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335F2C9C-C924-4356-991C-730478B5DF01}" xr6:coauthVersionLast="47" xr6:coauthVersionMax="47" xr10:uidLastSave="{00000000-0000-0000-0000-000000000000}"/>
  <bookViews>
    <workbookView xWindow="-120" yWindow="-120" windowWidth="20730" windowHeight="11160" xr2:uid="{012B425F-965D-47F9-8620-9E2928B79B33}"/>
  </bookViews>
  <sheets>
    <sheet name="INV-CO.OP" sheetId="1" r:id="rId1"/>
    <sheet name="SI" sheetId="2" r:id="rId2"/>
    <sheet name="SO" sheetId="4" r:id="rId3"/>
    <sheet name="Return" sheetId="3" r:id="rId4"/>
    <sheet name="MTD_Oct SO" sheetId="5" r:id="rId5"/>
  </sheets>
  <definedNames>
    <definedName name="_xlnm._FilterDatabase" localSheetId="4" hidden="1">'MTD_Oct SO'!$A$1:$H$3707</definedName>
    <definedName name="_xlnm._FilterDatabase" localSheetId="3" hidden="1">Return!$A$1:$H$197</definedName>
    <definedName name="_xlnm._FilterDatabase" localSheetId="1" hidden="1">SI!$B$1:$F$847</definedName>
    <definedName name="_xlnm._FilterDatabase" localSheetId="2" hidden="1">SO!$A$1:$I$848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" i="1" l="1"/>
  <c r="B82" i="1"/>
  <c r="H3707" i="5"/>
  <c r="H3706" i="5"/>
  <c r="H3705" i="5"/>
  <c r="H3704" i="5"/>
  <c r="H3703" i="5"/>
  <c r="H3702" i="5"/>
  <c r="H3701" i="5"/>
  <c r="H3700" i="5"/>
  <c r="H3699" i="5"/>
  <c r="H3698" i="5"/>
  <c r="H3697" i="5"/>
  <c r="H3696" i="5"/>
  <c r="H3695" i="5"/>
  <c r="H3694" i="5"/>
  <c r="H3693" i="5"/>
  <c r="H3692" i="5"/>
  <c r="H3691" i="5"/>
  <c r="H3690" i="5"/>
  <c r="H3689" i="5"/>
  <c r="H3688" i="5"/>
  <c r="H3687" i="5"/>
  <c r="H3686" i="5"/>
  <c r="H3685" i="5"/>
  <c r="H3684" i="5"/>
  <c r="H3683" i="5"/>
  <c r="H3682" i="5"/>
  <c r="H3681" i="5"/>
  <c r="H3680" i="5"/>
  <c r="H3679" i="5"/>
  <c r="H3678" i="5"/>
  <c r="H3677" i="5"/>
  <c r="H3676" i="5"/>
  <c r="H3675" i="5"/>
  <c r="H3674" i="5"/>
  <c r="H3673" i="5"/>
  <c r="H3672" i="5"/>
  <c r="H3671" i="5"/>
  <c r="H3670" i="5"/>
  <c r="H3669" i="5"/>
  <c r="H3668" i="5"/>
  <c r="H3667" i="5"/>
  <c r="H3666" i="5"/>
  <c r="H3665" i="5"/>
  <c r="H3664" i="5"/>
  <c r="H3663" i="5"/>
  <c r="H3662" i="5"/>
  <c r="H3661" i="5"/>
  <c r="H3660" i="5"/>
  <c r="H3659" i="5"/>
  <c r="H3658" i="5"/>
  <c r="H3657" i="5"/>
  <c r="H3656" i="5"/>
  <c r="H3655" i="5"/>
  <c r="H3654" i="5"/>
  <c r="H3653" i="5"/>
  <c r="H3652" i="5"/>
  <c r="H3651" i="5"/>
  <c r="H3650" i="5"/>
  <c r="H3649" i="5"/>
  <c r="H3648" i="5"/>
  <c r="H3647" i="5"/>
  <c r="H3646" i="5"/>
  <c r="H3645" i="5"/>
  <c r="H3644" i="5"/>
  <c r="H3643" i="5"/>
  <c r="H3642" i="5"/>
  <c r="H3641" i="5"/>
  <c r="H3640" i="5"/>
  <c r="H3639" i="5"/>
  <c r="H3638" i="5"/>
  <c r="H3637" i="5"/>
  <c r="H3636" i="5"/>
  <c r="H3635" i="5"/>
  <c r="H3634" i="5"/>
  <c r="H3633" i="5"/>
  <c r="H3632" i="5"/>
  <c r="H3631" i="5"/>
  <c r="H3630" i="5"/>
  <c r="H3629" i="5"/>
  <c r="H3628" i="5"/>
  <c r="H3627" i="5"/>
  <c r="H3626" i="5"/>
  <c r="H3625" i="5"/>
  <c r="H3624" i="5"/>
  <c r="H3623" i="5"/>
  <c r="H3622" i="5"/>
  <c r="H3621" i="5"/>
  <c r="H3620" i="5"/>
  <c r="H3619" i="5"/>
  <c r="H3618" i="5"/>
  <c r="H3617" i="5"/>
  <c r="H3616" i="5"/>
  <c r="H3615" i="5"/>
  <c r="H3614" i="5"/>
  <c r="H3613" i="5"/>
  <c r="H3612" i="5"/>
  <c r="H3611" i="5"/>
  <c r="H3610" i="5"/>
  <c r="H3609" i="5"/>
  <c r="H3608" i="5"/>
  <c r="H3607" i="5"/>
  <c r="H3606" i="5"/>
  <c r="H3605" i="5"/>
  <c r="H3604" i="5"/>
  <c r="H3603" i="5"/>
  <c r="H3602" i="5"/>
  <c r="H3601" i="5"/>
  <c r="H3600" i="5"/>
  <c r="H3599" i="5"/>
  <c r="H3598" i="5"/>
  <c r="H3597" i="5"/>
  <c r="H3596" i="5"/>
  <c r="H3595" i="5"/>
  <c r="H3594" i="5"/>
  <c r="H3593" i="5"/>
  <c r="H3592" i="5"/>
  <c r="H3591" i="5"/>
  <c r="H3590" i="5"/>
  <c r="H3589" i="5"/>
  <c r="H3588" i="5"/>
  <c r="H3587" i="5"/>
  <c r="H3586" i="5"/>
  <c r="H3585" i="5"/>
  <c r="H3584" i="5"/>
  <c r="H3583" i="5"/>
  <c r="H3582" i="5"/>
  <c r="H3581" i="5"/>
  <c r="H3580" i="5"/>
  <c r="H3579" i="5"/>
  <c r="H3578" i="5"/>
  <c r="H3577" i="5"/>
  <c r="H3576" i="5"/>
  <c r="H3575" i="5"/>
  <c r="H3574" i="5"/>
  <c r="H3573" i="5"/>
  <c r="H3572" i="5"/>
  <c r="H3571" i="5"/>
  <c r="H3570" i="5"/>
  <c r="H3569" i="5"/>
  <c r="H3568" i="5"/>
  <c r="H3567" i="5"/>
  <c r="H3566" i="5"/>
  <c r="H3565" i="5"/>
  <c r="H3564" i="5"/>
  <c r="H3563" i="5"/>
  <c r="H3562" i="5"/>
  <c r="H3561" i="5"/>
  <c r="H3560" i="5"/>
  <c r="H3559" i="5"/>
  <c r="H3558" i="5"/>
  <c r="H3557" i="5"/>
  <c r="H3556" i="5"/>
  <c r="H3555" i="5"/>
  <c r="H3554" i="5"/>
  <c r="H3553" i="5"/>
  <c r="H3552" i="5"/>
  <c r="H3551" i="5"/>
  <c r="H3550" i="5"/>
  <c r="H3549" i="5"/>
  <c r="H3548" i="5"/>
  <c r="H3547" i="5"/>
  <c r="H3546" i="5"/>
  <c r="H3545" i="5"/>
  <c r="H3544" i="5"/>
  <c r="H3543" i="5"/>
  <c r="H3542" i="5"/>
  <c r="H3541" i="5"/>
  <c r="H3540" i="5"/>
  <c r="H3539" i="5"/>
  <c r="H3538" i="5"/>
  <c r="H3537" i="5"/>
  <c r="H3536" i="5"/>
  <c r="H3535" i="5"/>
  <c r="H3534" i="5"/>
  <c r="H3533" i="5"/>
  <c r="H3532" i="5"/>
  <c r="H3531" i="5"/>
  <c r="H3530" i="5"/>
  <c r="H3529" i="5"/>
  <c r="H3528" i="5"/>
  <c r="H3527" i="5"/>
  <c r="H3526" i="5"/>
  <c r="H3525" i="5"/>
  <c r="H3524" i="5"/>
  <c r="H3523" i="5"/>
  <c r="H3522" i="5"/>
  <c r="H3521" i="5"/>
  <c r="H3520" i="5"/>
  <c r="H3519" i="5"/>
  <c r="H3518" i="5"/>
  <c r="H3517" i="5"/>
  <c r="H3516" i="5"/>
  <c r="H3515" i="5"/>
  <c r="H3514" i="5"/>
  <c r="H3513" i="5"/>
  <c r="H3512" i="5"/>
  <c r="H3511" i="5"/>
  <c r="H3510" i="5"/>
  <c r="H3509" i="5"/>
  <c r="H3508" i="5"/>
  <c r="H3507" i="5"/>
  <c r="H3506" i="5"/>
  <c r="H3505" i="5"/>
  <c r="H3504" i="5"/>
  <c r="H3503" i="5"/>
  <c r="H3502" i="5"/>
  <c r="H3501" i="5"/>
  <c r="H3500" i="5"/>
  <c r="H3499" i="5"/>
  <c r="H3498" i="5"/>
  <c r="H3497" i="5"/>
  <c r="H3496" i="5"/>
  <c r="H3495" i="5"/>
  <c r="H3494" i="5"/>
  <c r="H3493" i="5"/>
  <c r="H3492" i="5"/>
  <c r="H3491" i="5"/>
  <c r="H3490" i="5"/>
  <c r="H3489" i="5"/>
  <c r="H3488" i="5"/>
  <c r="H3487" i="5"/>
  <c r="H3486" i="5"/>
  <c r="H3485" i="5"/>
  <c r="H3484" i="5"/>
  <c r="H3483" i="5"/>
  <c r="H3482" i="5"/>
  <c r="H3481" i="5"/>
  <c r="H3480" i="5"/>
  <c r="H3479" i="5"/>
  <c r="H3478" i="5"/>
  <c r="H3477" i="5"/>
  <c r="H3476" i="5"/>
  <c r="H3475" i="5"/>
  <c r="H3474" i="5"/>
  <c r="H3473" i="5"/>
  <c r="H3472" i="5"/>
  <c r="H3471" i="5"/>
  <c r="H3470" i="5"/>
  <c r="H3469" i="5"/>
  <c r="H3468" i="5"/>
  <c r="H3467" i="5"/>
  <c r="H3466" i="5"/>
  <c r="H3465" i="5"/>
  <c r="H3464" i="5"/>
  <c r="H3463" i="5"/>
  <c r="H3462" i="5"/>
  <c r="H3461" i="5"/>
  <c r="H3460" i="5"/>
  <c r="H3459" i="5"/>
  <c r="H3458" i="5"/>
  <c r="H3457" i="5"/>
  <c r="H3456" i="5"/>
  <c r="H3455" i="5"/>
  <c r="H3454" i="5"/>
  <c r="H3453" i="5"/>
  <c r="H3452" i="5"/>
  <c r="H3451" i="5"/>
  <c r="H3450" i="5"/>
  <c r="H3449" i="5"/>
  <c r="H3448" i="5"/>
  <c r="H3447" i="5"/>
  <c r="H3446" i="5"/>
  <c r="H3445" i="5"/>
  <c r="H3444" i="5"/>
  <c r="H3443" i="5"/>
  <c r="H3442" i="5"/>
  <c r="H3441" i="5"/>
  <c r="H3440" i="5"/>
  <c r="H3439" i="5"/>
  <c r="H3438" i="5"/>
  <c r="H3437" i="5"/>
  <c r="H3436" i="5"/>
  <c r="H3435" i="5"/>
  <c r="H3434" i="5"/>
  <c r="H3433" i="5"/>
  <c r="H3432" i="5"/>
  <c r="H3431" i="5"/>
  <c r="H3430" i="5"/>
  <c r="H3429" i="5"/>
  <c r="H3428" i="5"/>
  <c r="H3427" i="5"/>
  <c r="H3426" i="5"/>
  <c r="H3425" i="5"/>
  <c r="H3424" i="5"/>
  <c r="H3423" i="5"/>
  <c r="H3422" i="5"/>
  <c r="H3421" i="5"/>
  <c r="H3420" i="5"/>
  <c r="H3419" i="5"/>
  <c r="H3418" i="5"/>
  <c r="H3417" i="5"/>
  <c r="H3416" i="5"/>
  <c r="H3415" i="5"/>
  <c r="H3414" i="5"/>
  <c r="H3413" i="5"/>
  <c r="H3412" i="5"/>
  <c r="H3411" i="5"/>
  <c r="H3410" i="5"/>
  <c r="H3409" i="5"/>
  <c r="H3408" i="5"/>
  <c r="H3407" i="5"/>
  <c r="H3406" i="5"/>
  <c r="H3405" i="5"/>
  <c r="H3404" i="5"/>
  <c r="H3403" i="5"/>
  <c r="H3402" i="5"/>
  <c r="H3401" i="5"/>
  <c r="H3400" i="5"/>
  <c r="H3399" i="5"/>
  <c r="H3398" i="5"/>
  <c r="H3397" i="5"/>
  <c r="H3396" i="5"/>
  <c r="H3395" i="5"/>
  <c r="H3394" i="5"/>
  <c r="H3393" i="5"/>
  <c r="H3392" i="5"/>
  <c r="H3391" i="5"/>
  <c r="H3390" i="5"/>
  <c r="H3389" i="5"/>
  <c r="H3388" i="5"/>
  <c r="H3387" i="5"/>
  <c r="H3386" i="5"/>
  <c r="H3385" i="5"/>
  <c r="H3384" i="5"/>
  <c r="H3383" i="5"/>
  <c r="H3382" i="5"/>
  <c r="H3381" i="5"/>
  <c r="H3380" i="5"/>
  <c r="H3379" i="5"/>
  <c r="H3378" i="5"/>
  <c r="H3377" i="5"/>
  <c r="H3376" i="5"/>
  <c r="H3375" i="5"/>
  <c r="H3374" i="5"/>
  <c r="H3373" i="5"/>
  <c r="H3372" i="5"/>
  <c r="H3371" i="5"/>
  <c r="H3370" i="5"/>
  <c r="H3369" i="5"/>
  <c r="H3368" i="5"/>
  <c r="H3367" i="5"/>
  <c r="H3366" i="5"/>
  <c r="H3365" i="5"/>
  <c r="H3364" i="5"/>
  <c r="H3363" i="5"/>
  <c r="H3362" i="5"/>
  <c r="H3361" i="5"/>
  <c r="H3360" i="5"/>
  <c r="H3359" i="5"/>
  <c r="H3358" i="5"/>
  <c r="H3357" i="5"/>
  <c r="H3356" i="5"/>
  <c r="H3355" i="5"/>
  <c r="H3354" i="5"/>
  <c r="H3353" i="5"/>
  <c r="H3352" i="5"/>
  <c r="H3351" i="5"/>
  <c r="H3350" i="5"/>
  <c r="H3349" i="5"/>
  <c r="H3348" i="5"/>
  <c r="H3347" i="5"/>
  <c r="H3346" i="5"/>
  <c r="H3345" i="5"/>
  <c r="H3344" i="5"/>
  <c r="H3343" i="5"/>
  <c r="H3342" i="5"/>
  <c r="H3341" i="5"/>
  <c r="H3340" i="5"/>
  <c r="H3339" i="5"/>
  <c r="H3338" i="5"/>
  <c r="H3337" i="5"/>
  <c r="H3336" i="5"/>
  <c r="H3335" i="5"/>
  <c r="H3334" i="5"/>
  <c r="H3333" i="5"/>
  <c r="H3332" i="5"/>
  <c r="H3331" i="5"/>
  <c r="H3330" i="5"/>
  <c r="H3329" i="5"/>
  <c r="H3328" i="5"/>
  <c r="H3327" i="5"/>
  <c r="H3326" i="5"/>
  <c r="H3325" i="5"/>
  <c r="H3324" i="5"/>
  <c r="H3323" i="5"/>
  <c r="H3322" i="5"/>
  <c r="H3321" i="5"/>
  <c r="H3320" i="5"/>
  <c r="H3319" i="5"/>
  <c r="H3318" i="5"/>
  <c r="H3317" i="5"/>
  <c r="H3316" i="5"/>
  <c r="H3315" i="5"/>
  <c r="H3314" i="5"/>
  <c r="H3313" i="5"/>
  <c r="H3312" i="5"/>
  <c r="H3311" i="5"/>
  <c r="H3310" i="5"/>
  <c r="H3309" i="5"/>
  <c r="H3308" i="5"/>
  <c r="H3307" i="5"/>
  <c r="H3306" i="5"/>
  <c r="H3305" i="5"/>
  <c r="H3304" i="5"/>
  <c r="H3303" i="5"/>
  <c r="H3302" i="5"/>
  <c r="H3301" i="5"/>
  <c r="H3300" i="5"/>
  <c r="H3299" i="5"/>
  <c r="H3298" i="5"/>
  <c r="H3297" i="5"/>
  <c r="H3296" i="5"/>
  <c r="H3295" i="5"/>
  <c r="H3294" i="5"/>
  <c r="H3293" i="5"/>
  <c r="H3292" i="5"/>
  <c r="H3291" i="5"/>
  <c r="H3290" i="5"/>
  <c r="H3289" i="5"/>
  <c r="H3288" i="5"/>
  <c r="H3287" i="5"/>
  <c r="H3286" i="5"/>
  <c r="H3285" i="5"/>
  <c r="H3284" i="5"/>
  <c r="H3283" i="5"/>
  <c r="H3282" i="5"/>
  <c r="H3281" i="5"/>
  <c r="H3280" i="5"/>
  <c r="H3279" i="5"/>
  <c r="H3278" i="5"/>
  <c r="H3277" i="5"/>
  <c r="H3276" i="5"/>
  <c r="H3275" i="5"/>
  <c r="H3274" i="5"/>
  <c r="H3273" i="5"/>
  <c r="H3272" i="5"/>
  <c r="H3271" i="5"/>
  <c r="H3270" i="5"/>
  <c r="H3269" i="5"/>
  <c r="H3268" i="5"/>
  <c r="H3267" i="5"/>
  <c r="H3266" i="5"/>
  <c r="H3265" i="5"/>
  <c r="H3264" i="5"/>
  <c r="H3263" i="5"/>
  <c r="H3262" i="5"/>
  <c r="H3261" i="5"/>
  <c r="H3260" i="5"/>
  <c r="H3259" i="5"/>
  <c r="H3258" i="5"/>
  <c r="H3257" i="5"/>
  <c r="H3256" i="5"/>
  <c r="H3255" i="5"/>
  <c r="H3254" i="5"/>
  <c r="H3253" i="5"/>
  <c r="H3252" i="5"/>
  <c r="H3251" i="5"/>
  <c r="H3250" i="5"/>
  <c r="H3249" i="5"/>
  <c r="H3248" i="5"/>
  <c r="H3247" i="5"/>
  <c r="H3246" i="5"/>
  <c r="H3245" i="5"/>
  <c r="H3244" i="5"/>
  <c r="H3243" i="5"/>
  <c r="H3242" i="5"/>
  <c r="H3241" i="5"/>
  <c r="H3240" i="5"/>
  <c r="H3239" i="5"/>
  <c r="H3238" i="5"/>
  <c r="H3237" i="5"/>
  <c r="H3236" i="5"/>
  <c r="H3235" i="5"/>
  <c r="H3234" i="5"/>
  <c r="H3233" i="5"/>
  <c r="H3232" i="5"/>
  <c r="H3231" i="5"/>
  <c r="H3230" i="5"/>
  <c r="H3229" i="5"/>
  <c r="H3228" i="5"/>
  <c r="H3227" i="5"/>
  <c r="H3226" i="5"/>
  <c r="H3225" i="5"/>
  <c r="H3224" i="5"/>
  <c r="H3223" i="5"/>
  <c r="H3222" i="5"/>
  <c r="H3221" i="5"/>
  <c r="H3220" i="5"/>
  <c r="H3219" i="5"/>
  <c r="H3218" i="5"/>
  <c r="H3217" i="5"/>
  <c r="H3216" i="5"/>
  <c r="H3215" i="5"/>
  <c r="H3214" i="5"/>
  <c r="H3213" i="5"/>
  <c r="H3212" i="5"/>
  <c r="H3211" i="5"/>
  <c r="H3210" i="5"/>
  <c r="H3209" i="5"/>
  <c r="H3208" i="5"/>
  <c r="H3207" i="5"/>
  <c r="H3206" i="5"/>
  <c r="H3205" i="5"/>
  <c r="H3204" i="5"/>
  <c r="H3203" i="5"/>
  <c r="H3202" i="5"/>
  <c r="H3201" i="5"/>
  <c r="H3200" i="5"/>
  <c r="H3199" i="5"/>
  <c r="H3198" i="5"/>
  <c r="H3197" i="5"/>
  <c r="H3196" i="5"/>
  <c r="H3195" i="5"/>
  <c r="H3194" i="5"/>
  <c r="H3193" i="5"/>
  <c r="H3192" i="5"/>
  <c r="H3191" i="5"/>
  <c r="H3190" i="5"/>
  <c r="H3189" i="5"/>
  <c r="H3188" i="5"/>
  <c r="H3187" i="5"/>
  <c r="H3186" i="5"/>
  <c r="H3185" i="5"/>
  <c r="H3184" i="5"/>
  <c r="H3183" i="5"/>
  <c r="H3182" i="5"/>
  <c r="H3181" i="5"/>
  <c r="H3180" i="5"/>
  <c r="H3179" i="5"/>
  <c r="H3178" i="5"/>
  <c r="H3177" i="5"/>
  <c r="H3176" i="5"/>
  <c r="H3175" i="5"/>
  <c r="H3174" i="5"/>
  <c r="H3173" i="5"/>
  <c r="H3172" i="5"/>
  <c r="H3171" i="5"/>
  <c r="H3170" i="5"/>
  <c r="H3169" i="5"/>
  <c r="H3168" i="5"/>
  <c r="H3167" i="5"/>
  <c r="H3166" i="5"/>
  <c r="H3165" i="5"/>
  <c r="H3164" i="5"/>
  <c r="H3163" i="5"/>
  <c r="H3162" i="5"/>
  <c r="H3161" i="5"/>
  <c r="H3160" i="5"/>
  <c r="H3159" i="5"/>
  <c r="H3158" i="5"/>
  <c r="H3157" i="5"/>
  <c r="H3156" i="5"/>
  <c r="H3155" i="5"/>
  <c r="H3154" i="5"/>
  <c r="H3153" i="5"/>
  <c r="H3152" i="5"/>
  <c r="H3151" i="5"/>
  <c r="H3150" i="5"/>
  <c r="H3149" i="5"/>
  <c r="H3148" i="5"/>
  <c r="H3147" i="5"/>
  <c r="H3146" i="5"/>
  <c r="H3145" i="5"/>
  <c r="H3144" i="5"/>
  <c r="H3143" i="5"/>
  <c r="H3142" i="5"/>
  <c r="H3141" i="5"/>
  <c r="H3140" i="5"/>
  <c r="H3139" i="5"/>
  <c r="H3138" i="5"/>
  <c r="H3137" i="5"/>
  <c r="H3136" i="5"/>
  <c r="H3135" i="5"/>
  <c r="H3134" i="5"/>
  <c r="H3133" i="5"/>
  <c r="H3132" i="5"/>
  <c r="H3131" i="5"/>
  <c r="H3130" i="5"/>
  <c r="H3129" i="5"/>
  <c r="H3128" i="5"/>
  <c r="H3127" i="5"/>
  <c r="H3126" i="5"/>
  <c r="H3125" i="5"/>
  <c r="H3124" i="5"/>
  <c r="H3123" i="5"/>
  <c r="H3122" i="5"/>
  <c r="H3121" i="5"/>
  <c r="H3120" i="5"/>
  <c r="H3119" i="5"/>
  <c r="H3118" i="5"/>
  <c r="H3117" i="5"/>
  <c r="H3116" i="5"/>
  <c r="H3115" i="5"/>
  <c r="H3114" i="5"/>
  <c r="H3113" i="5"/>
  <c r="H3112" i="5"/>
  <c r="H3111" i="5"/>
  <c r="H3110" i="5"/>
  <c r="H3109" i="5"/>
  <c r="H3108" i="5"/>
  <c r="H3107" i="5"/>
  <c r="H3106" i="5"/>
  <c r="H3105" i="5"/>
  <c r="H3104" i="5"/>
  <c r="H3103" i="5"/>
  <c r="H3102" i="5"/>
  <c r="H3101" i="5"/>
  <c r="H3100" i="5"/>
  <c r="H3099" i="5"/>
  <c r="H3098" i="5"/>
  <c r="H3097" i="5"/>
  <c r="H3096" i="5"/>
  <c r="H3095" i="5"/>
  <c r="H3094" i="5"/>
  <c r="H3093" i="5"/>
  <c r="H3092" i="5"/>
  <c r="H3091" i="5"/>
  <c r="H3090" i="5"/>
  <c r="H3089" i="5"/>
  <c r="H3088" i="5"/>
  <c r="H3087" i="5"/>
  <c r="H3086" i="5"/>
  <c r="H3085" i="5"/>
  <c r="H3084" i="5"/>
  <c r="H3083" i="5"/>
  <c r="H3082" i="5"/>
  <c r="H3081" i="5"/>
  <c r="H3080" i="5"/>
  <c r="H3079" i="5"/>
  <c r="H3078" i="5"/>
  <c r="H3077" i="5"/>
  <c r="H3076" i="5"/>
  <c r="H3075" i="5"/>
  <c r="H3074" i="5"/>
  <c r="H3073" i="5"/>
  <c r="H3072" i="5"/>
  <c r="H3071" i="5"/>
  <c r="H3070" i="5"/>
  <c r="H3069" i="5"/>
  <c r="H3068" i="5"/>
  <c r="H3067" i="5"/>
  <c r="H3066" i="5"/>
  <c r="H3065" i="5"/>
  <c r="H3064" i="5"/>
  <c r="H3063" i="5"/>
  <c r="H3062" i="5"/>
  <c r="H3061" i="5"/>
  <c r="H3060" i="5"/>
  <c r="H3059" i="5"/>
  <c r="H3058" i="5"/>
  <c r="H3057" i="5"/>
  <c r="H3056" i="5"/>
  <c r="H3055" i="5"/>
  <c r="H3054" i="5"/>
  <c r="H3053" i="5"/>
  <c r="H3052" i="5"/>
  <c r="H3051" i="5"/>
  <c r="H3050" i="5"/>
  <c r="H3049" i="5"/>
  <c r="H3048" i="5"/>
  <c r="H3047" i="5"/>
  <c r="H3046" i="5"/>
  <c r="H3045" i="5"/>
  <c r="H3044" i="5"/>
  <c r="H3043" i="5"/>
  <c r="H3042" i="5"/>
  <c r="H3041" i="5"/>
  <c r="H3040" i="5"/>
  <c r="H3039" i="5"/>
  <c r="H3038" i="5"/>
  <c r="H3037" i="5"/>
  <c r="H3036" i="5"/>
  <c r="H3035" i="5"/>
  <c r="H3034" i="5"/>
  <c r="H3033" i="5"/>
  <c r="H3032" i="5"/>
  <c r="H3031" i="5"/>
  <c r="H3030" i="5"/>
  <c r="H3029" i="5"/>
  <c r="H3028" i="5"/>
  <c r="H3027" i="5"/>
  <c r="H3026" i="5"/>
  <c r="H3025" i="5"/>
  <c r="H3024" i="5"/>
  <c r="H3023" i="5"/>
  <c r="H3022" i="5"/>
  <c r="H3021" i="5"/>
  <c r="H3020" i="5"/>
  <c r="H3019" i="5"/>
  <c r="H3018" i="5"/>
  <c r="H3017" i="5"/>
  <c r="H3016" i="5"/>
  <c r="H3015" i="5"/>
  <c r="H3014" i="5"/>
  <c r="H3013" i="5"/>
  <c r="H3012" i="5"/>
  <c r="H3011" i="5"/>
  <c r="H3010" i="5"/>
  <c r="H3009" i="5"/>
  <c r="H3008" i="5"/>
  <c r="H3007" i="5"/>
  <c r="H3006" i="5"/>
  <c r="H3005" i="5"/>
  <c r="H3004" i="5"/>
  <c r="H3003" i="5"/>
  <c r="H3002" i="5"/>
  <c r="H3001" i="5"/>
  <c r="H3000" i="5"/>
  <c r="H2999" i="5"/>
  <c r="H2998" i="5"/>
  <c r="H2997" i="5"/>
  <c r="H2996" i="5"/>
  <c r="H2995" i="5"/>
  <c r="H2994" i="5"/>
  <c r="H2993" i="5"/>
  <c r="H2992" i="5"/>
  <c r="H2991" i="5"/>
  <c r="H2990" i="5"/>
  <c r="H2989" i="5"/>
  <c r="H2988" i="5"/>
  <c r="H2987" i="5"/>
  <c r="H2986" i="5"/>
  <c r="H2985" i="5"/>
  <c r="H2984" i="5"/>
  <c r="H2983" i="5"/>
  <c r="H2982" i="5"/>
  <c r="H2981" i="5"/>
  <c r="H2980" i="5"/>
  <c r="H2979" i="5"/>
  <c r="H2978" i="5"/>
  <c r="H2977" i="5"/>
  <c r="H2976" i="5"/>
  <c r="H2975" i="5"/>
  <c r="H2974" i="5"/>
  <c r="H2973" i="5"/>
  <c r="H2972" i="5"/>
  <c r="H2971" i="5"/>
  <c r="H2970" i="5"/>
  <c r="H2969" i="5"/>
  <c r="H2968" i="5"/>
  <c r="H2967" i="5"/>
  <c r="H2966" i="5"/>
  <c r="H2965" i="5"/>
  <c r="H2964" i="5"/>
  <c r="H2963" i="5"/>
  <c r="H2962" i="5"/>
  <c r="H2961" i="5"/>
  <c r="H2960" i="5"/>
  <c r="H2959" i="5"/>
  <c r="H2958" i="5"/>
  <c r="H2957" i="5"/>
  <c r="H2956" i="5"/>
  <c r="H2955" i="5"/>
  <c r="H2954" i="5"/>
  <c r="H2953" i="5"/>
  <c r="H2952" i="5"/>
  <c r="H2951" i="5"/>
  <c r="H2950" i="5"/>
  <c r="H2949" i="5"/>
  <c r="H2948" i="5"/>
  <c r="H2947" i="5"/>
  <c r="H2946" i="5"/>
  <c r="H2945" i="5"/>
  <c r="H2944" i="5"/>
  <c r="H2943" i="5"/>
  <c r="H2942" i="5"/>
  <c r="H2941" i="5"/>
  <c r="H2940" i="5"/>
  <c r="H2939" i="5"/>
  <c r="H2938" i="5"/>
  <c r="H2937" i="5"/>
  <c r="H2936" i="5"/>
  <c r="H2935" i="5"/>
  <c r="H2934" i="5"/>
  <c r="H2933" i="5"/>
  <c r="H2932" i="5"/>
  <c r="H2931" i="5"/>
  <c r="H2930" i="5"/>
  <c r="H2929" i="5"/>
  <c r="H2928" i="5"/>
  <c r="H2927" i="5"/>
  <c r="H2926" i="5"/>
  <c r="H2925" i="5"/>
  <c r="H2924" i="5"/>
  <c r="H2923" i="5"/>
  <c r="H2922" i="5"/>
  <c r="H2921" i="5"/>
  <c r="H2920" i="5"/>
  <c r="H2919" i="5"/>
  <c r="H2918" i="5"/>
  <c r="H2917" i="5"/>
  <c r="H2916" i="5"/>
  <c r="H2915" i="5"/>
  <c r="H2914" i="5"/>
  <c r="H2913" i="5"/>
  <c r="H2912" i="5"/>
  <c r="H2911" i="5"/>
  <c r="H2910" i="5"/>
  <c r="H2909" i="5"/>
  <c r="H2908" i="5"/>
  <c r="H2907" i="5"/>
  <c r="H2906" i="5"/>
  <c r="H2905" i="5"/>
  <c r="H2904" i="5"/>
  <c r="H2903" i="5"/>
  <c r="H2902" i="5"/>
  <c r="H2901" i="5"/>
  <c r="H2900" i="5"/>
  <c r="H2899" i="5"/>
  <c r="H2898" i="5"/>
  <c r="H2897" i="5"/>
  <c r="H2896" i="5"/>
  <c r="H2895" i="5"/>
  <c r="H2894" i="5"/>
  <c r="H2893" i="5"/>
  <c r="H2892" i="5"/>
  <c r="H2891" i="5"/>
  <c r="H2890" i="5"/>
  <c r="H2889" i="5"/>
  <c r="H2888" i="5"/>
  <c r="H2887" i="5"/>
  <c r="H2886" i="5"/>
  <c r="H2885" i="5"/>
  <c r="H2884" i="5"/>
  <c r="H2883" i="5"/>
  <c r="H2882" i="5"/>
  <c r="H2881" i="5"/>
  <c r="H2880" i="5"/>
  <c r="H2879" i="5"/>
  <c r="H2878" i="5"/>
  <c r="H2877" i="5"/>
  <c r="H2876" i="5"/>
  <c r="H2875" i="5"/>
  <c r="H2874" i="5"/>
  <c r="H2873" i="5"/>
  <c r="H2872" i="5"/>
  <c r="H2871" i="5"/>
  <c r="H2870" i="5"/>
  <c r="H2869" i="5"/>
  <c r="H2868" i="5"/>
  <c r="H2867" i="5"/>
  <c r="H2866" i="5"/>
  <c r="H2865" i="5"/>
  <c r="H2864" i="5"/>
  <c r="H2863" i="5"/>
  <c r="H2862" i="5"/>
  <c r="H2861" i="5"/>
  <c r="H2860" i="5"/>
  <c r="H2859" i="5"/>
  <c r="H2858" i="5"/>
  <c r="H2857" i="5"/>
  <c r="H2856" i="5"/>
  <c r="H2855" i="5"/>
  <c r="H2854" i="5"/>
  <c r="H2853" i="5"/>
  <c r="H2852" i="5"/>
  <c r="H2851" i="5"/>
  <c r="H2850" i="5"/>
  <c r="H2849" i="5"/>
  <c r="H2848" i="5"/>
  <c r="H2847" i="5"/>
  <c r="H2846" i="5"/>
  <c r="H2845" i="5"/>
  <c r="H2844" i="5"/>
  <c r="H2843" i="5"/>
  <c r="H2842" i="5"/>
  <c r="H2841" i="5"/>
  <c r="H2840" i="5"/>
  <c r="H2839" i="5"/>
  <c r="H2838" i="5"/>
  <c r="H2837" i="5"/>
  <c r="H2836" i="5"/>
  <c r="H2835" i="5"/>
  <c r="H2834" i="5"/>
  <c r="H2833" i="5"/>
  <c r="H2832" i="5"/>
  <c r="H2831" i="5"/>
  <c r="H2830" i="5"/>
  <c r="H2829" i="5"/>
  <c r="H2828" i="5"/>
  <c r="H2827" i="5"/>
  <c r="H2826" i="5"/>
  <c r="H2825" i="5"/>
  <c r="H2824" i="5"/>
  <c r="H2823" i="5"/>
  <c r="H2822" i="5"/>
  <c r="H2821" i="5"/>
  <c r="H2820" i="5"/>
  <c r="H2819" i="5"/>
  <c r="H2818" i="5"/>
  <c r="H2817" i="5"/>
  <c r="H2816" i="5"/>
  <c r="H2815" i="5"/>
  <c r="H2814" i="5"/>
  <c r="H2813" i="5"/>
  <c r="H2812" i="5"/>
  <c r="H2811" i="5"/>
  <c r="H2810" i="5"/>
  <c r="H2809" i="5"/>
  <c r="H2808" i="5"/>
  <c r="H2807" i="5"/>
  <c r="H2806" i="5"/>
  <c r="H2805" i="5"/>
  <c r="H2804" i="5"/>
  <c r="H2803" i="5"/>
  <c r="H2802" i="5"/>
  <c r="H2801" i="5"/>
  <c r="H2800" i="5"/>
  <c r="H2799" i="5"/>
  <c r="H2798" i="5"/>
  <c r="H2797" i="5"/>
  <c r="H2796" i="5"/>
  <c r="H2795" i="5"/>
  <c r="H2794" i="5"/>
  <c r="H2793" i="5"/>
  <c r="H2792" i="5"/>
  <c r="H2791" i="5"/>
  <c r="H2790" i="5"/>
  <c r="H2789" i="5"/>
  <c r="H2788" i="5"/>
  <c r="H2787" i="5"/>
  <c r="H2786" i="5"/>
  <c r="H2785" i="5"/>
  <c r="H2784" i="5"/>
  <c r="H2783" i="5"/>
  <c r="H2782" i="5"/>
  <c r="H2781" i="5"/>
  <c r="H2780" i="5"/>
  <c r="H2779" i="5"/>
  <c r="H2778" i="5"/>
  <c r="H2777" i="5"/>
  <c r="H2776" i="5"/>
  <c r="H2775" i="5"/>
  <c r="H2774" i="5"/>
  <c r="H2773" i="5"/>
  <c r="H2772" i="5"/>
  <c r="H2771" i="5"/>
  <c r="H2770" i="5"/>
  <c r="H2769" i="5"/>
  <c r="H2768" i="5"/>
  <c r="H2767" i="5"/>
  <c r="H2766" i="5"/>
  <c r="H2765" i="5"/>
  <c r="H2764" i="5"/>
  <c r="H2763" i="5"/>
  <c r="H2762" i="5"/>
  <c r="H2761" i="5"/>
  <c r="H2760" i="5"/>
  <c r="H2759" i="5"/>
  <c r="H2758" i="5"/>
  <c r="H2757" i="5"/>
  <c r="H2756" i="5"/>
  <c r="H2755" i="5"/>
  <c r="H2754" i="5"/>
  <c r="H2753" i="5"/>
  <c r="H2752" i="5"/>
  <c r="H2751" i="5"/>
  <c r="H2750" i="5"/>
  <c r="H2749" i="5"/>
  <c r="H2748" i="5"/>
  <c r="H2747" i="5"/>
  <c r="H2746" i="5"/>
  <c r="H2745" i="5"/>
  <c r="H2744" i="5"/>
  <c r="H2743" i="5"/>
  <c r="H2742" i="5"/>
  <c r="H2741" i="5"/>
  <c r="H2740" i="5"/>
  <c r="H2739" i="5"/>
  <c r="H2738" i="5"/>
  <c r="H2737" i="5"/>
  <c r="H2736" i="5"/>
  <c r="H2735" i="5"/>
  <c r="H2734" i="5"/>
  <c r="H2733" i="5"/>
  <c r="H2732" i="5"/>
  <c r="H2731" i="5"/>
  <c r="H2730" i="5"/>
  <c r="H2729" i="5"/>
  <c r="H2728" i="5"/>
  <c r="H2727" i="5"/>
  <c r="H2726" i="5"/>
  <c r="H2725" i="5"/>
  <c r="H2724" i="5"/>
  <c r="H2723" i="5"/>
  <c r="H2722" i="5"/>
  <c r="H2721" i="5"/>
  <c r="H2720" i="5"/>
  <c r="H2719" i="5"/>
  <c r="H2718" i="5"/>
  <c r="H2717" i="5"/>
  <c r="H2716" i="5"/>
  <c r="H2715" i="5"/>
  <c r="H2714" i="5"/>
  <c r="H2713" i="5"/>
  <c r="H2712" i="5"/>
  <c r="H2711" i="5"/>
  <c r="H2710" i="5"/>
  <c r="H2709" i="5"/>
  <c r="H2708" i="5"/>
  <c r="H2707" i="5"/>
  <c r="H2706" i="5"/>
  <c r="H2705" i="5"/>
  <c r="H2704" i="5"/>
  <c r="H2703" i="5"/>
  <c r="H2702" i="5"/>
  <c r="H2701" i="5"/>
  <c r="H2700" i="5"/>
  <c r="H2699" i="5"/>
  <c r="H2698" i="5"/>
  <c r="H2697" i="5"/>
  <c r="H2696" i="5"/>
  <c r="H2695" i="5"/>
  <c r="H2694" i="5"/>
  <c r="H2693" i="5"/>
  <c r="H2692" i="5"/>
  <c r="H2691" i="5"/>
  <c r="H2690" i="5"/>
  <c r="H2689" i="5"/>
  <c r="H2688" i="5"/>
  <c r="H2687" i="5"/>
  <c r="H2686" i="5"/>
  <c r="H2685" i="5"/>
  <c r="H2684" i="5"/>
  <c r="H2683" i="5"/>
  <c r="H2682" i="5"/>
  <c r="H2681" i="5"/>
  <c r="H2680" i="5"/>
  <c r="H2679" i="5"/>
  <c r="H2678" i="5"/>
  <c r="H2677" i="5"/>
  <c r="H2676" i="5"/>
  <c r="H2675" i="5"/>
  <c r="H2674" i="5"/>
  <c r="H2673" i="5"/>
  <c r="H2672" i="5"/>
  <c r="H2671" i="5"/>
  <c r="H2670" i="5"/>
  <c r="H2669" i="5"/>
  <c r="H2668" i="5"/>
  <c r="H2667" i="5"/>
  <c r="H2666" i="5"/>
  <c r="H2665" i="5"/>
  <c r="H2664" i="5"/>
  <c r="H2663" i="5"/>
  <c r="H2662" i="5"/>
  <c r="H2661" i="5"/>
  <c r="H2660" i="5"/>
  <c r="H2659" i="5"/>
  <c r="H2658" i="5"/>
  <c r="H2657" i="5"/>
  <c r="H2656" i="5"/>
  <c r="H2655" i="5"/>
  <c r="H2654" i="5"/>
  <c r="H2653" i="5"/>
  <c r="H2652" i="5"/>
  <c r="H2651" i="5"/>
  <c r="H2650" i="5"/>
  <c r="H2649" i="5"/>
  <c r="H2648" i="5"/>
  <c r="H2647" i="5"/>
  <c r="H2646" i="5"/>
  <c r="H2645" i="5"/>
  <c r="H2644" i="5"/>
  <c r="H2643" i="5"/>
  <c r="H2642" i="5"/>
  <c r="H2641" i="5"/>
  <c r="H2640" i="5"/>
  <c r="H2639" i="5"/>
  <c r="H2638" i="5"/>
  <c r="H2637" i="5"/>
  <c r="H2636" i="5"/>
  <c r="H2635" i="5"/>
  <c r="H2634" i="5"/>
  <c r="H2633" i="5"/>
  <c r="H2632" i="5"/>
  <c r="H2631" i="5"/>
  <c r="H2630" i="5"/>
  <c r="H2629" i="5"/>
  <c r="H2628" i="5"/>
  <c r="H2627" i="5"/>
  <c r="H2626" i="5"/>
  <c r="H2625" i="5"/>
  <c r="H2624" i="5"/>
  <c r="H2623" i="5"/>
  <c r="H2622" i="5"/>
  <c r="H2621" i="5"/>
  <c r="H2620" i="5"/>
  <c r="H2619" i="5"/>
  <c r="H2618" i="5"/>
  <c r="H2617" i="5"/>
  <c r="H2616" i="5"/>
  <c r="H2615" i="5"/>
  <c r="H2614" i="5"/>
  <c r="H2613" i="5"/>
  <c r="H2612" i="5"/>
  <c r="H2611" i="5"/>
  <c r="H2610" i="5"/>
  <c r="H2609" i="5"/>
  <c r="H2608" i="5"/>
  <c r="H2607" i="5"/>
  <c r="H2606" i="5"/>
  <c r="H2605" i="5"/>
  <c r="H2604" i="5"/>
  <c r="H2603" i="5"/>
  <c r="H2602" i="5"/>
  <c r="H2601" i="5"/>
  <c r="H2600" i="5"/>
  <c r="H2599" i="5"/>
  <c r="H2598" i="5"/>
  <c r="H2597" i="5"/>
  <c r="H2596" i="5"/>
  <c r="H2595" i="5"/>
  <c r="H2594" i="5"/>
  <c r="H2593" i="5"/>
  <c r="H2592" i="5"/>
  <c r="H2591" i="5"/>
  <c r="H2590" i="5"/>
  <c r="H2589" i="5"/>
  <c r="H2588" i="5"/>
  <c r="H2587" i="5"/>
  <c r="H2586" i="5"/>
  <c r="H2585" i="5"/>
  <c r="H2584" i="5"/>
  <c r="H2583" i="5"/>
  <c r="H2582" i="5"/>
  <c r="H2581" i="5"/>
  <c r="H2580" i="5"/>
  <c r="H2579" i="5"/>
  <c r="H2578" i="5"/>
  <c r="H2577" i="5"/>
  <c r="H2576" i="5"/>
  <c r="H2575" i="5"/>
  <c r="H2574" i="5"/>
  <c r="H2573" i="5"/>
  <c r="H2572" i="5"/>
  <c r="H2571" i="5"/>
  <c r="H2570" i="5"/>
  <c r="H2569" i="5"/>
  <c r="H2568" i="5"/>
  <c r="H2567" i="5"/>
  <c r="H2566" i="5"/>
  <c r="H2565" i="5"/>
  <c r="H2564" i="5"/>
  <c r="H2563" i="5"/>
  <c r="H2562" i="5"/>
  <c r="H2561" i="5"/>
  <c r="H2560" i="5"/>
  <c r="H2559" i="5"/>
  <c r="H2558" i="5"/>
  <c r="H2557" i="5"/>
  <c r="H2556" i="5"/>
  <c r="H2555" i="5"/>
  <c r="H2554" i="5"/>
  <c r="H2553" i="5"/>
  <c r="H2552" i="5"/>
  <c r="H2551" i="5"/>
  <c r="H2550" i="5"/>
  <c r="H2549" i="5"/>
  <c r="H2548" i="5"/>
  <c r="H2547" i="5"/>
  <c r="H2546" i="5"/>
  <c r="H2545" i="5"/>
  <c r="H2544" i="5"/>
  <c r="H2543" i="5"/>
  <c r="H2542" i="5"/>
  <c r="H2541" i="5"/>
  <c r="H2540" i="5"/>
  <c r="H2539" i="5"/>
  <c r="H2538" i="5"/>
  <c r="H2537" i="5"/>
  <c r="H2536" i="5"/>
  <c r="H2535" i="5"/>
  <c r="H2534" i="5"/>
  <c r="H2533" i="5"/>
  <c r="H2532" i="5"/>
  <c r="H2531" i="5"/>
  <c r="H2530" i="5"/>
  <c r="H2529" i="5"/>
  <c r="H2528" i="5"/>
  <c r="H2527" i="5"/>
  <c r="H2526" i="5"/>
  <c r="H2525" i="5"/>
  <c r="H2524" i="5"/>
  <c r="H2523" i="5"/>
  <c r="H2522" i="5"/>
  <c r="H2521" i="5"/>
  <c r="H2520" i="5"/>
  <c r="H2519" i="5"/>
  <c r="H2518" i="5"/>
  <c r="H2517" i="5"/>
  <c r="H2516" i="5"/>
  <c r="H2515" i="5"/>
  <c r="H2514" i="5"/>
  <c r="H2513" i="5"/>
  <c r="H2512" i="5"/>
  <c r="H2511" i="5"/>
  <c r="H2510" i="5"/>
  <c r="H2509" i="5"/>
  <c r="H2508" i="5"/>
  <c r="H2507" i="5"/>
  <c r="H2506" i="5"/>
  <c r="H2505" i="5"/>
  <c r="H2504" i="5"/>
  <c r="H2503" i="5"/>
  <c r="H2502" i="5"/>
  <c r="H2501" i="5"/>
  <c r="H2500" i="5"/>
  <c r="H2499" i="5"/>
  <c r="H2498" i="5"/>
  <c r="H2497" i="5"/>
  <c r="H2496" i="5"/>
  <c r="H2495" i="5"/>
  <c r="H2494" i="5"/>
  <c r="H2493" i="5"/>
  <c r="H2492" i="5"/>
  <c r="H2491" i="5"/>
  <c r="H2490" i="5"/>
  <c r="H2489" i="5"/>
  <c r="H2488" i="5"/>
  <c r="H2487" i="5"/>
  <c r="H2486" i="5"/>
  <c r="H2485" i="5"/>
  <c r="H2484" i="5"/>
  <c r="H2483" i="5"/>
  <c r="H2482" i="5"/>
  <c r="H2481" i="5"/>
  <c r="H2480" i="5"/>
  <c r="H2479" i="5"/>
  <c r="H2478" i="5"/>
  <c r="H2477" i="5"/>
  <c r="H2476" i="5"/>
  <c r="H2475" i="5"/>
  <c r="H2474" i="5"/>
  <c r="H2473" i="5"/>
  <c r="H2472" i="5"/>
  <c r="H2471" i="5"/>
  <c r="H2470" i="5"/>
  <c r="H2469" i="5"/>
  <c r="H2468" i="5"/>
  <c r="H2467" i="5"/>
  <c r="H2466" i="5"/>
  <c r="H2465" i="5"/>
  <c r="H2464" i="5"/>
  <c r="H2463" i="5"/>
  <c r="H2462" i="5"/>
  <c r="H2461" i="5"/>
  <c r="H2460" i="5"/>
  <c r="H2459" i="5"/>
  <c r="H2458" i="5"/>
  <c r="H2457" i="5"/>
  <c r="H2456" i="5"/>
  <c r="H2455" i="5"/>
  <c r="H2454" i="5"/>
  <c r="H2453" i="5"/>
  <c r="H2452" i="5"/>
  <c r="H2451" i="5"/>
  <c r="H2450" i="5"/>
  <c r="H2449" i="5"/>
  <c r="H2448" i="5"/>
  <c r="H2447" i="5"/>
  <c r="H2446" i="5"/>
  <c r="H2445" i="5"/>
  <c r="H2444" i="5"/>
  <c r="H2443" i="5"/>
  <c r="H2442" i="5"/>
  <c r="H2441" i="5"/>
  <c r="H2440" i="5"/>
  <c r="H2439" i="5"/>
  <c r="H2438" i="5"/>
  <c r="H2437" i="5"/>
  <c r="H2436" i="5"/>
  <c r="H2435" i="5"/>
  <c r="H2434" i="5"/>
  <c r="H2433" i="5"/>
  <c r="H2432" i="5"/>
  <c r="H2431" i="5"/>
  <c r="H2430" i="5"/>
  <c r="H2429" i="5"/>
  <c r="H2428" i="5"/>
  <c r="H2427" i="5"/>
  <c r="H2426" i="5"/>
  <c r="H2425" i="5"/>
  <c r="H2424" i="5"/>
  <c r="H2423" i="5"/>
  <c r="H2422" i="5"/>
  <c r="H2421" i="5"/>
  <c r="H2420" i="5"/>
  <c r="H2419" i="5"/>
  <c r="H2418" i="5"/>
  <c r="H2417" i="5"/>
  <c r="H2416" i="5"/>
  <c r="H2415" i="5"/>
  <c r="H2414" i="5"/>
  <c r="H2413" i="5"/>
  <c r="H2412" i="5"/>
  <c r="H2411" i="5"/>
  <c r="H2410" i="5"/>
  <c r="H2409" i="5"/>
  <c r="H2408" i="5"/>
  <c r="H2407" i="5"/>
  <c r="H2406" i="5"/>
  <c r="H2405" i="5"/>
  <c r="H2404" i="5"/>
  <c r="H2403" i="5"/>
  <c r="H2402" i="5"/>
  <c r="H2401" i="5"/>
  <c r="H2400" i="5"/>
  <c r="H2399" i="5"/>
  <c r="H2398" i="5"/>
  <c r="H2397" i="5"/>
  <c r="H2396" i="5"/>
  <c r="H2395" i="5"/>
  <c r="H2394" i="5"/>
  <c r="H2393" i="5"/>
  <c r="H2392" i="5"/>
  <c r="H2391" i="5"/>
  <c r="H2390" i="5"/>
  <c r="H2389" i="5"/>
  <c r="H2388" i="5"/>
  <c r="H2387" i="5"/>
  <c r="H2386" i="5"/>
  <c r="H2385" i="5"/>
  <c r="H2384" i="5"/>
  <c r="H2383" i="5"/>
  <c r="H2382" i="5"/>
  <c r="H2381" i="5"/>
  <c r="H2380" i="5"/>
  <c r="H2379" i="5"/>
  <c r="H2378" i="5"/>
  <c r="H2377" i="5"/>
  <c r="H2376" i="5"/>
  <c r="H2375" i="5"/>
  <c r="H2374" i="5"/>
  <c r="H2373" i="5"/>
  <c r="H2372" i="5"/>
  <c r="H2371" i="5"/>
  <c r="H2370" i="5"/>
  <c r="H2369" i="5"/>
  <c r="H2368" i="5"/>
  <c r="H2367" i="5"/>
  <c r="H2366" i="5"/>
  <c r="H2365" i="5"/>
  <c r="H2364" i="5"/>
  <c r="H2363" i="5"/>
  <c r="H2362" i="5"/>
  <c r="H2361" i="5"/>
  <c r="H2360" i="5"/>
  <c r="H2359" i="5"/>
  <c r="H2358" i="5"/>
  <c r="H2357" i="5"/>
  <c r="H2356" i="5"/>
  <c r="H2355" i="5"/>
  <c r="H2354" i="5"/>
  <c r="H2353" i="5"/>
  <c r="H2352" i="5"/>
  <c r="H2351" i="5"/>
  <c r="H2350" i="5"/>
  <c r="H2349" i="5"/>
  <c r="H2348" i="5"/>
  <c r="H2347" i="5"/>
  <c r="H2346" i="5"/>
  <c r="H2345" i="5"/>
  <c r="H2344" i="5"/>
  <c r="H2343" i="5"/>
  <c r="H2342" i="5"/>
  <c r="H2341" i="5"/>
  <c r="H2340" i="5"/>
  <c r="H2339" i="5"/>
  <c r="H2338" i="5"/>
  <c r="H2337" i="5"/>
  <c r="H2336" i="5"/>
  <c r="H2335" i="5"/>
  <c r="H2334" i="5"/>
  <c r="H2333" i="5"/>
  <c r="H2332" i="5"/>
  <c r="H2331" i="5"/>
  <c r="H2330" i="5"/>
  <c r="H2329" i="5"/>
  <c r="H2328" i="5"/>
  <c r="H2327" i="5"/>
  <c r="H2326" i="5"/>
  <c r="H2325" i="5"/>
  <c r="H2324" i="5"/>
  <c r="H2323" i="5"/>
  <c r="H2322" i="5"/>
  <c r="H2321" i="5"/>
  <c r="H2320" i="5"/>
  <c r="H2319" i="5"/>
  <c r="H2318" i="5"/>
  <c r="H2317" i="5"/>
  <c r="H2316" i="5"/>
  <c r="H2315" i="5"/>
  <c r="H2314" i="5"/>
  <c r="H2313" i="5"/>
  <c r="H2312" i="5"/>
  <c r="H2311" i="5"/>
  <c r="H2310" i="5"/>
  <c r="H2309" i="5"/>
  <c r="H2308" i="5"/>
  <c r="H2307" i="5"/>
  <c r="H2306" i="5"/>
  <c r="H2305" i="5"/>
  <c r="H2304" i="5"/>
  <c r="H2303" i="5"/>
  <c r="H2302" i="5"/>
  <c r="H2301" i="5"/>
  <c r="H2300" i="5"/>
  <c r="H2299" i="5"/>
  <c r="H2298" i="5"/>
  <c r="H2297" i="5"/>
  <c r="H2296" i="5"/>
  <c r="H2295" i="5"/>
  <c r="H2294" i="5"/>
  <c r="H2293" i="5"/>
  <c r="H2292" i="5"/>
  <c r="H2291" i="5"/>
  <c r="H2290" i="5"/>
  <c r="H2289" i="5"/>
  <c r="H2288" i="5"/>
  <c r="H2287" i="5"/>
  <c r="H2286" i="5"/>
  <c r="H2285" i="5"/>
  <c r="H2284" i="5"/>
  <c r="H2283" i="5"/>
  <c r="H2282" i="5"/>
  <c r="H2281" i="5"/>
  <c r="H2280" i="5"/>
  <c r="H2279" i="5"/>
  <c r="H2278" i="5"/>
  <c r="H2277" i="5"/>
  <c r="H2276" i="5"/>
  <c r="H2275" i="5"/>
  <c r="H2274" i="5"/>
  <c r="H2273" i="5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H2171" i="5"/>
  <c r="H2170" i="5"/>
  <c r="H2169" i="5"/>
  <c r="H2168" i="5"/>
  <c r="H2167" i="5"/>
  <c r="H2166" i="5"/>
  <c r="H2165" i="5"/>
  <c r="H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H2047" i="5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H1946" i="5"/>
  <c r="H1945" i="5"/>
  <c r="H1944" i="5"/>
  <c r="H1943" i="5"/>
  <c r="H1942" i="5"/>
  <c r="H1941" i="5"/>
  <c r="H1940" i="5"/>
  <c r="H1939" i="5"/>
  <c r="H1938" i="5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BK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HK65" i="1" l="1"/>
  <c r="HK64" i="1"/>
  <c r="HK63" i="1"/>
  <c r="HK62" i="1"/>
  <c r="HK61" i="1"/>
  <c r="HK60" i="1"/>
  <c r="HK59" i="1"/>
  <c r="HK58" i="1"/>
  <c r="HK57" i="1"/>
  <c r="HK56" i="1"/>
  <c r="HK55" i="1"/>
  <c r="HK54" i="1"/>
  <c r="HK53" i="1"/>
  <c r="HK52" i="1"/>
  <c r="HK51" i="1"/>
  <c r="HK50" i="1"/>
  <c r="HK49" i="1"/>
  <c r="HK48" i="1"/>
  <c r="HK47" i="1"/>
  <c r="HK46" i="1"/>
  <c r="HK45" i="1"/>
  <c r="HK44" i="1"/>
  <c r="HK43" i="1"/>
  <c r="HK41" i="1"/>
  <c r="HK40" i="1"/>
  <c r="HK38" i="1"/>
  <c r="HK37" i="1"/>
  <c r="HK36" i="1"/>
  <c r="HK35" i="1"/>
  <c r="HK34" i="1"/>
  <c r="HK33" i="1"/>
  <c r="HK32" i="1"/>
  <c r="HK31" i="1"/>
  <c r="HK30" i="1"/>
  <c r="HK28" i="1"/>
  <c r="HK27" i="1"/>
  <c r="HK26" i="1"/>
  <c r="HK25" i="1"/>
  <c r="HK24" i="1"/>
  <c r="HK22" i="1"/>
  <c r="HK21" i="1"/>
  <c r="HK20" i="1"/>
  <c r="HK18" i="1"/>
  <c r="HK17" i="1"/>
  <c r="HK15" i="1"/>
  <c r="HK14" i="1"/>
  <c r="HK13" i="1"/>
  <c r="HK11" i="1"/>
  <c r="HK10" i="1"/>
  <c r="HK8" i="1"/>
  <c r="HK7" i="1"/>
  <c r="GJ16" i="1"/>
  <c r="GJ9" i="1"/>
  <c r="GJ29" i="1"/>
  <c r="GJ23" i="1"/>
  <c r="GJ19" i="1"/>
  <c r="GJ12" i="1"/>
  <c r="AV29" i="1"/>
  <c r="AV23" i="1"/>
  <c r="AV19" i="1"/>
  <c r="AV16" i="1"/>
  <c r="AV12" i="1"/>
  <c r="AV9" i="1"/>
  <c r="GJ6" i="1" l="1"/>
  <c r="AV6" i="1"/>
  <c r="HJ65" i="1" l="1"/>
  <c r="HI65" i="1"/>
  <c r="HJ64" i="1"/>
  <c r="HI64" i="1"/>
  <c r="HJ63" i="1"/>
  <c r="HI63" i="1"/>
  <c r="HJ62" i="1"/>
  <c r="HI62" i="1"/>
  <c r="HJ61" i="1"/>
  <c r="HI61" i="1"/>
  <c r="HJ60" i="1"/>
  <c r="HI60" i="1"/>
  <c r="HJ59" i="1"/>
  <c r="HI59" i="1"/>
  <c r="HJ58" i="1"/>
  <c r="HI58" i="1"/>
  <c r="HJ57" i="1"/>
  <c r="HI57" i="1"/>
  <c r="HJ56" i="1"/>
  <c r="HI56" i="1"/>
  <c r="HJ55" i="1"/>
  <c r="HI55" i="1"/>
  <c r="HJ54" i="1"/>
  <c r="HI54" i="1"/>
  <c r="HJ53" i="1"/>
  <c r="HI53" i="1"/>
  <c r="HJ52" i="1"/>
  <c r="HI52" i="1"/>
  <c r="HJ51" i="1"/>
  <c r="HI51" i="1"/>
  <c r="HJ50" i="1"/>
  <c r="HI50" i="1"/>
  <c r="HJ49" i="1"/>
  <c r="HI49" i="1"/>
  <c r="HJ48" i="1"/>
  <c r="HI48" i="1"/>
  <c r="HJ47" i="1"/>
  <c r="HI47" i="1"/>
  <c r="HJ46" i="1"/>
  <c r="HI46" i="1"/>
  <c r="HJ45" i="1"/>
  <c r="HI45" i="1"/>
  <c r="HJ44" i="1"/>
  <c r="HI44" i="1"/>
  <c r="HJ43" i="1"/>
  <c r="HI43" i="1"/>
  <c r="HJ41" i="1"/>
  <c r="HI41" i="1"/>
  <c r="HJ40" i="1"/>
  <c r="HI40" i="1"/>
  <c r="HJ38" i="1"/>
  <c r="HI38" i="1"/>
  <c r="HJ37" i="1"/>
  <c r="HI37" i="1"/>
  <c r="HJ36" i="1"/>
  <c r="HI36" i="1"/>
  <c r="HJ35" i="1"/>
  <c r="HI35" i="1"/>
  <c r="HJ34" i="1"/>
  <c r="HI34" i="1"/>
  <c r="HJ33" i="1"/>
  <c r="HI33" i="1"/>
  <c r="HJ32" i="1"/>
  <c r="HI32" i="1"/>
  <c r="HJ31" i="1"/>
  <c r="HI31" i="1"/>
  <c r="HJ30" i="1"/>
  <c r="HI30" i="1"/>
  <c r="HJ28" i="1"/>
  <c r="HI28" i="1"/>
  <c r="HJ27" i="1"/>
  <c r="HI27" i="1"/>
  <c r="HJ26" i="1"/>
  <c r="HI26" i="1"/>
  <c r="HJ25" i="1"/>
  <c r="HI25" i="1"/>
  <c r="HJ24" i="1"/>
  <c r="HI24" i="1"/>
  <c r="HJ22" i="1"/>
  <c r="HI22" i="1"/>
  <c r="HJ21" i="1"/>
  <c r="HI21" i="1"/>
  <c r="HJ20" i="1"/>
  <c r="HI20" i="1"/>
  <c r="HJ18" i="1"/>
  <c r="HI18" i="1"/>
  <c r="HJ17" i="1"/>
  <c r="HI17" i="1"/>
  <c r="HJ15" i="1"/>
  <c r="HI15" i="1"/>
  <c r="HJ14" i="1"/>
  <c r="HI14" i="1"/>
  <c r="HJ13" i="1"/>
  <c r="HI13" i="1"/>
  <c r="HJ11" i="1"/>
  <c r="HI11" i="1"/>
  <c r="HJ10" i="1"/>
  <c r="HI10" i="1"/>
  <c r="HJ8" i="1"/>
  <c r="HI8" i="1"/>
  <c r="HJ7" i="1"/>
  <c r="HI7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8" i="1"/>
  <c r="AW27" i="1"/>
  <c r="AW26" i="1"/>
  <c r="AW25" i="1"/>
  <c r="AW24" i="1"/>
  <c r="AW21" i="1"/>
  <c r="AW23" i="1" s="1"/>
  <c r="AW20" i="1"/>
  <c r="AW18" i="1"/>
  <c r="AW17" i="1"/>
  <c r="AW15" i="1"/>
  <c r="AW16" i="1" s="1"/>
  <c r="AW14" i="1"/>
  <c r="AW13" i="1"/>
  <c r="AW11" i="1"/>
  <c r="AW10" i="1"/>
  <c r="AW8" i="1"/>
  <c r="AW7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8" i="1"/>
  <c r="AQ27" i="1"/>
  <c r="AQ26" i="1"/>
  <c r="AQ25" i="1"/>
  <c r="AQ24" i="1"/>
  <c r="AQ21" i="1"/>
  <c r="AQ23" i="1" s="1"/>
  <c r="AQ20" i="1"/>
  <c r="AQ18" i="1"/>
  <c r="AQ17" i="1"/>
  <c r="AQ19" i="1" s="1"/>
  <c r="AQ15" i="1"/>
  <c r="AQ14" i="1"/>
  <c r="AQ13" i="1"/>
  <c r="AQ11" i="1"/>
  <c r="AQ10" i="1"/>
  <c r="AQ8" i="1"/>
  <c r="AQ7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8" i="1"/>
  <c r="AK27" i="1"/>
  <c r="AK26" i="1"/>
  <c r="AK25" i="1"/>
  <c r="AK24" i="1"/>
  <c r="AK21" i="1"/>
  <c r="AK23" i="1" s="1"/>
  <c r="AK20" i="1"/>
  <c r="AK18" i="1"/>
  <c r="AK17" i="1"/>
  <c r="AK15" i="1"/>
  <c r="AK14" i="1"/>
  <c r="AK13" i="1"/>
  <c r="AK11" i="1"/>
  <c r="AK10" i="1"/>
  <c r="AK8" i="1"/>
  <c r="AK7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8" i="1"/>
  <c r="AE27" i="1"/>
  <c r="AE26" i="1"/>
  <c r="AE25" i="1"/>
  <c r="AE24" i="1"/>
  <c r="AE21" i="1"/>
  <c r="AE23" i="1" s="1"/>
  <c r="AE20" i="1"/>
  <c r="AE18" i="1"/>
  <c r="AE17" i="1"/>
  <c r="AE15" i="1"/>
  <c r="AE14" i="1"/>
  <c r="AE13" i="1"/>
  <c r="AE11" i="1"/>
  <c r="AE10" i="1"/>
  <c r="AE8" i="1"/>
  <c r="AE7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8" i="1"/>
  <c r="Y27" i="1"/>
  <c r="Y26" i="1"/>
  <c r="Y25" i="1"/>
  <c r="Y24" i="1"/>
  <c r="Y21" i="1"/>
  <c r="Y23" i="1" s="1"/>
  <c r="Y20" i="1"/>
  <c r="Y18" i="1"/>
  <c r="Y17" i="1"/>
  <c r="Y15" i="1"/>
  <c r="Y14" i="1"/>
  <c r="Y13" i="1"/>
  <c r="Y11" i="1"/>
  <c r="Y10" i="1"/>
  <c r="Y8" i="1"/>
  <c r="Y7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2" i="1"/>
  <c r="M41" i="1"/>
  <c r="M40" i="1"/>
  <c r="M39" i="1"/>
  <c r="M38" i="1"/>
  <c r="M37" i="1"/>
  <c r="M34" i="1"/>
  <c r="M33" i="1"/>
  <c r="M32" i="1"/>
  <c r="M31" i="1"/>
  <c r="M30" i="1"/>
  <c r="M28" i="1"/>
  <c r="M25" i="1"/>
  <c r="M20" i="1"/>
  <c r="M18" i="1"/>
  <c r="M15" i="1"/>
  <c r="M14" i="1"/>
  <c r="M11" i="1"/>
  <c r="M10" i="1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M36" i="1" s="1"/>
  <c r="D15" i="3"/>
  <c r="M7" i="1" s="1"/>
  <c r="D14" i="3"/>
  <c r="M65" i="1" s="1"/>
  <c r="D13" i="3"/>
  <c r="M35" i="1" s="1"/>
  <c r="D12" i="3"/>
  <c r="D11" i="3"/>
  <c r="M26" i="1" s="1"/>
  <c r="D10" i="3"/>
  <c r="D9" i="3"/>
  <c r="D8" i="3"/>
  <c r="M43" i="1" s="1"/>
  <c r="D7" i="3"/>
  <c r="M27" i="1" s="1"/>
  <c r="D6" i="3"/>
  <c r="M24" i="1" s="1"/>
  <c r="D5" i="3"/>
  <c r="D4" i="3"/>
  <c r="D3" i="3"/>
  <c r="D2" i="3"/>
  <c r="Y29" i="1" l="1"/>
  <c r="AK29" i="1"/>
  <c r="AW12" i="1"/>
  <c r="AW19" i="1"/>
  <c r="AW29" i="1"/>
  <c r="AE9" i="1"/>
  <c r="AK9" i="1"/>
  <c r="AQ9" i="1"/>
  <c r="AQ6" i="1" s="1"/>
  <c r="AW9" i="1"/>
  <c r="AQ16" i="1"/>
  <c r="Y12" i="1"/>
  <c r="Y19" i="1"/>
  <c r="AE12" i="1"/>
  <c r="AE16" i="1"/>
  <c r="AE29" i="1"/>
  <c r="AK12" i="1"/>
  <c r="AK16" i="1"/>
  <c r="Y9" i="1"/>
  <c r="Y16" i="1"/>
  <c r="AE19" i="1"/>
  <c r="AK19" i="1"/>
  <c r="AQ12" i="1"/>
  <c r="AQ29" i="1"/>
  <c r="AW6" i="1"/>
  <c r="M8" i="1"/>
  <c r="M17" i="1"/>
  <c r="M21" i="1"/>
  <c r="M13" i="1"/>
  <c r="Y6" i="1" l="1"/>
  <c r="AK6" i="1"/>
  <c r="AE6" i="1"/>
  <c r="GW29" i="1"/>
  <c r="GW23" i="1"/>
  <c r="GW16" i="1"/>
  <c r="GW12" i="1"/>
  <c r="BI29" i="1"/>
  <c r="BI23" i="1"/>
  <c r="BI19" i="1"/>
  <c r="BI16" i="1"/>
  <c r="BI12" i="1"/>
  <c r="BI9" i="1"/>
  <c r="BI6" i="1" l="1"/>
  <c r="GW9" i="1"/>
  <c r="GW6" i="1" s="1"/>
  <c r="GM57" i="1" l="1"/>
  <c r="GP57" i="1" s="1"/>
  <c r="GD58" i="1"/>
  <c r="GD57" i="1"/>
  <c r="GD56" i="1"/>
  <c r="GD55" i="1"/>
  <c r="GD54" i="1"/>
  <c r="GD47" i="1"/>
  <c r="GD45" i="1"/>
  <c r="GD26" i="1"/>
  <c r="FX58" i="1"/>
  <c r="FX57" i="1"/>
  <c r="FX56" i="1"/>
  <c r="FX55" i="1"/>
  <c r="FX54" i="1"/>
  <c r="FX47" i="1"/>
  <c r="FX45" i="1"/>
  <c r="FX26" i="1"/>
  <c r="FR58" i="1"/>
  <c r="FR57" i="1"/>
  <c r="FR56" i="1"/>
  <c r="FR55" i="1"/>
  <c r="FR54" i="1"/>
  <c r="FR47" i="1"/>
  <c r="FR45" i="1"/>
  <c r="FR26" i="1"/>
  <c r="FL58" i="1"/>
  <c r="FL57" i="1"/>
  <c r="FL56" i="1"/>
  <c r="FL55" i="1"/>
  <c r="FL54" i="1"/>
  <c r="FL47" i="1"/>
  <c r="FL45" i="1"/>
  <c r="FL26" i="1"/>
  <c r="FF58" i="1"/>
  <c r="FF57" i="1"/>
  <c r="FF56" i="1"/>
  <c r="FF55" i="1"/>
  <c r="FF54" i="1"/>
  <c r="FF47" i="1"/>
  <c r="FF45" i="1"/>
  <c r="FF26" i="1"/>
  <c r="GM58" i="1"/>
  <c r="GP58" i="1" s="1"/>
  <c r="GM56" i="1"/>
  <c r="GP56" i="1" s="1"/>
  <c r="GM55" i="1"/>
  <c r="GP55" i="1" s="1"/>
  <c r="GM54" i="1"/>
  <c r="GP54" i="1" s="1"/>
  <c r="GM47" i="1"/>
  <c r="GP47" i="1" s="1"/>
  <c r="GM45" i="1"/>
  <c r="GP45" i="1" s="1"/>
  <c r="GM26" i="1"/>
  <c r="GP26" i="1" s="1"/>
  <c r="GQ6" i="1"/>
  <c r="I37" i="1"/>
  <c r="L37" i="1" s="1"/>
  <c r="O37" i="1" s="1"/>
  <c r="I17" i="1"/>
  <c r="L17" i="1" s="1"/>
  <c r="O17" i="1" s="1"/>
  <c r="F65" i="1"/>
  <c r="I65" i="1" s="1"/>
  <c r="L65" i="1" s="1"/>
  <c r="O65" i="1" s="1"/>
  <c r="F64" i="1"/>
  <c r="I64" i="1" s="1"/>
  <c r="L64" i="1" s="1"/>
  <c r="O64" i="1" s="1"/>
  <c r="F63" i="1"/>
  <c r="I63" i="1" s="1"/>
  <c r="L63" i="1" s="1"/>
  <c r="O63" i="1" s="1"/>
  <c r="F62" i="1"/>
  <c r="F61" i="1"/>
  <c r="H61" i="1" s="1"/>
  <c r="F60" i="1"/>
  <c r="I60" i="1" s="1"/>
  <c r="L60" i="1" s="1"/>
  <c r="O60" i="1" s="1"/>
  <c r="F59" i="1"/>
  <c r="H59" i="1" s="1"/>
  <c r="F58" i="1"/>
  <c r="F57" i="1"/>
  <c r="I57" i="1" s="1"/>
  <c r="L57" i="1" s="1"/>
  <c r="O57" i="1" s="1"/>
  <c r="R57" i="1" s="1"/>
  <c r="U57" i="1" s="1"/>
  <c r="X57" i="1" s="1"/>
  <c r="AA57" i="1" s="1"/>
  <c r="AD57" i="1" s="1"/>
  <c r="AG57" i="1" s="1"/>
  <c r="AJ57" i="1" s="1"/>
  <c r="AM57" i="1" s="1"/>
  <c r="AP57" i="1" s="1"/>
  <c r="F56" i="1"/>
  <c r="I56" i="1" s="1"/>
  <c r="L56" i="1" s="1"/>
  <c r="O56" i="1" s="1"/>
  <c r="R56" i="1" s="1"/>
  <c r="U56" i="1" s="1"/>
  <c r="X56" i="1" s="1"/>
  <c r="AA56" i="1" s="1"/>
  <c r="AD56" i="1" s="1"/>
  <c r="AG56" i="1" s="1"/>
  <c r="AJ56" i="1" s="1"/>
  <c r="AM56" i="1" s="1"/>
  <c r="AP56" i="1" s="1"/>
  <c r="F55" i="1"/>
  <c r="I55" i="1" s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F54" i="1"/>
  <c r="I54" i="1" s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F53" i="1"/>
  <c r="H53" i="1" s="1"/>
  <c r="F52" i="1"/>
  <c r="I52" i="1" s="1"/>
  <c r="L52" i="1" s="1"/>
  <c r="O52" i="1" s="1"/>
  <c r="F51" i="1"/>
  <c r="H51" i="1" s="1"/>
  <c r="F50" i="1"/>
  <c r="F49" i="1"/>
  <c r="I49" i="1" s="1"/>
  <c r="L49" i="1" s="1"/>
  <c r="O49" i="1" s="1"/>
  <c r="F48" i="1"/>
  <c r="I48" i="1" s="1"/>
  <c r="L48" i="1" s="1"/>
  <c r="O48" i="1" s="1"/>
  <c r="F47" i="1"/>
  <c r="I47" i="1" s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F46" i="1"/>
  <c r="F45" i="1"/>
  <c r="I45" i="1" s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F44" i="1"/>
  <c r="I44" i="1" s="1"/>
  <c r="L44" i="1" s="1"/>
  <c r="O44" i="1" s="1"/>
  <c r="F43" i="1"/>
  <c r="H43" i="1" s="1"/>
  <c r="F41" i="1"/>
  <c r="I41" i="1" s="1"/>
  <c r="L41" i="1" s="1"/>
  <c r="O41" i="1" s="1"/>
  <c r="F40" i="1"/>
  <c r="I40" i="1" s="1"/>
  <c r="L40" i="1" s="1"/>
  <c r="O40" i="1" s="1"/>
  <c r="F38" i="1"/>
  <c r="I38" i="1" s="1"/>
  <c r="L38" i="1" s="1"/>
  <c r="O38" i="1" s="1"/>
  <c r="F37" i="1"/>
  <c r="F36" i="1"/>
  <c r="I36" i="1" s="1"/>
  <c r="L36" i="1" s="1"/>
  <c r="O36" i="1" s="1"/>
  <c r="F35" i="1"/>
  <c r="H35" i="1" s="1"/>
  <c r="F34" i="1"/>
  <c r="F33" i="1"/>
  <c r="I33" i="1" s="1"/>
  <c r="L33" i="1" s="1"/>
  <c r="O33" i="1" s="1"/>
  <c r="F32" i="1"/>
  <c r="I32" i="1" s="1"/>
  <c r="L32" i="1" s="1"/>
  <c r="O32" i="1" s="1"/>
  <c r="F31" i="1"/>
  <c r="H31" i="1" s="1"/>
  <c r="F30" i="1"/>
  <c r="F28" i="1"/>
  <c r="I28" i="1" s="1"/>
  <c r="L28" i="1" s="1"/>
  <c r="O28" i="1" s="1"/>
  <c r="F27" i="1"/>
  <c r="H27" i="1" s="1"/>
  <c r="F26" i="1"/>
  <c r="F25" i="1"/>
  <c r="I25" i="1" s="1"/>
  <c r="L25" i="1" s="1"/>
  <c r="O25" i="1" s="1"/>
  <c r="F24" i="1"/>
  <c r="I24" i="1" s="1"/>
  <c r="L24" i="1" s="1"/>
  <c r="O24" i="1" s="1"/>
  <c r="F22" i="1"/>
  <c r="I22" i="1" s="1"/>
  <c r="L22" i="1" s="1"/>
  <c r="O22" i="1" s="1"/>
  <c r="F21" i="1"/>
  <c r="I21" i="1" s="1"/>
  <c r="L21" i="1" s="1"/>
  <c r="O21" i="1" s="1"/>
  <c r="F20" i="1"/>
  <c r="I20" i="1" s="1"/>
  <c r="L20" i="1" s="1"/>
  <c r="O20" i="1" s="1"/>
  <c r="F18" i="1"/>
  <c r="F17" i="1"/>
  <c r="H17" i="1" s="1"/>
  <c r="F15" i="1"/>
  <c r="H15" i="1" s="1"/>
  <c r="F14" i="1"/>
  <c r="F13" i="1"/>
  <c r="I13" i="1" s="1"/>
  <c r="L13" i="1" s="1"/>
  <c r="O13" i="1" s="1"/>
  <c r="F11" i="1"/>
  <c r="H11" i="1" s="1"/>
  <c r="F10" i="1"/>
  <c r="F8" i="1"/>
  <c r="I8" i="1" s="1"/>
  <c r="L8" i="1" s="1"/>
  <c r="O8" i="1" s="1"/>
  <c r="H64" i="1"/>
  <c r="H63" i="1"/>
  <c r="H60" i="1"/>
  <c r="H56" i="1"/>
  <c r="H55" i="1"/>
  <c r="H54" i="1"/>
  <c r="H52" i="1"/>
  <c r="H48" i="1"/>
  <c r="H47" i="1"/>
  <c r="H45" i="1"/>
  <c r="H44" i="1"/>
  <c r="H41" i="1"/>
  <c r="H37" i="1"/>
  <c r="H36" i="1"/>
  <c r="H33" i="1"/>
  <c r="H32" i="1"/>
  <c r="H28" i="1"/>
  <c r="H25" i="1"/>
  <c r="H24" i="1"/>
  <c r="H22" i="1"/>
  <c r="H21" i="1"/>
  <c r="H20" i="1"/>
  <c r="H13" i="1"/>
  <c r="H8" i="1"/>
  <c r="GO42" i="1"/>
  <c r="GO39" i="1"/>
  <c r="GO29" i="1"/>
  <c r="GO23" i="1"/>
  <c r="GO19" i="1"/>
  <c r="GO16" i="1"/>
  <c r="GO12" i="1"/>
  <c r="GO9" i="1"/>
  <c r="GI42" i="1"/>
  <c r="GI39" i="1"/>
  <c r="GI29" i="1"/>
  <c r="GI23" i="1"/>
  <c r="GI19" i="1"/>
  <c r="GI16" i="1"/>
  <c r="GI12" i="1"/>
  <c r="GI9" i="1"/>
  <c r="GC42" i="1"/>
  <c r="GC39" i="1"/>
  <c r="GC29" i="1"/>
  <c r="GC23" i="1"/>
  <c r="GC19" i="1"/>
  <c r="GC16" i="1"/>
  <c r="GC12" i="1"/>
  <c r="GC9" i="1"/>
  <c r="FW42" i="1"/>
  <c r="FW39" i="1"/>
  <c r="FW29" i="1"/>
  <c r="FW23" i="1"/>
  <c r="FW19" i="1"/>
  <c r="FW16" i="1"/>
  <c r="FW12" i="1"/>
  <c r="FW9" i="1"/>
  <c r="FQ42" i="1"/>
  <c r="FQ39" i="1"/>
  <c r="FQ29" i="1"/>
  <c r="FQ23" i="1"/>
  <c r="FQ19" i="1"/>
  <c r="FQ16" i="1"/>
  <c r="FQ12" i="1"/>
  <c r="FQ9" i="1"/>
  <c r="FK42" i="1"/>
  <c r="FK39" i="1"/>
  <c r="FK29" i="1"/>
  <c r="FK23" i="1"/>
  <c r="FK19" i="1"/>
  <c r="FK16" i="1"/>
  <c r="FK12" i="1"/>
  <c r="FK9" i="1"/>
  <c r="FE42" i="1"/>
  <c r="FE39" i="1"/>
  <c r="FE29" i="1"/>
  <c r="FE23" i="1"/>
  <c r="FE19" i="1"/>
  <c r="FE16" i="1"/>
  <c r="FE12" i="1"/>
  <c r="FE9" i="1"/>
  <c r="EY42" i="1"/>
  <c r="EY39" i="1"/>
  <c r="EY29" i="1"/>
  <c r="EY23" i="1"/>
  <c r="EY19" i="1"/>
  <c r="EY16" i="1"/>
  <c r="EY12" i="1"/>
  <c r="EY9" i="1"/>
  <c r="ET58" i="1"/>
  <c r="EW58" i="1" s="1"/>
  <c r="EZ58" i="1" s="1"/>
  <c r="ET57" i="1"/>
  <c r="EW57" i="1" s="1"/>
  <c r="EZ57" i="1" s="1"/>
  <c r="ET56" i="1"/>
  <c r="EW56" i="1" s="1"/>
  <c r="EZ56" i="1" s="1"/>
  <c r="ET55" i="1"/>
  <c r="EW55" i="1" s="1"/>
  <c r="EZ55" i="1" s="1"/>
  <c r="ET54" i="1"/>
  <c r="EW54" i="1" s="1"/>
  <c r="EZ54" i="1" s="1"/>
  <c r="ET47" i="1"/>
  <c r="EW47" i="1" s="1"/>
  <c r="EZ47" i="1" s="1"/>
  <c r="ET45" i="1"/>
  <c r="EW45" i="1" s="1"/>
  <c r="EZ45" i="1" s="1"/>
  <c r="ET26" i="1"/>
  <c r="EW26" i="1" s="1"/>
  <c r="EZ26" i="1" s="1"/>
  <c r="I53" i="1" l="1"/>
  <c r="L53" i="1" s="1"/>
  <c r="O53" i="1" s="1"/>
  <c r="GS26" i="1"/>
  <c r="GV26" i="1" s="1"/>
  <c r="GR26" i="1"/>
  <c r="GS55" i="1"/>
  <c r="GV55" i="1" s="1"/>
  <c r="GR55" i="1"/>
  <c r="H40" i="1"/>
  <c r="H57" i="1"/>
  <c r="GS45" i="1"/>
  <c r="GV45" i="1" s="1"/>
  <c r="GR45" i="1"/>
  <c r="GS56" i="1"/>
  <c r="GV56" i="1" s="1"/>
  <c r="GR56" i="1"/>
  <c r="H65" i="1"/>
  <c r="I61" i="1"/>
  <c r="L61" i="1" s="1"/>
  <c r="O61" i="1" s="1"/>
  <c r="GS47" i="1"/>
  <c r="GV47" i="1" s="1"/>
  <c r="GR47" i="1"/>
  <c r="GS58" i="1"/>
  <c r="GV58" i="1" s="1"/>
  <c r="GR58" i="1"/>
  <c r="EY6" i="1"/>
  <c r="H49" i="1"/>
  <c r="GS54" i="1"/>
  <c r="GV54" i="1" s="1"/>
  <c r="GR54" i="1"/>
  <c r="GS57" i="1"/>
  <c r="GV57" i="1" s="1"/>
  <c r="GR57" i="1"/>
  <c r="H18" i="1"/>
  <c r="I18" i="1"/>
  <c r="L18" i="1" s="1"/>
  <c r="O18" i="1" s="1"/>
  <c r="H46" i="1"/>
  <c r="I46" i="1"/>
  <c r="L46" i="1" s="1"/>
  <c r="O46" i="1" s="1"/>
  <c r="H50" i="1"/>
  <c r="I50" i="1"/>
  <c r="L50" i="1" s="1"/>
  <c r="O50" i="1" s="1"/>
  <c r="H58" i="1"/>
  <c r="I58" i="1"/>
  <c r="L58" i="1" s="1"/>
  <c r="O58" i="1" s="1"/>
  <c r="R58" i="1" s="1"/>
  <c r="U58" i="1" s="1"/>
  <c r="X58" i="1" s="1"/>
  <c r="AA58" i="1" s="1"/>
  <c r="AD58" i="1" s="1"/>
  <c r="AG58" i="1" s="1"/>
  <c r="AJ58" i="1" s="1"/>
  <c r="AM58" i="1" s="1"/>
  <c r="AP58" i="1" s="1"/>
  <c r="H62" i="1"/>
  <c r="I62" i="1"/>
  <c r="L62" i="1" s="1"/>
  <c r="O62" i="1" s="1"/>
  <c r="AY47" i="1"/>
  <c r="AS47" i="1"/>
  <c r="AY55" i="1"/>
  <c r="BB55" i="1" s="1"/>
  <c r="BE55" i="1" s="1"/>
  <c r="BH55" i="1" s="1"/>
  <c r="BN55" i="1" s="1"/>
  <c r="BP55" i="1" s="1"/>
  <c r="BS55" i="1" s="1"/>
  <c r="AS55" i="1"/>
  <c r="AY56" i="1"/>
  <c r="BB56" i="1" s="1"/>
  <c r="BE56" i="1" s="1"/>
  <c r="BH56" i="1" s="1"/>
  <c r="BN56" i="1" s="1"/>
  <c r="BP56" i="1" s="1"/>
  <c r="BS56" i="1" s="1"/>
  <c r="AS56" i="1"/>
  <c r="AY45" i="1"/>
  <c r="AS45" i="1"/>
  <c r="AY57" i="1"/>
  <c r="BB57" i="1" s="1"/>
  <c r="BE57" i="1" s="1"/>
  <c r="BH57" i="1" s="1"/>
  <c r="BN57" i="1" s="1"/>
  <c r="BP57" i="1" s="1"/>
  <c r="BS57" i="1" s="1"/>
  <c r="AS57" i="1"/>
  <c r="H14" i="1"/>
  <c r="I14" i="1"/>
  <c r="L14" i="1" s="1"/>
  <c r="O14" i="1" s="1"/>
  <c r="H30" i="1"/>
  <c r="I30" i="1"/>
  <c r="L30" i="1" s="1"/>
  <c r="O30" i="1" s="1"/>
  <c r="H34" i="1"/>
  <c r="I34" i="1"/>
  <c r="L34" i="1" s="1"/>
  <c r="O34" i="1" s="1"/>
  <c r="H10" i="1"/>
  <c r="I10" i="1"/>
  <c r="L10" i="1" s="1"/>
  <c r="O10" i="1" s="1"/>
  <c r="AY54" i="1"/>
  <c r="BB54" i="1" s="1"/>
  <c r="BE54" i="1" s="1"/>
  <c r="BH54" i="1" s="1"/>
  <c r="BN54" i="1" s="1"/>
  <c r="BP54" i="1" s="1"/>
  <c r="BS54" i="1" s="1"/>
  <c r="AS54" i="1"/>
  <c r="H38" i="1"/>
  <c r="H26" i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FK6" i="1"/>
  <c r="FW6" i="1"/>
  <c r="GI6" i="1"/>
  <c r="GL6" i="1" s="1"/>
  <c r="GO6" i="1"/>
  <c r="FQ6" i="1"/>
  <c r="GC6" i="1"/>
  <c r="I11" i="1"/>
  <c r="L11" i="1" s="1"/>
  <c r="O11" i="1" s="1"/>
  <c r="I15" i="1"/>
  <c r="L15" i="1" s="1"/>
  <c r="O15" i="1" s="1"/>
  <c r="I27" i="1"/>
  <c r="L27" i="1" s="1"/>
  <c r="O27" i="1" s="1"/>
  <c r="I31" i="1"/>
  <c r="L31" i="1" s="1"/>
  <c r="O31" i="1" s="1"/>
  <c r="I35" i="1"/>
  <c r="L35" i="1" s="1"/>
  <c r="O35" i="1" s="1"/>
  <c r="I43" i="1"/>
  <c r="L43" i="1" s="1"/>
  <c r="O43" i="1" s="1"/>
  <c r="I51" i="1"/>
  <c r="L51" i="1" s="1"/>
  <c r="O51" i="1" s="1"/>
  <c r="I59" i="1"/>
  <c r="L59" i="1" s="1"/>
  <c r="O59" i="1" s="1"/>
  <c r="FE6" i="1"/>
  <c r="BA42" i="1"/>
  <c r="K12" i="1"/>
  <c r="K23" i="1"/>
  <c r="K42" i="1"/>
  <c r="AO12" i="1"/>
  <c r="AU19" i="1"/>
  <c r="AU29" i="1"/>
  <c r="BA16" i="1"/>
  <c r="AI39" i="1"/>
  <c r="AU23" i="1"/>
  <c r="AU42" i="1"/>
  <c r="W29" i="1"/>
  <c r="Q9" i="1"/>
  <c r="AC12" i="1"/>
  <c r="AC23" i="1"/>
  <c r="AC42" i="1"/>
  <c r="BA29" i="1"/>
  <c r="K16" i="1"/>
  <c r="AI29" i="1"/>
  <c r="BA19" i="1"/>
  <c r="K19" i="1"/>
  <c r="K29" i="1"/>
  <c r="Q23" i="1"/>
  <c r="W9" i="1"/>
  <c r="BA9" i="1"/>
  <c r="Q42" i="1"/>
  <c r="W19" i="1"/>
  <c r="AU9" i="1"/>
  <c r="K39" i="1"/>
  <c r="W23" i="1"/>
  <c r="AI12" i="1"/>
  <c r="AI23" i="1"/>
  <c r="AI42" i="1"/>
  <c r="BA39" i="1"/>
  <c r="W42" i="1"/>
  <c r="AC9" i="1"/>
  <c r="AC39" i="1"/>
  <c r="AO9" i="1"/>
  <c r="AO29" i="1"/>
  <c r="AO39" i="1"/>
  <c r="Q39" i="1"/>
  <c r="W16" i="1"/>
  <c r="Q12" i="1"/>
  <c r="AC19" i="1"/>
  <c r="AI9" i="1"/>
  <c r="AO16" i="1"/>
  <c r="AU39" i="1"/>
  <c r="AC29" i="1"/>
  <c r="Q16" i="1"/>
  <c r="AI16" i="1"/>
  <c r="AO19" i="1"/>
  <c r="AU12" i="1"/>
  <c r="AU16" i="1"/>
  <c r="K9" i="1"/>
  <c r="Q19" i="1"/>
  <c r="Q29" i="1"/>
  <c r="AC16" i="1"/>
  <c r="BA12" i="1"/>
  <c r="BA23" i="1"/>
  <c r="W12" i="1"/>
  <c r="W39" i="1"/>
  <c r="AI19" i="1"/>
  <c r="AO23" i="1"/>
  <c r="AO42" i="1"/>
  <c r="GK42" i="1"/>
  <c r="GK23" i="1"/>
  <c r="GK16" i="1"/>
  <c r="GE39" i="1"/>
  <c r="GE16" i="1"/>
  <c r="FS29" i="1"/>
  <c r="FS19" i="1"/>
  <c r="FM42" i="1"/>
  <c r="FM23" i="1"/>
  <c r="FM12" i="1"/>
  <c r="FA39" i="1"/>
  <c r="FA23" i="1"/>
  <c r="FA12" i="1"/>
  <c r="FP9" i="1"/>
  <c r="FJ29" i="1"/>
  <c r="FJ12" i="1"/>
  <c r="FD29" i="1"/>
  <c r="GY54" i="1" l="1"/>
  <c r="GX54" i="1"/>
  <c r="GY58" i="1"/>
  <c r="GX58" i="1"/>
  <c r="GY55" i="1"/>
  <c r="GX55" i="1"/>
  <c r="GY45" i="1"/>
  <c r="GX45" i="1"/>
  <c r="GY57" i="1"/>
  <c r="GX57" i="1"/>
  <c r="GY47" i="1"/>
  <c r="GX47" i="1"/>
  <c r="GY56" i="1"/>
  <c r="GX56" i="1"/>
  <c r="GY26" i="1"/>
  <c r="GX26" i="1"/>
  <c r="AY58" i="1"/>
  <c r="BB58" i="1" s="1"/>
  <c r="BE58" i="1" s="1"/>
  <c r="BH58" i="1" s="1"/>
  <c r="BN58" i="1" s="1"/>
  <c r="BP58" i="1" s="1"/>
  <c r="BS58" i="1" s="1"/>
  <c r="AS58" i="1"/>
  <c r="AY26" i="1"/>
  <c r="BB26" i="1" s="1"/>
  <c r="BE26" i="1" s="1"/>
  <c r="BH26" i="1" s="1"/>
  <c r="BN26" i="1" s="1"/>
  <c r="BP26" i="1" s="1"/>
  <c r="BS26" i="1" s="1"/>
  <c r="AS26" i="1"/>
  <c r="BA6" i="1"/>
  <c r="W6" i="1"/>
  <c r="AC6" i="1"/>
  <c r="K6" i="1"/>
  <c r="AU6" i="1"/>
  <c r="AO6" i="1"/>
  <c r="Q6" i="1"/>
  <c r="AI6" i="1"/>
  <c r="FS16" i="1"/>
  <c r="FS9" i="1"/>
  <c r="GE29" i="1"/>
  <c r="FM19" i="1"/>
  <c r="GE42" i="1"/>
  <c r="GK29" i="1"/>
  <c r="FA16" i="1"/>
  <c r="GK9" i="1"/>
  <c r="GK39" i="1"/>
  <c r="FS42" i="1"/>
  <c r="FA19" i="1"/>
  <c r="FM16" i="1"/>
  <c r="GE12" i="1"/>
  <c r="GE23" i="1"/>
  <c r="GK19" i="1"/>
  <c r="GE9" i="1"/>
  <c r="FS39" i="1"/>
  <c r="FA42" i="1"/>
  <c r="FM29" i="1"/>
  <c r="FS12" i="1"/>
  <c r="GK12" i="1"/>
  <c r="FM9" i="1"/>
  <c r="FM39" i="1"/>
  <c r="FS23" i="1"/>
  <c r="GE19" i="1"/>
  <c r="FA29" i="1"/>
  <c r="FA9" i="1"/>
  <c r="FA6" i="1" s="1"/>
  <c r="GN19" i="1"/>
  <c r="GN29" i="1"/>
  <c r="GB23" i="1"/>
  <c r="ER12" i="1"/>
  <c r="ER23" i="1"/>
  <c r="FD9" i="1"/>
  <c r="FV9" i="1"/>
  <c r="P39" i="1"/>
  <c r="FV19" i="1"/>
  <c r="FJ16" i="1"/>
  <c r="GH29" i="1"/>
  <c r="GN12" i="1"/>
  <c r="FP29" i="1"/>
  <c r="FV12" i="1"/>
  <c r="FV23" i="1"/>
  <c r="GN16" i="1"/>
  <c r="FD19" i="1"/>
  <c r="FJ23" i="1"/>
  <c r="FP16" i="1"/>
  <c r="FV29" i="1"/>
  <c r="GB12" i="1"/>
  <c r="GH16" i="1"/>
  <c r="J9" i="1"/>
  <c r="J39" i="1"/>
  <c r="EX9" i="1"/>
  <c r="EX19" i="1"/>
  <c r="EX29" i="1"/>
  <c r="FD12" i="1"/>
  <c r="FD23" i="1"/>
  <c r="GB16" i="1"/>
  <c r="GN9" i="1"/>
  <c r="J12" i="1"/>
  <c r="J23" i="1"/>
  <c r="BF42" i="1"/>
  <c r="ER19" i="1"/>
  <c r="ER29" i="1"/>
  <c r="EX12" i="1"/>
  <c r="EX23" i="1"/>
  <c r="FD16" i="1"/>
  <c r="FP19" i="1"/>
  <c r="GH9" i="1"/>
  <c r="GH19" i="1"/>
  <c r="GN23" i="1"/>
  <c r="FV16" i="1"/>
  <c r="EX16" i="1"/>
  <c r="FJ9" i="1"/>
  <c r="FJ19" i="1"/>
  <c r="FP12" i="1"/>
  <c r="FP6" i="1" s="1"/>
  <c r="FP23" i="1"/>
  <c r="GB9" i="1"/>
  <c r="GB19" i="1"/>
  <c r="GB29" i="1"/>
  <c r="GH12" i="1"/>
  <c r="GH23" i="1"/>
  <c r="ER16" i="1"/>
  <c r="ER9" i="1"/>
  <c r="BF16" i="1"/>
  <c r="J42" i="1"/>
  <c r="AB9" i="1"/>
  <c r="AN12" i="1"/>
  <c r="AN23" i="1"/>
  <c r="AN42" i="1"/>
  <c r="AT29" i="1"/>
  <c r="AH9" i="1"/>
  <c r="AT42" i="1"/>
  <c r="AH12" i="1"/>
  <c r="P9" i="1"/>
  <c r="AZ19" i="1"/>
  <c r="V12" i="1"/>
  <c r="V23" i="1"/>
  <c r="V42" i="1"/>
  <c r="AB19" i="1"/>
  <c r="AH16" i="1"/>
  <c r="AZ12" i="1"/>
  <c r="AZ42" i="1"/>
  <c r="AB12" i="1"/>
  <c r="AB23" i="1"/>
  <c r="AB42" i="1"/>
  <c r="P12" i="1"/>
  <c r="AH42" i="1"/>
  <c r="AB29" i="1"/>
  <c r="AN19" i="1"/>
  <c r="AZ9" i="1"/>
  <c r="AZ16" i="1"/>
  <c r="BF9" i="1"/>
  <c r="BF19" i="1"/>
  <c r="BF39" i="1"/>
  <c r="P42" i="1"/>
  <c r="V29" i="1"/>
  <c r="AH39" i="1"/>
  <c r="AT12" i="1"/>
  <c r="BF12" i="1"/>
  <c r="BF23" i="1"/>
  <c r="J19" i="1"/>
  <c r="J29" i="1"/>
  <c r="P23" i="1"/>
  <c r="AZ39" i="1"/>
  <c r="V9" i="1"/>
  <c r="V19" i="1"/>
  <c r="V39" i="1"/>
  <c r="P16" i="1"/>
  <c r="AB16" i="1"/>
  <c r="AH19" i="1"/>
  <c r="AH29" i="1"/>
  <c r="AN16" i="1"/>
  <c r="AT9" i="1"/>
  <c r="AT19" i="1"/>
  <c r="AT39" i="1"/>
  <c r="AZ23" i="1"/>
  <c r="BF29" i="1"/>
  <c r="P29" i="1"/>
  <c r="P19" i="1"/>
  <c r="V16" i="1"/>
  <c r="AH23" i="1"/>
  <c r="AN29" i="1"/>
  <c r="AT23" i="1"/>
  <c r="J16" i="1"/>
  <c r="AB39" i="1"/>
  <c r="AN9" i="1"/>
  <c r="AN39" i="1"/>
  <c r="AT16" i="1"/>
  <c r="AZ29" i="1"/>
  <c r="HB26" i="1" l="1"/>
  <c r="HD26" i="1" s="1"/>
  <c r="HG26" i="1" s="1"/>
  <c r="HL26" i="1"/>
  <c r="HB47" i="1"/>
  <c r="HD47" i="1" s="1"/>
  <c r="HG47" i="1" s="1"/>
  <c r="HL47" i="1"/>
  <c r="HL45" i="1"/>
  <c r="HB45" i="1"/>
  <c r="HD45" i="1" s="1"/>
  <c r="HG45" i="1" s="1"/>
  <c r="HL58" i="1"/>
  <c r="HB58" i="1"/>
  <c r="HD58" i="1" s="1"/>
  <c r="HG58" i="1" s="1"/>
  <c r="HB56" i="1"/>
  <c r="HD56" i="1" s="1"/>
  <c r="HG56" i="1" s="1"/>
  <c r="HL56" i="1"/>
  <c r="HL57" i="1"/>
  <c r="HB57" i="1"/>
  <c r="HD57" i="1" s="1"/>
  <c r="HG57" i="1" s="1"/>
  <c r="HB55" i="1"/>
  <c r="HD55" i="1" s="1"/>
  <c r="HG55" i="1" s="1"/>
  <c r="HL55" i="1"/>
  <c r="HL54" i="1"/>
  <c r="HB54" i="1"/>
  <c r="HD54" i="1" s="1"/>
  <c r="HG54" i="1" s="1"/>
  <c r="GN6" i="1"/>
  <c r="FV6" i="1"/>
  <c r="FM6" i="1"/>
  <c r="FS6" i="1"/>
  <c r="GB6" i="1"/>
  <c r="FJ6" i="1"/>
  <c r="FD6" i="1"/>
  <c r="GH6" i="1"/>
  <c r="EX6" i="1"/>
  <c r="GE6" i="1"/>
  <c r="GK6" i="1"/>
  <c r="ER6" i="1"/>
  <c r="AH6" i="1"/>
  <c r="AN6" i="1"/>
  <c r="AT6" i="1"/>
  <c r="V6" i="1"/>
  <c r="BF6" i="1"/>
  <c r="AB6" i="1"/>
  <c r="AZ6" i="1"/>
  <c r="J6" i="1"/>
  <c r="P6" i="1"/>
  <c r="HF42" i="1" l="1"/>
  <c r="HE42" i="1"/>
  <c r="HF39" i="1"/>
  <c r="HE39" i="1"/>
  <c r="HF29" i="1"/>
  <c r="HE29" i="1"/>
  <c r="HF23" i="1"/>
  <c r="HE23" i="1"/>
  <c r="HF19" i="1"/>
  <c r="HE19" i="1"/>
  <c r="HF16" i="1"/>
  <c r="HE16" i="1"/>
  <c r="HF12" i="1"/>
  <c r="HE12" i="1"/>
  <c r="HF9" i="1"/>
  <c r="HE9" i="1"/>
  <c r="HA42" i="1"/>
  <c r="GZ42" i="1"/>
  <c r="HA39" i="1"/>
  <c r="GZ39" i="1"/>
  <c r="HA29" i="1"/>
  <c r="GZ29" i="1"/>
  <c r="HA23" i="1"/>
  <c r="GZ23" i="1"/>
  <c r="HA19" i="1"/>
  <c r="GZ19" i="1"/>
  <c r="HA16" i="1"/>
  <c r="GZ16" i="1"/>
  <c r="HA12" i="1"/>
  <c r="GZ12" i="1"/>
  <c r="HA9" i="1"/>
  <c r="GZ9" i="1"/>
  <c r="GU42" i="1"/>
  <c r="GT42" i="1"/>
  <c r="HI42" i="1" s="1"/>
  <c r="GU39" i="1"/>
  <c r="GT39" i="1"/>
  <c r="HI39" i="1" s="1"/>
  <c r="GU29" i="1"/>
  <c r="GT29" i="1"/>
  <c r="HI29" i="1" s="1"/>
  <c r="GU23" i="1"/>
  <c r="GT23" i="1"/>
  <c r="HI23" i="1" s="1"/>
  <c r="GU19" i="1"/>
  <c r="GT19" i="1"/>
  <c r="HI19" i="1" s="1"/>
  <c r="GU16" i="1"/>
  <c r="GT16" i="1"/>
  <c r="HI16" i="1" s="1"/>
  <c r="GU12" i="1"/>
  <c r="GT12" i="1"/>
  <c r="HI12" i="1" s="1"/>
  <c r="GU9" i="1"/>
  <c r="GT9" i="1"/>
  <c r="HI9" i="1" s="1"/>
  <c r="ES42" i="1"/>
  <c r="ES39" i="1"/>
  <c r="ES29" i="1"/>
  <c r="ES23" i="1"/>
  <c r="ES19" i="1"/>
  <c r="ES16" i="1"/>
  <c r="ES12" i="1"/>
  <c r="ES9" i="1"/>
  <c r="BR42" i="1"/>
  <c r="BQ42" i="1"/>
  <c r="BR39" i="1"/>
  <c r="BQ39" i="1"/>
  <c r="BR29" i="1"/>
  <c r="BQ29" i="1"/>
  <c r="BR23" i="1"/>
  <c r="BQ23" i="1"/>
  <c r="BR19" i="1"/>
  <c r="BQ19" i="1"/>
  <c r="BR16" i="1"/>
  <c r="BQ16" i="1"/>
  <c r="BR12" i="1"/>
  <c r="BQ12" i="1"/>
  <c r="BR9" i="1"/>
  <c r="BQ9" i="1"/>
  <c r="BM42" i="1"/>
  <c r="BL42" i="1"/>
  <c r="BM39" i="1"/>
  <c r="BL39" i="1"/>
  <c r="BM29" i="1"/>
  <c r="BL29" i="1"/>
  <c r="BM23" i="1"/>
  <c r="BL23" i="1"/>
  <c r="BM19" i="1"/>
  <c r="BL19" i="1"/>
  <c r="BM16" i="1"/>
  <c r="BL16" i="1"/>
  <c r="BM12" i="1"/>
  <c r="BL12" i="1"/>
  <c r="BM9" i="1"/>
  <c r="BL9" i="1"/>
  <c r="BG42" i="1"/>
  <c r="BG39" i="1"/>
  <c r="BG29" i="1"/>
  <c r="BG23" i="1"/>
  <c r="BG19" i="1"/>
  <c r="BG16" i="1"/>
  <c r="BG12" i="1"/>
  <c r="BG9" i="1"/>
  <c r="CD29" i="1"/>
  <c r="CD19" i="1"/>
  <c r="CD16" i="1"/>
  <c r="CD12" i="1"/>
  <c r="BZ64" i="1"/>
  <c r="CC64" i="1" s="1"/>
  <c r="CF64" i="1" s="1"/>
  <c r="BZ61" i="1"/>
  <c r="CB61" i="1" s="1"/>
  <c r="BZ52" i="1"/>
  <c r="BZ51" i="1"/>
  <c r="BZ48" i="1"/>
  <c r="BZ44" i="1"/>
  <c r="BZ43" i="1"/>
  <c r="CC43" i="1" s="1"/>
  <c r="CF43" i="1" s="1"/>
  <c r="BZ41" i="1"/>
  <c r="BX42" i="1"/>
  <c r="BZ37" i="1"/>
  <c r="BZ34" i="1"/>
  <c r="BZ33" i="1"/>
  <c r="CB33" i="1" s="1"/>
  <c r="BZ32" i="1"/>
  <c r="BZ30" i="1"/>
  <c r="BX29" i="1"/>
  <c r="BZ24" i="1"/>
  <c r="BZ22" i="1"/>
  <c r="BZ21" i="1"/>
  <c r="BZ20" i="1"/>
  <c r="BZ15" i="1"/>
  <c r="BZ14" i="1"/>
  <c r="CB14" i="1" s="1"/>
  <c r="BX16" i="1"/>
  <c r="BZ10" i="1"/>
  <c r="CC10" i="1" s="1"/>
  <c r="BZ8" i="1"/>
  <c r="BZ65" i="1"/>
  <c r="CB65" i="1" s="1"/>
  <c r="BZ63" i="1"/>
  <c r="CB63" i="1" s="1"/>
  <c r="BZ62" i="1"/>
  <c r="CC62" i="1" s="1"/>
  <c r="CF62" i="1" s="1"/>
  <c r="CI62" i="1" s="1"/>
  <c r="CL62" i="1" s="1"/>
  <c r="BZ60" i="1"/>
  <c r="BZ59" i="1"/>
  <c r="CB59" i="1" s="1"/>
  <c r="BZ53" i="1"/>
  <c r="CC53" i="1" s="1"/>
  <c r="CF53" i="1" s="1"/>
  <c r="CI53" i="1" s="1"/>
  <c r="CL53" i="1" s="1"/>
  <c r="BZ50" i="1"/>
  <c r="CC50" i="1" s="1"/>
  <c r="CF50" i="1" s="1"/>
  <c r="BZ49" i="1"/>
  <c r="CC49" i="1" s="1"/>
  <c r="CF49" i="1" s="1"/>
  <c r="GL47" i="1"/>
  <c r="BZ47" i="1"/>
  <c r="BZ46" i="1"/>
  <c r="GL45" i="1"/>
  <c r="BZ45" i="1"/>
  <c r="FY42" i="1"/>
  <c r="FG42" i="1"/>
  <c r="EU42" i="1"/>
  <c r="EO42" i="1"/>
  <c r="EM42" i="1"/>
  <c r="EL42" i="1"/>
  <c r="EI42" i="1"/>
  <c r="EG42" i="1"/>
  <c r="EF42" i="1"/>
  <c r="EC42" i="1"/>
  <c r="EA42" i="1"/>
  <c r="DZ42" i="1"/>
  <c r="DW42" i="1"/>
  <c r="DU42" i="1"/>
  <c r="DT42" i="1"/>
  <c r="DQ42" i="1"/>
  <c r="DO42" i="1"/>
  <c r="DN42" i="1"/>
  <c r="DK42" i="1"/>
  <c r="DI42" i="1"/>
  <c r="DH42" i="1"/>
  <c r="DE42" i="1"/>
  <c r="DC42" i="1"/>
  <c r="DB42" i="1"/>
  <c r="CY42" i="1"/>
  <c r="CW42" i="1"/>
  <c r="CV42" i="1"/>
  <c r="CS42" i="1"/>
  <c r="CQ42" i="1"/>
  <c r="CP42" i="1"/>
  <c r="CM42" i="1"/>
  <c r="CK42" i="1"/>
  <c r="CJ42" i="1"/>
  <c r="CG42" i="1"/>
  <c r="CE42" i="1"/>
  <c r="CD42" i="1"/>
  <c r="CA42" i="1"/>
  <c r="BY42" i="1"/>
  <c r="BW42" i="1"/>
  <c r="FY39" i="1"/>
  <c r="FG39" i="1"/>
  <c r="EU39" i="1"/>
  <c r="EO39" i="1"/>
  <c r="EM39" i="1"/>
  <c r="EL39" i="1"/>
  <c r="EI39" i="1"/>
  <c r="EG39" i="1"/>
  <c r="EF39" i="1"/>
  <c r="EC39" i="1"/>
  <c r="EA39" i="1"/>
  <c r="DZ39" i="1"/>
  <c r="DW39" i="1"/>
  <c r="DU39" i="1"/>
  <c r="DT39" i="1"/>
  <c r="DQ39" i="1"/>
  <c r="DO39" i="1"/>
  <c r="DN39" i="1"/>
  <c r="DK39" i="1"/>
  <c r="DI39" i="1"/>
  <c r="DH39" i="1"/>
  <c r="DE39" i="1"/>
  <c r="DC39" i="1"/>
  <c r="DB39" i="1"/>
  <c r="CY39" i="1"/>
  <c r="CW39" i="1"/>
  <c r="CV39" i="1"/>
  <c r="CS39" i="1"/>
  <c r="CQ39" i="1"/>
  <c r="CP39" i="1"/>
  <c r="CM39" i="1"/>
  <c r="CK39" i="1"/>
  <c r="CJ39" i="1"/>
  <c r="CG39" i="1"/>
  <c r="CE39" i="1"/>
  <c r="CD39" i="1"/>
  <c r="CA39" i="1"/>
  <c r="BY39" i="1"/>
  <c r="BW39" i="1"/>
  <c r="BZ38" i="1"/>
  <c r="BZ36" i="1"/>
  <c r="CB36" i="1" s="1"/>
  <c r="BZ35" i="1"/>
  <c r="BZ31" i="1"/>
  <c r="FY29" i="1"/>
  <c r="FG29" i="1"/>
  <c r="EU29" i="1"/>
  <c r="HK29" i="1" s="1"/>
  <c r="EO29" i="1"/>
  <c r="EM29" i="1"/>
  <c r="EL29" i="1"/>
  <c r="EI29" i="1"/>
  <c r="EG29" i="1"/>
  <c r="EF29" i="1"/>
  <c r="EC29" i="1"/>
  <c r="EA29" i="1"/>
  <c r="DZ29" i="1"/>
  <c r="DW29" i="1"/>
  <c r="DU29" i="1"/>
  <c r="DT29" i="1"/>
  <c r="DQ29" i="1"/>
  <c r="DO29" i="1"/>
  <c r="DN29" i="1"/>
  <c r="DK29" i="1"/>
  <c r="DI29" i="1"/>
  <c r="DH29" i="1"/>
  <c r="DE29" i="1"/>
  <c r="DC29" i="1"/>
  <c r="DB29" i="1"/>
  <c r="CY29" i="1"/>
  <c r="CW29" i="1"/>
  <c r="CV29" i="1"/>
  <c r="CS29" i="1"/>
  <c r="CQ29" i="1"/>
  <c r="CP29" i="1"/>
  <c r="CM29" i="1"/>
  <c r="CK29" i="1"/>
  <c r="CJ29" i="1"/>
  <c r="CG29" i="1"/>
  <c r="CE29" i="1"/>
  <c r="CA29" i="1"/>
  <c r="BY29" i="1"/>
  <c r="BW29" i="1"/>
  <c r="BZ28" i="1"/>
  <c r="CB28" i="1" s="1"/>
  <c r="BZ25" i="1"/>
  <c r="CC25" i="1" s="1"/>
  <c r="FY23" i="1"/>
  <c r="FG23" i="1"/>
  <c r="EU23" i="1"/>
  <c r="HK23" i="1" s="1"/>
  <c r="EO23" i="1"/>
  <c r="EM23" i="1"/>
  <c r="EL23" i="1"/>
  <c r="EI23" i="1"/>
  <c r="EG23" i="1"/>
  <c r="EF23" i="1"/>
  <c r="EC23" i="1"/>
  <c r="EA23" i="1"/>
  <c r="DZ23" i="1"/>
  <c r="DW23" i="1"/>
  <c r="DU23" i="1"/>
  <c r="DT23" i="1"/>
  <c r="DQ23" i="1"/>
  <c r="DO23" i="1"/>
  <c r="DN23" i="1"/>
  <c r="DK23" i="1"/>
  <c r="DI23" i="1"/>
  <c r="DH23" i="1"/>
  <c r="DE23" i="1"/>
  <c r="DC23" i="1"/>
  <c r="DB23" i="1"/>
  <c r="CY23" i="1"/>
  <c r="CW23" i="1"/>
  <c r="CV23" i="1"/>
  <c r="CS23" i="1"/>
  <c r="CQ23" i="1"/>
  <c r="CP23" i="1"/>
  <c r="CM23" i="1"/>
  <c r="CK23" i="1"/>
  <c r="CJ23" i="1"/>
  <c r="CG23" i="1"/>
  <c r="CE23" i="1"/>
  <c r="CD23" i="1"/>
  <c r="CA23" i="1"/>
  <c r="BY23" i="1"/>
  <c r="BW23" i="1"/>
  <c r="FY19" i="1"/>
  <c r="FG19" i="1"/>
  <c r="EU19" i="1"/>
  <c r="EO19" i="1"/>
  <c r="EM19" i="1"/>
  <c r="EL19" i="1"/>
  <c r="EI19" i="1"/>
  <c r="EG19" i="1"/>
  <c r="EF19" i="1"/>
  <c r="EC19" i="1"/>
  <c r="EA19" i="1"/>
  <c r="DZ19" i="1"/>
  <c r="DW19" i="1"/>
  <c r="DU19" i="1"/>
  <c r="DT19" i="1"/>
  <c r="DQ19" i="1"/>
  <c r="DO19" i="1"/>
  <c r="DN19" i="1"/>
  <c r="DK19" i="1"/>
  <c r="DI19" i="1"/>
  <c r="DH19" i="1"/>
  <c r="DE19" i="1"/>
  <c r="DC19" i="1"/>
  <c r="DB19" i="1"/>
  <c r="CY19" i="1"/>
  <c r="CW19" i="1"/>
  <c r="CV19" i="1"/>
  <c r="CS19" i="1"/>
  <c r="CQ19" i="1"/>
  <c r="CP19" i="1"/>
  <c r="CM19" i="1"/>
  <c r="CK19" i="1"/>
  <c r="CJ19" i="1"/>
  <c r="CG19" i="1"/>
  <c r="CE19" i="1"/>
  <c r="CA19" i="1"/>
  <c r="BY19" i="1"/>
  <c r="BX19" i="1"/>
  <c r="BW19" i="1"/>
  <c r="BZ18" i="1"/>
  <c r="CC18" i="1" s="1"/>
  <c r="BZ17" i="1"/>
  <c r="CC17" i="1" s="1"/>
  <c r="FY16" i="1"/>
  <c r="FG16" i="1"/>
  <c r="EU16" i="1"/>
  <c r="HK16" i="1" s="1"/>
  <c r="EO16" i="1"/>
  <c r="EM16" i="1"/>
  <c r="EL16" i="1"/>
  <c r="EI16" i="1"/>
  <c r="EG16" i="1"/>
  <c r="EF16" i="1"/>
  <c r="EC16" i="1"/>
  <c r="EA16" i="1"/>
  <c r="DZ16" i="1"/>
  <c r="DW16" i="1"/>
  <c r="DU16" i="1"/>
  <c r="DT16" i="1"/>
  <c r="DQ16" i="1"/>
  <c r="DO16" i="1"/>
  <c r="DN16" i="1"/>
  <c r="DK16" i="1"/>
  <c r="DI16" i="1"/>
  <c r="DH16" i="1"/>
  <c r="DE16" i="1"/>
  <c r="DC16" i="1"/>
  <c r="DB16" i="1"/>
  <c r="CY16" i="1"/>
  <c r="CW16" i="1"/>
  <c r="CV16" i="1"/>
  <c r="CS16" i="1"/>
  <c r="CQ16" i="1"/>
  <c r="CP16" i="1"/>
  <c r="CM16" i="1"/>
  <c r="CK16" i="1"/>
  <c r="CJ16" i="1"/>
  <c r="CG16" i="1"/>
  <c r="CE16" i="1"/>
  <c r="CA16" i="1"/>
  <c r="BY16" i="1"/>
  <c r="BW16" i="1"/>
  <c r="FY12" i="1"/>
  <c r="FG12" i="1"/>
  <c r="EU12" i="1"/>
  <c r="EO12" i="1"/>
  <c r="EM12" i="1"/>
  <c r="EL12" i="1"/>
  <c r="EI12" i="1"/>
  <c r="EG12" i="1"/>
  <c r="EF12" i="1"/>
  <c r="EC12" i="1"/>
  <c r="EA12" i="1"/>
  <c r="DZ12" i="1"/>
  <c r="DW12" i="1"/>
  <c r="DU12" i="1"/>
  <c r="DT12" i="1"/>
  <c r="DQ12" i="1"/>
  <c r="DO12" i="1"/>
  <c r="DN12" i="1"/>
  <c r="DK12" i="1"/>
  <c r="DI12" i="1"/>
  <c r="DH12" i="1"/>
  <c r="DE12" i="1"/>
  <c r="DC12" i="1"/>
  <c r="DB12" i="1"/>
  <c r="CY12" i="1"/>
  <c r="CW12" i="1"/>
  <c r="CV12" i="1"/>
  <c r="CS12" i="1"/>
  <c r="CQ12" i="1"/>
  <c r="CP12" i="1"/>
  <c r="CM12" i="1"/>
  <c r="CK12" i="1"/>
  <c r="CJ12" i="1"/>
  <c r="CG12" i="1"/>
  <c r="CE12" i="1"/>
  <c r="CA12" i="1"/>
  <c r="BY12" i="1"/>
  <c r="BW12" i="1"/>
  <c r="BZ11" i="1"/>
  <c r="CC11" i="1" s="1"/>
  <c r="FY9" i="1"/>
  <c r="FG9" i="1"/>
  <c r="EU9" i="1"/>
  <c r="EO9" i="1"/>
  <c r="EM9" i="1"/>
  <c r="EL9" i="1"/>
  <c r="EI9" i="1"/>
  <c r="EG9" i="1"/>
  <c r="EF9" i="1"/>
  <c r="EC9" i="1"/>
  <c r="EA9" i="1"/>
  <c r="DZ9" i="1"/>
  <c r="DW9" i="1"/>
  <c r="DU9" i="1"/>
  <c r="DT9" i="1"/>
  <c r="DQ9" i="1"/>
  <c r="DO9" i="1"/>
  <c r="DN9" i="1"/>
  <c r="DK9" i="1"/>
  <c r="DI9" i="1"/>
  <c r="DH9" i="1"/>
  <c r="DE9" i="1"/>
  <c r="DC9" i="1"/>
  <c r="DB9" i="1"/>
  <c r="CY9" i="1"/>
  <c r="CW9" i="1"/>
  <c r="CV9" i="1"/>
  <c r="CS9" i="1"/>
  <c r="CQ9" i="1"/>
  <c r="CP9" i="1"/>
  <c r="CM9" i="1"/>
  <c r="CK9" i="1"/>
  <c r="CJ9" i="1"/>
  <c r="CG9" i="1"/>
  <c r="CE9" i="1"/>
  <c r="CA9" i="1"/>
  <c r="BY9" i="1"/>
  <c r="BW9" i="1"/>
  <c r="HH6" i="1"/>
  <c r="HC6" i="1"/>
  <c r="HK39" i="1" l="1"/>
  <c r="HJ16" i="1"/>
  <c r="HJ23" i="1"/>
  <c r="HJ39" i="1"/>
  <c r="HK9" i="1"/>
  <c r="EU6" i="1"/>
  <c r="FY6" i="1"/>
  <c r="HK19" i="1"/>
  <c r="HJ12" i="1"/>
  <c r="HJ19" i="1"/>
  <c r="HJ29" i="1"/>
  <c r="HJ42" i="1"/>
  <c r="FG6" i="1"/>
  <c r="HK12" i="1"/>
  <c r="HK42" i="1"/>
  <c r="BG6" i="1"/>
  <c r="ES6" i="1"/>
  <c r="HJ9" i="1"/>
  <c r="GU6" i="1"/>
  <c r="GT6" i="1"/>
  <c r="HA6" i="1"/>
  <c r="HF6" i="1"/>
  <c r="DZ6" i="1"/>
  <c r="CQ6" i="1"/>
  <c r="CW6" i="1"/>
  <c r="DH6" i="1"/>
  <c r="CB49" i="1"/>
  <c r="EL6" i="1"/>
  <c r="CJ6" i="1"/>
  <c r="DE6" i="1"/>
  <c r="BM6" i="1"/>
  <c r="DU6" i="1"/>
  <c r="DW6" i="1"/>
  <c r="EM6" i="1"/>
  <c r="CS6" i="1"/>
  <c r="DI6" i="1"/>
  <c r="EO6" i="1"/>
  <c r="CA6" i="1"/>
  <c r="CE6" i="1"/>
  <c r="DK6" i="1"/>
  <c r="EA6" i="1"/>
  <c r="DT6" i="1"/>
  <c r="CG6" i="1"/>
  <c r="EF6" i="1"/>
  <c r="BZ42" i="1"/>
  <c r="CB42" i="1" s="1"/>
  <c r="CY6" i="1"/>
  <c r="DO6" i="1"/>
  <c r="DB6" i="1"/>
  <c r="CP6" i="1"/>
  <c r="EC6" i="1"/>
  <c r="CC12" i="1"/>
  <c r="BZ29" i="1"/>
  <c r="CB29" i="1" s="1"/>
  <c r="BL6" i="1"/>
  <c r="BQ6" i="1"/>
  <c r="CK6" i="1"/>
  <c r="DQ6" i="1"/>
  <c r="EG6" i="1"/>
  <c r="BR6" i="1"/>
  <c r="DC6" i="1"/>
  <c r="EI6" i="1"/>
  <c r="CV6" i="1"/>
  <c r="CM6" i="1"/>
  <c r="DN6" i="1"/>
  <c r="GZ6" i="1"/>
  <c r="HE6" i="1"/>
  <c r="CF25" i="1"/>
  <c r="CI25" i="1" s="1"/>
  <c r="CL25" i="1" s="1"/>
  <c r="CF18" i="1"/>
  <c r="CH18" i="1" s="1"/>
  <c r="CF11" i="1"/>
  <c r="CD9" i="1"/>
  <c r="CD6" i="1" s="1"/>
  <c r="CO53" i="1"/>
  <c r="CR53" i="1" s="1"/>
  <c r="CU53" i="1" s="1"/>
  <c r="CX53" i="1" s="1"/>
  <c r="CN53" i="1"/>
  <c r="CC48" i="1"/>
  <c r="CF48" i="1" s="1"/>
  <c r="CB48" i="1"/>
  <c r="CC51" i="1"/>
  <c r="CF51" i="1" s="1"/>
  <c r="CB51" i="1"/>
  <c r="CH43" i="1"/>
  <c r="CI43" i="1"/>
  <c r="CL43" i="1" s="1"/>
  <c r="CO43" i="1" s="1"/>
  <c r="CR43" i="1" s="1"/>
  <c r="CC44" i="1"/>
  <c r="CF44" i="1" s="1"/>
  <c r="CI44" i="1" s="1"/>
  <c r="CL44" i="1" s="1"/>
  <c r="CB44" i="1"/>
  <c r="CC65" i="1"/>
  <c r="CF65" i="1" s="1"/>
  <c r="CI65" i="1" s="1"/>
  <c r="CL65" i="1" s="1"/>
  <c r="CH62" i="1"/>
  <c r="CB50" i="1"/>
  <c r="CH53" i="1"/>
  <c r="CC41" i="1"/>
  <c r="CF41" i="1" s="1"/>
  <c r="CI41" i="1" s="1"/>
  <c r="CL41" i="1" s="1"/>
  <c r="CB41" i="1"/>
  <c r="BZ40" i="1"/>
  <c r="CC32" i="1"/>
  <c r="CF32" i="1" s="1"/>
  <c r="CB32" i="1"/>
  <c r="CB34" i="1"/>
  <c r="CC34" i="1"/>
  <c r="CF34" i="1" s="1"/>
  <c r="CI34" i="1" s="1"/>
  <c r="CL34" i="1" s="1"/>
  <c r="CN34" i="1" s="1"/>
  <c r="CB37" i="1"/>
  <c r="CC37" i="1"/>
  <c r="CF37" i="1" s="1"/>
  <c r="CH37" i="1" s="1"/>
  <c r="CC30" i="1"/>
  <c r="CF30" i="1" s="1"/>
  <c r="CB30" i="1"/>
  <c r="CC36" i="1"/>
  <c r="CF36" i="1" s="1"/>
  <c r="BX39" i="1"/>
  <c r="BZ39" i="1" s="1"/>
  <c r="CB39" i="1" s="1"/>
  <c r="CC24" i="1"/>
  <c r="CF24" i="1" s="1"/>
  <c r="CH24" i="1" s="1"/>
  <c r="CB24" i="1"/>
  <c r="CB25" i="1"/>
  <c r="CC28" i="1"/>
  <c r="CF28" i="1" s="1"/>
  <c r="CH28" i="1" s="1"/>
  <c r="BZ27" i="1"/>
  <c r="CB21" i="1"/>
  <c r="CC21" i="1"/>
  <c r="CF21" i="1" s="1"/>
  <c r="CI21" i="1" s="1"/>
  <c r="BX23" i="1"/>
  <c r="BZ23" i="1" s="1"/>
  <c r="CB23" i="1" s="1"/>
  <c r="CB18" i="1"/>
  <c r="BZ19" i="1"/>
  <c r="CB19" i="1" s="1"/>
  <c r="CB17" i="1"/>
  <c r="CC15" i="1"/>
  <c r="CF15" i="1" s="1"/>
  <c r="CB15" i="1"/>
  <c r="BZ13" i="1"/>
  <c r="CC13" i="1" s="1"/>
  <c r="CF13" i="1" s="1"/>
  <c r="CH13" i="1" s="1"/>
  <c r="BZ16" i="1"/>
  <c r="CB16" i="1" s="1"/>
  <c r="BX12" i="1"/>
  <c r="BZ12" i="1" s="1"/>
  <c r="CB12" i="1" s="1"/>
  <c r="CB11" i="1"/>
  <c r="CB8" i="1"/>
  <c r="CC8" i="1"/>
  <c r="CF8" i="1" s="1"/>
  <c r="CI8" i="1" s="1"/>
  <c r="CL8" i="1" s="1"/>
  <c r="CO8" i="1" s="1"/>
  <c r="CR8" i="1" s="1"/>
  <c r="BX9" i="1"/>
  <c r="BZ7" i="1"/>
  <c r="CC7" i="1" s="1"/>
  <c r="BW6" i="1"/>
  <c r="CB22" i="1"/>
  <c r="CC22" i="1"/>
  <c r="CF22" i="1" s="1"/>
  <c r="CC19" i="1"/>
  <c r="CF17" i="1"/>
  <c r="BY6" i="1"/>
  <c r="CB10" i="1"/>
  <c r="CC14" i="1"/>
  <c r="CF14" i="1" s="1"/>
  <c r="CC20" i="1"/>
  <c r="CF20" i="1" s="1"/>
  <c r="CB20" i="1"/>
  <c r="CF10" i="1"/>
  <c r="CC33" i="1"/>
  <c r="CF33" i="1" s="1"/>
  <c r="CB31" i="1"/>
  <c r="CC31" i="1"/>
  <c r="CF31" i="1" s="1"/>
  <c r="CC35" i="1"/>
  <c r="CF35" i="1" s="1"/>
  <c r="CB35" i="1"/>
  <c r="CB38" i="1"/>
  <c r="CC38" i="1"/>
  <c r="CH50" i="1"/>
  <c r="CI50" i="1"/>
  <c r="CL50" i="1" s="1"/>
  <c r="CI49" i="1"/>
  <c r="CL49" i="1" s="1"/>
  <c r="CH49" i="1"/>
  <c r="CC60" i="1"/>
  <c r="CF60" i="1" s="1"/>
  <c r="CB60" i="1"/>
  <c r="CO62" i="1"/>
  <c r="CR62" i="1" s="1"/>
  <c r="CN62" i="1"/>
  <c r="CC46" i="1"/>
  <c r="CF46" i="1" s="1"/>
  <c r="CB46" i="1"/>
  <c r="CB43" i="1"/>
  <c r="CC63" i="1"/>
  <c r="CF63" i="1" s="1"/>
  <c r="CB52" i="1"/>
  <c r="CC52" i="1"/>
  <c r="CF52" i="1" s="1"/>
  <c r="CI64" i="1"/>
  <c r="CL64" i="1" s="1"/>
  <c r="CH64" i="1"/>
  <c r="CC61" i="1"/>
  <c r="CF61" i="1" s="1"/>
  <c r="CB64" i="1"/>
  <c r="CB53" i="1"/>
  <c r="CC59" i="1"/>
  <c r="CF59" i="1" s="1"/>
  <c r="CB62" i="1"/>
  <c r="HI6" i="1" l="1"/>
  <c r="HJ6" i="1"/>
  <c r="HK6" i="1"/>
  <c r="CN43" i="1"/>
  <c r="CI18" i="1"/>
  <c r="CL18" i="1" s="1"/>
  <c r="CO18" i="1" s="1"/>
  <c r="CR18" i="1" s="1"/>
  <c r="CT18" i="1" s="1"/>
  <c r="CT53" i="1"/>
  <c r="CB13" i="1"/>
  <c r="CH44" i="1"/>
  <c r="BX6" i="1"/>
  <c r="CC23" i="1"/>
  <c r="CH65" i="1"/>
  <c r="CF23" i="1"/>
  <c r="CH23" i="1" s="1"/>
  <c r="CH34" i="1"/>
  <c r="CI28" i="1"/>
  <c r="CL28" i="1" s="1"/>
  <c r="CO28" i="1" s="1"/>
  <c r="CR28" i="1" s="1"/>
  <c r="CI37" i="1"/>
  <c r="CL37" i="1" s="1"/>
  <c r="CO34" i="1"/>
  <c r="CR34" i="1" s="1"/>
  <c r="CU34" i="1" s="1"/>
  <c r="CX34" i="1" s="1"/>
  <c r="CO25" i="1"/>
  <c r="CR25" i="1" s="1"/>
  <c r="CU25" i="1" s="1"/>
  <c r="CX25" i="1" s="1"/>
  <c r="CN25" i="1"/>
  <c r="CI24" i="1"/>
  <c r="CL24" i="1" s="1"/>
  <c r="CO24" i="1" s="1"/>
  <c r="CR24" i="1" s="1"/>
  <c r="CH25" i="1"/>
  <c r="CH21" i="1"/>
  <c r="CI13" i="1"/>
  <c r="CL13" i="1" s="1"/>
  <c r="CH11" i="1"/>
  <c r="CI11" i="1"/>
  <c r="CL11" i="1" s="1"/>
  <c r="CI51" i="1"/>
  <c r="CL51" i="1" s="1"/>
  <c r="CH51" i="1"/>
  <c r="CH48" i="1"/>
  <c r="CI48" i="1"/>
  <c r="CL48" i="1" s="1"/>
  <c r="CH41" i="1"/>
  <c r="CB40" i="1"/>
  <c r="CC40" i="1"/>
  <c r="CI30" i="1"/>
  <c r="CL30" i="1" s="1"/>
  <c r="CH30" i="1"/>
  <c r="CI36" i="1"/>
  <c r="CL36" i="1" s="1"/>
  <c r="CH36" i="1"/>
  <c r="CI32" i="1"/>
  <c r="CL32" i="1" s="1"/>
  <c r="CH32" i="1"/>
  <c r="CC27" i="1"/>
  <c r="CB27" i="1"/>
  <c r="CU18" i="1"/>
  <c r="CX18" i="1" s="1"/>
  <c r="DA18" i="1" s="1"/>
  <c r="DD18" i="1" s="1"/>
  <c r="CI15" i="1"/>
  <c r="CL15" i="1" s="1"/>
  <c r="CH15" i="1"/>
  <c r="CH8" i="1"/>
  <c r="BZ9" i="1"/>
  <c r="CB9" i="1" s="1"/>
  <c r="CN8" i="1"/>
  <c r="CB7" i="1"/>
  <c r="CO49" i="1"/>
  <c r="CR49" i="1" s="1"/>
  <c r="CN49" i="1"/>
  <c r="CO64" i="1"/>
  <c r="CR64" i="1" s="1"/>
  <c r="CN64" i="1"/>
  <c r="CU62" i="1"/>
  <c r="CX62" i="1" s="1"/>
  <c r="CT62" i="1"/>
  <c r="CO41" i="1"/>
  <c r="CR41" i="1" s="1"/>
  <c r="CN41" i="1"/>
  <c r="CI14" i="1"/>
  <c r="CL14" i="1" s="1"/>
  <c r="CH14" i="1"/>
  <c r="CC16" i="1"/>
  <c r="CI31" i="1"/>
  <c r="CL31" i="1" s="1"/>
  <c r="CH31" i="1"/>
  <c r="CH46" i="1"/>
  <c r="CI46" i="1"/>
  <c r="CL46" i="1" s="1"/>
  <c r="CZ53" i="1"/>
  <c r="DA53" i="1"/>
  <c r="DD53" i="1" s="1"/>
  <c r="CH17" i="1"/>
  <c r="CF19" i="1"/>
  <c r="CH19" i="1" s="1"/>
  <c r="CI17" i="1"/>
  <c r="CO65" i="1"/>
  <c r="CR65" i="1" s="1"/>
  <c r="CN65" i="1"/>
  <c r="CI20" i="1"/>
  <c r="CL20" i="1" s="1"/>
  <c r="CH20" i="1"/>
  <c r="CI52" i="1"/>
  <c r="CL52" i="1" s="1"/>
  <c r="CH52" i="1"/>
  <c r="CT43" i="1"/>
  <c r="CU43" i="1"/>
  <c r="CX43" i="1" s="1"/>
  <c r="CC39" i="1"/>
  <c r="CF38" i="1"/>
  <c r="CI60" i="1"/>
  <c r="CL60" i="1" s="1"/>
  <c r="CH60" i="1"/>
  <c r="CO50" i="1"/>
  <c r="CR50" i="1" s="1"/>
  <c r="CN50" i="1"/>
  <c r="CH33" i="1"/>
  <c r="CI33" i="1"/>
  <c r="CL33" i="1" s="1"/>
  <c r="CF16" i="1"/>
  <c r="CH16" i="1" s="1"/>
  <c r="CI10" i="1"/>
  <c r="CH10" i="1"/>
  <c r="CF12" i="1"/>
  <c r="CH12" i="1" s="1"/>
  <c r="CI61" i="1"/>
  <c r="CL61" i="1" s="1"/>
  <c r="CH61" i="1"/>
  <c r="CI59" i="1"/>
  <c r="CL59" i="1" s="1"/>
  <c r="CH59" i="1"/>
  <c r="CI63" i="1"/>
  <c r="CL63" i="1" s="1"/>
  <c r="CH63" i="1"/>
  <c r="CI35" i="1"/>
  <c r="CL35" i="1" s="1"/>
  <c r="CH35" i="1"/>
  <c r="CL21" i="1"/>
  <c r="CF7" i="1"/>
  <c r="CC9" i="1"/>
  <c r="CI22" i="1"/>
  <c r="CL22" i="1" s="1"/>
  <c r="CH22" i="1"/>
  <c r="CO44" i="1"/>
  <c r="CR44" i="1" s="1"/>
  <c r="CN44" i="1"/>
  <c r="CU8" i="1"/>
  <c r="CX8" i="1" s="1"/>
  <c r="CT8" i="1"/>
  <c r="CN18" i="1" l="1"/>
  <c r="CN24" i="1"/>
  <c r="CZ18" i="1"/>
  <c r="CT25" i="1"/>
  <c r="CT34" i="1"/>
  <c r="CI16" i="1"/>
  <c r="BZ6" i="1"/>
  <c r="CB6" i="1" s="1"/>
  <c r="CN28" i="1"/>
  <c r="CO11" i="1"/>
  <c r="CR11" i="1" s="1"/>
  <c r="CN11" i="1"/>
  <c r="CN48" i="1"/>
  <c r="CO48" i="1"/>
  <c r="CR48" i="1" s="1"/>
  <c r="CO51" i="1"/>
  <c r="CR51" i="1" s="1"/>
  <c r="CN51" i="1"/>
  <c r="CF40" i="1"/>
  <c r="CC42" i="1"/>
  <c r="CN32" i="1"/>
  <c r="CO32" i="1"/>
  <c r="CR32" i="1" s="1"/>
  <c r="CO36" i="1"/>
  <c r="CR36" i="1" s="1"/>
  <c r="CN36" i="1"/>
  <c r="CN30" i="1"/>
  <c r="CO30" i="1"/>
  <c r="CR30" i="1" s="1"/>
  <c r="CF27" i="1"/>
  <c r="CC29" i="1"/>
  <c r="CC6" i="1" s="1"/>
  <c r="CO15" i="1"/>
  <c r="CR15" i="1" s="1"/>
  <c r="CN15" i="1"/>
  <c r="CL17" i="1"/>
  <c r="CI19" i="1"/>
  <c r="CH7" i="1"/>
  <c r="CF9" i="1"/>
  <c r="CI7" i="1"/>
  <c r="CT24" i="1"/>
  <c r="CU24" i="1"/>
  <c r="CX24" i="1" s="1"/>
  <c r="CI38" i="1"/>
  <c r="CH38" i="1"/>
  <c r="CF39" i="1"/>
  <c r="CH39" i="1" s="1"/>
  <c r="CI23" i="1"/>
  <c r="CN33" i="1"/>
  <c r="CO33" i="1"/>
  <c r="CR33" i="1" s="1"/>
  <c r="CT50" i="1"/>
  <c r="CU50" i="1"/>
  <c r="CX50" i="1" s="1"/>
  <c r="CN20" i="1"/>
  <c r="CO20" i="1"/>
  <c r="CR20" i="1" s="1"/>
  <c r="DG53" i="1"/>
  <c r="DJ53" i="1" s="1"/>
  <c r="DF53" i="1"/>
  <c r="DA25" i="1"/>
  <c r="DD25" i="1" s="1"/>
  <c r="CZ25" i="1"/>
  <c r="CZ62" i="1"/>
  <c r="DA62" i="1"/>
  <c r="DD62" i="1" s="1"/>
  <c r="DA8" i="1"/>
  <c r="DD8" i="1" s="1"/>
  <c r="CZ8" i="1"/>
  <c r="CL23" i="1"/>
  <c r="CN23" i="1" s="1"/>
  <c r="CO21" i="1"/>
  <c r="CN21" i="1"/>
  <c r="CN61" i="1"/>
  <c r="CO61" i="1"/>
  <c r="CR61" i="1" s="1"/>
  <c r="CZ43" i="1"/>
  <c r="DA43" i="1"/>
  <c r="DD43" i="1" s="1"/>
  <c r="CO22" i="1"/>
  <c r="CR22" i="1" s="1"/>
  <c r="CN22" i="1"/>
  <c r="CO60" i="1"/>
  <c r="CR60" i="1" s="1"/>
  <c r="CN60" i="1"/>
  <c r="CU28" i="1"/>
  <c r="CX28" i="1" s="1"/>
  <c r="CT28" i="1"/>
  <c r="CN46" i="1"/>
  <c r="CO46" i="1"/>
  <c r="CR46" i="1" s="1"/>
  <c r="CO14" i="1"/>
  <c r="CR14" i="1" s="1"/>
  <c r="CN14" i="1"/>
  <c r="CU41" i="1"/>
  <c r="CX41" i="1" s="1"/>
  <c r="CT41" i="1"/>
  <c r="CU64" i="1"/>
  <c r="CX64" i="1" s="1"/>
  <c r="CT64" i="1"/>
  <c r="CN59" i="1"/>
  <c r="CO59" i="1"/>
  <c r="CR59" i="1" s="1"/>
  <c r="CN31" i="1"/>
  <c r="CO31" i="1"/>
  <c r="CR31" i="1" s="1"/>
  <c r="DF18" i="1"/>
  <c r="DG18" i="1"/>
  <c r="DJ18" i="1" s="1"/>
  <c r="CU44" i="1"/>
  <c r="CX44" i="1" s="1"/>
  <c r="CT44" i="1"/>
  <c r="CN35" i="1"/>
  <c r="CO35" i="1"/>
  <c r="CR35" i="1" s="1"/>
  <c r="CO63" i="1"/>
  <c r="CR63" i="1" s="1"/>
  <c r="CN63" i="1"/>
  <c r="CL16" i="1"/>
  <c r="CN16" i="1" s="1"/>
  <c r="CO13" i="1"/>
  <c r="CN13" i="1"/>
  <c r="CZ34" i="1"/>
  <c r="DA34" i="1"/>
  <c r="DD34" i="1" s="1"/>
  <c r="CO37" i="1"/>
  <c r="CN37" i="1"/>
  <c r="CL10" i="1"/>
  <c r="CI12" i="1"/>
  <c r="CN52" i="1"/>
  <c r="CO52" i="1"/>
  <c r="CR52" i="1" s="1"/>
  <c r="CU65" i="1"/>
  <c r="CX65" i="1" s="1"/>
  <c r="CT65" i="1"/>
  <c r="CU49" i="1"/>
  <c r="CX49" i="1" s="1"/>
  <c r="CT49" i="1"/>
  <c r="CU11" i="1" l="1"/>
  <c r="CX11" i="1" s="1"/>
  <c r="CT11" i="1"/>
  <c r="CU51" i="1"/>
  <c r="CX51" i="1" s="1"/>
  <c r="CT51" i="1"/>
  <c r="CU48" i="1"/>
  <c r="CX48" i="1" s="1"/>
  <c r="CT48" i="1"/>
  <c r="CI40" i="1"/>
  <c r="CF42" i="1"/>
  <c r="CH42" i="1" s="1"/>
  <c r="CH40" i="1"/>
  <c r="CU36" i="1"/>
  <c r="CX36" i="1" s="1"/>
  <c r="CT36" i="1"/>
  <c r="CT32" i="1"/>
  <c r="CU32" i="1"/>
  <c r="CX32" i="1" s="1"/>
  <c r="CU30" i="1"/>
  <c r="CX30" i="1" s="1"/>
  <c r="CT30" i="1"/>
  <c r="CH27" i="1"/>
  <c r="CI27" i="1"/>
  <c r="CF29" i="1"/>
  <c r="CH29" i="1" s="1"/>
  <c r="CT15" i="1"/>
  <c r="CU15" i="1"/>
  <c r="CX15" i="1" s="1"/>
  <c r="CL19" i="1"/>
  <c r="CN19" i="1" s="1"/>
  <c r="CN17" i="1"/>
  <c r="CO17" i="1"/>
  <c r="DA44" i="1"/>
  <c r="DD44" i="1" s="1"/>
  <c r="CZ44" i="1"/>
  <c r="CU22" i="1"/>
  <c r="CX22" i="1" s="1"/>
  <c r="CT22" i="1"/>
  <c r="DA65" i="1"/>
  <c r="DD65" i="1" s="1"/>
  <c r="CZ65" i="1"/>
  <c r="CO16" i="1"/>
  <c r="CR13" i="1"/>
  <c r="DL18" i="1"/>
  <c r="DM18" i="1"/>
  <c r="DP18" i="1" s="1"/>
  <c r="DF43" i="1"/>
  <c r="DG43" i="1"/>
  <c r="DJ43" i="1" s="1"/>
  <c r="DF8" i="1"/>
  <c r="DG8" i="1"/>
  <c r="DJ8" i="1" s="1"/>
  <c r="DL53" i="1"/>
  <c r="DM53" i="1"/>
  <c r="DP53" i="1" s="1"/>
  <c r="CU33" i="1"/>
  <c r="CX33" i="1" s="1"/>
  <c r="CT33" i="1"/>
  <c r="CL12" i="1"/>
  <c r="CN12" i="1" s="1"/>
  <c r="CN10" i="1"/>
  <c r="CO10" i="1"/>
  <c r="CU59" i="1"/>
  <c r="CX59" i="1" s="1"/>
  <c r="CT59" i="1"/>
  <c r="CT52" i="1"/>
  <c r="CU52" i="1"/>
  <c r="CX52" i="1" s="1"/>
  <c r="CZ64" i="1"/>
  <c r="DA64" i="1"/>
  <c r="DD64" i="1" s="1"/>
  <c r="DA28" i="1"/>
  <c r="DD28" i="1" s="1"/>
  <c r="CZ28" i="1"/>
  <c r="CT20" i="1"/>
  <c r="CU20" i="1"/>
  <c r="CX20" i="1" s="1"/>
  <c r="CI9" i="1"/>
  <c r="CL7" i="1"/>
  <c r="DG34" i="1"/>
  <c r="DJ34" i="1" s="1"/>
  <c r="DF34" i="1"/>
  <c r="CU14" i="1"/>
  <c r="CX14" i="1" s="1"/>
  <c r="CT14" i="1"/>
  <c r="CR21" i="1"/>
  <c r="CO23" i="1"/>
  <c r="DA24" i="1"/>
  <c r="DD24" i="1" s="1"/>
  <c r="CZ24" i="1"/>
  <c r="CU46" i="1"/>
  <c r="CX46" i="1" s="1"/>
  <c r="CT46" i="1"/>
  <c r="DF25" i="1"/>
  <c r="DG25" i="1"/>
  <c r="DJ25" i="1" s="1"/>
  <c r="DA49" i="1"/>
  <c r="DD49" i="1" s="1"/>
  <c r="CZ49" i="1"/>
  <c r="CU61" i="1"/>
  <c r="CX61" i="1" s="1"/>
  <c r="CT61" i="1"/>
  <c r="CH9" i="1"/>
  <c r="CR37" i="1"/>
  <c r="CU63" i="1"/>
  <c r="CX63" i="1" s="1"/>
  <c r="CT63" i="1"/>
  <c r="DA41" i="1"/>
  <c r="DD41" i="1" s="1"/>
  <c r="CZ41" i="1"/>
  <c r="CU60" i="1"/>
  <c r="CX60" i="1" s="1"/>
  <c r="CT60" i="1"/>
  <c r="DG62" i="1"/>
  <c r="DJ62" i="1" s="1"/>
  <c r="DF62" i="1"/>
  <c r="DA50" i="1"/>
  <c r="DD50" i="1" s="1"/>
  <c r="CZ50" i="1"/>
  <c r="CU35" i="1"/>
  <c r="CX35" i="1" s="1"/>
  <c r="CT35" i="1"/>
  <c r="CU31" i="1"/>
  <c r="CX31" i="1" s="1"/>
  <c r="CT31" i="1"/>
  <c r="CL38" i="1"/>
  <c r="CI39" i="1"/>
  <c r="CF6" i="1" l="1"/>
  <c r="CH6" i="1" s="1"/>
  <c r="CZ11" i="1"/>
  <c r="DA11" i="1"/>
  <c r="DD11" i="1" s="1"/>
  <c r="DA48" i="1"/>
  <c r="DD48" i="1" s="1"/>
  <c r="CZ48" i="1"/>
  <c r="CZ51" i="1"/>
  <c r="DA51" i="1"/>
  <c r="DD51" i="1" s="1"/>
  <c r="CI42" i="1"/>
  <c r="CL40" i="1"/>
  <c r="CZ30" i="1"/>
  <c r="DA30" i="1"/>
  <c r="DD30" i="1" s="1"/>
  <c r="CZ32" i="1"/>
  <c r="DA32" i="1"/>
  <c r="DD32" i="1" s="1"/>
  <c r="DA36" i="1"/>
  <c r="DD36" i="1" s="1"/>
  <c r="CZ36" i="1"/>
  <c r="CL27" i="1"/>
  <c r="CI29" i="1"/>
  <c r="DA15" i="1"/>
  <c r="DD15" i="1" s="1"/>
  <c r="CZ15" i="1"/>
  <c r="DM25" i="1"/>
  <c r="DP25" i="1" s="1"/>
  <c r="DL25" i="1"/>
  <c r="DA61" i="1"/>
  <c r="DD61" i="1" s="1"/>
  <c r="CZ61" i="1"/>
  <c r="DA14" i="1"/>
  <c r="DD14" i="1" s="1"/>
  <c r="CZ14" i="1"/>
  <c r="DA59" i="1"/>
  <c r="DD59" i="1" s="1"/>
  <c r="CZ59" i="1"/>
  <c r="DR18" i="1"/>
  <c r="DS18" i="1"/>
  <c r="DV18" i="1" s="1"/>
  <c r="CZ35" i="1"/>
  <c r="DA35" i="1"/>
  <c r="DD35" i="1" s="1"/>
  <c r="CZ60" i="1"/>
  <c r="DA60" i="1"/>
  <c r="DD60" i="1" s="1"/>
  <c r="CU37" i="1"/>
  <c r="CT37" i="1"/>
  <c r="CO12" i="1"/>
  <c r="CR10" i="1"/>
  <c r="DG44" i="1"/>
  <c r="DJ44" i="1" s="1"/>
  <c r="DF44" i="1"/>
  <c r="DA31" i="1"/>
  <c r="DD31" i="1" s="1"/>
  <c r="CZ31" i="1"/>
  <c r="CZ22" i="1"/>
  <c r="DA22" i="1"/>
  <c r="DD22" i="1" s="1"/>
  <c r="DF49" i="1"/>
  <c r="DG49" i="1"/>
  <c r="DJ49" i="1" s="1"/>
  <c r="DA46" i="1"/>
  <c r="DD46" i="1" s="1"/>
  <c r="CZ46" i="1"/>
  <c r="DL34" i="1"/>
  <c r="DM34" i="1"/>
  <c r="DP34" i="1" s="1"/>
  <c r="DF28" i="1"/>
  <c r="DG28" i="1"/>
  <c r="DJ28" i="1" s="1"/>
  <c r="DS53" i="1"/>
  <c r="DV53" i="1" s="1"/>
  <c r="DR53" i="1"/>
  <c r="CT13" i="1"/>
  <c r="CR16" i="1"/>
  <c r="CT16" i="1" s="1"/>
  <c r="CU13" i="1"/>
  <c r="CO19" i="1"/>
  <c r="CR17" i="1"/>
  <c r="DF41" i="1"/>
  <c r="DG41" i="1"/>
  <c r="DJ41" i="1" s="1"/>
  <c r="CL9" i="1"/>
  <c r="CN7" i="1"/>
  <c r="CO7" i="1"/>
  <c r="DG64" i="1"/>
  <c r="DJ64" i="1" s="1"/>
  <c r="DF64" i="1"/>
  <c r="DL62" i="1"/>
  <c r="DM62" i="1"/>
  <c r="DP62" i="1" s="1"/>
  <c r="DF24" i="1"/>
  <c r="DG24" i="1"/>
  <c r="DJ24" i="1" s="1"/>
  <c r="DL8" i="1"/>
  <c r="DM8" i="1"/>
  <c r="DP8" i="1" s="1"/>
  <c r="DA63" i="1"/>
  <c r="DD63" i="1" s="1"/>
  <c r="CZ63" i="1"/>
  <c r="CO38" i="1"/>
  <c r="CN38" i="1"/>
  <c r="CL39" i="1"/>
  <c r="CN39" i="1" s="1"/>
  <c r="DG50" i="1"/>
  <c r="DJ50" i="1" s="1"/>
  <c r="DF50" i="1"/>
  <c r="DA20" i="1"/>
  <c r="DD20" i="1" s="1"/>
  <c r="CZ20" i="1"/>
  <c r="DA52" i="1"/>
  <c r="DD52" i="1" s="1"/>
  <c r="CZ52" i="1"/>
  <c r="DA33" i="1"/>
  <c r="DD33" i="1" s="1"/>
  <c r="CZ33" i="1"/>
  <c r="DG65" i="1"/>
  <c r="DJ65" i="1" s="1"/>
  <c r="DF65" i="1"/>
  <c r="CR23" i="1"/>
  <c r="CT23" i="1" s="1"/>
  <c r="CT21" i="1"/>
  <c r="CU21" i="1"/>
  <c r="DL43" i="1"/>
  <c r="DM43" i="1"/>
  <c r="DP43" i="1" s="1"/>
  <c r="CI6" i="1" l="1"/>
  <c r="DF11" i="1"/>
  <c r="DG11" i="1"/>
  <c r="DJ11" i="1" s="1"/>
  <c r="DG51" i="1"/>
  <c r="DJ51" i="1" s="1"/>
  <c r="DF51" i="1"/>
  <c r="DF48" i="1"/>
  <c r="DG48" i="1"/>
  <c r="DJ48" i="1" s="1"/>
  <c r="CO40" i="1"/>
  <c r="CN40" i="1"/>
  <c r="CL42" i="1"/>
  <c r="CN42" i="1" s="1"/>
  <c r="DF36" i="1"/>
  <c r="DG36" i="1"/>
  <c r="DJ36" i="1" s="1"/>
  <c r="DG32" i="1"/>
  <c r="DJ32" i="1" s="1"/>
  <c r="DF32" i="1"/>
  <c r="DG30" i="1"/>
  <c r="DJ30" i="1" s="1"/>
  <c r="DF30" i="1"/>
  <c r="CN27" i="1"/>
  <c r="CL29" i="1"/>
  <c r="CN29" i="1" s="1"/>
  <c r="CO27" i="1"/>
  <c r="DG15" i="1"/>
  <c r="DJ15" i="1" s="1"/>
  <c r="DF15" i="1"/>
  <c r="CU23" i="1"/>
  <c r="CX21" i="1"/>
  <c r="DG33" i="1"/>
  <c r="DJ33" i="1" s="1"/>
  <c r="DF33" i="1"/>
  <c r="DM64" i="1"/>
  <c r="DP64" i="1" s="1"/>
  <c r="DL64" i="1"/>
  <c r="DM49" i="1"/>
  <c r="DP49" i="1" s="1"/>
  <c r="DL49" i="1"/>
  <c r="DG59" i="1"/>
  <c r="DJ59" i="1" s="1"/>
  <c r="DF59" i="1"/>
  <c r="DG31" i="1"/>
  <c r="DJ31" i="1" s="1"/>
  <c r="DF31" i="1"/>
  <c r="CR38" i="1"/>
  <c r="CO39" i="1"/>
  <c r="CO9" i="1"/>
  <c r="CR7" i="1"/>
  <c r="DM41" i="1"/>
  <c r="DP41" i="1" s="1"/>
  <c r="DL41" i="1"/>
  <c r="DY53" i="1"/>
  <c r="EB53" i="1" s="1"/>
  <c r="DX53" i="1"/>
  <c r="DM44" i="1"/>
  <c r="DP44" i="1" s="1"/>
  <c r="DL44" i="1"/>
  <c r="DG35" i="1"/>
  <c r="DJ35" i="1" s="1"/>
  <c r="DF35" i="1"/>
  <c r="DG46" i="1"/>
  <c r="DJ46" i="1" s="1"/>
  <c r="DF46" i="1"/>
  <c r="DG52" i="1"/>
  <c r="DJ52" i="1" s="1"/>
  <c r="DF52" i="1"/>
  <c r="DM28" i="1"/>
  <c r="DP28" i="1" s="1"/>
  <c r="DL28" i="1"/>
  <c r="CR12" i="1"/>
  <c r="CT12" i="1" s="1"/>
  <c r="CT10" i="1"/>
  <c r="CU10" i="1"/>
  <c r="DG14" i="1"/>
  <c r="DJ14" i="1" s="1"/>
  <c r="DF14" i="1"/>
  <c r="DG60" i="1"/>
  <c r="DJ60" i="1" s="1"/>
  <c r="DF60" i="1"/>
  <c r="DG63" i="1"/>
  <c r="DJ63" i="1" s="1"/>
  <c r="DF63" i="1"/>
  <c r="CN9" i="1"/>
  <c r="CR19" i="1"/>
  <c r="CT19" i="1" s="1"/>
  <c r="CU17" i="1"/>
  <c r="CT17" i="1"/>
  <c r="DY18" i="1"/>
  <c r="EB18" i="1" s="1"/>
  <c r="DX18" i="1"/>
  <c r="DS43" i="1"/>
  <c r="DV43" i="1" s="1"/>
  <c r="DR43" i="1"/>
  <c r="DG20" i="1"/>
  <c r="DJ20" i="1" s="1"/>
  <c r="DF20" i="1"/>
  <c r="DS8" i="1"/>
  <c r="DV8" i="1" s="1"/>
  <c r="DR8" i="1"/>
  <c r="DS34" i="1"/>
  <c r="DV34" i="1" s="1"/>
  <c r="DR34" i="1"/>
  <c r="DG22" i="1"/>
  <c r="DJ22" i="1" s="1"/>
  <c r="DF22" i="1"/>
  <c r="DG61" i="1"/>
  <c r="DJ61" i="1" s="1"/>
  <c r="DF61" i="1"/>
  <c r="DM24" i="1"/>
  <c r="DP24" i="1" s="1"/>
  <c r="DL24" i="1"/>
  <c r="DS62" i="1"/>
  <c r="DV62" i="1" s="1"/>
  <c r="DR62" i="1"/>
  <c r="CU16" i="1"/>
  <c r="CX13" i="1"/>
  <c r="CX37" i="1"/>
  <c r="DL65" i="1"/>
  <c r="DM65" i="1"/>
  <c r="DP65" i="1" s="1"/>
  <c r="DM50" i="1"/>
  <c r="DP50" i="1" s="1"/>
  <c r="DL50" i="1"/>
  <c r="DR25" i="1"/>
  <c r="DS25" i="1"/>
  <c r="DV25" i="1" s="1"/>
  <c r="CL6" i="1" l="1"/>
  <c r="CN6" i="1" s="1"/>
  <c r="DM11" i="1"/>
  <c r="DP11" i="1" s="1"/>
  <c r="DL11" i="1"/>
  <c r="DM48" i="1"/>
  <c r="DP48" i="1" s="1"/>
  <c r="DL48" i="1"/>
  <c r="DM51" i="1"/>
  <c r="DP51" i="1" s="1"/>
  <c r="DL51" i="1"/>
  <c r="CO42" i="1"/>
  <c r="CR40" i="1"/>
  <c r="DL30" i="1"/>
  <c r="DM30" i="1"/>
  <c r="DP30" i="1" s="1"/>
  <c r="DL32" i="1"/>
  <c r="DM32" i="1"/>
  <c r="DP32" i="1" s="1"/>
  <c r="DL36" i="1"/>
  <c r="DM36" i="1"/>
  <c r="DP36" i="1" s="1"/>
  <c r="CR27" i="1"/>
  <c r="CO29" i="1"/>
  <c r="DM15" i="1"/>
  <c r="DP15" i="1" s="1"/>
  <c r="DL15" i="1"/>
  <c r="DL22" i="1"/>
  <c r="DM22" i="1"/>
  <c r="DP22" i="1" s="1"/>
  <c r="DS65" i="1"/>
  <c r="DV65" i="1" s="1"/>
  <c r="DR65" i="1"/>
  <c r="DY62" i="1"/>
  <c r="EB62" i="1" s="1"/>
  <c r="DX62" i="1"/>
  <c r="DX34" i="1"/>
  <c r="DY34" i="1"/>
  <c r="EB34" i="1" s="1"/>
  <c r="DY43" i="1"/>
  <c r="EB43" i="1" s="1"/>
  <c r="DX43" i="1"/>
  <c r="DM46" i="1"/>
  <c r="DP46" i="1" s="1"/>
  <c r="DL46" i="1"/>
  <c r="DR41" i="1"/>
  <c r="DS41" i="1"/>
  <c r="DV41" i="1" s="1"/>
  <c r="DL31" i="1"/>
  <c r="DM31" i="1"/>
  <c r="DP31" i="1" s="1"/>
  <c r="EE53" i="1"/>
  <c r="EH53" i="1" s="1"/>
  <c r="ED53" i="1"/>
  <c r="CU7" i="1"/>
  <c r="CT7" i="1"/>
  <c r="CR9" i="1"/>
  <c r="DS64" i="1"/>
  <c r="DV64" i="1" s="1"/>
  <c r="DR64" i="1"/>
  <c r="DR24" i="1"/>
  <c r="DS24" i="1"/>
  <c r="DV24" i="1" s="1"/>
  <c r="DM35" i="1"/>
  <c r="DP35" i="1" s="1"/>
  <c r="DL35" i="1"/>
  <c r="DM59" i="1"/>
  <c r="DP59" i="1" s="1"/>
  <c r="DL59" i="1"/>
  <c r="CX10" i="1"/>
  <c r="CU12" i="1"/>
  <c r="DX25" i="1"/>
  <c r="DY25" i="1"/>
  <c r="EB25" i="1" s="1"/>
  <c r="DL60" i="1"/>
  <c r="DM60" i="1"/>
  <c r="DP60" i="1" s="1"/>
  <c r="DL33" i="1"/>
  <c r="DM33" i="1"/>
  <c r="DP33" i="1" s="1"/>
  <c r="DM20" i="1"/>
  <c r="DP20" i="1" s="1"/>
  <c r="DL20" i="1"/>
  <c r="CU38" i="1"/>
  <c r="CT38" i="1"/>
  <c r="CR39" i="1"/>
  <c r="CT39" i="1" s="1"/>
  <c r="CZ37" i="1"/>
  <c r="DA37" i="1"/>
  <c r="DL61" i="1"/>
  <c r="DM61" i="1"/>
  <c r="DP61" i="1" s="1"/>
  <c r="DY8" i="1"/>
  <c r="EB8" i="1" s="1"/>
  <c r="DX8" i="1"/>
  <c r="ED18" i="1"/>
  <c r="EE18" i="1"/>
  <c r="EH18" i="1" s="1"/>
  <c r="DR28" i="1"/>
  <c r="DS28" i="1"/>
  <c r="DV28" i="1" s="1"/>
  <c r="DR44" i="1"/>
  <c r="DS44" i="1"/>
  <c r="DV44" i="1" s="1"/>
  <c r="DR49" i="1"/>
  <c r="DS49" i="1"/>
  <c r="DV49" i="1" s="1"/>
  <c r="CZ21" i="1"/>
  <c r="CX23" i="1"/>
  <c r="CZ23" i="1" s="1"/>
  <c r="DA21" i="1"/>
  <c r="DS50" i="1"/>
  <c r="DV50" i="1" s="1"/>
  <c r="DR50" i="1"/>
  <c r="CX17" i="1"/>
  <c r="CU19" i="1"/>
  <c r="DM52" i="1"/>
  <c r="DP52" i="1" s="1"/>
  <c r="DL52" i="1"/>
  <c r="CX16" i="1"/>
  <c r="CZ16" i="1" s="1"/>
  <c r="CZ13" i="1"/>
  <c r="DA13" i="1"/>
  <c r="DM63" i="1"/>
  <c r="DP63" i="1" s="1"/>
  <c r="DL63" i="1"/>
  <c r="DM14" i="1"/>
  <c r="DP14" i="1" s="1"/>
  <c r="DL14" i="1"/>
  <c r="CO6" i="1" l="1"/>
  <c r="DR11" i="1"/>
  <c r="DS11" i="1"/>
  <c r="DV11" i="1" s="1"/>
  <c r="DS51" i="1"/>
  <c r="DV51" i="1" s="1"/>
  <c r="DR51" i="1"/>
  <c r="DS48" i="1"/>
  <c r="DV48" i="1" s="1"/>
  <c r="DR48" i="1"/>
  <c r="CT40" i="1"/>
  <c r="CR42" i="1"/>
  <c r="CT42" i="1" s="1"/>
  <c r="CU40" i="1"/>
  <c r="DS36" i="1"/>
  <c r="DV36" i="1" s="1"/>
  <c r="DR36" i="1"/>
  <c r="DS32" i="1"/>
  <c r="DV32" i="1" s="1"/>
  <c r="DR32" i="1"/>
  <c r="DS30" i="1"/>
  <c r="DV30" i="1" s="1"/>
  <c r="DR30" i="1"/>
  <c r="CT27" i="1"/>
  <c r="CR29" i="1"/>
  <c r="CT29" i="1" s="1"/>
  <c r="CU27" i="1"/>
  <c r="DS15" i="1"/>
  <c r="DV15" i="1" s="1"/>
  <c r="DR15" i="1"/>
  <c r="EK18" i="1"/>
  <c r="EN18" i="1" s="1"/>
  <c r="EJ18" i="1"/>
  <c r="DS33" i="1"/>
  <c r="DV33" i="1" s="1"/>
  <c r="DR33" i="1"/>
  <c r="DR14" i="1"/>
  <c r="DS14" i="1"/>
  <c r="DV14" i="1" s="1"/>
  <c r="DA10" i="1"/>
  <c r="CZ10" i="1"/>
  <c r="CX12" i="1"/>
  <c r="CZ12" i="1" s="1"/>
  <c r="EJ53" i="1"/>
  <c r="EK53" i="1"/>
  <c r="EN53" i="1" s="1"/>
  <c r="EE43" i="1"/>
  <c r="EH43" i="1" s="1"/>
  <c r="ED43" i="1"/>
  <c r="DA17" i="1"/>
  <c r="CZ17" i="1"/>
  <c r="CX19" i="1"/>
  <c r="CZ19" i="1" s="1"/>
  <c r="DS60" i="1"/>
  <c r="DV60" i="1" s="1"/>
  <c r="DR60" i="1"/>
  <c r="DY64" i="1"/>
  <c r="EB64" i="1" s="1"/>
  <c r="DX64" i="1"/>
  <c r="DS31" i="1"/>
  <c r="DV31" i="1" s="1"/>
  <c r="DR31" i="1"/>
  <c r="EE34" i="1"/>
  <c r="EH34" i="1" s="1"/>
  <c r="ED34" i="1"/>
  <c r="DS46" i="1"/>
  <c r="DV46" i="1" s="1"/>
  <c r="DR46" i="1"/>
  <c r="DY49" i="1"/>
  <c r="EB49" i="1" s="1"/>
  <c r="DX49" i="1"/>
  <c r="DR22" i="1"/>
  <c r="DS22" i="1"/>
  <c r="DV22" i="1" s="1"/>
  <c r="CT9" i="1"/>
  <c r="DY50" i="1"/>
  <c r="EB50" i="1" s="1"/>
  <c r="DX50" i="1"/>
  <c r="DS61" i="1"/>
  <c r="DV61" i="1" s="1"/>
  <c r="DR61" i="1"/>
  <c r="DY41" i="1"/>
  <c r="EB41" i="1" s="1"/>
  <c r="DX41" i="1"/>
  <c r="DD21" i="1"/>
  <c r="DA23" i="1"/>
  <c r="CX38" i="1"/>
  <c r="CU39" i="1"/>
  <c r="DS35" i="1"/>
  <c r="DV35" i="1" s="1"/>
  <c r="DR35" i="1"/>
  <c r="DY24" i="1"/>
  <c r="EB24" i="1" s="1"/>
  <c r="DX24" i="1"/>
  <c r="CX7" i="1"/>
  <c r="CU9" i="1"/>
  <c r="EE62" i="1"/>
  <c r="EH62" i="1" s="1"/>
  <c r="ED62" i="1"/>
  <c r="DS52" i="1"/>
  <c r="DV52" i="1" s="1"/>
  <c r="DR52" i="1"/>
  <c r="DS63" i="1"/>
  <c r="DV63" i="1" s="1"/>
  <c r="DR63" i="1"/>
  <c r="EE8" i="1"/>
  <c r="EH8" i="1" s="1"/>
  <c r="ED8" i="1"/>
  <c r="DS59" i="1"/>
  <c r="DV59" i="1" s="1"/>
  <c r="DR59" i="1"/>
  <c r="DD13" i="1"/>
  <c r="DA16" i="1"/>
  <c r="DX44" i="1"/>
  <c r="DY44" i="1"/>
  <c r="EB44" i="1" s="1"/>
  <c r="DX28" i="1"/>
  <c r="DY28" i="1"/>
  <c r="EB28" i="1" s="1"/>
  <c r="DD37" i="1"/>
  <c r="ED25" i="1"/>
  <c r="EE25" i="1"/>
  <c r="EH25" i="1" s="1"/>
  <c r="DS20" i="1"/>
  <c r="DV20" i="1" s="1"/>
  <c r="DR20" i="1"/>
  <c r="DX65" i="1"/>
  <c r="DY65" i="1"/>
  <c r="EB65" i="1" s="1"/>
  <c r="DY11" i="1" l="1"/>
  <c r="EB11" i="1" s="1"/>
  <c r="DX11" i="1"/>
  <c r="DY48" i="1"/>
  <c r="EB48" i="1" s="1"/>
  <c r="DX48" i="1"/>
  <c r="DY51" i="1"/>
  <c r="EB51" i="1" s="1"/>
  <c r="DX51" i="1"/>
  <c r="CU42" i="1"/>
  <c r="CX40" i="1"/>
  <c r="DY30" i="1"/>
  <c r="EB30" i="1" s="1"/>
  <c r="DX30" i="1"/>
  <c r="DX32" i="1"/>
  <c r="DY32" i="1"/>
  <c r="EB32" i="1" s="1"/>
  <c r="DX36" i="1"/>
  <c r="DY36" i="1"/>
  <c r="EB36" i="1" s="1"/>
  <c r="CR6" i="1"/>
  <c r="CT6" i="1" s="1"/>
  <c r="CX27" i="1"/>
  <c r="CU29" i="1"/>
  <c r="DX15" i="1"/>
  <c r="DY15" i="1"/>
  <c r="EB15" i="1" s="1"/>
  <c r="EE41" i="1"/>
  <c r="EH41" i="1" s="1"/>
  <c r="ED41" i="1"/>
  <c r="DY46" i="1"/>
  <c r="EB46" i="1" s="1"/>
  <c r="DX46" i="1"/>
  <c r="ET53" i="1"/>
  <c r="EW53" i="1" s="1"/>
  <c r="EZ53" i="1" s="1"/>
  <c r="EP53" i="1"/>
  <c r="EE65" i="1"/>
  <c r="EH65" i="1" s="1"/>
  <c r="ED65" i="1"/>
  <c r="DX61" i="1"/>
  <c r="DY61" i="1"/>
  <c r="EB61" i="1" s="1"/>
  <c r="EJ34" i="1"/>
  <c r="EK34" i="1"/>
  <c r="EN34" i="1" s="1"/>
  <c r="ET18" i="1"/>
  <c r="EW18" i="1" s="1"/>
  <c r="EZ18" i="1" s="1"/>
  <c r="EP18" i="1"/>
  <c r="DX59" i="1"/>
  <c r="DY59" i="1"/>
  <c r="EB59" i="1" s="1"/>
  <c r="DX52" i="1"/>
  <c r="DY52" i="1"/>
  <c r="EB52" i="1" s="1"/>
  <c r="DG37" i="1"/>
  <c r="DF37" i="1"/>
  <c r="DY35" i="1"/>
  <c r="EB35" i="1" s="1"/>
  <c r="DX35" i="1"/>
  <c r="DY60" i="1"/>
  <c r="EB60" i="1" s="1"/>
  <c r="DX60" i="1"/>
  <c r="DD16" i="1"/>
  <c r="DF16" i="1" s="1"/>
  <c r="DG13" i="1"/>
  <c r="DF13" i="1"/>
  <c r="DX22" i="1"/>
  <c r="DY22" i="1"/>
  <c r="EB22" i="1" s="1"/>
  <c r="ED28" i="1"/>
  <c r="EE28" i="1"/>
  <c r="EH28" i="1" s="1"/>
  <c r="EK62" i="1"/>
  <c r="EN62" i="1" s="1"/>
  <c r="EJ62" i="1"/>
  <c r="CX9" i="1"/>
  <c r="DA7" i="1"/>
  <c r="CZ7" i="1"/>
  <c r="CZ38" i="1"/>
  <c r="DA38" i="1"/>
  <c r="CX39" i="1"/>
  <c r="CZ39" i="1" s="1"/>
  <c r="ED50" i="1"/>
  <c r="EE50" i="1"/>
  <c r="EH50" i="1" s="1"/>
  <c r="DX31" i="1"/>
  <c r="DY31" i="1"/>
  <c r="EB31" i="1" s="1"/>
  <c r="DD10" i="1"/>
  <c r="DA12" i="1"/>
  <c r="EK8" i="1"/>
  <c r="EN8" i="1" s="1"/>
  <c r="EJ8" i="1"/>
  <c r="DD17" i="1"/>
  <c r="DA19" i="1"/>
  <c r="ED44" i="1"/>
  <c r="EE44" i="1"/>
  <c r="EH44" i="1" s="1"/>
  <c r="DD23" i="1"/>
  <c r="DF23" i="1" s="1"/>
  <c r="DG21" i="1"/>
  <c r="DF21" i="1"/>
  <c r="EE64" i="1"/>
  <c r="EH64" i="1" s="1"/>
  <c r="ED64" i="1"/>
  <c r="EE49" i="1"/>
  <c r="EH49" i="1" s="1"/>
  <c r="ED49" i="1"/>
  <c r="DY20" i="1"/>
  <c r="EB20" i="1" s="1"/>
  <c r="DX20" i="1"/>
  <c r="DX14" i="1"/>
  <c r="DY14" i="1"/>
  <c r="EB14" i="1" s="1"/>
  <c r="EK25" i="1"/>
  <c r="EN25" i="1" s="1"/>
  <c r="EJ25" i="1"/>
  <c r="ED24" i="1"/>
  <c r="EE24" i="1"/>
  <c r="EH24" i="1" s="1"/>
  <c r="DX63" i="1"/>
  <c r="DY63" i="1"/>
  <c r="EB63" i="1" s="1"/>
  <c r="EK43" i="1"/>
  <c r="EN43" i="1" s="1"/>
  <c r="EJ43" i="1"/>
  <c r="DX33" i="1"/>
  <c r="DY33" i="1"/>
  <c r="EB33" i="1" s="1"/>
  <c r="CU6" i="1" l="1"/>
  <c r="ED11" i="1"/>
  <c r="EE11" i="1"/>
  <c r="EH11" i="1" s="1"/>
  <c r="EE51" i="1"/>
  <c r="EH51" i="1" s="1"/>
  <c r="ED51" i="1"/>
  <c r="EE48" i="1"/>
  <c r="EH48" i="1" s="1"/>
  <c r="ED48" i="1"/>
  <c r="DA40" i="1"/>
  <c r="CZ40" i="1"/>
  <c r="CX42" i="1"/>
  <c r="CZ42" i="1" s="1"/>
  <c r="ED36" i="1"/>
  <c r="EE36" i="1"/>
  <c r="EH36" i="1" s="1"/>
  <c r="EE32" i="1"/>
  <c r="EH32" i="1" s="1"/>
  <c r="ED32" i="1"/>
  <c r="ED30" i="1"/>
  <c r="EE30" i="1"/>
  <c r="EH30" i="1" s="1"/>
  <c r="DA27" i="1"/>
  <c r="CZ27" i="1"/>
  <c r="CX29" i="1"/>
  <c r="CZ29" i="1" s="1"/>
  <c r="EE15" i="1"/>
  <c r="EH15" i="1" s="1"/>
  <c r="ED15" i="1"/>
  <c r="EK64" i="1"/>
  <c r="EN64" i="1" s="1"/>
  <c r="EJ64" i="1"/>
  <c r="EK50" i="1"/>
  <c r="EN50" i="1" s="1"/>
  <c r="EJ50" i="1"/>
  <c r="EE61" i="1"/>
  <c r="EH61" i="1" s="1"/>
  <c r="ED61" i="1"/>
  <c r="ED63" i="1"/>
  <c r="EE63" i="1"/>
  <c r="EH63" i="1" s="1"/>
  <c r="DD19" i="1"/>
  <c r="DF19" i="1" s="1"/>
  <c r="DG17" i="1"/>
  <c r="DF17" i="1"/>
  <c r="ED35" i="1"/>
  <c r="EE35" i="1"/>
  <c r="EH35" i="1" s="1"/>
  <c r="EE14" i="1"/>
  <c r="EH14" i="1" s="1"/>
  <c r="ED14" i="1"/>
  <c r="EE59" i="1"/>
  <c r="EH59" i="1" s="1"/>
  <c r="ED59" i="1"/>
  <c r="DG16" i="1"/>
  <c r="DJ13" i="1"/>
  <c r="EV18" i="1"/>
  <c r="EV53" i="1"/>
  <c r="EE33" i="1"/>
  <c r="EH33" i="1" s="1"/>
  <c r="ED33" i="1"/>
  <c r="EK24" i="1"/>
  <c r="EN24" i="1" s="1"/>
  <c r="EJ24" i="1"/>
  <c r="ET8" i="1"/>
  <c r="EW8" i="1" s="1"/>
  <c r="EZ8" i="1" s="1"/>
  <c r="EP8" i="1"/>
  <c r="DD38" i="1"/>
  <c r="DA39" i="1"/>
  <c r="DJ37" i="1"/>
  <c r="EE20" i="1"/>
  <c r="EH20" i="1" s="1"/>
  <c r="ED20" i="1"/>
  <c r="DG23" i="1"/>
  <c r="DJ21" i="1"/>
  <c r="ET62" i="1"/>
  <c r="EW62" i="1" s="1"/>
  <c r="EZ62" i="1" s="1"/>
  <c r="EP62" i="1"/>
  <c r="EK65" i="1"/>
  <c r="EN65" i="1" s="1"/>
  <c r="EJ65" i="1"/>
  <c r="ED46" i="1"/>
  <c r="EE46" i="1"/>
  <c r="EH46" i="1" s="1"/>
  <c r="CZ9" i="1"/>
  <c r="DG10" i="1"/>
  <c r="DF10" i="1"/>
  <c r="DD12" i="1"/>
  <c r="DF12" i="1" s="1"/>
  <c r="EK28" i="1"/>
  <c r="EN28" i="1" s="1"/>
  <c r="EJ28" i="1"/>
  <c r="EE60" i="1"/>
  <c r="EH60" i="1" s="1"/>
  <c r="ED60" i="1"/>
  <c r="EE52" i="1"/>
  <c r="EH52" i="1" s="1"/>
  <c r="ED52" i="1"/>
  <c r="ET34" i="1"/>
  <c r="EW34" i="1" s="1"/>
  <c r="EZ34" i="1" s="1"/>
  <c r="EP34" i="1"/>
  <c r="EE22" i="1"/>
  <c r="EH22" i="1" s="1"/>
  <c r="ED22" i="1"/>
  <c r="EP43" i="1"/>
  <c r="ET43" i="1"/>
  <c r="EW43" i="1" s="1"/>
  <c r="EZ43" i="1" s="1"/>
  <c r="ET25" i="1"/>
  <c r="EW25" i="1" s="1"/>
  <c r="EZ25" i="1" s="1"/>
  <c r="EP25" i="1"/>
  <c r="EK49" i="1"/>
  <c r="EN49" i="1" s="1"/>
  <c r="EJ49" i="1"/>
  <c r="EK44" i="1"/>
  <c r="EN44" i="1" s="1"/>
  <c r="EJ44" i="1"/>
  <c r="EE31" i="1"/>
  <c r="EH31" i="1" s="1"/>
  <c r="ED31" i="1"/>
  <c r="DD7" i="1"/>
  <c r="DA9" i="1"/>
  <c r="EK41" i="1"/>
  <c r="EN41" i="1" s="1"/>
  <c r="EJ41" i="1"/>
  <c r="CX6" i="1" l="1"/>
  <c r="CZ6" i="1" s="1"/>
  <c r="EK11" i="1"/>
  <c r="EN11" i="1" s="1"/>
  <c r="EJ11" i="1"/>
  <c r="EJ48" i="1"/>
  <c r="EK48" i="1"/>
  <c r="EN48" i="1" s="1"/>
  <c r="EK51" i="1"/>
  <c r="EN51" i="1" s="1"/>
  <c r="EJ51" i="1"/>
  <c r="DD40" i="1"/>
  <c r="DA42" i="1"/>
  <c r="EJ30" i="1"/>
  <c r="EK30" i="1"/>
  <c r="EN30" i="1" s="1"/>
  <c r="EJ32" i="1"/>
  <c r="EK32" i="1"/>
  <c r="EN32" i="1" s="1"/>
  <c r="EK36" i="1"/>
  <c r="EN36" i="1" s="1"/>
  <c r="EJ36" i="1"/>
  <c r="DD27" i="1"/>
  <c r="DA29" i="1"/>
  <c r="DA6" i="1" s="1"/>
  <c r="EK15" i="1"/>
  <c r="EN15" i="1" s="1"/>
  <c r="EJ15" i="1"/>
  <c r="ET65" i="1"/>
  <c r="EW65" i="1" s="1"/>
  <c r="EZ65" i="1" s="1"/>
  <c r="EP65" i="1"/>
  <c r="EJ20" i="1"/>
  <c r="EK20" i="1"/>
  <c r="EN20" i="1" s="1"/>
  <c r="EP24" i="1"/>
  <c r="ET24" i="1"/>
  <c r="EW24" i="1" s="1"/>
  <c r="EZ24" i="1" s="1"/>
  <c r="EJ59" i="1"/>
  <c r="EK59" i="1"/>
  <c r="EN59" i="1" s="1"/>
  <c r="ET49" i="1"/>
  <c r="EW49" i="1" s="1"/>
  <c r="EZ49" i="1" s="1"/>
  <c r="EP49" i="1"/>
  <c r="EV34" i="1"/>
  <c r="DM37" i="1"/>
  <c r="DL37" i="1"/>
  <c r="DJ16" i="1"/>
  <c r="DL16" i="1" s="1"/>
  <c r="DM13" i="1"/>
  <c r="DL13" i="1"/>
  <c r="DG12" i="1"/>
  <c r="DJ10" i="1"/>
  <c r="DG19" i="1"/>
  <c r="DJ17" i="1"/>
  <c r="DD9" i="1"/>
  <c r="DG7" i="1"/>
  <c r="DF7" i="1"/>
  <c r="EV25" i="1"/>
  <c r="EJ52" i="1"/>
  <c r="EK52" i="1"/>
  <c r="EN52" i="1" s="1"/>
  <c r="EJ14" i="1"/>
  <c r="EK14" i="1"/>
  <c r="EN14" i="1" s="1"/>
  <c r="EV43" i="1"/>
  <c r="EV62" i="1"/>
  <c r="DG38" i="1"/>
  <c r="DF38" i="1"/>
  <c r="DD39" i="1"/>
  <c r="DF39" i="1" s="1"/>
  <c r="EK63" i="1"/>
  <c r="EN63" i="1" s="1"/>
  <c r="EJ63" i="1"/>
  <c r="EP50" i="1"/>
  <c r="ET50" i="1"/>
  <c r="EW50" i="1" s="1"/>
  <c r="EZ50" i="1" s="1"/>
  <c r="EJ31" i="1"/>
  <c r="EK31" i="1"/>
  <c r="EN31" i="1" s="1"/>
  <c r="EK60" i="1"/>
  <c r="EN60" i="1" s="1"/>
  <c r="EJ60" i="1"/>
  <c r="EK46" i="1"/>
  <c r="EN46" i="1" s="1"/>
  <c r="EJ46" i="1"/>
  <c r="DJ23" i="1"/>
  <c r="DL23" i="1" s="1"/>
  <c r="DM21" i="1"/>
  <c r="DL21" i="1"/>
  <c r="FC53" i="1"/>
  <c r="FF53" i="1" s="1"/>
  <c r="FB53" i="1"/>
  <c r="EJ35" i="1"/>
  <c r="EK35" i="1"/>
  <c r="EN35" i="1" s="1"/>
  <c r="EV8" i="1"/>
  <c r="ET64" i="1"/>
  <c r="EW64" i="1" s="1"/>
  <c r="EZ64" i="1" s="1"/>
  <c r="EP64" i="1"/>
  <c r="EJ33" i="1"/>
  <c r="EK33" i="1"/>
  <c r="EN33" i="1" s="1"/>
  <c r="ET41" i="1"/>
  <c r="EW41" i="1" s="1"/>
  <c r="EZ41" i="1" s="1"/>
  <c r="EP41" i="1"/>
  <c r="ET44" i="1"/>
  <c r="EW44" i="1" s="1"/>
  <c r="EZ44" i="1" s="1"/>
  <c r="EP44" i="1"/>
  <c r="EJ22" i="1"/>
  <c r="EK22" i="1"/>
  <c r="EN22" i="1" s="1"/>
  <c r="ET28" i="1"/>
  <c r="EW28" i="1" s="1"/>
  <c r="EZ28" i="1" s="1"/>
  <c r="EP28" i="1"/>
  <c r="FB18" i="1"/>
  <c r="FC18" i="1"/>
  <c r="FF18" i="1" s="1"/>
  <c r="EJ61" i="1"/>
  <c r="EK61" i="1"/>
  <c r="EN61" i="1" s="1"/>
  <c r="ET11" i="1" l="1"/>
  <c r="EW11" i="1" s="1"/>
  <c r="EZ11" i="1" s="1"/>
  <c r="EP11" i="1"/>
  <c r="ET51" i="1"/>
  <c r="EW51" i="1" s="1"/>
  <c r="EZ51" i="1" s="1"/>
  <c r="EP51" i="1"/>
  <c r="EP48" i="1"/>
  <c r="ET48" i="1"/>
  <c r="EW48" i="1" s="1"/>
  <c r="EZ48" i="1" s="1"/>
  <c r="DD42" i="1"/>
  <c r="DF42" i="1" s="1"/>
  <c r="DG40" i="1"/>
  <c r="DF40" i="1"/>
  <c r="ET36" i="1"/>
  <c r="EW36" i="1" s="1"/>
  <c r="EZ36" i="1" s="1"/>
  <c r="EP36" i="1"/>
  <c r="ET32" i="1"/>
  <c r="EW32" i="1" s="1"/>
  <c r="EZ32" i="1" s="1"/>
  <c r="EP32" i="1"/>
  <c r="ET30" i="1"/>
  <c r="EW30" i="1" s="1"/>
  <c r="EZ30" i="1" s="1"/>
  <c r="EP30" i="1"/>
  <c r="DG27" i="1"/>
  <c r="DD29" i="1"/>
  <c r="DF29" i="1" s="1"/>
  <c r="DF27" i="1"/>
  <c r="ET15" i="1"/>
  <c r="EW15" i="1" s="1"/>
  <c r="EZ15" i="1" s="1"/>
  <c r="EP15" i="1"/>
  <c r="ET22" i="1"/>
  <c r="EW22" i="1" s="1"/>
  <c r="EZ22" i="1" s="1"/>
  <c r="EP22" i="1"/>
  <c r="ET60" i="1"/>
  <c r="EW60" i="1" s="1"/>
  <c r="EZ60" i="1" s="1"/>
  <c r="EP60" i="1"/>
  <c r="ET52" i="1"/>
  <c r="EW52" i="1" s="1"/>
  <c r="EZ52" i="1" s="1"/>
  <c r="EP52" i="1"/>
  <c r="EV64" i="1"/>
  <c r="ET31" i="1"/>
  <c r="EW31" i="1" s="1"/>
  <c r="EZ31" i="1" s="1"/>
  <c r="EP31" i="1"/>
  <c r="DP37" i="1"/>
  <c r="EV65" i="1"/>
  <c r="EV44" i="1"/>
  <c r="DP21" i="1"/>
  <c r="DM23" i="1"/>
  <c r="FB43" i="1"/>
  <c r="FC43" i="1"/>
  <c r="FF43" i="1" s="1"/>
  <c r="FB25" i="1"/>
  <c r="FC25" i="1"/>
  <c r="FF25" i="1" s="1"/>
  <c r="DJ12" i="1"/>
  <c r="DL12" i="1" s="1"/>
  <c r="DM10" i="1"/>
  <c r="DL10" i="1"/>
  <c r="FC34" i="1"/>
  <c r="FF34" i="1" s="1"/>
  <c r="FB34" i="1"/>
  <c r="ET59" i="1"/>
  <c r="EW59" i="1" s="1"/>
  <c r="EZ59" i="1" s="1"/>
  <c r="EP59" i="1"/>
  <c r="FB62" i="1"/>
  <c r="FC62" i="1"/>
  <c r="FF62" i="1" s="1"/>
  <c r="FH53" i="1"/>
  <c r="FI53" i="1"/>
  <c r="FL53" i="1" s="1"/>
  <c r="FB8" i="1"/>
  <c r="FC8" i="1"/>
  <c r="FF8" i="1" s="1"/>
  <c r="EV50" i="1"/>
  <c r="DG9" i="1"/>
  <c r="DJ7" i="1"/>
  <c r="EV24" i="1"/>
  <c r="ET33" i="1"/>
  <c r="EW33" i="1" s="1"/>
  <c r="EZ33" i="1" s="1"/>
  <c r="EP33" i="1"/>
  <c r="ET35" i="1"/>
  <c r="EW35" i="1" s="1"/>
  <c r="EZ35" i="1" s="1"/>
  <c r="EP35" i="1"/>
  <c r="ET46" i="1"/>
  <c r="EW46" i="1" s="1"/>
  <c r="EZ46" i="1" s="1"/>
  <c r="EP46" i="1"/>
  <c r="DF9" i="1"/>
  <c r="DM16" i="1"/>
  <c r="DP13" i="1"/>
  <c r="EV49" i="1"/>
  <c r="ET63" i="1"/>
  <c r="EW63" i="1" s="1"/>
  <c r="EZ63" i="1" s="1"/>
  <c r="EP63" i="1"/>
  <c r="FH18" i="1"/>
  <c r="FI18" i="1"/>
  <c r="FL18" i="1" s="1"/>
  <c r="ET14" i="1"/>
  <c r="EW14" i="1" s="1"/>
  <c r="EZ14" i="1" s="1"/>
  <c r="EP14" i="1"/>
  <c r="EV41" i="1"/>
  <c r="ET61" i="1"/>
  <c r="EW61" i="1" s="1"/>
  <c r="EZ61" i="1" s="1"/>
  <c r="EP61" i="1"/>
  <c r="EV28" i="1"/>
  <c r="DJ38" i="1"/>
  <c r="DG39" i="1"/>
  <c r="DJ19" i="1"/>
  <c r="DL19" i="1" s="1"/>
  <c r="DM17" i="1"/>
  <c r="DL17" i="1"/>
  <c r="EP20" i="1"/>
  <c r="ET20" i="1"/>
  <c r="EW20" i="1" s="1"/>
  <c r="EZ20" i="1" s="1"/>
  <c r="DD6" i="1" l="1"/>
  <c r="DF6" i="1" s="1"/>
  <c r="EV11" i="1"/>
  <c r="EV48" i="1"/>
  <c r="EV51" i="1"/>
  <c r="DG42" i="1"/>
  <c r="DJ40" i="1"/>
  <c r="EV30" i="1"/>
  <c r="EV32" i="1"/>
  <c r="EV36" i="1"/>
  <c r="DG29" i="1"/>
  <c r="DJ27" i="1"/>
  <c r="EV15" i="1"/>
  <c r="FH43" i="1"/>
  <c r="FI43" i="1"/>
  <c r="FL43" i="1" s="1"/>
  <c r="DL38" i="1"/>
  <c r="DM38" i="1"/>
  <c r="DJ39" i="1"/>
  <c r="DL39" i="1" s="1"/>
  <c r="EV14" i="1"/>
  <c r="EV33" i="1"/>
  <c r="FI25" i="1"/>
  <c r="FL25" i="1" s="1"/>
  <c r="FH25" i="1"/>
  <c r="DP23" i="1"/>
  <c r="DR23" i="1" s="1"/>
  <c r="DS21" i="1"/>
  <c r="DR21" i="1"/>
  <c r="EV22" i="1"/>
  <c r="FO18" i="1"/>
  <c r="FR18" i="1" s="1"/>
  <c r="FN18" i="1"/>
  <c r="FB64" i="1"/>
  <c r="FC64" i="1"/>
  <c r="FF64" i="1" s="1"/>
  <c r="FB24" i="1"/>
  <c r="FC24" i="1"/>
  <c r="FF24" i="1" s="1"/>
  <c r="DM19" i="1"/>
  <c r="DP17" i="1"/>
  <c r="DM7" i="1"/>
  <c r="DL7" i="1"/>
  <c r="DJ9" i="1"/>
  <c r="EV61" i="1"/>
  <c r="EV63" i="1"/>
  <c r="EV46" i="1"/>
  <c r="FH34" i="1"/>
  <c r="FI34" i="1"/>
  <c r="FL34" i="1" s="1"/>
  <c r="FC44" i="1"/>
  <c r="FF44" i="1" s="1"/>
  <c r="FB44" i="1"/>
  <c r="DS37" i="1"/>
  <c r="DR37" i="1"/>
  <c r="EV52" i="1"/>
  <c r="FB28" i="1"/>
  <c r="FC28" i="1"/>
  <c r="FF28" i="1" s="1"/>
  <c r="FO53" i="1"/>
  <c r="FR53" i="1" s="1"/>
  <c r="FN53" i="1"/>
  <c r="FB49" i="1"/>
  <c r="FC49" i="1"/>
  <c r="FF49" i="1" s="1"/>
  <c r="FC50" i="1"/>
  <c r="FF50" i="1" s="1"/>
  <c r="FB50" i="1"/>
  <c r="DP10" i="1"/>
  <c r="DM12" i="1"/>
  <c r="EV20" i="1"/>
  <c r="FB41" i="1"/>
  <c r="FC41" i="1"/>
  <c r="FF41" i="1" s="1"/>
  <c r="EV35" i="1"/>
  <c r="EV60" i="1"/>
  <c r="DP16" i="1"/>
  <c r="DR16" i="1" s="1"/>
  <c r="DS13" i="1"/>
  <c r="DR13" i="1"/>
  <c r="FH8" i="1"/>
  <c r="FI8" i="1"/>
  <c r="FL8" i="1" s="1"/>
  <c r="FH62" i="1"/>
  <c r="FI62" i="1"/>
  <c r="FL62" i="1" s="1"/>
  <c r="EV59" i="1"/>
  <c r="FC65" i="1"/>
  <c r="FF65" i="1" s="1"/>
  <c r="FB65" i="1"/>
  <c r="EV31" i="1"/>
  <c r="AX45" i="1"/>
  <c r="S42" i="1"/>
  <c r="G42" i="1"/>
  <c r="E42" i="1"/>
  <c r="D42" i="1"/>
  <c r="S39" i="1"/>
  <c r="G39" i="1"/>
  <c r="E39" i="1"/>
  <c r="D39" i="1"/>
  <c r="S29" i="1"/>
  <c r="M29" i="1"/>
  <c r="G29" i="1"/>
  <c r="E29" i="1"/>
  <c r="D29" i="1"/>
  <c r="S23" i="1"/>
  <c r="M23" i="1"/>
  <c r="G23" i="1"/>
  <c r="E23" i="1"/>
  <c r="D23" i="1"/>
  <c r="F23" i="1" s="1"/>
  <c r="S19" i="1"/>
  <c r="M19" i="1"/>
  <c r="G19" i="1"/>
  <c r="E19" i="1"/>
  <c r="D19" i="1"/>
  <c r="F19" i="1" s="1"/>
  <c r="S16" i="1"/>
  <c r="M16" i="1"/>
  <c r="G16" i="1"/>
  <c r="E16" i="1"/>
  <c r="D16" i="1"/>
  <c r="S12" i="1"/>
  <c r="M12" i="1"/>
  <c r="G12" i="1"/>
  <c r="E12" i="1"/>
  <c r="D12" i="1"/>
  <c r="S9" i="1"/>
  <c r="M9" i="1"/>
  <c r="G9" i="1"/>
  <c r="E9" i="1"/>
  <c r="D9" i="1"/>
  <c r="F9" i="1" s="1"/>
  <c r="BT6" i="1"/>
  <c r="BO6" i="1"/>
  <c r="BC6" i="1"/>
  <c r="H19" i="1" l="1"/>
  <c r="I19" i="1"/>
  <c r="L19" i="1" s="1"/>
  <c r="H9" i="1"/>
  <c r="I9" i="1"/>
  <c r="I23" i="1"/>
  <c r="L23" i="1" s="1"/>
  <c r="O23" i="1" s="1"/>
  <c r="H23" i="1"/>
  <c r="F12" i="1"/>
  <c r="F29" i="1"/>
  <c r="DG6" i="1"/>
  <c r="F16" i="1"/>
  <c r="O19" i="1"/>
  <c r="F39" i="1"/>
  <c r="F42" i="1"/>
  <c r="G6" i="1"/>
  <c r="E6" i="1"/>
  <c r="M6" i="1"/>
  <c r="D6" i="1"/>
  <c r="S6" i="1"/>
  <c r="FB11" i="1"/>
  <c r="FC11" i="1"/>
  <c r="FF11" i="1" s="1"/>
  <c r="FC51" i="1"/>
  <c r="FF51" i="1" s="1"/>
  <c r="FB51" i="1"/>
  <c r="FC48" i="1"/>
  <c r="FF48" i="1" s="1"/>
  <c r="FB48" i="1"/>
  <c r="DM40" i="1"/>
  <c r="DJ42" i="1"/>
  <c r="DL42" i="1" s="1"/>
  <c r="DL40" i="1"/>
  <c r="FB36" i="1"/>
  <c r="FC36" i="1"/>
  <c r="FF36" i="1" s="1"/>
  <c r="FC32" i="1"/>
  <c r="FF32" i="1" s="1"/>
  <c r="FB32" i="1"/>
  <c r="FC30" i="1"/>
  <c r="FF30" i="1" s="1"/>
  <c r="FB30" i="1"/>
  <c r="DM27" i="1"/>
  <c r="DJ29" i="1"/>
  <c r="DL29" i="1" s="1"/>
  <c r="DL27" i="1"/>
  <c r="FB15" i="1"/>
  <c r="FC15" i="1"/>
  <c r="FF15" i="1" s="1"/>
  <c r="DS10" i="1"/>
  <c r="DR10" i="1"/>
  <c r="DP12" i="1"/>
  <c r="DR12" i="1" s="1"/>
  <c r="FC61" i="1"/>
  <c r="FF61" i="1" s="1"/>
  <c r="FB61" i="1"/>
  <c r="FI64" i="1"/>
  <c r="FL64" i="1" s="1"/>
  <c r="FH64" i="1"/>
  <c r="FC22" i="1"/>
  <c r="FF22" i="1" s="1"/>
  <c r="FB22" i="1"/>
  <c r="DV13" i="1"/>
  <c r="DS16" i="1"/>
  <c r="FI50" i="1"/>
  <c r="FL50" i="1" s="1"/>
  <c r="FH50" i="1"/>
  <c r="FC14" i="1"/>
  <c r="FF14" i="1" s="1"/>
  <c r="FB14" i="1"/>
  <c r="FC59" i="1"/>
  <c r="FF59" i="1" s="1"/>
  <c r="FB59" i="1"/>
  <c r="FC60" i="1"/>
  <c r="FF60" i="1" s="1"/>
  <c r="FB60" i="1"/>
  <c r="FI49" i="1"/>
  <c r="FL49" i="1" s="1"/>
  <c r="FH49" i="1"/>
  <c r="FU53" i="1"/>
  <c r="FX53" i="1" s="1"/>
  <c r="FT53" i="1"/>
  <c r="DV37" i="1"/>
  <c r="FC46" i="1"/>
  <c r="FF46" i="1" s="1"/>
  <c r="FB46" i="1"/>
  <c r="DM9" i="1"/>
  <c r="DP7" i="1"/>
  <c r="DV21" i="1"/>
  <c r="DS23" i="1"/>
  <c r="FC31" i="1"/>
  <c r="FF31" i="1" s="1"/>
  <c r="FB31" i="1"/>
  <c r="FO62" i="1"/>
  <c r="FR62" i="1" s="1"/>
  <c r="FN62" i="1"/>
  <c r="DS17" i="1"/>
  <c r="DR17" i="1"/>
  <c r="DP19" i="1"/>
  <c r="DR19" i="1" s="1"/>
  <c r="DP38" i="1"/>
  <c r="DM39" i="1"/>
  <c r="FC20" i="1"/>
  <c r="FF20" i="1" s="1"/>
  <c r="FB20" i="1"/>
  <c r="DL9" i="1"/>
  <c r="FC52" i="1"/>
  <c r="FF52" i="1" s="1"/>
  <c r="FB52" i="1"/>
  <c r="FO8" i="1"/>
  <c r="FR8" i="1" s="1"/>
  <c r="FN8" i="1"/>
  <c r="FC35" i="1"/>
  <c r="FF35" i="1" s="1"/>
  <c r="FB35" i="1"/>
  <c r="FI28" i="1"/>
  <c r="FL28" i="1" s="1"/>
  <c r="FH28" i="1"/>
  <c r="FI44" i="1"/>
  <c r="FL44" i="1" s="1"/>
  <c r="FH44" i="1"/>
  <c r="FC63" i="1"/>
  <c r="FF63" i="1" s="1"/>
  <c r="FB63" i="1"/>
  <c r="FI24" i="1"/>
  <c r="FL24" i="1" s="1"/>
  <c r="FH24" i="1"/>
  <c r="FN25" i="1"/>
  <c r="FO25" i="1"/>
  <c r="FR25" i="1" s="1"/>
  <c r="FO43" i="1"/>
  <c r="FR43" i="1" s="1"/>
  <c r="FN43" i="1"/>
  <c r="FI65" i="1"/>
  <c r="FL65" i="1" s="1"/>
  <c r="FH65" i="1"/>
  <c r="FI41" i="1"/>
  <c r="FL41" i="1" s="1"/>
  <c r="FH41" i="1"/>
  <c r="FO34" i="1"/>
  <c r="FR34" i="1" s="1"/>
  <c r="FN34" i="1"/>
  <c r="FU18" i="1"/>
  <c r="FX18" i="1" s="1"/>
  <c r="FT18" i="1"/>
  <c r="FC33" i="1"/>
  <c r="FF33" i="1" s="1"/>
  <c r="FB33" i="1"/>
  <c r="AX47" i="1"/>
  <c r="I12" i="1" l="1"/>
  <c r="L12" i="1" s="1"/>
  <c r="O12" i="1" s="1"/>
  <c r="H12" i="1"/>
  <c r="H42" i="1"/>
  <c r="I42" i="1"/>
  <c r="L42" i="1" s="1"/>
  <c r="O42" i="1" s="1"/>
  <c r="I39" i="1"/>
  <c r="L39" i="1" s="1"/>
  <c r="O39" i="1" s="1"/>
  <c r="H39" i="1"/>
  <c r="H29" i="1"/>
  <c r="I29" i="1"/>
  <c r="L29" i="1" s="1"/>
  <c r="O29" i="1" s="1"/>
  <c r="L9" i="1"/>
  <c r="I16" i="1"/>
  <c r="L16" i="1" s="1"/>
  <c r="O16" i="1" s="1"/>
  <c r="H16" i="1"/>
  <c r="F6" i="1"/>
  <c r="BB45" i="1"/>
  <c r="BB47" i="1"/>
  <c r="FH11" i="1"/>
  <c r="FI11" i="1"/>
  <c r="FL11" i="1" s="1"/>
  <c r="FI51" i="1"/>
  <c r="FL51" i="1" s="1"/>
  <c r="FH51" i="1"/>
  <c r="FH48" i="1"/>
  <c r="FI48" i="1"/>
  <c r="FL48" i="1" s="1"/>
  <c r="DM42" i="1"/>
  <c r="DP40" i="1"/>
  <c r="DJ6" i="1"/>
  <c r="DL6" i="1" s="1"/>
  <c r="FI30" i="1"/>
  <c r="FL30" i="1" s="1"/>
  <c r="FH30" i="1"/>
  <c r="FH32" i="1"/>
  <c r="FI32" i="1"/>
  <c r="FL32" i="1" s="1"/>
  <c r="FI36" i="1"/>
  <c r="FL36" i="1" s="1"/>
  <c r="FH36" i="1"/>
  <c r="DP27" i="1"/>
  <c r="DM29" i="1"/>
  <c r="FH15" i="1"/>
  <c r="FI15" i="1"/>
  <c r="FL15" i="1" s="1"/>
  <c r="FI35" i="1"/>
  <c r="FL35" i="1" s="1"/>
  <c r="FH35" i="1"/>
  <c r="FH60" i="1"/>
  <c r="FI60" i="1"/>
  <c r="FL60" i="1" s="1"/>
  <c r="FT34" i="1"/>
  <c r="FU34" i="1"/>
  <c r="FX34" i="1" s="1"/>
  <c r="DX21" i="1"/>
  <c r="DV23" i="1"/>
  <c r="DX23" i="1" s="1"/>
  <c r="DY21" i="1"/>
  <c r="FU25" i="1"/>
  <c r="FX25" i="1" s="1"/>
  <c r="FT25" i="1"/>
  <c r="FI20" i="1"/>
  <c r="FL20" i="1" s="1"/>
  <c r="FH20" i="1"/>
  <c r="DS7" i="1"/>
  <c r="DP9" i="1"/>
  <c r="DR7" i="1"/>
  <c r="FN44" i="1"/>
  <c r="FO44" i="1"/>
  <c r="FR44" i="1" s="1"/>
  <c r="FN41" i="1"/>
  <c r="FO41" i="1"/>
  <c r="FR41" i="1" s="1"/>
  <c r="FN28" i="1"/>
  <c r="FO28" i="1"/>
  <c r="FR28" i="1" s="1"/>
  <c r="FI52" i="1"/>
  <c r="FL52" i="1" s="1"/>
  <c r="FH52" i="1"/>
  <c r="FN49" i="1"/>
  <c r="FO49" i="1"/>
  <c r="FR49" i="1" s="1"/>
  <c r="FI14" i="1"/>
  <c r="FL14" i="1" s="1"/>
  <c r="FH14" i="1"/>
  <c r="FH22" i="1"/>
  <c r="FI22" i="1"/>
  <c r="FL22" i="1" s="1"/>
  <c r="FU43" i="1"/>
  <c r="FX43" i="1" s="1"/>
  <c r="FT43" i="1"/>
  <c r="GA53" i="1"/>
  <c r="GD53" i="1" s="1"/>
  <c r="FZ53" i="1"/>
  <c r="DS38" i="1"/>
  <c r="DR38" i="1"/>
  <c r="DP39" i="1"/>
  <c r="DR39" i="1" s="1"/>
  <c r="DS12" i="1"/>
  <c r="DV10" i="1"/>
  <c r="FI63" i="1"/>
  <c r="FL63" i="1" s="1"/>
  <c r="FH63" i="1"/>
  <c r="FH31" i="1"/>
  <c r="FI31" i="1"/>
  <c r="FL31" i="1" s="1"/>
  <c r="FI61" i="1"/>
  <c r="FL61" i="1" s="1"/>
  <c r="FH61" i="1"/>
  <c r="DS19" i="1"/>
  <c r="DV17" i="1"/>
  <c r="DV16" i="1"/>
  <c r="DX16" i="1" s="1"/>
  <c r="DY13" i="1"/>
  <c r="DX13" i="1"/>
  <c r="FH33" i="1"/>
  <c r="FI33" i="1"/>
  <c r="FL33" i="1" s="1"/>
  <c r="FO65" i="1"/>
  <c r="FR65" i="1" s="1"/>
  <c r="FN65" i="1"/>
  <c r="FO24" i="1"/>
  <c r="FR24" i="1" s="1"/>
  <c r="FN24" i="1"/>
  <c r="FU62" i="1"/>
  <c r="FX62" i="1" s="1"/>
  <c r="FT62" i="1"/>
  <c r="FI46" i="1"/>
  <c r="FL46" i="1" s="1"/>
  <c r="FH46" i="1"/>
  <c r="FO64" i="1"/>
  <c r="FR64" i="1" s="1"/>
  <c r="FN64" i="1"/>
  <c r="GA18" i="1"/>
  <c r="GD18" i="1" s="1"/>
  <c r="FZ18" i="1"/>
  <c r="FO50" i="1"/>
  <c r="FR50" i="1" s="1"/>
  <c r="FN50" i="1"/>
  <c r="FU8" i="1"/>
  <c r="FX8" i="1" s="1"/>
  <c r="FT8" i="1"/>
  <c r="FI59" i="1"/>
  <c r="FL59" i="1" s="1"/>
  <c r="FH59" i="1"/>
  <c r="DX37" i="1"/>
  <c r="DY37" i="1"/>
  <c r="I6" i="1" l="1"/>
  <c r="L6" i="1"/>
  <c r="O9" i="1"/>
  <c r="O6" i="1" s="1"/>
  <c r="BD45" i="1"/>
  <c r="BE45" i="1"/>
  <c r="BH45" i="1" s="1"/>
  <c r="BN45" i="1" s="1"/>
  <c r="BP45" i="1" s="1"/>
  <c r="BS45" i="1" s="1"/>
  <c r="BD47" i="1"/>
  <c r="BE47" i="1"/>
  <c r="BH47" i="1" s="1"/>
  <c r="BN47" i="1" s="1"/>
  <c r="BP47" i="1" s="1"/>
  <c r="BS47" i="1" s="1"/>
  <c r="DM6" i="1"/>
  <c r="FN11" i="1"/>
  <c r="FO11" i="1"/>
  <c r="FR11" i="1" s="1"/>
  <c r="FO51" i="1"/>
  <c r="FR51" i="1" s="1"/>
  <c r="FN51" i="1"/>
  <c r="FO48" i="1"/>
  <c r="FR48" i="1" s="1"/>
  <c r="FN48" i="1"/>
  <c r="DS40" i="1"/>
  <c r="DR40" i="1"/>
  <c r="DP42" i="1"/>
  <c r="DR42" i="1" s="1"/>
  <c r="FN30" i="1"/>
  <c r="FO30" i="1"/>
  <c r="FR30" i="1" s="1"/>
  <c r="FO36" i="1"/>
  <c r="FR36" i="1" s="1"/>
  <c r="FN36" i="1"/>
  <c r="FO32" i="1"/>
  <c r="FR32" i="1" s="1"/>
  <c r="FN32" i="1"/>
  <c r="DR27" i="1"/>
  <c r="DS27" i="1"/>
  <c r="DP29" i="1"/>
  <c r="DR29" i="1" s="1"/>
  <c r="FO15" i="1"/>
  <c r="FR15" i="1" s="1"/>
  <c r="FN15" i="1"/>
  <c r="DV38" i="1"/>
  <c r="DS39" i="1"/>
  <c r="GA34" i="1"/>
  <c r="GD34" i="1" s="1"/>
  <c r="FZ34" i="1"/>
  <c r="GG18" i="1"/>
  <c r="GM18" i="1" s="1"/>
  <c r="GP18" i="1" s="1"/>
  <c r="GF18" i="1"/>
  <c r="FU24" i="1"/>
  <c r="FX24" i="1" s="1"/>
  <c r="FT24" i="1"/>
  <c r="DV19" i="1"/>
  <c r="DX19" i="1" s="1"/>
  <c r="DY17" i="1"/>
  <c r="DX17" i="1"/>
  <c r="FU49" i="1"/>
  <c r="FX49" i="1" s="1"/>
  <c r="FT49" i="1"/>
  <c r="GG53" i="1"/>
  <c r="GM53" i="1" s="1"/>
  <c r="GP53" i="1" s="1"/>
  <c r="GF53" i="1"/>
  <c r="FU41" i="1"/>
  <c r="FX41" i="1" s="1"/>
  <c r="FT41" i="1"/>
  <c r="FO20" i="1"/>
  <c r="FR20" i="1" s="1"/>
  <c r="FN20" i="1"/>
  <c r="FO60" i="1"/>
  <c r="FR60" i="1" s="1"/>
  <c r="FN60" i="1"/>
  <c r="FU28" i="1"/>
  <c r="FX28" i="1" s="1"/>
  <c r="FT28" i="1"/>
  <c r="FO59" i="1"/>
  <c r="FR59" i="1" s="1"/>
  <c r="FN59" i="1"/>
  <c r="FO33" i="1"/>
  <c r="FR33" i="1" s="1"/>
  <c r="FN33" i="1"/>
  <c r="DY10" i="1"/>
  <c r="DV12" i="1"/>
  <c r="DX12" i="1" s="1"/>
  <c r="DX10" i="1"/>
  <c r="FZ43" i="1"/>
  <c r="GA43" i="1"/>
  <c r="GD43" i="1" s="1"/>
  <c r="FT44" i="1"/>
  <c r="FU44" i="1"/>
  <c r="FX44" i="1" s="1"/>
  <c r="FZ25" i="1"/>
  <c r="GA25" i="1"/>
  <c r="GD25" i="1" s="1"/>
  <c r="FO31" i="1"/>
  <c r="FR31" i="1" s="1"/>
  <c r="FN31" i="1"/>
  <c r="DV7" i="1"/>
  <c r="DS9" i="1"/>
  <c r="FT65" i="1"/>
  <c r="FU65" i="1"/>
  <c r="FX65" i="1" s="1"/>
  <c r="GA62" i="1"/>
  <c r="GD62" i="1" s="1"/>
  <c r="FZ62" i="1"/>
  <c r="DY23" i="1"/>
  <c r="EB21" i="1"/>
  <c r="FN14" i="1"/>
  <c r="FO14" i="1"/>
  <c r="FR14" i="1" s="1"/>
  <c r="EB37" i="1"/>
  <c r="FO46" i="1"/>
  <c r="FR46" i="1" s="1"/>
  <c r="FN46" i="1"/>
  <c r="FO63" i="1"/>
  <c r="FR63" i="1" s="1"/>
  <c r="FN63" i="1"/>
  <c r="GA8" i="1"/>
  <c r="GD8" i="1" s="1"/>
  <c r="FZ8" i="1"/>
  <c r="FU64" i="1"/>
  <c r="FX64" i="1" s="1"/>
  <c r="FT64" i="1"/>
  <c r="FO22" i="1"/>
  <c r="FR22" i="1" s="1"/>
  <c r="FN22" i="1"/>
  <c r="FO35" i="1"/>
  <c r="FR35" i="1" s="1"/>
  <c r="FN35" i="1"/>
  <c r="FU50" i="1"/>
  <c r="FX50" i="1" s="1"/>
  <c r="FT50" i="1"/>
  <c r="DY16" i="1"/>
  <c r="EB13" i="1"/>
  <c r="FO61" i="1"/>
  <c r="FR61" i="1" s="1"/>
  <c r="FN61" i="1"/>
  <c r="FO52" i="1"/>
  <c r="FR52" i="1" s="1"/>
  <c r="FN52" i="1"/>
  <c r="DR9" i="1"/>
  <c r="GS53" i="1" l="1"/>
  <c r="GV53" i="1" s="1"/>
  <c r="GR53" i="1"/>
  <c r="GS18" i="1"/>
  <c r="GV18" i="1" s="1"/>
  <c r="GR18" i="1"/>
  <c r="FU11" i="1"/>
  <c r="FX11" i="1" s="1"/>
  <c r="FT11" i="1"/>
  <c r="FU48" i="1"/>
  <c r="FX48" i="1" s="1"/>
  <c r="FT48" i="1"/>
  <c r="FU51" i="1"/>
  <c r="FX51" i="1" s="1"/>
  <c r="FT51" i="1"/>
  <c r="DS42" i="1"/>
  <c r="DV40" i="1"/>
  <c r="DP6" i="1"/>
  <c r="DR6" i="1" s="1"/>
  <c r="FU36" i="1"/>
  <c r="FX36" i="1" s="1"/>
  <c r="FT36" i="1"/>
  <c r="FT30" i="1"/>
  <c r="FU30" i="1"/>
  <c r="FX30" i="1" s="1"/>
  <c r="FU32" i="1"/>
  <c r="FX32" i="1" s="1"/>
  <c r="FT32" i="1"/>
  <c r="DV27" i="1"/>
  <c r="DS29" i="1"/>
  <c r="FU15" i="1"/>
  <c r="FX15" i="1" s="1"/>
  <c r="FT15" i="1"/>
  <c r="FZ28" i="1"/>
  <c r="GA28" i="1"/>
  <c r="GD28" i="1" s="1"/>
  <c r="FU46" i="1"/>
  <c r="FX46" i="1" s="1"/>
  <c r="FT46" i="1"/>
  <c r="GG62" i="1"/>
  <c r="GM62" i="1" s="1"/>
  <c r="GP62" i="1" s="1"/>
  <c r="GF62" i="1"/>
  <c r="EE37" i="1"/>
  <c r="ED37" i="1"/>
  <c r="EB23" i="1"/>
  <c r="ED23" i="1" s="1"/>
  <c r="EE21" i="1"/>
  <c r="ED21" i="1"/>
  <c r="FZ65" i="1"/>
  <c r="GA65" i="1"/>
  <c r="GD65" i="1" s="1"/>
  <c r="GG25" i="1"/>
  <c r="GM25" i="1" s="1"/>
  <c r="GP25" i="1" s="1"/>
  <c r="GF25" i="1"/>
  <c r="DY12" i="1"/>
  <c r="EB10" i="1"/>
  <c r="FU60" i="1"/>
  <c r="FX60" i="1" s="1"/>
  <c r="FT60" i="1"/>
  <c r="GA49" i="1"/>
  <c r="GD49" i="1" s="1"/>
  <c r="FZ49" i="1"/>
  <c r="DX38" i="1"/>
  <c r="DY38" i="1"/>
  <c r="DV39" i="1"/>
  <c r="DX39" i="1" s="1"/>
  <c r="FT52" i="1"/>
  <c r="FU52" i="1"/>
  <c r="FX52" i="1" s="1"/>
  <c r="FZ50" i="1"/>
  <c r="GA50" i="1"/>
  <c r="GD50" i="1" s="1"/>
  <c r="GA64" i="1"/>
  <c r="GD64" i="1" s="1"/>
  <c r="FZ64" i="1"/>
  <c r="GL18" i="1"/>
  <c r="GF34" i="1"/>
  <c r="GG34" i="1"/>
  <c r="GM34" i="1" s="1"/>
  <c r="GP34" i="1" s="1"/>
  <c r="GR34" i="1" s="1"/>
  <c r="FT22" i="1"/>
  <c r="FU22" i="1"/>
  <c r="FX22" i="1" s="1"/>
  <c r="FT14" i="1"/>
  <c r="FU14" i="1"/>
  <c r="FX14" i="1" s="1"/>
  <c r="FU20" i="1"/>
  <c r="FX20" i="1" s="1"/>
  <c r="FT20" i="1"/>
  <c r="GG43" i="1"/>
  <c r="GM43" i="1" s="1"/>
  <c r="GP43" i="1" s="1"/>
  <c r="GF43" i="1"/>
  <c r="FT59" i="1"/>
  <c r="FU59" i="1"/>
  <c r="FX59" i="1" s="1"/>
  <c r="GA41" i="1"/>
  <c r="GD41" i="1" s="1"/>
  <c r="FZ41" i="1"/>
  <c r="GL53" i="1"/>
  <c r="FT31" i="1"/>
  <c r="FU31" i="1"/>
  <c r="FX31" i="1" s="1"/>
  <c r="GA44" i="1"/>
  <c r="GD44" i="1" s="1"/>
  <c r="FZ44" i="1"/>
  <c r="FT33" i="1"/>
  <c r="FU33" i="1"/>
  <c r="FX33" i="1" s="1"/>
  <c r="DY19" i="1"/>
  <c r="EB17" i="1"/>
  <c r="FT61" i="1"/>
  <c r="FU61" i="1"/>
  <c r="FX61" i="1" s="1"/>
  <c r="GG8" i="1"/>
  <c r="GM8" i="1" s="1"/>
  <c r="GP8" i="1" s="1"/>
  <c r="GF8" i="1"/>
  <c r="EB16" i="1"/>
  <c r="ED16" i="1" s="1"/>
  <c r="EE13" i="1"/>
  <c r="ED13" i="1"/>
  <c r="FU35" i="1"/>
  <c r="FX35" i="1" s="1"/>
  <c r="FT35" i="1"/>
  <c r="FT63" i="1"/>
  <c r="FU63" i="1"/>
  <c r="FX63" i="1" s="1"/>
  <c r="DV9" i="1"/>
  <c r="DY7" i="1"/>
  <c r="DX7" i="1"/>
  <c r="FZ24" i="1"/>
  <c r="GA24" i="1"/>
  <c r="GD24" i="1" s="1"/>
  <c r="GS8" i="1" l="1"/>
  <c r="GV8" i="1" s="1"/>
  <c r="GR8" i="1"/>
  <c r="GS43" i="1"/>
  <c r="GV43" i="1" s="1"/>
  <c r="GR43" i="1"/>
  <c r="GY18" i="1"/>
  <c r="GX18" i="1"/>
  <c r="GS62" i="1"/>
  <c r="GV62" i="1" s="1"/>
  <c r="GR62" i="1"/>
  <c r="GS25" i="1"/>
  <c r="GV25" i="1" s="1"/>
  <c r="GR25" i="1"/>
  <c r="GY53" i="1"/>
  <c r="GX53" i="1"/>
  <c r="GS34" i="1"/>
  <c r="GV34" i="1" s="1"/>
  <c r="DS6" i="1"/>
  <c r="GA11" i="1"/>
  <c r="GD11" i="1" s="1"/>
  <c r="FZ11" i="1"/>
  <c r="GA51" i="1"/>
  <c r="GD51" i="1" s="1"/>
  <c r="FZ51" i="1"/>
  <c r="FZ48" i="1"/>
  <c r="GA48" i="1"/>
  <c r="GD48" i="1" s="1"/>
  <c r="DY40" i="1"/>
  <c r="DX40" i="1"/>
  <c r="DV42" i="1"/>
  <c r="DX42" i="1" s="1"/>
  <c r="GA32" i="1"/>
  <c r="GD32" i="1" s="1"/>
  <c r="FZ32" i="1"/>
  <c r="FZ30" i="1"/>
  <c r="GA30" i="1"/>
  <c r="GD30" i="1" s="1"/>
  <c r="FZ36" i="1"/>
  <c r="GA36" i="1"/>
  <c r="GD36" i="1" s="1"/>
  <c r="DV29" i="1"/>
  <c r="DX29" i="1" s="1"/>
  <c r="DY27" i="1"/>
  <c r="DX27" i="1"/>
  <c r="FZ15" i="1"/>
  <c r="GA15" i="1"/>
  <c r="GD15" i="1" s="1"/>
  <c r="GG41" i="1"/>
  <c r="GM41" i="1" s="1"/>
  <c r="GP41" i="1" s="1"/>
  <c r="GF41" i="1"/>
  <c r="GA22" i="1"/>
  <c r="GD22" i="1" s="1"/>
  <c r="FZ22" i="1"/>
  <c r="GL62" i="1"/>
  <c r="EE16" i="1"/>
  <c r="EH13" i="1"/>
  <c r="FZ59" i="1"/>
  <c r="GA59" i="1"/>
  <c r="GD59" i="1" s="1"/>
  <c r="GL34" i="1"/>
  <c r="GA52" i="1"/>
  <c r="GD52" i="1" s="1"/>
  <c r="FZ52" i="1"/>
  <c r="GA60" i="1"/>
  <c r="GD60" i="1" s="1"/>
  <c r="FZ60" i="1"/>
  <c r="EH21" i="1"/>
  <c r="EE23" i="1"/>
  <c r="FZ46" i="1"/>
  <c r="GA46" i="1"/>
  <c r="GD46" i="1" s="1"/>
  <c r="ED17" i="1"/>
  <c r="EE17" i="1"/>
  <c r="EB19" i="1"/>
  <c r="ED19" i="1" s="1"/>
  <c r="GA20" i="1"/>
  <c r="GD20" i="1" s="1"/>
  <c r="FZ20" i="1"/>
  <c r="EE10" i="1"/>
  <c r="ED10" i="1"/>
  <c r="EB12" i="1"/>
  <c r="ED12" i="1" s="1"/>
  <c r="GG28" i="1"/>
  <c r="GM28" i="1" s="1"/>
  <c r="GP28" i="1" s="1"/>
  <c r="GF28" i="1"/>
  <c r="FZ35" i="1"/>
  <c r="GA35" i="1"/>
  <c r="GD35" i="1" s="1"/>
  <c r="GG65" i="1"/>
  <c r="GM65" i="1" s="1"/>
  <c r="GP65" i="1" s="1"/>
  <c r="GF65" i="1"/>
  <c r="GL8" i="1"/>
  <c r="GG49" i="1"/>
  <c r="GM49" i="1" s="1"/>
  <c r="GP49" i="1" s="1"/>
  <c r="GF49" i="1"/>
  <c r="GA61" i="1"/>
  <c r="GD61" i="1" s="1"/>
  <c r="FZ61" i="1"/>
  <c r="GA63" i="1"/>
  <c r="GD63" i="1" s="1"/>
  <c r="FZ63" i="1"/>
  <c r="GL43" i="1"/>
  <c r="EB7" i="1"/>
  <c r="DY9" i="1"/>
  <c r="GA33" i="1"/>
  <c r="GD33" i="1" s="1"/>
  <c r="FZ33" i="1"/>
  <c r="EB38" i="1"/>
  <c r="DY39" i="1"/>
  <c r="EH37" i="1"/>
  <c r="GG64" i="1"/>
  <c r="GM64" i="1" s="1"/>
  <c r="GP64" i="1" s="1"/>
  <c r="GF64" i="1"/>
  <c r="GF44" i="1"/>
  <c r="GG44" i="1"/>
  <c r="GM44" i="1" s="1"/>
  <c r="GP44" i="1" s="1"/>
  <c r="GG50" i="1"/>
  <c r="GM50" i="1" s="1"/>
  <c r="GP50" i="1" s="1"/>
  <c r="GF50" i="1"/>
  <c r="GA31" i="1"/>
  <c r="GD31" i="1" s="1"/>
  <c r="FZ31" i="1"/>
  <c r="GG24" i="1"/>
  <c r="GM24" i="1" s="1"/>
  <c r="GP24" i="1" s="1"/>
  <c r="GF24" i="1"/>
  <c r="GA14" i="1"/>
  <c r="GD14" i="1" s="1"/>
  <c r="FZ14" i="1"/>
  <c r="DX9" i="1"/>
  <c r="GL25" i="1"/>
  <c r="GS41" i="1" l="1"/>
  <c r="GV41" i="1" s="1"/>
  <c r="GR41" i="1"/>
  <c r="HB53" i="1"/>
  <c r="HD53" i="1" s="1"/>
  <c r="HG53" i="1" s="1"/>
  <c r="HL53" i="1"/>
  <c r="GY43" i="1"/>
  <c r="GX43" i="1"/>
  <c r="GS24" i="1"/>
  <c r="GV24" i="1" s="1"/>
  <c r="GR24" i="1"/>
  <c r="GS50" i="1"/>
  <c r="GV50" i="1" s="1"/>
  <c r="GR50" i="1"/>
  <c r="GS64" i="1"/>
  <c r="GV64" i="1" s="1"/>
  <c r="GR64" i="1"/>
  <c r="GS49" i="1"/>
  <c r="GV49" i="1" s="1"/>
  <c r="GR49" i="1"/>
  <c r="GY62" i="1"/>
  <c r="GX62" i="1"/>
  <c r="GS44" i="1"/>
  <c r="GV44" i="1" s="1"/>
  <c r="GR44" i="1"/>
  <c r="GS65" i="1"/>
  <c r="GV65" i="1" s="1"/>
  <c r="GR65" i="1"/>
  <c r="GS28" i="1"/>
  <c r="GV28" i="1" s="1"/>
  <c r="GR28" i="1"/>
  <c r="GY34" i="1"/>
  <c r="GX34" i="1"/>
  <c r="GY25" i="1"/>
  <c r="GX25" i="1"/>
  <c r="HL18" i="1"/>
  <c r="HB18" i="1"/>
  <c r="HD18" i="1" s="1"/>
  <c r="HG18" i="1" s="1"/>
  <c r="GY8" i="1"/>
  <c r="GX8" i="1"/>
  <c r="HB34" i="1"/>
  <c r="HD34" i="1" s="1"/>
  <c r="HG34" i="1" s="1"/>
  <c r="HL34" i="1"/>
  <c r="GG11" i="1"/>
  <c r="GM11" i="1" s="1"/>
  <c r="GP11" i="1" s="1"/>
  <c r="GF11" i="1"/>
  <c r="GF51" i="1"/>
  <c r="GG51" i="1"/>
  <c r="GM51" i="1" s="1"/>
  <c r="GP51" i="1" s="1"/>
  <c r="GG48" i="1"/>
  <c r="GM48" i="1" s="1"/>
  <c r="GP48" i="1" s="1"/>
  <c r="GF48" i="1"/>
  <c r="DY42" i="1"/>
  <c r="EB40" i="1"/>
  <c r="GF30" i="1"/>
  <c r="GG30" i="1"/>
  <c r="GM30" i="1" s="1"/>
  <c r="GP30" i="1" s="1"/>
  <c r="GG36" i="1"/>
  <c r="GM36" i="1" s="1"/>
  <c r="GP36" i="1" s="1"/>
  <c r="GF36" i="1"/>
  <c r="GF32" i="1"/>
  <c r="GG32" i="1"/>
  <c r="GM32" i="1" s="1"/>
  <c r="GP32" i="1" s="1"/>
  <c r="DY29" i="1"/>
  <c r="DY6" i="1" s="1"/>
  <c r="EB27" i="1"/>
  <c r="DV6" i="1"/>
  <c r="DX6" i="1" s="1"/>
  <c r="GF15" i="1"/>
  <c r="GG15" i="1"/>
  <c r="GM15" i="1" s="1"/>
  <c r="GP15" i="1" s="1"/>
  <c r="GL50" i="1"/>
  <c r="GF33" i="1"/>
  <c r="GG33" i="1"/>
  <c r="GM33" i="1" s="1"/>
  <c r="GP33" i="1" s="1"/>
  <c r="GG63" i="1"/>
  <c r="GM63" i="1" s="1"/>
  <c r="GP63" i="1" s="1"/>
  <c r="GF63" i="1"/>
  <c r="GF46" i="1"/>
  <c r="GG46" i="1"/>
  <c r="GM46" i="1" s="1"/>
  <c r="GP46" i="1" s="1"/>
  <c r="GL41" i="1"/>
  <c r="GF31" i="1"/>
  <c r="GG31" i="1"/>
  <c r="GM31" i="1" s="1"/>
  <c r="GP31" i="1" s="1"/>
  <c r="GL28" i="1"/>
  <c r="GL44" i="1"/>
  <c r="GG14" i="1"/>
  <c r="GM14" i="1" s="1"/>
  <c r="GP14" i="1" s="1"/>
  <c r="GF14" i="1"/>
  <c r="EK13" i="1"/>
  <c r="EJ13" i="1"/>
  <c r="EH16" i="1"/>
  <c r="EJ16" i="1" s="1"/>
  <c r="GF52" i="1"/>
  <c r="GG52" i="1"/>
  <c r="GM52" i="1" s="1"/>
  <c r="GP52" i="1" s="1"/>
  <c r="EK37" i="1"/>
  <c r="EJ37" i="1"/>
  <c r="EH10" i="1"/>
  <c r="EE12" i="1"/>
  <c r="GL65" i="1"/>
  <c r="EH23" i="1"/>
  <c r="EJ23" i="1" s="1"/>
  <c r="EJ21" i="1"/>
  <c r="EK21" i="1"/>
  <c r="GG22" i="1"/>
  <c r="GM22" i="1" s="1"/>
  <c r="GP22" i="1" s="1"/>
  <c r="GF22" i="1"/>
  <c r="GG60" i="1"/>
  <c r="GM60" i="1" s="1"/>
  <c r="GP60" i="1" s="1"/>
  <c r="GF60" i="1"/>
  <c r="EH17" i="1"/>
  <c r="EE19" i="1"/>
  <c r="GF61" i="1"/>
  <c r="GG61" i="1"/>
  <c r="GM61" i="1" s="1"/>
  <c r="GP61" i="1" s="1"/>
  <c r="GL24" i="1"/>
  <c r="GL64" i="1"/>
  <c r="EE38" i="1"/>
  <c r="ED38" i="1"/>
  <c r="EB39" i="1"/>
  <c r="ED39" i="1" s="1"/>
  <c r="ED7" i="1"/>
  <c r="EB9" i="1"/>
  <c r="EE7" i="1"/>
  <c r="GL49" i="1"/>
  <c r="GF35" i="1"/>
  <c r="GG35" i="1"/>
  <c r="GM35" i="1" s="1"/>
  <c r="GP35" i="1" s="1"/>
  <c r="GF20" i="1"/>
  <c r="GG20" i="1"/>
  <c r="GM20" i="1" s="1"/>
  <c r="GP20" i="1" s="1"/>
  <c r="GF59" i="1"/>
  <c r="GG59" i="1"/>
  <c r="GM59" i="1" s="1"/>
  <c r="GP59" i="1" s="1"/>
  <c r="GS63" i="1" l="1"/>
  <c r="GV63" i="1" s="1"/>
  <c r="GR63" i="1"/>
  <c r="GS61" i="1"/>
  <c r="GV61" i="1" s="1"/>
  <c r="GR61" i="1"/>
  <c r="GY65" i="1"/>
  <c r="GX65" i="1"/>
  <c r="HB62" i="1"/>
  <c r="HD62" i="1" s="1"/>
  <c r="HG62" i="1" s="1"/>
  <c r="HL62" i="1"/>
  <c r="GY64" i="1"/>
  <c r="GX64" i="1"/>
  <c r="GY24" i="1"/>
  <c r="GX24" i="1"/>
  <c r="GS20" i="1"/>
  <c r="GV20" i="1" s="1"/>
  <c r="GR20" i="1"/>
  <c r="GS22" i="1"/>
  <c r="GV22" i="1" s="1"/>
  <c r="GR22" i="1"/>
  <c r="GS46" i="1"/>
  <c r="GV46" i="1" s="1"/>
  <c r="GR46" i="1"/>
  <c r="GS36" i="1"/>
  <c r="GV36" i="1" s="1"/>
  <c r="GR36" i="1"/>
  <c r="GS59" i="1"/>
  <c r="GV59" i="1" s="1"/>
  <c r="GR59" i="1"/>
  <c r="GS35" i="1"/>
  <c r="GV35" i="1" s="1"/>
  <c r="GR35" i="1"/>
  <c r="GS60" i="1"/>
  <c r="GV60" i="1" s="1"/>
  <c r="GR60" i="1"/>
  <c r="GS31" i="1"/>
  <c r="GV31" i="1" s="1"/>
  <c r="GR31" i="1"/>
  <c r="GS32" i="1"/>
  <c r="GV32" i="1" s="1"/>
  <c r="GR32" i="1"/>
  <c r="GS30" i="1"/>
  <c r="GV30" i="1" s="1"/>
  <c r="GR30" i="1"/>
  <c r="GS15" i="1"/>
  <c r="GV15" i="1" s="1"/>
  <c r="GR15" i="1"/>
  <c r="GS51" i="1"/>
  <c r="GV51" i="1" s="1"/>
  <c r="GR51" i="1"/>
  <c r="GS52" i="1"/>
  <c r="GV52" i="1" s="1"/>
  <c r="GR52" i="1"/>
  <c r="GS33" i="1"/>
  <c r="GV33" i="1" s="1"/>
  <c r="GR33" i="1"/>
  <c r="GS14" i="1"/>
  <c r="GV14" i="1" s="1"/>
  <c r="GR14" i="1"/>
  <c r="GS48" i="1"/>
  <c r="GV48" i="1" s="1"/>
  <c r="GR48" i="1"/>
  <c r="GS11" i="1"/>
  <c r="GV11" i="1" s="1"/>
  <c r="GR11" i="1"/>
  <c r="HB8" i="1"/>
  <c r="HD8" i="1" s="1"/>
  <c r="HG8" i="1" s="1"/>
  <c r="HL8" i="1"/>
  <c r="HB25" i="1"/>
  <c r="HD25" i="1" s="1"/>
  <c r="HG25" i="1" s="1"/>
  <c r="HL25" i="1"/>
  <c r="GY28" i="1"/>
  <c r="GX28" i="1"/>
  <c r="GY44" i="1"/>
  <c r="GX44" i="1"/>
  <c r="GY49" i="1"/>
  <c r="GX49" i="1"/>
  <c r="GY50" i="1"/>
  <c r="GX50" i="1"/>
  <c r="HL43" i="1"/>
  <c r="HB43" i="1"/>
  <c r="HD43" i="1" s="1"/>
  <c r="HG43" i="1" s="1"/>
  <c r="GY41" i="1"/>
  <c r="GX41" i="1"/>
  <c r="GL11" i="1"/>
  <c r="GL48" i="1"/>
  <c r="GL51" i="1"/>
  <c r="ED40" i="1"/>
  <c r="EB42" i="1"/>
  <c r="ED42" i="1" s="1"/>
  <c r="EE40" i="1"/>
  <c r="GL36" i="1"/>
  <c r="GL30" i="1"/>
  <c r="GL32" i="1"/>
  <c r="ED27" i="1"/>
  <c r="EB29" i="1"/>
  <c r="ED29" i="1" s="1"/>
  <c r="EE27" i="1"/>
  <c r="GL15" i="1"/>
  <c r="EN21" i="1"/>
  <c r="EK23" i="1"/>
  <c r="EH38" i="1"/>
  <c r="EE39" i="1"/>
  <c r="GL60" i="1"/>
  <c r="GL46" i="1"/>
  <c r="GL52" i="1"/>
  <c r="ED9" i="1"/>
  <c r="GL35" i="1"/>
  <c r="EN37" i="1"/>
  <c r="GL14" i="1"/>
  <c r="GL31" i="1"/>
  <c r="GL59" i="1"/>
  <c r="EE9" i="1"/>
  <c r="EH7" i="1"/>
  <c r="GL63" i="1"/>
  <c r="GL22" i="1"/>
  <c r="GL33" i="1"/>
  <c r="GL20" i="1"/>
  <c r="GL61" i="1"/>
  <c r="EH12" i="1"/>
  <c r="EJ12" i="1" s="1"/>
  <c r="EJ10" i="1"/>
  <c r="EK10" i="1"/>
  <c r="EN13" i="1"/>
  <c r="EK16" i="1"/>
  <c r="EH19" i="1"/>
  <c r="EJ19" i="1" s="1"/>
  <c r="EJ17" i="1"/>
  <c r="EK17" i="1"/>
  <c r="GY33" i="1" l="1"/>
  <c r="GX33" i="1"/>
  <c r="GY30" i="1"/>
  <c r="GX30" i="1"/>
  <c r="GY35" i="1"/>
  <c r="GX35" i="1"/>
  <c r="GY22" i="1"/>
  <c r="GX22" i="1"/>
  <c r="HB49" i="1"/>
  <c r="HD49" i="1" s="1"/>
  <c r="HG49" i="1" s="1"/>
  <c r="HL49" i="1"/>
  <c r="HB28" i="1"/>
  <c r="HD28" i="1" s="1"/>
  <c r="HG28" i="1" s="1"/>
  <c r="HL28" i="1"/>
  <c r="GY48" i="1"/>
  <c r="GX48" i="1"/>
  <c r="GY51" i="1"/>
  <c r="GX51" i="1"/>
  <c r="GY31" i="1"/>
  <c r="GX31" i="1"/>
  <c r="GY36" i="1"/>
  <c r="GX36" i="1"/>
  <c r="HB24" i="1"/>
  <c r="HD24" i="1" s="1"/>
  <c r="HG24" i="1" s="1"/>
  <c r="HL24" i="1"/>
  <c r="GY61" i="1"/>
  <c r="GX61" i="1"/>
  <c r="HB41" i="1"/>
  <c r="HD41" i="1" s="1"/>
  <c r="HG41" i="1" s="1"/>
  <c r="HL41" i="1"/>
  <c r="HB50" i="1"/>
  <c r="HD50" i="1" s="1"/>
  <c r="HG50" i="1" s="1"/>
  <c r="HL50" i="1"/>
  <c r="HL44" i="1"/>
  <c r="HB44" i="1"/>
  <c r="HD44" i="1" s="1"/>
  <c r="HG44" i="1" s="1"/>
  <c r="GY11" i="1"/>
  <c r="GX11" i="1"/>
  <c r="GY14" i="1"/>
  <c r="GX14" i="1"/>
  <c r="GY52" i="1"/>
  <c r="GX52" i="1"/>
  <c r="GY15" i="1"/>
  <c r="GX15" i="1"/>
  <c r="GY32" i="1"/>
  <c r="GX32" i="1"/>
  <c r="GY60" i="1"/>
  <c r="GX60" i="1"/>
  <c r="GY59" i="1"/>
  <c r="GX59" i="1"/>
  <c r="GY46" i="1"/>
  <c r="GX46" i="1"/>
  <c r="GY20" i="1"/>
  <c r="GX20" i="1"/>
  <c r="HB64" i="1"/>
  <c r="HD64" i="1" s="1"/>
  <c r="HG64" i="1" s="1"/>
  <c r="HL64" i="1"/>
  <c r="HL65" i="1"/>
  <c r="HB65" i="1"/>
  <c r="HD65" i="1" s="1"/>
  <c r="HG65" i="1" s="1"/>
  <c r="GY63" i="1"/>
  <c r="GX63" i="1"/>
  <c r="EH40" i="1"/>
  <c r="EE42" i="1"/>
  <c r="EB6" i="1"/>
  <c r="ED6" i="1" s="1"/>
  <c r="EE29" i="1"/>
  <c r="EH27" i="1"/>
  <c r="EN23" i="1"/>
  <c r="EP23" i="1" s="1"/>
  <c r="EP21" i="1"/>
  <c r="ET21" i="1"/>
  <c r="EW21" i="1" s="1"/>
  <c r="EZ21" i="1" s="1"/>
  <c r="EK12" i="1"/>
  <c r="EN10" i="1"/>
  <c r="EP37" i="1"/>
  <c r="ET37" i="1"/>
  <c r="EW37" i="1" s="1"/>
  <c r="EZ37" i="1" s="1"/>
  <c r="EJ38" i="1"/>
  <c r="EK38" i="1"/>
  <c r="EH39" i="1"/>
  <c r="EJ39" i="1" s="1"/>
  <c r="EP13" i="1"/>
  <c r="ET13" i="1"/>
  <c r="EW13" i="1" s="1"/>
  <c r="EZ13" i="1" s="1"/>
  <c r="EN16" i="1"/>
  <c r="EP16" i="1" s="1"/>
  <c r="EK19" i="1"/>
  <c r="EN17" i="1"/>
  <c r="EH9" i="1"/>
  <c r="EJ7" i="1"/>
  <c r="EK7" i="1"/>
  <c r="HB20" i="1" l="1"/>
  <c r="HD20" i="1" s="1"/>
  <c r="HG20" i="1" s="1"/>
  <c r="HL20" i="1"/>
  <c r="HL59" i="1"/>
  <c r="HB59" i="1"/>
  <c r="HD59" i="1" s="1"/>
  <c r="HG59" i="1" s="1"/>
  <c r="HB32" i="1"/>
  <c r="HD32" i="1" s="1"/>
  <c r="HG32" i="1" s="1"/>
  <c r="HL32" i="1"/>
  <c r="HB52" i="1"/>
  <c r="HD52" i="1" s="1"/>
  <c r="HG52" i="1" s="1"/>
  <c r="HL52" i="1"/>
  <c r="HB11" i="1"/>
  <c r="HD11" i="1" s="1"/>
  <c r="HG11" i="1" s="1"/>
  <c r="HL11" i="1"/>
  <c r="HB61" i="1"/>
  <c r="HD61" i="1" s="1"/>
  <c r="HG61" i="1" s="1"/>
  <c r="HL61" i="1"/>
  <c r="HB36" i="1"/>
  <c r="HD36" i="1" s="1"/>
  <c r="HG36" i="1" s="1"/>
  <c r="HL36" i="1"/>
  <c r="HB51" i="1"/>
  <c r="HD51" i="1" s="1"/>
  <c r="HG51" i="1" s="1"/>
  <c r="HL51" i="1"/>
  <c r="HB22" i="1"/>
  <c r="HD22" i="1" s="1"/>
  <c r="HG22" i="1" s="1"/>
  <c r="HL22" i="1"/>
  <c r="HB30" i="1"/>
  <c r="HD30" i="1" s="1"/>
  <c r="HG30" i="1" s="1"/>
  <c r="HL30" i="1"/>
  <c r="HB63" i="1"/>
  <c r="HD63" i="1" s="1"/>
  <c r="HG63" i="1" s="1"/>
  <c r="HL63" i="1"/>
  <c r="HL46" i="1"/>
  <c r="HB46" i="1"/>
  <c r="HD46" i="1" s="1"/>
  <c r="HG46" i="1" s="1"/>
  <c r="HB60" i="1"/>
  <c r="HD60" i="1" s="1"/>
  <c r="HG60" i="1" s="1"/>
  <c r="HL60" i="1"/>
  <c r="HL15" i="1"/>
  <c r="HB15" i="1"/>
  <c r="HD15" i="1" s="1"/>
  <c r="HG15" i="1" s="1"/>
  <c r="HB14" i="1"/>
  <c r="HD14" i="1" s="1"/>
  <c r="HG14" i="1" s="1"/>
  <c r="HL14" i="1"/>
  <c r="HL31" i="1"/>
  <c r="HB31" i="1"/>
  <c r="HD31" i="1" s="1"/>
  <c r="HG31" i="1" s="1"/>
  <c r="HB48" i="1"/>
  <c r="HD48" i="1" s="1"/>
  <c r="HG48" i="1" s="1"/>
  <c r="HL48" i="1"/>
  <c r="HB35" i="1"/>
  <c r="HD35" i="1" s="1"/>
  <c r="HG35" i="1" s="1"/>
  <c r="HL35" i="1"/>
  <c r="HB33" i="1"/>
  <c r="HD33" i="1" s="1"/>
  <c r="HG33" i="1" s="1"/>
  <c r="HL33" i="1"/>
  <c r="EE6" i="1"/>
  <c r="EK40" i="1"/>
  <c r="EH42" i="1"/>
  <c r="EJ42" i="1" s="1"/>
  <c r="EJ40" i="1"/>
  <c r="EK27" i="1"/>
  <c r="EJ27" i="1"/>
  <c r="EH29" i="1"/>
  <c r="EJ29" i="1" s="1"/>
  <c r="EK9" i="1"/>
  <c r="EN7" i="1"/>
  <c r="ET23" i="1"/>
  <c r="EW23" i="1" s="1"/>
  <c r="EZ23" i="1" s="1"/>
  <c r="EN38" i="1"/>
  <c r="EK39" i="1"/>
  <c r="ET16" i="1"/>
  <c r="EW16" i="1" s="1"/>
  <c r="EZ16" i="1" s="1"/>
  <c r="EJ9" i="1"/>
  <c r="EN12" i="1"/>
  <c r="EP12" i="1" s="1"/>
  <c r="EP10" i="1"/>
  <c r="ET10" i="1"/>
  <c r="EW10" i="1" s="1"/>
  <c r="EZ10" i="1" s="1"/>
  <c r="EN19" i="1"/>
  <c r="EP19" i="1" s="1"/>
  <c r="EP17" i="1"/>
  <c r="ET17" i="1"/>
  <c r="EW17" i="1" s="1"/>
  <c r="EZ17" i="1" s="1"/>
  <c r="EH6" i="1" l="1"/>
  <c r="EJ6" i="1" s="1"/>
  <c r="EK42" i="1"/>
  <c r="EN40" i="1"/>
  <c r="EN27" i="1"/>
  <c r="EK29" i="1"/>
  <c r="ET12" i="1"/>
  <c r="EW12" i="1" s="1"/>
  <c r="EZ12" i="1" s="1"/>
  <c r="EP38" i="1"/>
  <c r="ET38" i="1"/>
  <c r="EW38" i="1" s="1"/>
  <c r="EZ38" i="1" s="1"/>
  <c r="EN39" i="1"/>
  <c r="EP39" i="1" s="1"/>
  <c r="EV21" i="1"/>
  <c r="EV23" i="1"/>
  <c r="ET19" i="1"/>
  <c r="EW19" i="1" s="1"/>
  <c r="EZ19" i="1" s="1"/>
  <c r="EV16" i="1"/>
  <c r="EV13" i="1"/>
  <c r="EP7" i="1"/>
  <c r="EN9" i="1"/>
  <c r="EV37" i="1"/>
  <c r="EK6" i="1" l="1"/>
  <c r="EP40" i="1"/>
  <c r="EN42" i="1"/>
  <c r="EP42" i="1" s="1"/>
  <c r="ET40" i="1"/>
  <c r="EW40" i="1" s="1"/>
  <c r="EZ40" i="1" s="1"/>
  <c r="EP27" i="1"/>
  <c r="ET27" i="1"/>
  <c r="EW27" i="1" s="1"/>
  <c r="EZ27" i="1" s="1"/>
  <c r="EN29" i="1"/>
  <c r="EP29" i="1" s="1"/>
  <c r="ET7" i="1"/>
  <c r="ET9" i="1"/>
  <c r="EV10" i="1"/>
  <c r="EV12" i="1"/>
  <c r="ET39" i="1"/>
  <c r="EW39" i="1" s="1"/>
  <c r="EZ39" i="1" s="1"/>
  <c r="EV17" i="1"/>
  <c r="EV19" i="1"/>
  <c r="EP9" i="1"/>
  <c r="N62" i="1"/>
  <c r="R62" i="1"/>
  <c r="U62" i="1" s="1"/>
  <c r="EW9" i="1" l="1"/>
  <c r="EN6" i="1"/>
  <c r="EP6" i="1" s="1"/>
  <c r="ET42" i="1"/>
  <c r="EW42" i="1" s="1"/>
  <c r="EZ42" i="1" s="1"/>
  <c r="EW7" i="1"/>
  <c r="EV7" i="1"/>
  <c r="EV38" i="1"/>
  <c r="EV39" i="1"/>
  <c r="FB16" i="1"/>
  <c r="FC13" i="1"/>
  <c r="FF13" i="1" s="1"/>
  <c r="FB13" i="1"/>
  <c r="FB23" i="1"/>
  <c r="FC21" i="1"/>
  <c r="FF21" i="1" s="1"/>
  <c r="FB21" i="1"/>
  <c r="FC37" i="1"/>
  <c r="FF37" i="1" s="1"/>
  <c r="FB37" i="1"/>
  <c r="R46" i="1"/>
  <c r="U46" i="1" s="1"/>
  <c r="N46" i="1"/>
  <c r="R28" i="1"/>
  <c r="U28" i="1" s="1"/>
  <c r="N28" i="1"/>
  <c r="T62" i="1"/>
  <c r="X62" i="1"/>
  <c r="AA62" i="1" s="1"/>
  <c r="R36" i="1"/>
  <c r="U36" i="1" s="1"/>
  <c r="N36" i="1"/>
  <c r="EZ9" i="1" l="1"/>
  <c r="ET29" i="1"/>
  <c r="R52" i="1"/>
  <c r="U52" i="1" s="1"/>
  <c r="N52" i="1"/>
  <c r="EV42" i="1"/>
  <c r="EV40" i="1"/>
  <c r="EV27" i="1"/>
  <c r="FC23" i="1"/>
  <c r="FF23" i="1" s="1"/>
  <c r="EV9" i="1"/>
  <c r="EZ7" i="1"/>
  <c r="FC10" i="1"/>
  <c r="FF10" i="1" s="1"/>
  <c r="FB12" i="1"/>
  <c r="FB10" i="1"/>
  <c r="FB19" i="1"/>
  <c r="FC17" i="1"/>
  <c r="FF17" i="1" s="1"/>
  <c r="FB17" i="1"/>
  <c r="FC16" i="1"/>
  <c r="FF16" i="1" s="1"/>
  <c r="R64" i="1"/>
  <c r="U64" i="1" s="1"/>
  <c r="N64" i="1"/>
  <c r="R15" i="1"/>
  <c r="U15" i="1" s="1"/>
  <c r="N15" i="1"/>
  <c r="N44" i="1"/>
  <c r="R44" i="1"/>
  <c r="U44" i="1" s="1"/>
  <c r="R48" i="1"/>
  <c r="U48" i="1" s="1"/>
  <c r="N48" i="1"/>
  <c r="R8" i="1"/>
  <c r="U8" i="1" s="1"/>
  <c r="N8" i="1"/>
  <c r="T36" i="1"/>
  <c r="X36" i="1"/>
  <c r="AA36" i="1" s="1"/>
  <c r="R31" i="1"/>
  <c r="U31" i="1" s="1"/>
  <c r="N31" i="1"/>
  <c r="Z62" i="1"/>
  <c r="AD62" i="1"/>
  <c r="AG62" i="1" s="1"/>
  <c r="R65" i="1"/>
  <c r="U65" i="1" s="1"/>
  <c r="N65" i="1"/>
  <c r="R20" i="1"/>
  <c r="U20" i="1" s="1"/>
  <c r="N20" i="1"/>
  <c r="T46" i="1"/>
  <c r="X46" i="1"/>
  <c r="AA46" i="1" s="1"/>
  <c r="R11" i="1"/>
  <c r="U11" i="1" s="1"/>
  <c r="N11" i="1"/>
  <c r="R50" i="1"/>
  <c r="U50" i="1" s="1"/>
  <c r="N50" i="1"/>
  <c r="R38" i="1"/>
  <c r="U38" i="1" s="1"/>
  <c r="N38" i="1"/>
  <c r="N34" i="1"/>
  <c r="R34" i="1"/>
  <c r="U34" i="1" s="1"/>
  <c r="X28" i="1"/>
  <c r="AA28" i="1" s="1"/>
  <c r="T28" i="1"/>
  <c r="N43" i="1"/>
  <c r="R43" i="1"/>
  <c r="U43" i="1" s="1"/>
  <c r="R22" i="1"/>
  <c r="U22" i="1" s="1"/>
  <c r="N22" i="1"/>
  <c r="R14" i="1"/>
  <c r="U14" i="1" s="1"/>
  <c r="N14" i="1"/>
  <c r="R18" i="1"/>
  <c r="U18" i="1" s="1"/>
  <c r="N18" i="1"/>
  <c r="R25" i="1"/>
  <c r="U25" i="1" s="1"/>
  <c r="N25" i="1"/>
  <c r="N53" i="1"/>
  <c r="R53" i="1"/>
  <c r="U53" i="1" s="1"/>
  <c r="EV29" i="1" l="1"/>
  <c r="ET6" i="1"/>
  <c r="EV6" i="1" s="1"/>
  <c r="EW29" i="1"/>
  <c r="X52" i="1"/>
  <c r="AA52" i="1" s="1"/>
  <c r="T52" i="1"/>
  <c r="FH23" i="1"/>
  <c r="FI21" i="1"/>
  <c r="FL21" i="1" s="1"/>
  <c r="FH21" i="1"/>
  <c r="FC19" i="1"/>
  <c r="FF19" i="1" s="1"/>
  <c r="FH16" i="1"/>
  <c r="FI13" i="1"/>
  <c r="FL13" i="1" s="1"/>
  <c r="FH13" i="1"/>
  <c r="FI37" i="1"/>
  <c r="FL37" i="1" s="1"/>
  <c r="FH37" i="1"/>
  <c r="FC7" i="1"/>
  <c r="FF7" i="1" s="1"/>
  <c r="FB7" i="1"/>
  <c r="FC38" i="1"/>
  <c r="FF38" i="1" s="1"/>
  <c r="FB38" i="1"/>
  <c r="FB39" i="1"/>
  <c r="FC12" i="1"/>
  <c r="FF12" i="1" s="1"/>
  <c r="R59" i="1"/>
  <c r="U59" i="1" s="1"/>
  <c r="N59" i="1"/>
  <c r="N60" i="1"/>
  <c r="R60" i="1"/>
  <c r="U60" i="1" s="1"/>
  <c r="X64" i="1"/>
  <c r="AA64" i="1" s="1"/>
  <c r="T64" i="1"/>
  <c r="R41" i="1"/>
  <c r="U41" i="1" s="1"/>
  <c r="N41" i="1"/>
  <c r="X15" i="1"/>
  <c r="AA15" i="1" s="1"/>
  <c r="T15" i="1"/>
  <c r="X20" i="1"/>
  <c r="AA20" i="1" s="1"/>
  <c r="T20" i="1"/>
  <c r="AD28" i="1"/>
  <c r="AG28" i="1" s="1"/>
  <c r="Z28" i="1"/>
  <c r="X65" i="1"/>
  <c r="AA65" i="1" s="1"/>
  <c r="T65" i="1"/>
  <c r="R32" i="1"/>
  <c r="U32" i="1" s="1"/>
  <c r="N32" i="1"/>
  <c r="X50" i="1"/>
  <c r="AA50" i="1" s="1"/>
  <c r="T50" i="1"/>
  <c r="AJ62" i="1"/>
  <c r="AM62" i="1" s="1"/>
  <c r="AF62" i="1"/>
  <c r="R61" i="1"/>
  <c r="U61" i="1" s="1"/>
  <c r="N61" i="1"/>
  <c r="X44" i="1"/>
  <c r="AA44" i="1" s="1"/>
  <c r="T44" i="1"/>
  <c r="X11" i="1"/>
  <c r="AA11" i="1" s="1"/>
  <c r="T11" i="1"/>
  <c r="X25" i="1"/>
  <c r="AA25" i="1" s="1"/>
  <c r="T25" i="1"/>
  <c r="T8" i="1"/>
  <c r="X8" i="1"/>
  <c r="AA8" i="1" s="1"/>
  <c r="T34" i="1"/>
  <c r="X34" i="1"/>
  <c r="AA34" i="1" s="1"/>
  <c r="X43" i="1"/>
  <c r="AA43" i="1" s="1"/>
  <c r="T43" i="1"/>
  <c r="X48" i="1"/>
  <c r="AA48" i="1" s="1"/>
  <c r="T48" i="1"/>
  <c r="T53" i="1"/>
  <c r="X53" i="1"/>
  <c r="AA53" i="1" s="1"/>
  <c r="X18" i="1"/>
  <c r="AA18" i="1" s="1"/>
  <c r="T18" i="1"/>
  <c r="T22" i="1"/>
  <c r="X22" i="1"/>
  <c r="AA22" i="1" s="1"/>
  <c r="R49" i="1"/>
  <c r="U49" i="1" s="1"/>
  <c r="N49" i="1"/>
  <c r="Z46" i="1"/>
  <c r="AD46" i="1"/>
  <c r="AG46" i="1" s="1"/>
  <c r="N51" i="1"/>
  <c r="R51" i="1"/>
  <c r="U51" i="1" s="1"/>
  <c r="R63" i="1"/>
  <c r="U63" i="1" s="1"/>
  <c r="N63" i="1"/>
  <c r="X38" i="1"/>
  <c r="AA38" i="1" s="1"/>
  <c r="T38" i="1"/>
  <c r="R35" i="1"/>
  <c r="U35" i="1" s="1"/>
  <c r="N35" i="1"/>
  <c r="N33" i="1"/>
  <c r="R33" i="1"/>
  <c r="U33" i="1" s="1"/>
  <c r="X14" i="1"/>
  <c r="AA14" i="1" s="1"/>
  <c r="T14" i="1"/>
  <c r="R24" i="1"/>
  <c r="U24" i="1" s="1"/>
  <c r="N24" i="1"/>
  <c r="N30" i="1"/>
  <c r="R30" i="1"/>
  <c r="U30" i="1" s="1"/>
  <c r="T31" i="1"/>
  <c r="X31" i="1"/>
  <c r="AA31" i="1" s="1"/>
  <c r="AD36" i="1"/>
  <c r="AG36" i="1" s="1"/>
  <c r="Z36" i="1"/>
  <c r="EZ29" i="1" l="1"/>
  <c r="EZ6" i="1" s="1"/>
  <c r="EW6" i="1"/>
  <c r="AD52" i="1"/>
  <c r="AG52" i="1" s="1"/>
  <c r="Z52" i="1"/>
  <c r="FB42" i="1"/>
  <c r="FC40" i="1"/>
  <c r="FF40" i="1" s="1"/>
  <c r="FB40" i="1"/>
  <c r="FC27" i="1"/>
  <c r="FF27" i="1" s="1"/>
  <c r="FB27" i="1"/>
  <c r="FB9" i="1"/>
  <c r="FI16" i="1"/>
  <c r="FL16" i="1" s="1"/>
  <c r="FH12" i="1"/>
  <c r="FI10" i="1"/>
  <c r="FL10" i="1" s="1"/>
  <c r="FH10" i="1"/>
  <c r="FC9" i="1"/>
  <c r="FF9" i="1" s="1"/>
  <c r="FH19" i="1"/>
  <c r="FI17" i="1"/>
  <c r="FL17" i="1" s="1"/>
  <c r="FH17" i="1"/>
  <c r="FI23" i="1"/>
  <c r="FL23" i="1" s="1"/>
  <c r="FC39" i="1"/>
  <c r="FF39" i="1" s="1"/>
  <c r="X60" i="1"/>
  <c r="AA60" i="1" s="1"/>
  <c r="T60" i="1"/>
  <c r="AD64" i="1"/>
  <c r="AG64" i="1" s="1"/>
  <c r="Z64" i="1"/>
  <c r="T59" i="1"/>
  <c r="X59" i="1"/>
  <c r="AA59" i="1" s="1"/>
  <c r="X41" i="1"/>
  <c r="AA41" i="1" s="1"/>
  <c r="T41" i="1"/>
  <c r="AP62" i="1"/>
  <c r="AS62" i="1" s="1"/>
  <c r="AL62" i="1"/>
  <c r="AD31" i="1"/>
  <c r="AG31" i="1" s="1"/>
  <c r="Z31" i="1"/>
  <c r="AD18" i="1"/>
  <c r="AG18" i="1" s="1"/>
  <c r="Z18" i="1"/>
  <c r="AJ46" i="1"/>
  <c r="AM46" i="1" s="1"/>
  <c r="AF46" i="1"/>
  <c r="AD34" i="1"/>
  <c r="AG34" i="1" s="1"/>
  <c r="Z34" i="1"/>
  <c r="X61" i="1"/>
  <c r="AA61" i="1" s="1"/>
  <c r="T61" i="1"/>
  <c r="AF28" i="1"/>
  <c r="AJ28" i="1"/>
  <c r="AM28" i="1" s="1"/>
  <c r="Z25" i="1"/>
  <c r="AD25" i="1"/>
  <c r="AG25" i="1" s="1"/>
  <c r="Z38" i="1"/>
  <c r="AD38" i="1"/>
  <c r="AG38" i="1" s="1"/>
  <c r="Z8" i="1"/>
  <c r="AD8" i="1"/>
  <c r="AG8" i="1" s="1"/>
  <c r="T32" i="1"/>
  <c r="X32" i="1"/>
  <c r="AA32" i="1" s="1"/>
  <c r="X63" i="1"/>
  <c r="AA63" i="1" s="1"/>
  <c r="T63" i="1"/>
  <c r="Z44" i="1"/>
  <c r="AD44" i="1"/>
  <c r="AG44" i="1" s="1"/>
  <c r="AD65" i="1"/>
  <c r="AG65" i="1" s="1"/>
  <c r="Z65" i="1"/>
  <c r="X24" i="1"/>
  <c r="AA24" i="1" s="1"/>
  <c r="T24" i="1"/>
  <c r="T51" i="1"/>
  <c r="X51" i="1"/>
  <c r="AA51" i="1" s="1"/>
  <c r="T35" i="1"/>
  <c r="X35" i="1"/>
  <c r="AA35" i="1" s="1"/>
  <c r="Z53" i="1"/>
  <c r="AD53" i="1"/>
  <c r="AG53" i="1" s="1"/>
  <c r="AD50" i="1"/>
  <c r="AG50" i="1" s="1"/>
  <c r="Z50" i="1"/>
  <c r="T30" i="1"/>
  <c r="X30" i="1"/>
  <c r="AA30" i="1" s="1"/>
  <c r="X49" i="1"/>
  <c r="AA49" i="1" s="1"/>
  <c r="T49" i="1"/>
  <c r="AD48" i="1"/>
  <c r="AG48" i="1" s="1"/>
  <c r="Z48" i="1"/>
  <c r="AD11" i="1"/>
  <c r="AG11" i="1" s="1"/>
  <c r="Z11" i="1"/>
  <c r="AJ36" i="1"/>
  <c r="AM36" i="1" s="1"/>
  <c r="AF36" i="1"/>
  <c r="Z15" i="1"/>
  <c r="AD15" i="1"/>
  <c r="AG15" i="1" s="1"/>
  <c r="AD14" i="1"/>
  <c r="AG14" i="1" s="1"/>
  <c r="Z14" i="1"/>
  <c r="AD22" i="1"/>
  <c r="AG22" i="1" s="1"/>
  <c r="Z22" i="1"/>
  <c r="AD20" i="1"/>
  <c r="AG20" i="1" s="1"/>
  <c r="Z20" i="1"/>
  <c r="T33" i="1"/>
  <c r="X33" i="1"/>
  <c r="AA33" i="1" s="1"/>
  <c r="AD43" i="1"/>
  <c r="AG43" i="1" s="1"/>
  <c r="Z43" i="1"/>
  <c r="FB29" i="1" l="1"/>
  <c r="AF52" i="1"/>
  <c r="AJ52" i="1"/>
  <c r="AM52" i="1" s="1"/>
  <c r="FC42" i="1"/>
  <c r="FF42" i="1" s="1"/>
  <c r="FC29" i="1"/>
  <c r="FB6" i="1"/>
  <c r="FI12" i="1"/>
  <c r="FL12" i="1" s="1"/>
  <c r="FI7" i="1"/>
  <c r="FL7" i="1" s="1"/>
  <c r="FH7" i="1"/>
  <c r="FI19" i="1"/>
  <c r="FL19" i="1" s="1"/>
  <c r="FI38" i="1"/>
  <c r="FL38" i="1" s="1"/>
  <c r="FH38" i="1"/>
  <c r="FH39" i="1"/>
  <c r="FO13" i="1"/>
  <c r="FR13" i="1" s="1"/>
  <c r="FN16" i="1"/>
  <c r="FN13" i="1"/>
  <c r="FN23" i="1"/>
  <c r="FN21" i="1"/>
  <c r="FO21" i="1"/>
  <c r="FR21" i="1" s="1"/>
  <c r="FO37" i="1"/>
  <c r="FR37" i="1" s="1"/>
  <c r="FN37" i="1"/>
  <c r="Z41" i="1"/>
  <c r="AD41" i="1"/>
  <c r="AG41" i="1" s="1"/>
  <c r="AD59" i="1"/>
  <c r="AG59" i="1" s="1"/>
  <c r="Z59" i="1"/>
  <c r="AF64" i="1"/>
  <c r="AJ64" i="1"/>
  <c r="AM64" i="1" s="1"/>
  <c r="AD60" i="1"/>
  <c r="AG60" i="1" s="1"/>
  <c r="Z60" i="1"/>
  <c r="AJ43" i="1"/>
  <c r="AM43" i="1" s="1"/>
  <c r="AF43" i="1"/>
  <c r="AJ11" i="1"/>
  <c r="AM11" i="1" s="1"/>
  <c r="AF11" i="1"/>
  <c r="AF65" i="1"/>
  <c r="AJ65" i="1"/>
  <c r="AM65" i="1" s="1"/>
  <c r="AD32" i="1"/>
  <c r="AG32" i="1" s="1"/>
  <c r="Z32" i="1"/>
  <c r="AF50" i="1"/>
  <c r="AJ50" i="1"/>
  <c r="AM50" i="1" s="1"/>
  <c r="AJ8" i="1"/>
  <c r="AM8" i="1" s="1"/>
  <c r="AF8" i="1"/>
  <c r="AJ31" i="1"/>
  <c r="AM31" i="1" s="1"/>
  <c r="AF31" i="1"/>
  <c r="AF22" i="1"/>
  <c r="AJ22" i="1"/>
  <c r="AM22" i="1" s="1"/>
  <c r="AL46" i="1"/>
  <c r="AP46" i="1"/>
  <c r="AS46" i="1" s="1"/>
  <c r="AD35" i="1"/>
  <c r="AG35" i="1" s="1"/>
  <c r="Z35" i="1"/>
  <c r="AD33" i="1"/>
  <c r="AG33" i="1" s="1"/>
  <c r="Z33" i="1"/>
  <c r="AD30" i="1"/>
  <c r="AG30" i="1" s="1"/>
  <c r="Z30" i="1"/>
  <c r="AJ44" i="1"/>
  <c r="AM44" i="1" s="1"/>
  <c r="AF44" i="1"/>
  <c r="AJ38" i="1"/>
  <c r="AM38" i="1" s="1"/>
  <c r="AF38" i="1"/>
  <c r="AF34" i="1"/>
  <c r="AJ34" i="1"/>
  <c r="AM34" i="1" s="1"/>
  <c r="AJ53" i="1"/>
  <c r="AM53" i="1" s="1"/>
  <c r="AF53" i="1"/>
  <c r="AY62" i="1"/>
  <c r="AR62" i="1"/>
  <c r="AF14" i="1"/>
  <c r="AJ14" i="1"/>
  <c r="AM14" i="1" s="1"/>
  <c r="AF48" i="1"/>
  <c r="AJ48" i="1"/>
  <c r="AM48" i="1" s="1"/>
  <c r="AD61" i="1"/>
  <c r="AG61" i="1" s="1"/>
  <c r="Z61" i="1"/>
  <c r="AJ20" i="1"/>
  <c r="AM20" i="1" s="1"/>
  <c r="AF20" i="1"/>
  <c r="AD49" i="1"/>
  <c r="AG49" i="1" s="1"/>
  <c r="Z49" i="1"/>
  <c r="AD63" i="1"/>
  <c r="AG63" i="1" s="1"/>
  <c r="Z63" i="1"/>
  <c r="AP36" i="1"/>
  <c r="AS36" i="1" s="1"/>
  <c r="AL36" i="1"/>
  <c r="Z24" i="1"/>
  <c r="AD24" i="1"/>
  <c r="AG24" i="1" s="1"/>
  <c r="AP28" i="1"/>
  <c r="AS28" i="1" s="1"/>
  <c r="AL28" i="1"/>
  <c r="AJ15" i="1"/>
  <c r="AM15" i="1" s="1"/>
  <c r="AF15" i="1"/>
  <c r="AD51" i="1"/>
  <c r="AG51" i="1" s="1"/>
  <c r="Z51" i="1"/>
  <c r="AF25" i="1"/>
  <c r="AJ25" i="1"/>
  <c r="AM25" i="1" s="1"/>
  <c r="AF18" i="1"/>
  <c r="AJ18" i="1"/>
  <c r="AM18" i="1" s="1"/>
  <c r="FC6" i="1" l="1"/>
  <c r="FF29" i="1"/>
  <c r="FF6" i="1" s="1"/>
  <c r="AP52" i="1"/>
  <c r="AS52" i="1" s="1"/>
  <c r="AL52" i="1"/>
  <c r="FH40" i="1"/>
  <c r="FH42" i="1"/>
  <c r="FI40" i="1"/>
  <c r="FL40" i="1" s="1"/>
  <c r="FI27" i="1"/>
  <c r="FL27" i="1" s="1"/>
  <c r="FH29" i="1"/>
  <c r="FH27" i="1"/>
  <c r="FH9" i="1"/>
  <c r="FO16" i="1"/>
  <c r="FR16" i="1" s="1"/>
  <c r="FI9" i="1"/>
  <c r="FL9" i="1" s="1"/>
  <c r="FO17" i="1"/>
  <c r="FR17" i="1" s="1"/>
  <c r="FN17" i="1"/>
  <c r="FN19" i="1"/>
  <c r="FO10" i="1"/>
  <c r="FR10" i="1" s="1"/>
  <c r="FN10" i="1"/>
  <c r="FN12" i="1"/>
  <c r="FO23" i="1"/>
  <c r="FR23" i="1" s="1"/>
  <c r="FI39" i="1"/>
  <c r="FL39" i="1" s="1"/>
  <c r="AP64" i="1"/>
  <c r="AS64" i="1" s="1"/>
  <c r="AL64" i="1"/>
  <c r="AF59" i="1"/>
  <c r="AJ59" i="1"/>
  <c r="AM59" i="1" s="1"/>
  <c r="AF41" i="1"/>
  <c r="AJ41" i="1"/>
  <c r="AM41" i="1" s="1"/>
  <c r="AJ60" i="1"/>
  <c r="AM60" i="1" s="1"/>
  <c r="AF60" i="1"/>
  <c r="AP53" i="1"/>
  <c r="AS53" i="1" s="1"/>
  <c r="AL53" i="1"/>
  <c r="AP11" i="1"/>
  <c r="AS11" i="1" s="1"/>
  <c r="AL11" i="1"/>
  <c r="AF24" i="1"/>
  <c r="AJ24" i="1"/>
  <c r="AM24" i="1" s="1"/>
  <c r="AP15" i="1"/>
  <c r="AS15" i="1" s="1"/>
  <c r="AL15" i="1"/>
  <c r="AP38" i="1"/>
  <c r="AS38" i="1" s="1"/>
  <c r="AL38" i="1"/>
  <c r="AP50" i="1"/>
  <c r="AS50" i="1" s="1"/>
  <c r="AL50" i="1"/>
  <c r="AJ51" i="1"/>
  <c r="AM51" i="1" s="1"/>
  <c r="AF51" i="1"/>
  <c r="BB62" i="1"/>
  <c r="BE62" i="1" s="1"/>
  <c r="AX62" i="1"/>
  <c r="AL18" i="1"/>
  <c r="AP18" i="1"/>
  <c r="AS18" i="1" s="1"/>
  <c r="AP48" i="1"/>
  <c r="AS48" i="1" s="1"/>
  <c r="AL48" i="1"/>
  <c r="AJ33" i="1"/>
  <c r="AM33" i="1" s="1"/>
  <c r="AF33" i="1"/>
  <c r="AP31" i="1"/>
  <c r="AS31" i="1" s="1"/>
  <c r="AL31" i="1"/>
  <c r="AL65" i="1"/>
  <c r="AP65" i="1"/>
  <c r="AS65" i="1" s="1"/>
  <c r="AF61" i="1"/>
  <c r="AJ61" i="1"/>
  <c r="AM61" i="1" s="1"/>
  <c r="AR36" i="1"/>
  <c r="AY36" i="1"/>
  <c r="AP20" i="1"/>
  <c r="AS20" i="1" s="1"/>
  <c r="AL20" i="1"/>
  <c r="AL44" i="1"/>
  <c r="AP44" i="1"/>
  <c r="AS44" i="1" s="1"/>
  <c r="AY28" i="1"/>
  <c r="AR28" i="1"/>
  <c r="AY46" i="1"/>
  <c r="AR46" i="1"/>
  <c r="AP34" i="1"/>
  <c r="AS34" i="1" s="1"/>
  <c r="AL34" i="1"/>
  <c r="AF63" i="1"/>
  <c r="AJ63" i="1"/>
  <c r="AM63" i="1" s="1"/>
  <c r="AP22" i="1"/>
  <c r="AS22" i="1" s="1"/>
  <c r="AL22" i="1"/>
  <c r="AF30" i="1"/>
  <c r="AJ30" i="1"/>
  <c r="AM30" i="1" s="1"/>
  <c r="AF49" i="1"/>
  <c r="AJ49" i="1"/>
  <c r="AM49" i="1" s="1"/>
  <c r="AP25" i="1"/>
  <c r="AS25" i="1" s="1"/>
  <c r="AL25" i="1"/>
  <c r="AP14" i="1"/>
  <c r="AS14" i="1" s="1"/>
  <c r="AL14" i="1"/>
  <c r="AJ35" i="1"/>
  <c r="AM35" i="1" s="1"/>
  <c r="AF35" i="1"/>
  <c r="AP8" i="1"/>
  <c r="AS8" i="1" s="1"/>
  <c r="AL8" i="1"/>
  <c r="AJ32" i="1"/>
  <c r="AM32" i="1" s="1"/>
  <c r="AF32" i="1"/>
  <c r="AL43" i="1"/>
  <c r="AP43" i="1"/>
  <c r="AS43" i="1" s="1"/>
  <c r="FH6" i="1" l="1"/>
  <c r="AY52" i="1"/>
  <c r="AR52" i="1"/>
  <c r="FI42" i="1"/>
  <c r="FL42" i="1" s="1"/>
  <c r="FI29" i="1"/>
  <c r="FL29" i="1" s="1"/>
  <c r="FL6" i="1" s="1"/>
  <c r="FT37" i="1"/>
  <c r="FU37" i="1"/>
  <c r="FX37" i="1" s="1"/>
  <c r="FO38" i="1"/>
  <c r="FR38" i="1" s="1"/>
  <c r="FN38" i="1"/>
  <c r="FN39" i="1"/>
  <c r="FT21" i="1"/>
  <c r="FT23" i="1"/>
  <c r="FU21" i="1"/>
  <c r="FX21" i="1" s="1"/>
  <c r="FO19" i="1"/>
  <c r="FR19" i="1" s="1"/>
  <c r="FO7" i="1"/>
  <c r="FR7" i="1" s="1"/>
  <c r="FN7" i="1"/>
  <c r="FO12" i="1"/>
  <c r="FR12" i="1" s="1"/>
  <c r="FT16" i="1"/>
  <c r="FU13" i="1"/>
  <c r="FX13" i="1" s="1"/>
  <c r="FT13" i="1"/>
  <c r="AY64" i="1"/>
  <c r="AR64" i="1"/>
  <c r="AP59" i="1"/>
  <c r="AS59" i="1" s="1"/>
  <c r="AL59" i="1"/>
  <c r="AL60" i="1"/>
  <c r="AP60" i="1"/>
  <c r="AS60" i="1" s="1"/>
  <c r="AL41" i="1"/>
  <c r="AP41" i="1"/>
  <c r="AS41" i="1" s="1"/>
  <c r="AR22" i="1"/>
  <c r="AY22" i="1"/>
  <c r="AY38" i="1"/>
  <c r="AR38" i="1"/>
  <c r="AL63" i="1"/>
  <c r="AP63" i="1"/>
  <c r="AS63" i="1" s="1"/>
  <c r="AY53" i="1"/>
  <c r="AR53" i="1"/>
  <c r="AY8" i="1"/>
  <c r="AR8" i="1"/>
  <c r="AY25" i="1"/>
  <c r="AR25" i="1"/>
  <c r="AL61" i="1"/>
  <c r="AP61" i="1"/>
  <c r="AS61" i="1" s="1"/>
  <c r="AX28" i="1"/>
  <c r="BB28" i="1"/>
  <c r="BE28" i="1" s="1"/>
  <c r="AP33" i="1"/>
  <c r="AS33" i="1" s="1"/>
  <c r="AL33" i="1"/>
  <c r="AP35" i="1"/>
  <c r="AS35" i="1" s="1"/>
  <c r="AL35" i="1"/>
  <c r="AR34" i="1"/>
  <c r="AY34" i="1"/>
  <c r="AY44" i="1"/>
  <c r="AR44" i="1"/>
  <c r="AR65" i="1"/>
  <c r="AY65" i="1"/>
  <c r="BD62" i="1"/>
  <c r="AY50" i="1"/>
  <c r="AR50" i="1"/>
  <c r="AR15" i="1"/>
  <c r="AY15" i="1"/>
  <c r="AY11" i="1"/>
  <c r="AR11" i="1"/>
  <c r="AP32" i="1"/>
  <c r="AS32" i="1" s="1"/>
  <c r="AL32" i="1"/>
  <c r="AR31" i="1"/>
  <c r="AY31" i="1"/>
  <c r="AP24" i="1"/>
  <c r="AS24" i="1" s="1"/>
  <c r="AL24" i="1"/>
  <c r="AL49" i="1"/>
  <c r="AP49" i="1"/>
  <c r="AS49" i="1" s="1"/>
  <c r="AY43" i="1"/>
  <c r="AR43" i="1"/>
  <c r="AL30" i="1"/>
  <c r="AP30" i="1"/>
  <c r="AS30" i="1" s="1"/>
  <c r="AY48" i="1"/>
  <c r="AR48" i="1"/>
  <c r="AP51" i="1"/>
  <c r="AS51" i="1" s="1"/>
  <c r="AL51" i="1"/>
  <c r="AR14" i="1"/>
  <c r="AY14" i="1"/>
  <c r="BB36" i="1"/>
  <c r="BE36" i="1" s="1"/>
  <c r="AX36" i="1"/>
  <c r="AX46" i="1"/>
  <c r="BB46" i="1"/>
  <c r="BE46" i="1" s="1"/>
  <c r="AY18" i="1"/>
  <c r="AR18" i="1"/>
  <c r="AR20" i="1"/>
  <c r="AY20" i="1"/>
  <c r="FI6" i="1" l="1"/>
  <c r="BH62" i="1"/>
  <c r="BB52" i="1"/>
  <c r="BE52" i="1" s="1"/>
  <c r="AX52" i="1"/>
  <c r="FN42" i="1"/>
  <c r="FO40" i="1"/>
  <c r="FR40" i="1" s="1"/>
  <c r="FN40" i="1"/>
  <c r="FO27" i="1"/>
  <c r="FR27" i="1" s="1"/>
  <c r="FN29" i="1"/>
  <c r="FN27" i="1"/>
  <c r="FO9" i="1"/>
  <c r="FR9" i="1" s="1"/>
  <c r="FU23" i="1"/>
  <c r="FX23" i="1" s="1"/>
  <c r="FO39" i="1"/>
  <c r="FR39" i="1" s="1"/>
  <c r="FU10" i="1"/>
  <c r="FX10" i="1" s="1"/>
  <c r="FT10" i="1"/>
  <c r="FT12" i="1"/>
  <c r="FT19" i="1"/>
  <c r="FU17" i="1"/>
  <c r="FX17" i="1" s="1"/>
  <c r="FT17" i="1"/>
  <c r="FU16" i="1"/>
  <c r="FX16" i="1" s="1"/>
  <c r="FN9" i="1"/>
  <c r="AY60" i="1"/>
  <c r="AR60" i="1"/>
  <c r="AY59" i="1"/>
  <c r="AR59" i="1"/>
  <c r="AR41" i="1"/>
  <c r="AY41" i="1"/>
  <c r="BB64" i="1"/>
  <c r="BE64" i="1" s="1"/>
  <c r="AX64" i="1"/>
  <c r="AX20" i="1"/>
  <c r="BB20" i="1"/>
  <c r="BE20" i="1" s="1"/>
  <c r="BB44" i="1"/>
  <c r="BE44" i="1" s="1"/>
  <c r="AX44" i="1"/>
  <c r="BB53" i="1"/>
  <c r="BE53" i="1" s="1"/>
  <c r="AX53" i="1"/>
  <c r="BB34" i="1"/>
  <c r="BE34" i="1" s="1"/>
  <c r="AX34" i="1"/>
  <c r="AR61" i="1"/>
  <c r="AY61" i="1"/>
  <c r="AX43" i="1"/>
  <c r="BB43" i="1"/>
  <c r="BE43" i="1" s="1"/>
  <c r="AR49" i="1"/>
  <c r="AY49" i="1"/>
  <c r="AR63" i="1"/>
  <c r="AY63" i="1"/>
  <c r="AR35" i="1"/>
  <c r="AY35" i="1"/>
  <c r="BB65" i="1"/>
  <c r="BE65" i="1" s="1"/>
  <c r="AX65" i="1"/>
  <c r="AR32" i="1"/>
  <c r="AY32" i="1"/>
  <c r="BB25" i="1"/>
  <c r="BE25" i="1" s="1"/>
  <c r="AX25" i="1"/>
  <c r="BB18" i="1"/>
  <c r="BE18" i="1" s="1"/>
  <c r="AX18" i="1"/>
  <c r="BD36" i="1"/>
  <c r="AY24" i="1"/>
  <c r="AR24" i="1"/>
  <c r="BB11" i="1"/>
  <c r="BE11" i="1" s="1"/>
  <c r="AX11" i="1"/>
  <c r="AR33" i="1"/>
  <c r="AY33" i="1"/>
  <c r="BB8" i="1"/>
  <c r="BE8" i="1" s="1"/>
  <c r="AX8" i="1"/>
  <c r="AX38" i="1"/>
  <c r="BB38" i="1"/>
  <c r="BE38" i="1" s="1"/>
  <c r="AX50" i="1"/>
  <c r="BB50" i="1"/>
  <c r="BE50" i="1" s="1"/>
  <c r="AR51" i="1"/>
  <c r="AY51" i="1"/>
  <c r="BB48" i="1"/>
  <c r="BE48" i="1" s="1"/>
  <c r="AX48" i="1"/>
  <c r="BD46" i="1"/>
  <c r="AX14" i="1"/>
  <c r="BB14" i="1"/>
  <c r="BE14" i="1" s="1"/>
  <c r="AR30" i="1"/>
  <c r="AY30" i="1"/>
  <c r="BB31" i="1"/>
  <c r="BE31" i="1" s="1"/>
  <c r="AX31" i="1"/>
  <c r="AX15" i="1"/>
  <c r="BB15" i="1"/>
  <c r="BE15" i="1" s="1"/>
  <c r="BD28" i="1"/>
  <c r="BB22" i="1"/>
  <c r="BE22" i="1" s="1"/>
  <c r="AX22" i="1"/>
  <c r="BN62" i="1" l="1"/>
  <c r="BH46" i="1"/>
  <c r="BH36" i="1"/>
  <c r="BH28" i="1"/>
  <c r="FN6" i="1"/>
  <c r="BD52" i="1"/>
  <c r="FO42" i="1"/>
  <c r="FR42" i="1" s="1"/>
  <c r="FO29" i="1"/>
  <c r="FR29" i="1" s="1"/>
  <c r="FR6" i="1" s="1"/>
  <c r="FU12" i="1"/>
  <c r="FX12" i="1" s="1"/>
  <c r="FU7" i="1"/>
  <c r="FX7" i="1" s="1"/>
  <c r="FT7" i="1"/>
  <c r="FU19" i="1"/>
  <c r="FX19" i="1" s="1"/>
  <c r="FT38" i="1"/>
  <c r="FU38" i="1"/>
  <c r="FX38" i="1" s="1"/>
  <c r="FT39" i="1"/>
  <c r="FZ16" i="1"/>
  <c r="GA13" i="1"/>
  <c r="GD13" i="1" s="1"/>
  <c r="FZ13" i="1"/>
  <c r="FZ23" i="1"/>
  <c r="GA21" i="1"/>
  <c r="GD21" i="1" s="1"/>
  <c r="FZ21" i="1"/>
  <c r="GA37" i="1"/>
  <c r="GD37" i="1" s="1"/>
  <c r="FZ37" i="1"/>
  <c r="AX41" i="1"/>
  <c r="BB41" i="1"/>
  <c r="BE41" i="1" s="1"/>
  <c r="BB59" i="1"/>
  <c r="BE59" i="1" s="1"/>
  <c r="AX59" i="1"/>
  <c r="BD64" i="1"/>
  <c r="BB60" i="1"/>
  <c r="BE60" i="1" s="1"/>
  <c r="AX60" i="1"/>
  <c r="BD50" i="1"/>
  <c r="BD8" i="1"/>
  <c r="BD34" i="1"/>
  <c r="BD53" i="1"/>
  <c r="BD31" i="1"/>
  <c r="BB33" i="1"/>
  <c r="BE33" i="1" s="1"/>
  <c r="AX33" i="1"/>
  <c r="BD22" i="1"/>
  <c r="BD43" i="1"/>
  <c r="BB51" i="1"/>
  <c r="BE51" i="1" s="1"/>
  <c r="AX51" i="1"/>
  <c r="BD11" i="1"/>
  <c r="BD25" i="1"/>
  <c r="BD18" i="1"/>
  <c r="BD44" i="1"/>
  <c r="BD38" i="1"/>
  <c r="BB32" i="1"/>
  <c r="BE32" i="1" s="1"/>
  <c r="AX32" i="1"/>
  <c r="BD65" i="1"/>
  <c r="BB63" i="1"/>
  <c r="BE63" i="1" s="1"/>
  <c r="AX63" i="1"/>
  <c r="AX61" i="1"/>
  <c r="BB61" i="1"/>
  <c r="BE61" i="1" s="1"/>
  <c r="BD20" i="1"/>
  <c r="BB49" i="1"/>
  <c r="BE49" i="1" s="1"/>
  <c r="AX49" i="1"/>
  <c r="BB30" i="1"/>
  <c r="BE30" i="1" s="1"/>
  <c r="AX30" i="1"/>
  <c r="BD48" i="1"/>
  <c r="BB35" i="1"/>
  <c r="BE35" i="1" s="1"/>
  <c r="AX35" i="1"/>
  <c r="BD15" i="1"/>
  <c r="BD14" i="1"/>
  <c r="AX24" i="1"/>
  <c r="BB24" i="1"/>
  <c r="BE24" i="1" s="1"/>
  <c r="BP62" i="1" l="1"/>
  <c r="BS62" i="1" s="1"/>
  <c r="FO6" i="1"/>
  <c r="BN28" i="1"/>
  <c r="BN36" i="1"/>
  <c r="BN46" i="1"/>
  <c r="BH18" i="1"/>
  <c r="BH20" i="1"/>
  <c r="BH34" i="1"/>
  <c r="BH8" i="1"/>
  <c r="BH15" i="1"/>
  <c r="BH22" i="1"/>
  <c r="BH38" i="1"/>
  <c r="BH43" i="1"/>
  <c r="BH25" i="1"/>
  <c r="BH48" i="1"/>
  <c r="BH31" i="1"/>
  <c r="BH14" i="1"/>
  <c r="BH44" i="1"/>
  <c r="BH52" i="1"/>
  <c r="BH65" i="1"/>
  <c r="BH64" i="1"/>
  <c r="BH11" i="1"/>
  <c r="BH50" i="1"/>
  <c r="BH53" i="1"/>
  <c r="FU40" i="1"/>
  <c r="FX40" i="1" s="1"/>
  <c r="FT40" i="1"/>
  <c r="FT42" i="1"/>
  <c r="FT27" i="1"/>
  <c r="FT29" i="1"/>
  <c r="FU27" i="1"/>
  <c r="FX27" i="1" s="1"/>
  <c r="GA16" i="1"/>
  <c r="GD16" i="1" s="1"/>
  <c r="FT9" i="1"/>
  <c r="GA23" i="1"/>
  <c r="GD23" i="1" s="1"/>
  <c r="GA10" i="1"/>
  <c r="GD10" i="1" s="1"/>
  <c r="FZ10" i="1"/>
  <c r="FZ12" i="1"/>
  <c r="FU39" i="1"/>
  <c r="FX39" i="1" s="1"/>
  <c r="FU9" i="1"/>
  <c r="FX9" i="1" s="1"/>
  <c r="FZ17" i="1"/>
  <c r="GA17" i="1"/>
  <c r="GD17" i="1" s="1"/>
  <c r="FZ19" i="1"/>
  <c r="BD41" i="1"/>
  <c r="BD59" i="1"/>
  <c r="BD60" i="1"/>
  <c r="BD49" i="1"/>
  <c r="BD33" i="1"/>
  <c r="BD63" i="1"/>
  <c r="BD51" i="1"/>
  <c r="BD32" i="1"/>
  <c r="BD24" i="1"/>
  <c r="BD61" i="1"/>
  <c r="BD35" i="1"/>
  <c r="BD30" i="1"/>
  <c r="BP46" i="1" l="1"/>
  <c r="BS46" i="1" s="1"/>
  <c r="BP36" i="1"/>
  <c r="BS36" i="1" s="1"/>
  <c r="BP28" i="1"/>
  <c r="BS28" i="1" s="1"/>
  <c r="BN25" i="1"/>
  <c r="BN48" i="1"/>
  <c r="BN43" i="1"/>
  <c r="BN18" i="1"/>
  <c r="BN44" i="1"/>
  <c r="BN14" i="1"/>
  <c r="BN15" i="1"/>
  <c r="BN64" i="1"/>
  <c r="BN52" i="1"/>
  <c r="BN22" i="1"/>
  <c r="BN50" i="1"/>
  <c r="BN11" i="1"/>
  <c r="BN8" i="1"/>
  <c r="BH63" i="1"/>
  <c r="BH61" i="1"/>
  <c r="BH59" i="1"/>
  <c r="BH35" i="1"/>
  <c r="BH24" i="1"/>
  <c r="BH33" i="1"/>
  <c r="BH41" i="1"/>
  <c r="BN53" i="1"/>
  <c r="BN65" i="1"/>
  <c r="BN31" i="1"/>
  <c r="BN38" i="1"/>
  <c r="BN34" i="1"/>
  <c r="BH30" i="1"/>
  <c r="BH32" i="1"/>
  <c r="BH49" i="1"/>
  <c r="BH51" i="1"/>
  <c r="BH60" i="1"/>
  <c r="FU42" i="1"/>
  <c r="FX42" i="1" s="1"/>
  <c r="FT6" i="1"/>
  <c r="FU29" i="1"/>
  <c r="FX29" i="1" s="1"/>
  <c r="GA19" i="1"/>
  <c r="GD19" i="1" s="1"/>
  <c r="GA38" i="1"/>
  <c r="GD38" i="1" s="1"/>
  <c r="FZ38" i="1"/>
  <c r="FZ39" i="1"/>
  <c r="GG13" i="1"/>
  <c r="GF13" i="1"/>
  <c r="GF16" i="1"/>
  <c r="FZ7" i="1"/>
  <c r="GA7" i="1"/>
  <c r="GD7" i="1" s="1"/>
  <c r="GA12" i="1"/>
  <c r="GD12" i="1" s="1"/>
  <c r="GF37" i="1"/>
  <c r="GG37" i="1"/>
  <c r="GF23" i="1"/>
  <c r="GF21" i="1"/>
  <c r="GG21" i="1"/>
  <c r="FX6" i="1" l="1"/>
  <c r="BP50" i="1"/>
  <c r="BS50" i="1" s="1"/>
  <c r="BP48" i="1"/>
  <c r="BS48" i="1" s="1"/>
  <c r="BP65" i="1"/>
  <c r="BS65" i="1" s="1"/>
  <c r="BP43" i="1"/>
  <c r="BS43" i="1" s="1"/>
  <c r="BP52" i="1"/>
  <c r="BS52" i="1" s="1"/>
  <c r="BP64" i="1"/>
  <c r="BS64" i="1" s="1"/>
  <c r="BP53" i="1"/>
  <c r="BS53" i="1" s="1"/>
  <c r="BP44" i="1"/>
  <c r="BS44" i="1" s="1"/>
  <c r="BP38" i="1"/>
  <c r="BS38" i="1" s="1"/>
  <c r="BP34" i="1"/>
  <c r="BS34" i="1" s="1"/>
  <c r="BP31" i="1"/>
  <c r="BS31" i="1" s="1"/>
  <c r="BP25" i="1"/>
  <c r="BS25" i="1" s="1"/>
  <c r="BP22" i="1"/>
  <c r="BS22" i="1" s="1"/>
  <c r="BP18" i="1"/>
  <c r="BS18" i="1" s="1"/>
  <c r="BP15" i="1"/>
  <c r="BS15" i="1" s="1"/>
  <c r="BP14" i="1"/>
  <c r="BS14" i="1" s="1"/>
  <c r="BP11" i="1"/>
  <c r="BS11" i="1" s="1"/>
  <c r="BP8" i="1"/>
  <c r="BS8" i="1" s="1"/>
  <c r="FU6" i="1"/>
  <c r="BN60" i="1"/>
  <c r="BN49" i="1"/>
  <c r="BN32" i="1"/>
  <c r="BN41" i="1"/>
  <c r="BN33" i="1"/>
  <c r="BN61" i="1"/>
  <c r="BN51" i="1"/>
  <c r="BN63" i="1"/>
  <c r="BN35" i="1"/>
  <c r="BN59" i="1"/>
  <c r="BN20" i="1"/>
  <c r="BN30" i="1"/>
  <c r="GA40" i="1"/>
  <c r="GD40" i="1" s="1"/>
  <c r="FZ40" i="1"/>
  <c r="FZ42" i="1"/>
  <c r="FZ29" i="1"/>
  <c r="GA27" i="1"/>
  <c r="GD27" i="1" s="1"/>
  <c r="FZ27" i="1"/>
  <c r="GA39" i="1"/>
  <c r="GD39" i="1" s="1"/>
  <c r="GF19" i="1"/>
  <c r="GF17" i="1"/>
  <c r="GG17" i="1"/>
  <c r="GM21" i="1"/>
  <c r="GP21" i="1" s="1"/>
  <c r="GG23" i="1"/>
  <c r="GF12" i="1"/>
  <c r="GF10" i="1"/>
  <c r="GG10" i="1"/>
  <c r="GA9" i="1"/>
  <c r="GD9" i="1" s="1"/>
  <c r="GM13" i="1"/>
  <c r="GP13" i="1" s="1"/>
  <c r="GG16" i="1"/>
  <c r="GM37" i="1"/>
  <c r="GP37" i="1" s="1"/>
  <c r="FZ9" i="1"/>
  <c r="F7" i="1"/>
  <c r="H7" i="1" s="1"/>
  <c r="GS13" i="1" l="1"/>
  <c r="GV13" i="1" s="1"/>
  <c r="GR13" i="1"/>
  <c r="GS37" i="1"/>
  <c r="GV37" i="1" s="1"/>
  <c r="GR37" i="1"/>
  <c r="GS21" i="1"/>
  <c r="GV21" i="1" s="1"/>
  <c r="GR21" i="1"/>
  <c r="BP20" i="1"/>
  <c r="BS20" i="1" s="1"/>
  <c r="BP49" i="1"/>
  <c r="BS49" i="1" s="1"/>
  <c r="BP63" i="1"/>
  <c r="BS63" i="1" s="1"/>
  <c r="BP59" i="1"/>
  <c r="BS59" i="1" s="1"/>
  <c r="BP60" i="1"/>
  <c r="BS60" i="1" s="1"/>
  <c r="BP51" i="1"/>
  <c r="BS51" i="1" s="1"/>
  <c r="BP61" i="1"/>
  <c r="BS61" i="1" s="1"/>
  <c r="BP41" i="1"/>
  <c r="BS41" i="1" s="1"/>
  <c r="BP35" i="1"/>
  <c r="BS35" i="1" s="1"/>
  <c r="BP33" i="1"/>
  <c r="BS33" i="1" s="1"/>
  <c r="BP30" i="1"/>
  <c r="BS30" i="1" s="1"/>
  <c r="BP32" i="1"/>
  <c r="BS32" i="1" s="1"/>
  <c r="FZ6" i="1"/>
  <c r="BN24" i="1"/>
  <c r="GA42" i="1"/>
  <c r="GD42" i="1" s="1"/>
  <c r="GA29" i="1"/>
  <c r="GL37" i="1"/>
  <c r="GL21" i="1"/>
  <c r="GL13" i="1"/>
  <c r="GG19" i="1"/>
  <c r="GM17" i="1"/>
  <c r="GP17" i="1" s="1"/>
  <c r="GF7" i="1"/>
  <c r="GG7" i="1"/>
  <c r="GF38" i="1"/>
  <c r="GG38" i="1"/>
  <c r="GF39" i="1"/>
  <c r="GG12" i="1"/>
  <c r="GM10" i="1"/>
  <c r="GP10" i="1" s="1"/>
  <c r="I7" i="1"/>
  <c r="L7" i="1" s="1"/>
  <c r="O7" i="1" s="1"/>
  <c r="GS10" i="1" l="1"/>
  <c r="GV10" i="1" s="1"/>
  <c r="GR10" i="1"/>
  <c r="GY37" i="1"/>
  <c r="GX37" i="1"/>
  <c r="GS17" i="1"/>
  <c r="GV17" i="1" s="1"/>
  <c r="GR17" i="1"/>
  <c r="GY21" i="1"/>
  <c r="GX21" i="1"/>
  <c r="GY13" i="1"/>
  <c r="GX13" i="1"/>
  <c r="GA6" i="1"/>
  <c r="GD29" i="1"/>
  <c r="GD6" i="1" s="1"/>
  <c r="BP24" i="1"/>
  <c r="GL23" i="1"/>
  <c r="GM23" i="1"/>
  <c r="GL16" i="1"/>
  <c r="GM16" i="1"/>
  <c r="GP16" i="1" s="1"/>
  <c r="GF42" i="1"/>
  <c r="GG40" i="1"/>
  <c r="GF40" i="1"/>
  <c r="GG27" i="1"/>
  <c r="GF29" i="1"/>
  <c r="GF27" i="1"/>
  <c r="GM38" i="1"/>
  <c r="GP38" i="1" s="1"/>
  <c r="GG39" i="1"/>
  <c r="GG9" i="1"/>
  <c r="GL10" i="1"/>
  <c r="GF9" i="1"/>
  <c r="GL17" i="1"/>
  <c r="N19" i="1"/>
  <c r="N17" i="1"/>
  <c r="R17" i="1"/>
  <c r="U17" i="1" s="1"/>
  <c r="GS38" i="1" l="1"/>
  <c r="GV38" i="1" s="1"/>
  <c r="GR38" i="1"/>
  <c r="HB21" i="1"/>
  <c r="HD21" i="1" s="1"/>
  <c r="HG21" i="1" s="1"/>
  <c r="HL21" i="1"/>
  <c r="HB37" i="1"/>
  <c r="HD37" i="1" s="1"/>
  <c r="HG37" i="1" s="1"/>
  <c r="HL37" i="1"/>
  <c r="GS16" i="1"/>
  <c r="GV16" i="1" s="1"/>
  <c r="GR16" i="1"/>
  <c r="HB13" i="1"/>
  <c r="HD13" i="1" s="1"/>
  <c r="HG13" i="1" s="1"/>
  <c r="HL13" i="1"/>
  <c r="GY17" i="1"/>
  <c r="GX17" i="1"/>
  <c r="GY10" i="1"/>
  <c r="GX10" i="1"/>
  <c r="GP23" i="1"/>
  <c r="BS24" i="1"/>
  <c r="GF6" i="1"/>
  <c r="GL19" i="1"/>
  <c r="GM19" i="1"/>
  <c r="GL12" i="1"/>
  <c r="GM12" i="1"/>
  <c r="GM40" i="1"/>
  <c r="GP40" i="1" s="1"/>
  <c r="GG42" i="1"/>
  <c r="GM27" i="1"/>
  <c r="GP27" i="1" s="1"/>
  <c r="GG29" i="1"/>
  <c r="GL38" i="1"/>
  <c r="GM7" i="1"/>
  <c r="GP7" i="1" s="1"/>
  <c r="GL7" i="1"/>
  <c r="N42" i="1"/>
  <c r="N40" i="1"/>
  <c r="R40" i="1"/>
  <c r="U40" i="1" s="1"/>
  <c r="N7" i="1"/>
  <c r="R7" i="1"/>
  <c r="U7" i="1" s="1"/>
  <c r="H6" i="1"/>
  <c r="N23" i="1"/>
  <c r="R21" i="1"/>
  <c r="U21" i="1" s="1"/>
  <c r="N21" i="1"/>
  <c r="R19" i="1"/>
  <c r="U19" i="1" s="1"/>
  <c r="GS40" i="1" l="1"/>
  <c r="GV40" i="1" s="1"/>
  <c r="GR40" i="1"/>
  <c r="GY38" i="1"/>
  <c r="GX38" i="1"/>
  <c r="GS27" i="1"/>
  <c r="GV27" i="1" s="1"/>
  <c r="GR27" i="1"/>
  <c r="HL10" i="1"/>
  <c r="HB10" i="1"/>
  <c r="HD10" i="1" s="1"/>
  <c r="HG10" i="1" s="1"/>
  <c r="GS23" i="1"/>
  <c r="GV23" i="1" s="1"/>
  <c r="GR23" i="1"/>
  <c r="HB17" i="1"/>
  <c r="HD17" i="1" s="1"/>
  <c r="HG17" i="1" s="1"/>
  <c r="HL17" i="1"/>
  <c r="GY16" i="1"/>
  <c r="GX16" i="1"/>
  <c r="GP19" i="1"/>
  <c r="GP12" i="1"/>
  <c r="GL39" i="1"/>
  <c r="GM39" i="1"/>
  <c r="GM9" i="1"/>
  <c r="GP9" i="1" s="1"/>
  <c r="GR9" i="1" s="1"/>
  <c r="GG6" i="1"/>
  <c r="GL40" i="1"/>
  <c r="GL27" i="1"/>
  <c r="GL9" i="1"/>
  <c r="N13" i="1"/>
  <c r="N16" i="1"/>
  <c r="R13" i="1"/>
  <c r="U13" i="1" s="1"/>
  <c r="R27" i="1"/>
  <c r="U27" i="1" s="1"/>
  <c r="N29" i="1"/>
  <c r="N27" i="1"/>
  <c r="N9" i="1"/>
  <c r="R9" i="1"/>
  <c r="U9" i="1" s="1"/>
  <c r="X17" i="1"/>
  <c r="AA17" i="1" s="1"/>
  <c r="T17" i="1"/>
  <c r="T19" i="1"/>
  <c r="N39" i="1"/>
  <c r="R37" i="1"/>
  <c r="U37" i="1" s="1"/>
  <c r="N37" i="1"/>
  <c r="R10" i="1"/>
  <c r="U10" i="1" s="1"/>
  <c r="N10" i="1"/>
  <c r="N12" i="1"/>
  <c r="R42" i="1"/>
  <c r="U42" i="1" s="1"/>
  <c r="R23" i="1"/>
  <c r="U23" i="1" s="1"/>
  <c r="GS12" i="1" l="1"/>
  <c r="GR12" i="1"/>
  <c r="HB16" i="1"/>
  <c r="HD16" i="1" s="1"/>
  <c r="HG16" i="1" s="1"/>
  <c r="HL16" i="1"/>
  <c r="GY27" i="1"/>
  <c r="GX27" i="1"/>
  <c r="GS19" i="1"/>
  <c r="GV19" i="1" s="1"/>
  <c r="GR19" i="1"/>
  <c r="GY23" i="1"/>
  <c r="GX23" i="1"/>
  <c r="GY40" i="1"/>
  <c r="GX40" i="1"/>
  <c r="HB38" i="1"/>
  <c r="HD38" i="1" s="1"/>
  <c r="HG38" i="1" s="1"/>
  <c r="HL38" i="1"/>
  <c r="GS9" i="1"/>
  <c r="GV9" i="1" s="1"/>
  <c r="GX9" i="1" s="1"/>
  <c r="GV12" i="1"/>
  <c r="GP39" i="1"/>
  <c r="GL42" i="1"/>
  <c r="GM42" i="1"/>
  <c r="GP42" i="1" s="1"/>
  <c r="GL29" i="1"/>
  <c r="GM29" i="1"/>
  <c r="N6" i="1"/>
  <c r="GS7" i="1"/>
  <c r="GR7" i="1"/>
  <c r="R16" i="1"/>
  <c r="U16" i="1" s="1"/>
  <c r="T23" i="1"/>
  <c r="X21" i="1"/>
  <c r="AA21" i="1" s="1"/>
  <c r="T21" i="1"/>
  <c r="X7" i="1"/>
  <c r="AA7" i="1" s="1"/>
  <c r="T7" i="1"/>
  <c r="R12" i="1"/>
  <c r="U12" i="1" s="1"/>
  <c r="X19" i="1"/>
  <c r="AA19" i="1" s="1"/>
  <c r="X40" i="1"/>
  <c r="AA40" i="1" s="1"/>
  <c r="T40" i="1"/>
  <c r="T42" i="1"/>
  <c r="R29" i="1"/>
  <c r="U29" i="1" s="1"/>
  <c r="R39" i="1"/>
  <c r="U39" i="1" s="1"/>
  <c r="GY12" i="1" l="1"/>
  <c r="HB12" i="1" s="1"/>
  <c r="HD12" i="1" s="1"/>
  <c r="HG12" i="1" s="1"/>
  <c r="GX12" i="1"/>
  <c r="GS42" i="1"/>
  <c r="GV42" i="1" s="1"/>
  <c r="GR42" i="1"/>
  <c r="HB23" i="1"/>
  <c r="HD23" i="1" s="1"/>
  <c r="HG23" i="1" s="1"/>
  <c r="HL23" i="1"/>
  <c r="HL27" i="1"/>
  <c r="HB27" i="1"/>
  <c r="HD27" i="1" s="1"/>
  <c r="HG27" i="1" s="1"/>
  <c r="GS39" i="1"/>
  <c r="GV39" i="1" s="1"/>
  <c r="GR39" i="1"/>
  <c r="HB40" i="1"/>
  <c r="HD40" i="1" s="1"/>
  <c r="HG40" i="1" s="1"/>
  <c r="HL40" i="1"/>
  <c r="GY19" i="1"/>
  <c r="GX19" i="1"/>
  <c r="GP29" i="1"/>
  <c r="GR29" i="1" s="1"/>
  <c r="GM6" i="1"/>
  <c r="GY9" i="1"/>
  <c r="HL9" i="1" s="1"/>
  <c r="U6" i="1"/>
  <c r="R6" i="1"/>
  <c r="GV7" i="1"/>
  <c r="GX7" i="1" s="1"/>
  <c r="X13" i="1"/>
  <c r="AA13" i="1" s="1"/>
  <c r="T13" i="1"/>
  <c r="T16" i="1"/>
  <c r="T9" i="1"/>
  <c r="X9" i="1"/>
  <c r="AA9" i="1" s="1"/>
  <c r="T12" i="1"/>
  <c r="X10" i="1"/>
  <c r="AA10" i="1" s="1"/>
  <c r="T10" i="1"/>
  <c r="T39" i="1"/>
  <c r="X37" i="1"/>
  <c r="AA37" i="1" s="1"/>
  <c r="T37" i="1"/>
  <c r="X42" i="1"/>
  <c r="AA42" i="1" s="1"/>
  <c r="X27" i="1"/>
  <c r="AA27" i="1" s="1"/>
  <c r="T29" i="1"/>
  <c r="T27" i="1"/>
  <c r="X23" i="1"/>
  <c r="AA23" i="1" s="1"/>
  <c r="Z19" i="1"/>
  <c r="AD17" i="1"/>
  <c r="AG17" i="1" s="1"/>
  <c r="Z17" i="1"/>
  <c r="HL12" i="1" l="1"/>
  <c r="HB19" i="1"/>
  <c r="HD19" i="1" s="1"/>
  <c r="HG19" i="1" s="1"/>
  <c r="HL19" i="1"/>
  <c r="GY39" i="1"/>
  <c r="GX39" i="1"/>
  <c r="GY42" i="1"/>
  <c r="GX42" i="1"/>
  <c r="GS29" i="1"/>
  <c r="GP6" i="1"/>
  <c r="GR6" i="1" s="1"/>
  <c r="HB9" i="1"/>
  <c r="GY7" i="1"/>
  <c r="HL7" i="1" s="1"/>
  <c r="X16" i="1"/>
  <c r="AA16" i="1" s="1"/>
  <c r="X12" i="1"/>
  <c r="AA12" i="1" s="1"/>
  <c r="AD19" i="1"/>
  <c r="AG19" i="1" s="1"/>
  <c r="AD7" i="1"/>
  <c r="AG7" i="1" s="1"/>
  <c r="Z7" i="1"/>
  <c r="T6" i="1"/>
  <c r="Z42" i="1"/>
  <c r="AD40" i="1"/>
  <c r="AG40" i="1" s="1"/>
  <c r="Z40" i="1"/>
  <c r="Z21" i="1"/>
  <c r="Z23" i="1"/>
  <c r="AD21" i="1"/>
  <c r="AG21" i="1" s="1"/>
  <c r="X39" i="1"/>
  <c r="AA39" i="1" s="1"/>
  <c r="X29" i="1"/>
  <c r="AA29" i="1" s="1"/>
  <c r="HL39" i="1" l="1"/>
  <c r="HB39" i="1"/>
  <c r="HD39" i="1" s="1"/>
  <c r="HG39" i="1" s="1"/>
  <c r="HB42" i="1"/>
  <c r="HD42" i="1" s="1"/>
  <c r="HG42" i="1" s="1"/>
  <c r="HL42" i="1"/>
  <c r="HD9" i="1"/>
  <c r="GV29" i="1"/>
  <c r="GX29" i="1" s="1"/>
  <c r="GS6" i="1"/>
  <c r="AA6" i="1"/>
  <c r="X6" i="1"/>
  <c r="HB7" i="1"/>
  <c r="Z16" i="1"/>
  <c r="AD13" i="1"/>
  <c r="AG13" i="1" s="1"/>
  <c r="Z13" i="1"/>
  <c r="Z9" i="1"/>
  <c r="AD9" i="1"/>
  <c r="AG9" i="1" s="1"/>
  <c r="Z39" i="1"/>
  <c r="Z37" i="1"/>
  <c r="AD37" i="1"/>
  <c r="AG37" i="1" s="1"/>
  <c r="AD23" i="1"/>
  <c r="AG23" i="1" s="1"/>
  <c r="AF19" i="1"/>
  <c r="AJ17" i="1"/>
  <c r="AM17" i="1" s="1"/>
  <c r="AF17" i="1"/>
  <c r="AD42" i="1"/>
  <c r="AG42" i="1" s="1"/>
  <c r="Z29" i="1"/>
  <c r="AD27" i="1"/>
  <c r="AG27" i="1" s="1"/>
  <c r="Z27" i="1"/>
  <c r="AD10" i="1"/>
  <c r="AG10" i="1" s="1"/>
  <c r="Z12" i="1"/>
  <c r="Z10" i="1"/>
  <c r="GY29" i="1" l="1"/>
  <c r="HL29" i="1" s="1"/>
  <c r="GV6" i="1"/>
  <c r="GX6" i="1" s="1"/>
  <c r="HG9" i="1"/>
  <c r="HD7" i="1"/>
  <c r="AD16" i="1"/>
  <c r="AG16" i="1" s="1"/>
  <c r="AD39" i="1"/>
  <c r="AG39" i="1" s="1"/>
  <c r="AJ19" i="1"/>
  <c r="AM19" i="1" s="1"/>
  <c r="AD12" i="1"/>
  <c r="AJ7" i="1"/>
  <c r="AM7" i="1" s="1"/>
  <c r="AF7" i="1"/>
  <c r="Z6" i="1"/>
  <c r="AF42" i="1"/>
  <c r="AJ40" i="1"/>
  <c r="AM40" i="1" s="1"/>
  <c r="AF40" i="1"/>
  <c r="AD29" i="1"/>
  <c r="AG29" i="1" s="1"/>
  <c r="AF21" i="1"/>
  <c r="AJ21" i="1"/>
  <c r="AM21" i="1" s="1"/>
  <c r="AF23" i="1"/>
  <c r="HB29" i="1" l="1"/>
  <c r="GY6" i="1"/>
  <c r="HL6" i="1" s="1"/>
  <c r="AD6" i="1"/>
  <c r="AG12" i="1"/>
  <c r="AG6" i="1" s="1"/>
  <c r="HG7" i="1"/>
  <c r="AF16" i="1"/>
  <c r="AJ13" i="1"/>
  <c r="AM13" i="1" s="1"/>
  <c r="AF13" i="1"/>
  <c r="AJ9" i="1"/>
  <c r="AM9" i="1" s="1"/>
  <c r="AF9" i="1"/>
  <c r="AJ42" i="1"/>
  <c r="AM42" i="1" s="1"/>
  <c r="AF10" i="1"/>
  <c r="AF12" i="1"/>
  <c r="AJ10" i="1"/>
  <c r="AM10" i="1" s="1"/>
  <c r="AJ23" i="1"/>
  <c r="AM23" i="1" s="1"/>
  <c r="AP17" i="1"/>
  <c r="AS17" i="1" s="1"/>
  <c r="AL17" i="1"/>
  <c r="AL19" i="1"/>
  <c r="AF29" i="1"/>
  <c r="AF27" i="1"/>
  <c r="AJ27" i="1"/>
  <c r="AM27" i="1" s="1"/>
  <c r="AF37" i="1"/>
  <c r="AF39" i="1"/>
  <c r="AJ37" i="1"/>
  <c r="AM37" i="1" s="1"/>
  <c r="HD29" i="1" l="1"/>
  <c r="HB6" i="1"/>
  <c r="AJ16" i="1"/>
  <c r="AM16" i="1" s="1"/>
  <c r="AP19" i="1"/>
  <c r="AS19" i="1" s="1"/>
  <c r="AJ12" i="1"/>
  <c r="AM12" i="1" s="1"/>
  <c r="AJ39" i="1"/>
  <c r="AM39" i="1" s="1"/>
  <c r="AL42" i="1"/>
  <c r="AL40" i="1"/>
  <c r="AP40" i="1"/>
  <c r="AS40" i="1" s="1"/>
  <c r="AJ29" i="1"/>
  <c r="AM29" i="1" s="1"/>
  <c r="AF6" i="1"/>
  <c r="AL23" i="1"/>
  <c r="AP21" i="1"/>
  <c r="AS21" i="1" s="1"/>
  <c r="AL21" i="1"/>
  <c r="AP7" i="1"/>
  <c r="AS7" i="1" s="1"/>
  <c r="AL7" i="1"/>
  <c r="HG29" i="1" l="1"/>
  <c r="HD6" i="1"/>
  <c r="AM6" i="1"/>
  <c r="AJ6" i="1"/>
  <c r="AL16" i="1"/>
  <c r="AP13" i="1"/>
  <c r="AS13" i="1" s="1"/>
  <c r="AL13" i="1"/>
  <c r="AP27" i="1"/>
  <c r="AS27" i="1" s="1"/>
  <c r="AL27" i="1"/>
  <c r="AL29" i="1"/>
  <c r="AL39" i="1"/>
  <c r="AL37" i="1"/>
  <c r="AP37" i="1"/>
  <c r="AS37" i="1" s="1"/>
  <c r="AP9" i="1"/>
  <c r="AS9" i="1" s="1"/>
  <c r="AP42" i="1"/>
  <c r="AS42" i="1" s="1"/>
  <c r="AP10" i="1"/>
  <c r="AS10" i="1" s="1"/>
  <c r="AL10" i="1"/>
  <c r="AL12" i="1"/>
  <c r="AR19" i="1"/>
  <c r="AY17" i="1"/>
  <c r="AR17" i="1"/>
  <c r="AL9" i="1"/>
  <c r="AP23" i="1"/>
  <c r="AS23" i="1" s="1"/>
  <c r="HG6" i="1" l="1"/>
  <c r="AP16" i="1"/>
  <c r="AS16" i="1" s="1"/>
  <c r="AY19" i="1"/>
  <c r="AR7" i="1"/>
  <c r="AY7" i="1"/>
  <c r="AP39" i="1"/>
  <c r="AS39" i="1" s="1"/>
  <c r="AP29" i="1"/>
  <c r="AS29" i="1" s="1"/>
  <c r="AR23" i="1"/>
  <c r="AR21" i="1"/>
  <c r="AY21" i="1"/>
  <c r="AP12" i="1"/>
  <c r="AS12" i="1" s="1"/>
  <c r="AS6" i="1" s="1"/>
  <c r="AL6" i="1"/>
  <c r="AY40" i="1"/>
  <c r="AR42" i="1"/>
  <c r="AR40" i="1"/>
  <c r="AP6" i="1" l="1"/>
  <c r="AR13" i="1"/>
  <c r="AY13" i="1"/>
  <c r="AR16" i="1"/>
  <c r="AY23" i="1"/>
  <c r="AY9" i="1"/>
  <c r="AR12" i="1"/>
  <c r="AY10" i="1"/>
  <c r="AR10" i="1"/>
  <c r="BB17" i="1"/>
  <c r="BE17" i="1" s="1"/>
  <c r="AX17" i="1"/>
  <c r="AX19" i="1"/>
  <c r="AR39" i="1"/>
  <c r="AY37" i="1"/>
  <c r="AR37" i="1"/>
  <c r="AR9" i="1"/>
  <c r="AR29" i="1"/>
  <c r="AY27" i="1"/>
  <c r="AR27" i="1"/>
  <c r="AY42" i="1"/>
  <c r="AY16" i="1" l="1"/>
  <c r="BB7" i="1"/>
  <c r="BE7" i="1" s="1"/>
  <c r="AX7" i="1"/>
  <c r="AY39" i="1"/>
  <c r="AX42" i="1"/>
  <c r="BB40" i="1"/>
  <c r="BE40" i="1" s="1"/>
  <c r="AX40" i="1"/>
  <c r="AX23" i="1"/>
  <c r="BB21" i="1"/>
  <c r="BE21" i="1" s="1"/>
  <c r="AX21" i="1"/>
  <c r="AY29" i="1"/>
  <c r="AR6" i="1"/>
  <c r="AY12" i="1"/>
  <c r="AY6" i="1" l="1"/>
  <c r="BB19" i="1"/>
  <c r="AX16" i="1"/>
  <c r="BB13" i="1"/>
  <c r="BE13" i="1" s="1"/>
  <c r="AX13" i="1"/>
  <c r="BD17" i="1"/>
  <c r="BB27" i="1"/>
  <c r="BE27" i="1" s="1"/>
  <c r="AX27" i="1"/>
  <c r="AX29" i="1"/>
  <c r="AX39" i="1"/>
  <c r="AX37" i="1"/>
  <c r="BB37" i="1"/>
  <c r="BE37" i="1" s="1"/>
  <c r="AX12" i="1"/>
  <c r="AX10" i="1"/>
  <c r="BB10" i="1"/>
  <c r="BE10" i="1" s="1"/>
  <c r="BB9" i="1"/>
  <c r="BE9" i="1" s="1"/>
  <c r="AX9" i="1"/>
  <c r="BD19" i="1" l="1"/>
  <c r="BE19" i="1"/>
  <c r="BH19" i="1" s="1"/>
  <c r="BN19" i="1" s="1"/>
  <c r="BP19" i="1" s="1"/>
  <c r="BS19" i="1" s="1"/>
  <c r="BH9" i="1"/>
  <c r="BB42" i="1"/>
  <c r="BB23" i="1"/>
  <c r="BH17" i="1"/>
  <c r="AX6" i="1"/>
  <c r="BD21" i="1"/>
  <c r="BD9" i="1"/>
  <c r="BD40" i="1"/>
  <c r="BH7" i="1"/>
  <c r="BD7" i="1"/>
  <c r="BD42" i="1" l="1"/>
  <c r="BE42" i="1"/>
  <c r="BH42" i="1" s="1"/>
  <c r="BN42" i="1" s="1"/>
  <c r="BP42" i="1" s="1"/>
  <c r="BS42" i="1" s="1"/>
  <c r="BD23" i="1"/>
  <c r="BE23" i="1"/>
  <c r="BH23" i="1" s="1"/>
  <c r="BN23" i="1" s="1"/>
  <c r="BP23" i="1" s="1"/>
  <c r="BS23" i="1" s="1"/>
  <c r="BN17" i="1"/>
  <c r="BH40" i="1"/>
  <c r="BB39" i="1"/>
  <c r="BB12" i="1"/>
  <c r="BE12" i="1" s="1"/>
  <c r="BB29" i="1"/>
  <c r="BH21" i="1"/>
  <c r="BB16" i="1"/>
  <c r="BD13" i="1"/>
  <c r="BD10" i="1"/>
  <c r="BD27" i="1"/>
  <c r="BD37" i="1"/>
  <c r="BD39" i="1" l="1"/>
  <c r="BE39" i="1"/>
  <c r="BH39" i="1" s="1"/>
  <c r="BN39" i="1" s="1"/>
  <c r="BP39" i="1" s="1"/>
  <c r="BS39" i="1" s="1"/>
  <c r="BD29" i="1"/>
  <c r="BE29" i="1"/>
  <c r="BH29" i="1" s="1"/>
  <c r="BN29" i="1" s="1"/>
  <c r="BP29" i="1" s="1"/>
  <c r="BS29" i="1" s="1"/>
  <c r="BD16" i="1"/>
  <c r="BE16" i="1"/>
  <c r="BH16" i="1" s="1"/>
  <c r="BN16" i="1" s="1"/>
  <c r="BP16" i="1" s="1"/>
  <c r="BS16" i="1" s="1"/>
  <c r="BH12" i="1"/>
  <c r="BN9" i="1"/>
  <c r="BP17" i="1"/>
  <c r="BS17" i="1" s="1"/>
  <c r="BB6" i="1"/>
  <c r="BD6" i="1" s="1"/>
  <c r="BN21" i="1"/>
  <c r="BN40" i="1"/>
  <c r="BD12" i="1"/>
  <c r="BH13" i="1"/>
  <c r="BH27" i="1"/>
  <c r="BH37" i="1"/>
  <c r="BH10" i="1"/>
  <c r="BN7" i="1"/>
  <c r="BP7" i="1" s="1"/>
  <c r="BE6" i="1" l="1"/>
  <c r="BH6" i="1"/>
  <c r="BP9" i="1"/>
  <c r="BP40" i="1"/>
  <c r="BS40" i="1" s="1"/>
  <c r="BP21" i="1"/>
  <c r="BS21" i="1" s="1"/>
  <c r="BN37" i="1"/>
  <c r="BN13" i="1"/>
  <c r="BN10" i="1"/>
  <c r="BN27" i="1"/>
  <c r="BN12" i="1" l="1"/>
  <c r="BS9" i="1"/>
  <c r="BP37" i="1"/>
  <c r="BS37" i="1" s="1"/>
  <c r="BP27" i="1"/>
  <c r="BS27" i="1" s="1"/>
  <c r="BP13" i="1"/>
  <c r="BS13" i="1" s="1"/>
  <c r="BP10" i="1"/>
  <c r="BS10" i="1" s="1"/>
  <c r="BS7" i="1"/>
  <c r="BP12" i="1" l="1"/>
  <c r="BN6" i="1"/>
  <c r="BS12" i="1" l="1"/>
  <c r="BS6" i="1" s="1"/>
  <c r="BP6" i="1"/>
</calcChain>
</file>

<file path=xl/sharedStrings.xml><?xml version="1.0" encoding="utf-8"?>
<sst xmlns="http://schemas.openxmlformats.org/spreadsheetml/2006/main" count="7619" uniqueCount="152">
  <si>
    <t>Số ngày bán hàng</t>
  </si>
  <si>
    <t>Năm 2024_Volume
(Cases)</t>
  </si>
  <si>
    <t>Code Skus</t>
  </si>
  <si>
    <t>Name Skus</t>
  </si>
  <si>
    <t>Tồn kho đầu kì</t>
  </si>
  <si>
    <t>SI</t>
  </si>
  <si>
    <t>SO</t>
  </si>
  <si>
    <t>Tồn cuối</t>
  </si>
  <si>
    <t>Hàng return</t>
  </si>
  <si>
    <t>DOI</t>
  </si>
  <si>
    <t>Total</t>
  </si>
  <si>
    <t>Richeese Wafer 6g</t>
  </si>
  <si>
    <t>Richeese Wafer 7.5g</t>
  </si>
  <si>
    <t>Richeese Wafer 6g/7.5g</t>
  </si>
  <si>
    <t>Richeese Ahh 9g</t>
  </si>
  <si>
    <t>Richeese Ahh 15g</t>
  </si>
  <si>
    <t>Richeese Ahh 9g/15g</t>
  </si>
  <si>
    <t>Richeese Wafer 15g</t>
  </si>
  <si>
    <t xml:space="preserve">Richeese Wafer 15 gr - TET </t>
  </si>
  <si>
    <t>Richeese Wafer 16g</t>
  </si>
  <si>
    <t>Richeese Wafer 15g/16g</t>
  </si>
  <si>
    <t>Richeese Wafer 50g</t>
  </si>
  <si>
    <t>Richeese Wafer 50 gr - TET</t>
  </si>
  <si>
    <t>Richeese Wafer 110g</t>
  </si>
  <si>
    <t>RichBerry Raspberry 15g</t>
  </si>
  <si>
    <t>RichBerry Raspberry 16g</t>
  </si>
  <si>
    <t>RichBerry Raspberry 15g/16g</t>
  </si>
  <si>
    <t>RichBerry Raspberry 50g</t>
  </si>
  <si>
    <t>Cookies &amp; Cream Wafer 50g</t>
  </si>
  <si>
    <t>Richoco Wafer 15g</t>
  </si>
  <si>
    <t>Richoco Wafer 16g</t>
  </si>
  <si>
    <t>Richoco Wafer 15g/16g</t>
  </si>
  <si>
    <t>Richoco Wafer 50g</t>
  </si>
  <si>
    <t>Richoco Wafer 110g</t>
  </si>
  <si>
    <t>Richoco Timebreak 48g</t>
  </si>
  <si>
    <t>Richeese cookies 112g+ 24g</t>
  </si>
  <si>
    <t>Richoco cookies 112g+24g</t>
  </si>
  <si>
    <t>Cookies and cream cookies 112g+ 24g</t>
  </si>
  <si>
    <t>Richeese Roll's 105g</t>
  </si>
  <si>
    <t>Richoco Roll's 130g</t>
  </si>
  <si>
    <t>Richoco Roll's 105g</t>
  </si>
  <si>
    <t>Richoco Roll's 130g/105g</t>
  </si>
  <si>
    <t>Cookies &amp; Cream Rolls 105g</t>
  </si>
  <si>
    <t>Cookies &amp; Cream Rolls 130g</t>
  </si>
  <si>
    <t>Cookies &amp; Cream Rolls 130g/105g</t>
  </si>
  <si>
    <t>Chocolate Coated Wafer 14g</t>
  </si>
  <si>
    <t>Coconut Chocolate Coated Wafer 14g</t>
  </si>
  <si>
    <t>Ahh GGM 9g Promo</t>
  </si>
  <si>
    <t>Wafer GGM 50g Promo</t>
  </si>
  <si>
    <t>Wafer GGM 110g Promo</t>
  </si>
  <si>
    <t>Roll 6g RCE</t>
  </si>
  <si>
    <t>Roll 6g RCO</t>
  </si>
  <si>
    <t>Big Rolls 14g RCE</t>
  </si>
  <si>
    <t>Richoco Cookies 16g</t>
  </si>
  <si>
    <t>Cookies and Cream Cookies 16g</t>
  </si>
  <si>
    <t>Tincan</t>
  </si>
  <si>
    <t>Siip Richeese 40g</t>
  </si>
  <si>
    <t>Siip Richoco 40g</t>
  </si>
  <si>
    <t>Siip Roasted Corn 40g</t>
  </si>
  <si>
    <t>Richeese Crackers 240gr</t>
  </si>
  <si>
    <t>Richoco Crackers 240gr</t>
  </si>
  <si>
    <t>Richoco Pasta 8g</t>
  </si>
  <si>
    <t>Black Wafer 50g</t>
  </si>
  <si>
    <t>End</t>
  </si>
  <si>
    <t>CO.OP</t>
  </si>
  <si>
    <t>Năm 2023_Value
(+000Vnd)</t>
  </si>
  <si>
    <t>Năm 2024_Value
(+000Vnd)</t>
  </si>
  <si>
    <t>Nabati Spicy Cheese Ramen Noodle Lv1 67g</t>
  </si>
  <si>
    <t>Nabati Spicy Cheese Fried Noodle Lv1 75g</t>
  </si>
  <si>
    <t>Nabati Cheese Ramen Noodles Level 0 65g</t>
  </si>
  <si>
    <t>Nabati Cheese Fried Noodles Level 0 74g</t>
  </si>
  <si>
    <t>Nabati RCO WF 6g</t>
  </si>
  <si>
    <t>Na 330g</t>
  </si>
  <si>
    <t>PO/Return</t>
  </si>
  <si>
    <t>Material</t>
  </si>
  <si>
    <t>Desc</t>
  </si>
  <si>
    <t>Billed Qty</t>
  </si>
  <si>
    <t>Month</t>
  </si>
  <si>
    <t>Year</t>
  </si>
  <si>
    <t>PO</t>
  </si>
  <si>
    <t>Na 50gr</t>
  </si>
  <si>
    <t>Richoco Wfr 50g</t>
  </si>
  <si>
    <t>NABATI RSY 50g (60 pcs) VN</t>
  </si>
  <si>
    <t>Richeese Cookies 112g</t>
  </si>
  <si>
    <t>Coconut Coated WF 14g</t>
  </si>
  <si>
    <t>RCO Coated WF 14g</t>
  </si>
  <si>
    <t>Na 15g</t>
  </si>
  <si>
    <t>Tin Can 300gr</t>
  </si>
  <si>
    <t>AHH RCE 9g</t>
  </si>
  <si>
    <t>Richoco WF 15g</t>
  </si>
  <si>
    <t>Richberry  WF 15g</t>
  </si>
  <si>
    <t>Nabati RCE WF 6g</t>
  </si>
  <si>
    <t>Cookies Richoco 112g Extra 20%</t>
  </si>
  <si>
    <t>Rolls RCE 105g</t>
  </si>
  <si>
    <t>Cookies C&amp;C 112g Extra 20%</t>
  </si>
  <si>
    <t>Richeese Big Roll's 14g</t>
  </si>
  <si>
    <t>Roll's Richoco 6g</t>
  </si>
  <si>
    <t>x</t>
  </si>
  <si>
    <t>Return</t>
  </si>
  <si>
    <t>Na 7.5gr</t>
  </si>
  <si>
    <t>Na Black 50gr</t>
  </si>
  <si>
    <t>Na 15g -Tết</t>
  </si>
  <si>
    <t>Conv Net Price</t>
  </si>
  <si>
    <t>B.xopNABATI RICHE.hg20x7.5g/6g</t>
  </si>
  <si>
    <t>B.xop NA.RICH p.mai hg 20x15g</t>
  </si>
  <si>
    <t>B.xop NA.RICHE. p.mai ht300g-T</t>
  </si>
  <si>
    <t>B.xop NA.RICHEESE p.mai 50g</t>
  </si>
  <si>
    <t>B.xop NA.RICHOCO soco hg20x15g</t>
  </si>
  <si>
    <t>B.xop NA.RICHOCO soco 50g</t>
  </si>
  <si>
    <t>B.RICH.AHH TRIPp.mai hg10x9g</t>
  </si>
  <si>
    <t>B.xopNa.kems.chua phucbontu50g</t>
  </si>
  <si>
    <t>BxopNa.kems.chuaphucb.tu20x15g</t>
  </si>
  <si>
    <t>B.xop NABATI phu soco hg12x14g</t>
  </si>
  <si>
    <t>B.xopNABATIphusocodua hg12x14g</t>
  </si>
  <si>
    <t>B.quyNabati nhankemh.vani 112g</t>
  </si>
  <si>
    <t>B.quy Nabati nhan kem soco112g</t>
  </si>
  <si>
    <t>B.quyNabati nhan kemphomai112g</t>
  </si>
  <si>
    <t>Banh queNABATI nhan phomai105g</t>
  </si>
  <si>
    <t>Banh xopNABATI RICHOCO hg20x6g</t>
  </si>
  <si>
    <t>Mitron phomai cay cap do 0-74g</t>
  </si>
  <si>
    <t>Mitron phomai cay cap do 1-75g</t>
  </si>
  <si>
    <t>Mi sup phomai cay cap do 0-65g</t>
  </si>
  <si>
    <t>Mi sup phomai cay cap do 1-67g</t>
  </si>
  <si>
    <t>B.xop NA.RICH p.mai hg 22x15g</t>
  </si>
  <si>
    <t>Banh xopNABATI RICHE.hg 20x6g</t>
  </si>
  <si>
    <t>B.queNABATI nhan phomai hg280g</t>
  </si>
  <si>
    <t>B.que NABATI nhan soco hg 120g</t>
  </si>
  <si>
    <t>C-B.xop NA.RICHE. p.mai ht300g</t>
  </si>
  <si>
    <t>C-B.xopNa.kem sc phucbontu50g</t>
  </si>
  <si>
    <t>C-BxopNa.kem sc phucb.tu20x15g</t>
  </si>
  <si>
    <t>C-Mitron phomai cay capdo0-74g</t>
  </si>
  <si>
    <t>C-Mitron phomai cay capdo1-75g</t>
  </si>
  <si>
    <t>C-Mi sup phomai cay capdo0-65g</t>
  </si>
  <si>
    <t>C-Mi sup phomai cay capdo1-67g</t>
  </si>
  <si>
    <t>C-B.xop NA.RICH p.mai hg22x15g</t>
  </si>
  <si>
    <t>B.xop NABATInhan kem Goguma50g</t>
  </si>
  <si>
    <t>B.phu kemGoguma NA.AHH hg10x9g</t>
  </si>
  <si>
    <t>code</t>
  </si>
  <si>
    <t>Code SP cty</t>
  </si>
  <si>
    <t>Tên SP cty</t>
  </si>
  <si>
    <t>sl xuat hd</t>
  </si>
  <si>
    <t>Giá base Hộp/Gói
(+VAT)</t>
  </si>
  <si>
    <t>Thành tiền
(+000Vnđ)</t>
  </si>
  <si>
    <t>Qui cách</t>
  </si>
  <si>
    <t>So thung</t>
  </si>
  <si>
    <t>Mì Ramen RCE LV0 67g</t>
  </si>
  <si>
    <t>KHO 810</t>
  </si>
  <si>
    <t>KHO 803</t>
  </si>
  <si>
    <t>KHO 802</t>
  </si>
  <si>
    <t>KHO 811</t>
  </si>
  <si>
    <t>TOTAL (-VAT)</t>
  </si>
  <si>
    <t>TOTAL (+VAT)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</si>
</sst>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C00000"/>
      <name val="Times New Roman"/>
      <family val="1"/>
    </font>
    <font>
      <sz val="11"/>
      <color rgb="FFC00000"/>
      <name val="Times New Roman"/>
      <family val="1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horizontal="left"/>
    </xf>
    <xf numFmtId="164" fontId="0" fillId="0" borderId="0" xfId="1" applyNumberFormat="1" applyFont="1" applyFill="1"/>
    <xf numFmtId="164" fontId="0" fillId="0" borderId="0" xfId="1" applyNumberFormat="1" applyFont="1"/>
    <xf numFmtId="0" fontId="0" fillId="0" borderId="0" xfId="0" applyAlignment="1">
      <alignment horizontal="left"/>
    </xf>
    <xf numFmtId="164" fontId="2" fillId="0" borderId="0" xfId="1" applyNumberFormat="1" applyFont="1" applyFill="1"/>
    <xf numFmtId="164" fontId="2" fillId="2" borderId="0" xfId="1" applyNumberFormat="1" applyFont="1" applyFill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/>
    <xf numFmtId="164" fontId="5" fillId="0" borderId="0" xfId="1" applyNumberFormat="1" applyFont="1" applyFill="1"/>
    <xf numFmtId="164" fontId="5" fillId="0" borderId="4" xfId="1" applyNumberFormat="1" applyFont="1" applyBorder="1"/>
    <xf numFmtId="164" fontId="5" fillId="0" borderId="4" xfId="1" applyNumberFormat="1" applyFont="1" applyFill="1" applyBorder="1"/>
    <xf numFmtId="0" fontId="6" fillId="0" borderId="4" xfId="0" applyFont="1" applyBorder="1" applyAlignment="1">
      <alignment horizontal="left" vertical="center"/>
    </xf>
    <xf numFmtId="164" fontId="6" fillId="0" borderId="4" xfId="1" applyNumberFormat="1" applyFont="1" applyFill="1" applyBorder="1" applyAlignment="1">
      <alignment horizontal="left" vertical="center"/>
    </xf>
    <xf numFmtId="164" fontId="6" fillId="0" borderId="4" xfId="1" applyNumberFormat="1" applyFont="1" applyBorder="1" applyAlignment="1">
      <alignment horizontal="left" vertical="center"/>
    </xf>
    <xf numFmtId="164" fontId="6" fillId="0" borderId="0" xfId="1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43" fontId="7" fillId="0" borderId="4" xfId="0" applyNumberFormat="1" applyFont="1" applyBorder="1" applyAlignment="1">
      <alignment horizontal="left"/>
    </xf>
    <xf numFmtId="0" fontId="6" fillId="0" borderId="4" xfId="0" applyFont="1" applyBorder="1"/>
    <xf numFmtId="164" fontId="6" fillId="0" borderId="4" xfId="1" applyNumberFormat="1" applyFont="1" applyFill="1" applyBorder="1"/>
    <xf numFmtId="164" fontId="8" fillId="3" borderId="4" xfId="1" applyNumberFormat="1" applyFont="1" applyFill="1" applyBorder="1"/>
    <xf numFmtId="0" fontId="7" fillId="0" borderId="4" xfId="0" applyFont="1" applyBorder="1" applyAlignment="1">
      <alignment horizontal="left"/>
    </xf>
    <xf numFmtId="164" fontId="7" fillId="0" borderId="4" xfId="1" applyNumberFormat="1" applyFont="1" applyFill="1" applyBorder="1"/>
    <xf numFmtId="164" fontId="1" fillId="0" borderId="4" xfId="1" applyNumberFormat="1" applyFont="1" applyBorder="1" applyAlignment="1"/>
    <xf numFmtId="0" fontId="7" fillId="0" borderId="4" xfId="0" applyFont="1" applyBorder="1"/>
    <xf numFmtId="0" fontId="9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164" fontId="8" fillId="0" borderId="4" xfId="1" applyNumberFormat="1" applyFont="1" applyBorder="1"/>
    <xf numFmtId="164" fontId="10" fillId="0" borderId="4" xfId="1" applyNumberFormat="1" applyFont="1" applyBorder="1" applyAlignment="1"/>
    <xf numFmtId="164" fontId="9" fillId="0" borderId="4" xfId="1" applyNumberFormat="1" applyFont="1" applyFill="1" applyBorder="1"/>
    <xf numFmtId="0" fontId="10" fillId="0" borderId="0" xfId="0" applyFont="1"/>
    <xf numFmtId="0" fontId="8" fillId="0" borderId="4" xfId="0" applyFont="1" applyBorder="1"/>
    <xf numFmtId="164" fontId="8" fillId="0" borderId="4" xfId="1" applyNumberFormat="1" applyFont="1" applyFill="1" applyBorder="1"/>
    <xf numFmtId="164" fontId="11" fillId="0" borderId="4" xfId="1" applyNumberFormat="1" applyFont="1" applyBorder="1" applyAlignment="1"/>
    <xf numFmtId="0" fontId="2" fillId="0" borderId="0" xfId="0" applyFont="1" applyAlignment="1">
      <alignment horizontal="left"/>
    </xf>
    <xf numFmtId="0" fontId="2" fillId="0" borderId="0" xfId="0" applyFont="1"/>
    <xf numFmtId="0" fontId="0" fillId="4" borderId="0" xfId="0" applyFill="1"/>
    <xf numFmtId="0" fontId="4" fillId="4" borderId="0" xfId="0" applyFont="1" applyFill="1" applyAlignment="1">
      <alignment vertical="center"/>
    </xf>
    <xf numFmtId="0" fontId="5" fillId="4" borderId="0" xfId="0" applyFont="1" applyFill="1"/>
    <xf numFmtId="0" fontId="0" fillId="4" borderId="0" xfId="0" applyFill="1" applyAlignment="1">
      <alignment vertical="center"/>
    </xf>
    <xf numFmtId="0" fontId="10" fillId="4" borderId="0" xfId="0" applyFont="1" applyFill="1"/>
    <xf numFmtId="0" fontId="2" fillId="4" borderId="0" xfId="0" applyFont="1" applyFill="1"/>
    <xf numFmtId="43" fontId="0" fillId="0" borderId="0" xfId="1" applyFont="1"/>
    <xf numFmtId="164" fontId="0" fillId="0" borderId="4" xfId="1" applyNumberFormat="1" applyFont="1" applyBorder="1"/>
    <xf numFmtId="164" fontId="5" fillId="0" borderId="4" xfId="1" applyNumberFormat="1" applyFont="1" applyFill="1" applyBorder="1" applyAlignment="1">
      <alignment horizontal="center" vertical="center" wrapText="1"/>
    </xf>
    <xf numFmtId="164" fontId="5" fillId="0" borderId="4" xfId="1" applyNumberFormat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 wrapText="1"/>
    </xf>
    <xf numFmtId="164" fontId="5" fillId="0" borderId="2" xfId="1" applyNumberFormat="1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/>
    <xf numFmtId="0" fontId="2" fillId="0" borderId="7" xfId="0" applyFont="1" applyBorder="1" applyAlignment="1">
      <alignment horizontal="left"/>
    </xf>
    <xf numFmtId="164" fontId="2" fillId="0" borderId="8" xfId="1" applyNumberFormat="1" applyFont="1" applyBorder="1"/>
    <xf numFmtId="0" fontId="2" fillId="0" borderId="8" xfId="0" applyFont="1" applyBorder="1"/>
    <xf numFmtId="164" fontId="2" fillId="0" borderId="8" xfId="0" applyNumberFormat="1" applyFont="1" applyBorder="1"/>
    <xf numFmtId="0" fontId="0" fillId="0" borderId="9" xfId="0" applyBorder="1" applyAlignment="1">
      <alignment horizontal="left"/>
    </xf>
    <xf numFmtId="0" fontId="0" fillId="0" borderId="10" xfId="0" applyBorder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4997-B9B1-49FE-AEB8-646D851F9C73}">
  <dimension ref="A1:HL85"/>
  <sheetViews>
    <sheetView showGridLines="0" tabSelected="1" zoomScale="55" zoomScaleNormal="55" workbookViewId="0">
      <pane xSplit="2" ySplit="6" topLeftCell="GN63" activePane="bottomRight" state="frozen"/>
      <selection pane="topRight" activeCell="D1" sqref="D1"/>
      <selection pane="bottomLeft" activeCell="A7" sqref="A7"/>
      <selection pane="bottomRight" activeCell="GR81" sqref="GR81"/>
    </sheetView>
  </sheetViews>
  <sheetFormatPr defaultRowHeight="15" outlineLevelCol="1" x14ac:dyDescent="0.25"/>
  <cols>
    <col min="1" max="1" width="19.28515625" style="4" customWidth="1"/>
    <col min="2" max="2" width="38.5703125" bestFit="1" customWidth="1"/>
    <col min="3" max="3" width="20.42578125" style="2" hidden="1" customWidth="1" outlineLevel="1"/>
    <col min="4" max="4" width="12" style="2" customWidth="1" collapsed="1"/>
    <col min="5" max="5" width="12.28515625" style="2" customWidth="1"/>
    <col min="6" max="6" width="12.5703125" style="3" hidden="1" customWidth="1" outlineLevel="1"/>
    <col min="7" max="7" width="17.85546875" style="3" hidden="1" customWidth="1" outlineLevel="1"/>
    <col min="8" max="8" width="12.5703125" style="3" hidden="1" customWidth="1" outlineLevel="1"/>
    <col min="9" max="9" width="15.28515625" style="2" hidden="1" customWidth="1" outlineLevel="1"/>
    <col min="10" max="10" width="12" style="2" customWidth="1" collapsed="1"/>
    <col min="11" max="11" width="13.42578125" style="2" customWidth="1"/>
    <col min="12" max="12" width="12.5703125" style="3" hidden="1" customWidth="1" outlineLevel="1"/>
    <col min="13" max="13" width="17.85546875" style="3" hidden="1" customWidth="1" outlineLevel="1"/>
    <col min="14" max="14" width="12.5703125" style="3" hidden="1" customWidth="1" outlineLevel="1"/>
    <col min="15" max="15" width="15.28515625" style="2" hidden="1" customWidth="1" outlineLevel="1"/>
    <col min="16" max="16" width="12" style="2" customWidth="1" collapsed="1"/>
    <col min="17" max="17" width="12.140625" style="2" customWidth="1"/>
    <col min="18" max="20" width="12.5703125" style="3" hidden="1" customWidth="1" outlineLevel="1"/>
    <col min="21" max="21" width="15.28515625" style="2" hidden="1" customWidth="1" outlineLevel="1"/>
    <col min="22" max="22" width="12" style="2" customWidth="1" collapsed="1"/>
    <col min="23" max="23" width="14.28515625" style="2" customWidth="1"/>
    <col min="24" max="24" width="12.5703125" style="3" hidden="1" customWidth="1" outlineLevel="1"/>
    <col min="25" max="25" width="17.85546875" style="3" hidden="1" customWidth="1" outlineLevel="1"/>
    <col min="26" max="26" width="12.5703125" style="3" hidden="1" customWidth="1" outlineLevel="1"/>
    <col min="27" max="27" width="20.42578125" style="2" hidden="1" customWidth="1" outlineLevel="1"/>
    <col min="28" max="28" width="12" style="2" customWidth="1" collapsed="1"/>
    <col min="29" max="29" width="15.7109375" style="2" customWidth="1"/>
    <col min="30" max="32" width="12.5703125" style="3" hidden="1" customWidth="1" outlineLevel="1"/>
    <col min="33" max="33" width="15.28515625" style="2" hidden="1" customWidth="1" outlineLevel="1"/>
    <col min="34" max="34" width="12" style="2" customWidth="1" collapsed="1"/>
    <col min="35" max="35" width="12" style="2" customWidth="1"/>
    <col min="36" max="36" width="12.5703125" style="3" hidden="1" customWidth="1" outlineLevel="1"/>
    <col min="37" max="37" width="17.85546875" style="3" hidden="1" customWidth="1" outlineLevel="1"/>
    <col min="38" max="38" width="12.5703125" style="3" hidden="1" customWidth="1" outlineLevel="1"/>
    <col min="39" max="39" width="15.28515625" style="2" hidden="1" customWidth="1" outlineLevel="1"/>
    <col min="40" max="40" width="13.28515625" style="2" customWidth="1" collapsed="1"/>
    <col min="41" max="41" width="14.42578125" style="2" customWidth="1"/>
    <col min="42" max="42" width="12.5703125" style="3" hidden="1" customWidth="1" outlineLevel="1"/>
    <col min="43" max="43" width="17.85546875" style="3" hidden="1" customWidth="1" outlineLevel="1"/>
    <col min="44" max="44" width="12.5703125" style="3" hidden="1" customWidth="1" outlineLevel="1"/>
    <col min="45" max="45" width="20.42578125" style="2" hidden="1" customWidth="1" outlineLevel="1"/>
    <col min="46" max="46" width="12" style="2" customWidth="1" collapsed="1"/>
    <col min="47" max="47" width="12.28515625" style="2" customWidth="1"/>
    <col min="48" max="48" width="12.5703125" style="3" customWidth="1"/>
    <col min="49" max="50" width="17.85546875" style="3" customWidth="1"/>
    <col min="51" max="51" width="20.42578125" style="2" bestFit="1" customWidth="1"/>
    <col min="52" max="52" width="12.85546875" style="2" customWidth="1"/>
    <col min="53" max="53" width="11.85546875" style="2" customWidth="1"/>
    <col min="54" max="54" width="12.5703125" style="3" customWidth="1"/>
    <col min="55" max="55" width="16.7109375" style="3" hidden="1" customWidth="1" outlineLevel="1"/>
    <col min="56" max="56" width="17.85546875" style="3" customWidth="1" collapsed="1"/>
    <col min="57" max="57" width="18.140625" style="2" customWidth="1"/>
    <col min="58" max="58" width="12" style="2" customWidth="1"/>
    <col min="59" max="59" width="10.28515625" style="2" customWidth="1"/>
    <col min="60" max="60" width="12.5703125" style="3" customWidth="1"/>
    <col min="61" max="61" width="17.85546875" style="3" bestFit="1" customWidth="1"/>
    <col min="62" max="62" width="17.85546875" style="3" customWidth="1"/>
    <col min="63" max="63" width="18.7109375" style="2" customWidth="1"/>
    <col min="64" max="64" width="12" style="2" hidden="1" customWidth="1" outlineLevel="1"/>
    <col min="65" max="65" width="10.28515625" style="2" hidden="1" customWidth="1" outlineLevel="1"/>
    <col min="66" max="67" width="12.5703125" style="3" hidden="1" customWidth="1" outlineLevel="1"/>
    <col min="68" max="68" width="15.28515625" style="2" hidden="1" customWidth="1" outlineLevel="1"/>
    <col min="69" max="69" width="12" style="2" hidden="1" customWidth="1" outlineLevel="1"/>
    <col min="70" max="70" width="10.28515625" style="2" hidden="1" customWidth="1" outlineLevel="1"/>
    <col min="71" max="71" width="12.5703125" style="3" hidden="1" customWidth="1" outlineLevel="1"/>
    <col min="72" max="72" width="17.85546875" style="3" hidden="1" customWidth="1" outlineLevel="1"/>
    <col min="73" max="73" width="11.28515625" style="38" customWidth="1" collapsed="1"/>
    <col min="74" max="74" width="8.7109375" style="38"/>
    <col min="75" max="75" width="15.28515625" style="2" hidden="1" customWidth="1"/>
    <col min="76" max="76" width="12" style="2" hidden="1" customWidth="1"/>
    <col min="77" max="77" width="12.28515625" style="2" hidden="1" customWidth="1"/>
    <col min="78" max="78" width="12.5703125" style="3" hidden="1" customWidth="1"/>
    <col min="79" max="79" width="17.85546875" style="3" hidden="1" customWidth="1"/>
    <col min="80" max="80" width="12.5703125" style="3" hidden="1" customWidth="1"/>
    <col min="81" max="81" width="20.42578125" style="2" hidden="1" customWidth="1"/>
    <col min="82" max="82" width="12" style="2" hidden="1" customWidth="1"/>
    <col min="83" max="83" width="12.28515625" style="2" hidden="1" customWidth="1"/>
    <col min="84" max="84" width="12.5703125" style="3" hidden="1" customWidth="1"/>
    <col min="85" max="85" width="17.85546875" style="3" hidden="1" customWidth="1"/>
    <col min="86" max="86" width="12.5703125" style="3" hidden="1" customWidth="1"/>
    <col min="87" max="87" width="15.28515625" style="2" hidden="1" customWidth="1"/>
    <col min="88" max="88" width="12" style="2" hidden="1" customWidth="1"/>
    <col min="89" max="89" width="12.85546875" style="2" hidden="1" customWidth="1"/>
    <col min="90" max="90" width="12.5703125" style="3" hidden="1" customWidth="1"/>
    <col min="91" max="91" width="17.85546875" style="3" hidden="1" customWidth="1"/>
    <col min="92" max="92" width="12.5703125" style="3" hidden="1" customWidth="1"/>
    <col min="93" max="93" width="15.28515625" style="2" hidden="1" customWidth="1"/>
    <col min="94" max="94" width="12" style="2" hidden="1" customWidth="1"/>
    <col min="95" max="95" width="11.5703125" style="2" hidden="1" customWidth="1"/>
    <col min="96" max="96" width="12.5703125" style="3" hidden="1" customWidth="1"/>
    <col min="97" max="97" width="17.85546875" style="3" hidden="1" customWidth="1"/>
    <col min="98" max="98" width="12.5703125" style="3" hidden="1" customWidth="1"/>
    <col min="99" max="99" width="15.28515625" style="2" hidden="1" customWidth="1"/>
    <col min="100" max="100" width="12" style="2" hidden="1" customWidth="1"/>
    <col min="101" max="101" width="12.140625" style="2" hidden="1" customWidth="1"/>
    <col min="102" max="102" width="12.5703125" style="3" hidden="1" customWidth="1"/>
    <col min="103" max="103" width="16" style="3" hidden="1" customWidth="1"/>
    <col min="104" max="104" width="12.5703125" style="3" hidden="1" customWidth="1"/>
    <col min="105" max="105" width="15.28515625" style="2" hidden="1" customWidth="1"/>
    <col min="106" max="106" width="12" style="2" hidden="1" customWidth="1"/>
    <col min="107" max="107" width="12.140625" style="2" hidden="1" customWidth="1"/>
    <col min="108" max="108" width="12.5703125" style="3" hidden="1" customWidth="1"/>
    <col min="109" max="109" width="17.85546875" style="3" hidden="1" customWidth="1"/>
    <col min="110" max="110" width="12.5703125" style="3" hidden="1" customWidth="1"/>
    <col min="111" max="111" width="15.28515625" style="2" hidden="1" customWidth="1"/>
    <col min="112" max="112" width="12" style="2" hidden="1" customWidth="1"/>
    <col min="113" max="113" width="12.140625" style="2" hidden="1" customWidth="1"/>
    <col min="114" max="114" width="12.5703125" style="3" hidden="1" customWidth="1"/>
    <col min="115" max="115" width="17.85546875" style="3" hidden="1" customWidth="1"/>
    <col min="116" max="116" width="12.5703125" style="3" hidden="1" customWidth="1"/>
    <col min="117" max="117" width="15.28515625" style="2" hidden="1" customWidth="1"/>
    <col min="118" max="118" width="12" style="2" hidden="1" customWidth="1"/>
    <col min="119" max="119" width="12.28515625" style="2" hidden="1" customWidth="1"/>
    <col min="120" max="120" width="12.5703125" style="3" hidden="1" customWidth="1"/>
    <col min="121" max="121" width="17.85546875" style="3" hidden="1" customWidth="1"/>
    <col min="122" max="122" width="12.5703125" style="3" hidden="1" customWidth="1"/>
    <col min="123" max="123" width="15.28515625" style="2" hidden="1" customWidth="1"/>
    <col min="124" max="124" width="12" style="2" hidden="1" customWidth="1"/>
    <col min="125" max="125" width="11.5703125" style="2" hidden="1" customWidth="1"/>
    <col min="126" max="126" width="12.5703125" style="3" hidden="1" customWidth="1"/>
    <col min="127" max="127" width="17.85546875" style="3" hidden="1" customWidth="1"/>
    <col min="128" max="128" width="12.5703125" style="3" hidden="1" customWidth="1"/>
    <col min="129" max="129" width="15.28515625" style="2" hidden="1" customWidth="1"/>
    <col min="130" max="130" width="12.85546875" style="2" hidden="1" customWidth="1"/>
    <col min="131" max="131" width="12.28515625" style="2" hidden="1" customWidth="1"/>
    <col min="132" max="132" width="12.5703125" style="3" hidden="1" customWidth="1"/>
    <col min="133" max="133" width="17.85546875" style="3" hidden="1" customWidth="1"/>
    <col min="134" max="134" width="12.5703125" style="3" hidden="1" customWidth="1"/>
    <col min="135" max="135" width="15.28515625" style="2" hidden="1" customWidth="1"/>
    <col min="136" max="137" width="12.85546875" style="2" hidden="1" customWidth="1"/>
    <col min="138" max="140" width="12.5703125" style="3" hidden="1" customWidth="1"/>
    <col min="141" max="141" width="15.28515625" style="2" hidden="1" customWidth="1"/>
    <col min="142" max="142" width="12.85546875" style="2" hidden="1" customWidth="1"/>
    <col min="143" max="143" width="12.140625" style="2" hidden="1" customWidth="1"/>
    <col min="144" max="144" width="12.5703125" style="3" hidden="1" customWidth="1"/>
    <col min="145" max="145" width="17.85546875" style="3" hidden="1" customWidth="1" collapsed="1"/>
    <col min="146" max="146" width="12.42578125" style="3" hidden="1" customWidth="1"/>
    <col min="147" max="147" width="20.42578125" style="2" hidden="1" customWidth="1" outlineLevel="1"/>
    <col min="148" max="148" width="17" style="2" customWidth="1" collapsed="1"/>
    <col min="149" max="149" width="21.28515625" style="2" customWidth="1"/>
    <col min="150" max="150" width="12.5703125" style="3" hidden="1" customWidth="1" outlineLevel="1"/>
    <col min="151" max="151" width="17.85546875" style="3" hidden="1" customWidth="1" outlineLevel="1"/>
    <col min="152" max="152" width="12.5703125" style="3" hidden="1" customWidth="1" outlineLevel="1"/>
    <col min="153" max="153" width="15.28515625" style="2" hidden="1" customWidth="1" outlineLevel="1"/>
    <col min="154" max="154" width="16" style="2" bestFit="1" customWidth="1" collapsed="1"/>
    <col min="155" max="155" width="15.7109375" style="2" bestFit="1" customWidth="1"/>
    <col min="156" max="156" width="17" style="3" hidden="1" customWidth="1" outlineLevel="1"/>
    <col min="157" max="157" width="17.85546875" style="3" hidden="1" customWidth="1" outlineLevel="1"/>
    <col min="158" max="158" width="12.5703125" style="3" hidden="1" customWidth="1" outlineLevel="1"/>
    <col min="159" max="159" width="15.28515625" style="2" hidden="1" customWidth="1" outlineLevel="1"/>
    <col min="160" max="160" width="14.140625" style="2" bestFit="1" customWidth="1" collapsed="1"/>
    <col min="161" max="161" width="15.7109375" style="2" bestFit="1" customWidth="1"/>
    <col min="162" max="162" width="16.5703125" style="3" hidden="1" customWidth="1" outlineLevel="1"/>
    <col min="163" max="164" width="12.5703125" style="3" hidden="1" customWidth="1" outlineLevel="1"/>
    <col min="165" max="165" width="15.28515625" style="2" hidden="1" customWidth="1" outlineLevel="1"/>
    <col min="166" max="166" width="14.7109375" style="2" bestFit="1" customWidth="1" collapsed="1"/>
    <col min="167" max="167" width="16" style="2" bestFit="1" customWidth="1"/>
    <col min="168" max="168" width="16.7109375" style="3" hidden="1" customWidth="1" outlineLevel="1"/>
    <col min="169" max="169" width="17.85546875" style="3" hidden="1" customWidth="1" outlineLevel="1"/>
    <col min="170" max="170" width="12.5703125" style="3" hidden="1" customWidth="1" outlineLevel="1"/>
    <col min="171" max="171" width="20.42578125" style="2" hidden="1" customWidth="1" outlineLevel="1"/>
    <col min="172" max="172" width="16" style="2" bestFit="1" customWidth="1" collapsed="1"/>
    <col min="173" max="173" width="15.7109375" style="2" customWidth="1"/>
    <col min="174" max="176" width="12.5703125" style="3" hidden="1" customWidth="1" outlineLevel="1"/>
    <col min="177" max="177" width="15.28515625" style="2" hidden="1" customWidth="1" outlineLevel="1"/>
    <col min="178" max="178" width="15.7109375" style="2" bestFit="1" customWidth="1" collapsed="1"/>
    <col min="179" max="179" width="16" style="2" bestFit="1" customWidth="1"/>
    <col min="180" max="180" width="12.5703125" style="3" hidden="1" customWidth="1" outlineLevel="1"/>
    <col min="181" max="181" width="17.85546875" style="3" hidden="1" customWidth="1" outlineLevel="1"/>
    <col min="182" max="182" width="12.5703125" style="3" hidden="1" customWidth="1" outlineLevel="1"/>
    <col min="183" max="183" width="15.28515625" style="2" hidden="1" customWidth="1" outlineLevel="1"/>
    <col min="184" max="184" width="16.28515625" style="2" bestFit="1" customWidth="1" collapsed="1"/>
    <col min="185" max="185" width="16.7109375" style="2" bestFit="1" customWidth="1"/>
    <col min="186" max="186" width="17.28515625" style="3" hidden="1" customWidth="1" outlineLevel="1"/>
    <col min="187" max="187" width="17.85546875" style="3" hidden="1" customWidth="1" outlineLevel="1"/>
    <col min="188" max="188" width="12.5703125" style="3" hidden="1" customWidth="1" outlineLevel="1"/>
    <col min="189" max="189" width="20.42578125" style="2" hidden="1" customWidth="1" outlineLevel="1"/>
    <col min="190" max="190" width="16.28515625" style="2" bestFit="1" customWidth="1" collapsed="1"/>
    <col min="191" max="191" width="16.28515625" style="2" bestFit="1" customWidth="1"/>
    <col min="192" max="192" width="17" style="3" customWidth="1"/>
    <col min="193" max="194" width="17.85546875" style="3" customWidth="1"/>
    <col min="195" max="195" width="20.42578125" style="2" bestFit="1" customWidth="1"/>
    <col min="196" max="196" width="19.85546875" style="2" customWidth="1"/>
    <col min="197" max="197" width="17.85546875" style="2" customWidth="1"/>
    <col min="198" max="198" width="17.28515625" style="3" customWidth="1"/>
    <col min="199" max="199" width="16.28515625" style="3" customWidth="1"/>
    <col min="200" max="200" width="17.85546875" style="3" customWidth="1"/>
    <col min="201" max="201" width="15.28515625" style="2" customWidth="1"/>
    <col min="202" max="202" width="14.140625" style="2" bestFit="1" customWidth="1"/>
    <col min="203" max="203" width="15.42578125" style="2" customWidth="1"/>
    <col min="204" max="204" width="16" style="3" bestFit="1" customWidth="1"/>
    <col min="205" max="205" width="17.85546875" style="3" bestFit="1" customWidth="1"/>
    <col min="206" max="206" width="17.85546875" style="3" customWidth="1"/>
    <col min="207" max="207" width="20.42578125" style="2" bestFit="1" customWidth="1"/>
    <col min="208" max="208" width="12" style="2" hidden="1" customWidth="1" outlineLevel="1"/>
    <col min="209" max="209" width="10.28515625" style="2" hidden="1" customWidth="1" outlineLevel="1"/>
    <col min="210" max="211" width="12.5703125" style="3" hidden="1" customWidth="1" outlineLevel="1"/>
    <col min="212" max="212" width="15.28515625" style="2" hidden="1" customWidth="1" outlineLevel="1"/>
    <col min="213" max="213" width="12" style="2" hidden="1" customWidth="1" outlineLevel="1"/>
    <col min="214" max="214" width="10.28515625" style="2" hidden="1" customWidth="1" outlineLevel="1"/>
    <col min="215" max="215" width="12.5703125" style="3" hidden="1" customWidth="1" outlineLevel="1"/>
    <col min="216" max="216" width="17.85546875" style="3" hidden="1" customWidth="1" outlineLevel="1"/>
    <col min="217" max="217" width="17" customWidth="1" collapsed="1"/>
    <col min="218" max="218" width="18.5703125" bestFit="1" customWidth="1"/>
    <col min="219" max="220" width="17" customWidth="1"/>
  </cols>
  <sheetData>
    <row r="1" spans="1:220" ht="28.5" x14ac:dyDescent="0.45">
      <c r="A1" s="1" t="s">
        <v>64</v>
      </c>
    </row>
    <row r="2" spans="1:220" x14ac:dyDescent="0.25">
      <c r="H2" s="6">
        <v>26</v>
      </c>
      <c r="N2" s="6">
        <v>19</v>
      </c>
      <c r="T2" s="6">
        <v>26</v>
      </c>
      <c r="Z2" s="6">
        <v>24</v>
      </c>
      <c r="AF2" s="6">
        <v>26</v>
      </c>
      <c r="AL2" s="6">
        <v>25</v>
      </c>
      <c r="AR2" s="6">
        <v>27</v>
      </c>
      <c r="AX2" s="6">
        <v>27</v>
      </c>
      <c r="BD2" s="6">
        <v>23</v>
      </c>
      <c r="BJ2" s="6">
        <v>27</v>
      </c>
      <c r="BW2" s="5" t="s">
        <v>0</v>
      </c>
      <c r="CB2" s="6">
        <v>19</v>
      </c>
      <c r="CH2" s="6">
        <v>24</v>
      </c>
      <c r="CN2" s="6">
        <v>27</v>
      </c>
      <c r="CT2" s="6">
        <v>24</v>
      </c>
      <c r="CZ2" s="6">
        <v>25</v>
      </c>
      <c r="DF2" s="6">
        <v>26</v>
      </c>
      <c r="DL2" s="6">
        <v>26</v>
      </c>
      <c r="DR2" s="6">
        <v>27</v>
      </c>
      <c r="DX2" s="6">
        <v>24</v>
      </c>
      <c r="ED2" s="6">
        <v>26</v>
      </c>
      <c r="EJ2" s="6">
        <v>26</v>
      </c>
      <c r="EP2" s="6">
        <v>26</v>
      </c>
      <c r="EV2" s="6">
        <v>26</v>
      </c>
      <c r="FB2" s="6">
        <v>19</v>
      </c>
      <c r="FH2" s="6">
        <v>26</v>
      </c>
      <c r="FN2" s="6">
        <v>24</v>
      </c>
      <c r="FT2" s="6">
        <v>26</v>
      </c>
      <c r="FZ2" s="6">
        <v>25</v>
      </c>
      <c r="GF2" s="6">
        <v>27</v>
      </c>
      <c r="GL2" s="6">
        <v>27</v>
      </c>
      <c r="GR2" s="6">
        <v>23</v>
      </c>
      <c r="GX2" s="6">
        <v>27</v>
      </c>
    </row>
    <row r="3" spans="1:220" s="8" customFormat="1" ht="42" customHeight="1" x14ac:dyDescent="0.25">
      <c r="A3" s="7"/>
      <c r="C3" s="46" t="s">
        <v>1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39"/>
      <c r="BV3" s="39"/>
      <c r="BW3" s="48" t="s">
        <v>65</v>
      </c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50"/>
      <c r="EQ3" s="46" t="s">
        <v>66</v>
      </c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  <c r="FL3" s="47"/>
      <c r="FM3" s="47"/>
      <c r="FN3" s="47"/>
      <c r="FO3" s="47"/>
      <c r="FP3" s="47"/>
      <c r="FQ3" s="47"/>
      <c r="FR3" s="47"/>
      <c r="FS3" s="47"/>
      <c r="FT3" s="47"/>
      <c r="FU3" s="47"/>
      <c r="FV3" s="47"/>
      <c r="FW3" s="47"/>
      <c r="FX3" s="47"/>
      <c r="FY3" s="47"/>
      <c r="FZ3" s="47"/>
      <c r="GA3" s="47"/>
      <c r="GB3" s="47"/>
      <c r="GC3" s="47"/>
      <c r="GD3" s="47"/>
      <c r="GE3" s="47"/>
      <c r="GF3" s="47"/>
      <c r="GG3" s="47"/>
      <c r="GH3" s="47"/>
      <c r="GI3" s="47"/>
      <c r="GJ3" s="47"/>
      <c r="GK3" s="47"/>
      <c r="GL3" s="47"/>
      <c r="GM3" s="47"/>
      <c r="GN3" s="47"/>
      <c r="GO3" s="47"/>
      <c r="GP3" s="47"/>
      <c r="GQ3" s="47"/>
      <c r="GR3" s="47"/>
      <c r="GS3" s="47"/>
      <c r="GT3" s="47"/>
      <c r="GU3" s="47"/>
      <c r="GV3" s="47"/>
      <c r="GW3" s="47"/>
      <c r="GX3" s="47"/>
      <c r="GY3" s="47"/>
      <c r="GZ3" s="47"/>
      <c r="HA3" s="47"/>
      <c r="HB3" s="47"/>
      <c r="HC3" s="47"/>
      <c r="HD3" s="47"/>
      <c r="HE3" s="47"/>
      <c r="HF3" s="47"/>
      <c r="HG3" s="47"/>
      <c r="HH3" s="47"/>
      <c r="HI3" s="51">
        <v>2024</v>
      </c>
      <c r="HJ3" s="51"/>
      <c r="HK3" s="51"/>
      <c r="HL3" s="51"/>
    </row>
    <row r="4" spans="1:220" s="10" customFormat="1" ht="18.75" x14ac:dyDescent="0.3">
      <c r="A4" s="9"/>
      <c r="C4" s="13">
        <v>1</v>
      </c>
      <c r="D4" s="13">
        <v>1</v>
      </c>
      <c r="E4" s="13">
        <v>1</v>
      </c>
      <c r="F4" s="13">
        <v>1</v>
      </c>
      <c r="G4" s="13">
        <v>1</v>
      </c>
      <c r="H4" s="13">
        <v>1</v>
      </c>
      <c r="I4" s="13">
        <v>2</v>
      </c>
      <c r="J4" s="13">
        <v>2</v>
      </c>
      <c r="K4" s="13">
        <v>2</v>
      </c>
      <c r="L4" s="13">
        <v>2</v>
      </c>
      <c r="M4" s="13">
        <v>2</v>
      </c>
      <c r="N4" s="13">
        <v>2</v>
      </c>
      <c r="O4" s="13">
        <v>3</v>
      </c>
      <c r="P4" s="13">
        <v>3</v>
      </c>
      <c r="Q4" s="13">
        <v>3</v>
      </c>
      <c r="R4" s="13">
        <v>3</v>
      </c>
      <c r="S4" s="13">
        <v>3</v>
      </c>
      <c r="T4" s="13">
        <v>3</v>
      </c>
      <c r="U4" s="13">
        <v>4</v>
      </c>
      <c r="V4" s="13">
        <v>4</v>
      </c>
      <c r="W4" s="13">
        <v>4</v>
      </c>
      <c r="X4" s="13">
        <v>4</v>
      </c>
      <c r="Y4" s="13">
        <v>4</v>
      </c>
      <c r="Z4" s="13">
        <v>4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6</v>
      </c>
      <c r="AH4" s="13">
        <v>6</v>
      </c>
      <c r="AI4" s="13">
        <v>6</v>
      </c>
      <c r="AJ4" s="13">
        <v>6</v>
      </c>
      <c r="AK4" s="13">
        <v>6</v>
      </c>
      <c r="AL4" s="13">
        <v>6</v>
      </c>
      <c r="AM4" s="13">
        <v>7</v>
      </c>
      <c r="AN4" s="13">
        <v>7</v>
      </c>
      <c r="AO4" s="13">
        <v>7</v>
      </c>
      <c r="AP4" s="13">
        <v>7</v>
      </c>
      <c r="AQ4" s="13">
        <v>7</v>
      </c>
      <c r="AR4" s="13">
        <v>7</v>
      </c>
      <c r="AS4" s="13">
        <v>8</v>
      </c>
      <c r="AT4" s="13">
        <v>8</v>
      </c>
      <c r="AU4" s="13">
        <v>8</v>
      </c>
      <c r="AV4" s="13">
        <v>8</v>
      </c>
      <c r="AW4" s="13">
        <v>8</v>
      </c>
      <c r="AX4" s="13">
        <v>8</v>
      </c>
      <c r="AY4" s="13">
        <v>9</v>
      </c>
      <c r="AZ4" s="13">
        <v>9</v>
      </c>
      <c r="BA4" s="13">
        <v>9</v>
      </c>
      <c r="BB4" s="13">
        <v>9</v>
      </c>
      <c r="BC4" s="13">
        <v>9</v>
      </c>
      <c r="BD4" s="13">
        <v>9</v>
      </c>
      <c r="BE4" s="13">
        <v>10</v>
      </c>
      <c r="BF4" s="13">
        <v>10</v>
      </c>
      <c r="BG4" s="13">
        <v>10</v>
      </c>
      <c r="BH4" s="13">
        <v>10</v>
      </c>
      <c r="BI4" s="13">
        <v>10</v>
      </c>
      <c r="BJ4" s="13">
        <v>10</v>
      </c>
      <c r="BK4" s="13">
        <v>11</v>
      </c>
      <c r="BL4" s="13">
        <v>11</v>
      </c>
      <c r="BM4" s="13">
        <v>11</v>
      </c>
      <c r="BN4" s="13">
        <v>11</v>
      </c>
      <c r="BO4" s="13">
        <v>11</v>
      </c>
      <c r="BP4" s="13">
        <v>12</v>
      </c>
      <c r="BQ4" s="13">
        <v>12</v>
      </c>
      <c r="BR4" s="13">
        <v>12</v>
      </c>
      <c r="BS4" s="13">
        <v>12</v>
      </c>
      <c r="BT4" s="12">
        <v>12</v>
      </c>
      <c r="BU4" s="40"/>
      <c r="BV4" s="40"/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2</v>
      </c>
      <c r="CD4" s="11">
        <v>2</v>
      </c>
      <c r="CE4" s="11">
        <v>2</v>
      </c>
      <c r="CF4" s="11">
        <v>2</v>
      </c>
      <c r="CG4" s="11">
        <v>2</v>
      </c>
      <c r="CH4" s="11">
        <v>2</v>
      </c>
      <c r="CI4" s="11">
        <v>3</v>
      </c>
      <c r="CJ4" s="11">
        <v>3</v>
      </c>
      <c r="CK4" s="11">
        <v>3</v>
      </c>
      <c r="CL4" s="11">
        <v>3</v>
      </c>
      <c r="CM4" s="11">
        <v>3</v>
      </c>
      <c r="CN4" s="11">
        <v>3</v>
      </c>
      <c r="CO4" s="11">
        <v>4</v>
      </c>
      <c r="CP4" s="11">
        <v>4</v>
      </c>
      <c r="CQ4" s="11">
        <v>4</v>
      </c>
      <c r="CR4" s="11">
        <v>4</v>
      </c>
      <c r="CS4" s="11">
        <v>4</v>
      </c>
      <c r="CT4" s="11">
        <v>4</v>
      </c>
      <c r="CU4" s="11">
        <v>5</v>
      </c>
      <c r="CV4" s="11">
        <v>5</v>
      </c>
      <c r="CW4" s="11">
        <v>5</v>
      </c>
      <c r="CX4" s="11">
        <v>5</v>
      </c>
      <c r="CY4" s="11">
        <v>5</v>
      </c>
      <c r="CZ4" s="11">
        <v>5</v>
      </c>
      <c r="DA4" s="11">
        <v>6</v>
      </c>
      <c r="DB4" s="11">
        <v>6</v>
      </c>
      <c r="DC4" s="11">
        <v>6</v>
      </c>
      <c r="DD4" s="11">
        <v>6</v>
      </c>
      <c r="DE4" s="11">
        <v>6</v>
      </c>
      <c r="DF4" s="11">
        <v>6</v>
      </c>
      <c r="DG4" s="11">
        <v>7</v>
      </c>
      <c r="DH4" s="11">
        <v>7</v>
      </c>
      <c r="DI4" s="11">
        <v>7</v>
      </c>
      <c r="DJ4" s="11">
        <v>7</v>
      </c>
      <c r="DK4" s="11">
        <v>7</v>
      </c>
      <c r="DL4" s="11">
        <v>7</v>
      </c>
      <c r="DM4" s="11">
        <v>8</v>
      </c>
      <c r="DN4" s="11">
        <v>8</v>
      </c>
      <c r="DO4" s="11">
        <v>8</v>
      </c>
      <c r="DP4" s="11">
        <v>8</v>
      </c>
      <c r="DQ4" s="11">
        <v>8</v>
      </c>
      <c r="DR4" s="11">
        <v>8</v>
      </c>
      <c r="DS4" s="11">
        <v>9</v>
      </c>
      <c r="DT4" s="11">
        <v>9</v>
      </c>
      <c r="DU4" s="11">
        <v>9</v>
      </c>
      <c r="DV4" s="11">
        <v>9</v>
      </c>
      <c r="DW4" s="11">
        <v>9</v>
      </c>
      <c r="DX4" s="11">
        <v>9</v>
      </c>
      <c r="DY4" s="11">
        <v>10</v>
      </c>
      <c r="DZ4" s="11">
        <v>10</v>
      </c>
      <c r="EA4" s="11">
        <v>10</v>
      </c>
      <c r="EB4" s="11">
        <v>10</v>
      </c>
      <c r="EC4" s="11">
        <v>10</v>
      </c>
      <c r="ED4" s="11">
        <v>10</v>
      </c>
      <c r="EE4" s="11">
        <v>11</v>
      </c>
      <c r="EF4" s="11">
        <v>11</v>
      </c>
      <c r="EG4" s="11">
        <v>11</v>
      </c>
      <c r="EH4" s="11">
        <v>11</v>
      </c>
      <c r="EI4" s="11">
        <v>11</v>
      </c>
      <c r="EJ4" s="11">
        <v>11</v>
      </c>
      <c r="EK4" s="11">
        <v>12</v>
      </c>
      <c r="EL4" s="11">
        <v>12</v>
      </c>
      <c r="EM4" s="11">
        <v>12</v>
      </c>
      <c r="EN4" s="11">
        <v>12</v>
      </c>
      <c r="EO4" s="12">
        <v>12</v>
      </c>
      <c r="EP4" s="12">
        <v>12</v>
      </c>
      <c r="EQ4" s="13">
        <v>1</v>
      </c>
      <c r="ER4" s="13">
        <v>1</v>
      </c>
      <c r="ES4" s="13">
        <v>1</v>
      </c>
      <c r="ET4" s="13">
        <v>1</v>
      </c>
      <c r="EU4" s="13">
        <v>1</v>
      </c>
      <c r="EV4" s="13">
        <v>1</v>
      </c>
      <c r="EW4" s="13">
        <v>2</v>
      </c>
      <c r="EX4" s="13">
        <v>2</v>
      </c>
      <c r="EY4" s="13">
        <v>2</v>
      </c>
      <c r="EZ4" s="13">
        <v>2</v>
      </c>
      <c r="FA4" s="13">
        <v>2</v>
      </c>
      <c r="FB4" s="13">
        <v>2</v>
      </c>
      <c r="FC4" s="13">
        <v>3</v>
      </c>
      <c r="FD4" s="13">
        <v>3</v>
      </c>
      <c r="FE4" s="13">
        <v>3</v>
      </c>
      <c r="FF4" s="13">
        <v>3</v>
      </c>
      <c r="FG4" s="13">
        <v>3</v>
      </c>
      <c r="FH4" s="13">
        <v>3</v>
      </c>
      <c r="FI4" s="13">
        <v>4</v>
      </c>
      <c r="FJ4" s="13">
        <v>4</v>
      </c>
      <c r="FK4" s="13">
        <v>4</v>
      </c>
      <c r="FL4" s="13">
        <v>4</v>
      </c>
      <c r="FM4" s="13">
        <v>4</v>
      </c>
      <c r="FN4" s="13">
        <v>4</v>
      </c>
      <c r="FO4" s="13">
        <v>5</v>
      </c>
      <c r="FP4" s="13">
        <v>5</v>
      </c>
      <c r="FQ4" s="13">
        <v>5</v>
      </c>
      <c r="FR4" s="13">
        <v>5</v>
      </c>
      <c r="FS4" s="13">
        <v>5</v>
      </c>
      <c r="FT4" s="13">
        <v>5</v>
      </c>
      <c r="FU4" s="13">
        <v>6</v>
      </c>
      <c r="FV4" s="13">
        <v>6</v>
      </c>
      <c r="FW4" s="13">
        <v>6</v>
      </c>
      <c r="FX4" s="13">
        <v>6</v>
      </c>
      <c r="FY4" s="13">
        <v>6</v>
      </c>
      <c r="FZ4" s="13">
        <v>6</v>
      </c>
      <c r="GA4" s="13">
        <v>7</v>
      </c>
      <c r="GB4" s="13">
        <v>7</v>
      </c>
      <c r="GC4" s="13">
        <v>7</v>
      </c>
      <c r="GD4" s="13">
        <v>7</v>
      </c>
      <c r="GE4" s="13">
        <v>7</v>
      </c>
      <c r="GF4" s="13">
        <v>7</v>
      </c>
      <c r="GG4" s="13">
        <v>8</v>
      </c>
      <c r="GH4" s="13">
        <v>8</v>
      </c>
      <c r="GI4" s="13">
        <v>8</v>
      </c>
      <c r="GJ4" s="13">
        <v>8</v>
      </c>
      <c r="GK4" s="13">
        <v>8</v>
      </c>
      <c r="GL4" s="13">
        <v>8</v>
      </c>
      <c r="GM4" s="13">
        <v>9</v>
      </c>
      <c r="GN4" s="13">
        <v>9</v>
      </c>
      <c r="GO4" s="13">
        <v>9</v>
      </c>
      <c r="GP4" s="13">
        <v>9</v>
      </c>
      <c r="GQ4" s="13">
        <v>9</v>
      </c>
      <c r="GR4" s="13">
        <v>9</v>
      </c>
      <c r="GS4" s="13">
        <v>10</v>
      </c>
      <c r="GT4" s="13">
        <v>10</v>
      </c>
      <c r="GU4" s="13">
        <v>10</v>
      </c>
      <c r="GV4" s="13">
        <v>10</v>
      </c>
      <c r="GW4" s="13">
        <v>10</v>
      </c>
      <c r="GX4" s="13">
        <v>10</v>
      </c>
      <c r="GY4" s="13">
        <v>11</v>
      </c>
      <c r="GZ4" s="13">
        <v>11</v>
      </c>
      <c r="HA4" s="13">
        <v>11</v>
      </c>
      <c r="HB4" s="13">
        <v>11</v>
      </c>
      <c r="HC4" s="13">
        <v>11</v>
      </c>
      <c r="HD4" s="13">
        <v>12</v>
      </c>
      <c r="HE4" s="13">
        <v>12</v>
      </c>
      <c r="HF4" s="13">
        <v>12</v>
      </c>
      <c r="HG4" s="13">
        <v>12</v>
      </c>
      <c r="HH4" s="12">
        <v>12</v>
      </c>
      <c r="HI4" s="51"/>
      <c r="HJ4" s="51"/>
      <c r="HK4" s="51"/>
      <c r="HL4" s="51"/>
    </row>
    <row r="5" spans="1:220" s="18" customFormat="1" ht="23.25" customHeight="1" x14ac:dyDescent="0.25">
      <c r="A5" s="14" t="s">
        <v>2</v>
      </c>
      <c r="B5" s="14" t="s">
        <v>3</v>
      </c>
      <c r="C5" s="15" t="s">
        <v>4</v>
      </c>
      <c r="D5" s="15" t="s">
        <v>5</v>
      </c>
      <c r="E5" s="15" t="s">
        <v>6</v>
      </c>
      <c r="F5" s="16" t="s">
        <v>7</v>
      </c>
      <c r="G5" s="16" t="s">
        <v>8</v>
      </c>
      <c r="H5" s="16" t="s">
        <v>9</v>
      </c>
      <c r="I5" s="15" t="s">
        <v>4</v>
      </c>
      <c r="J5" s="15" t="s">
        <v>5</v>
      </c>
      <c r="K5" s="15" t="s">
        <v>6</v>
      </c>
      <c r="L5" s="16" t="s">
        <v>7</v>
      </c>
      <c r="M5" s="16" t="s">
        <v>8</v>
      </c>
      <c r="N5" s="16" t="s">
        <v>9</v>
      </c>
      <c r="O5" s="15" t="s">
        <v>4</v>
      </c>
      <c r="P5" s="15" t="s">
        <v>5</v>
      </c>
      <c r="Q5" s="15" t="s">
        <v>6</v>
      </c>
      <c r="R5" s="16" t="s">
        <v>7</v>
      </c>
      <c r="S5" s="16" t="s">
        <v>8</v>
      </c>
      <c r="T5" s="16" t="s">
        <v>9</v>
      </c>
      <c r="U5" s="17" t="s">
        <v>4</v>
      </c>
      <c r="V5" s="15" t="s">
        <v>5</v>
      </c>
      <c r="W5" s="15" t="s">
        <v>6</v>
      </c>
      <c r="X5" s="16" t="s">
        <v>7</v>
      </c>
      <c r="Y5" s="16" t="s">
        <v>8</v>
      </c>
      <c r="Z5" s="16" t="s">
        <v>9</v>
      </c>
      <c r="AA5" s="15" t="s">
        <v>4</v>
      </c>
      <c r="AB5" s="15" t="s">
        <v>5</v>
      </c>
      <c r="AC5" s="15" t="s">
        <v>6</v>
      </c>
      <c r="AD5" s="16" t="s">
        <v>7</v>
      </c>
      <c r="AE5" s="16" t="s">
        <v>8</v>
      </c>
      <c r="AF5" s="16" t="s">
        <v>9</v>
      </c>
      <c r="AG5" s="15" t="s">
        <v>4</v>
      </c>
      <c r="AH5" s="15" t="s">
        <v>5</v>
      </c>
      <c r="AI5" s="15" t="s">
        <v>6</v>
      </c>
      <c r="AJ5" s="16" t="s">
        <v>7</v>
      </c>
      <c r="AK5" s="16" t="s">
        <v>8</v>
      </c>
      <c r="AL5" s="16" t="s">
        <v>9</v>
      </c>
      <c r="AM5" s="17" t="s">
        <v>4</v>
      </c>
      <c r="AN5" s="15" t="s">
        <v>5</v>
      </c>
      <c r="AO5" s="15" t="s">
        <v>6</v>
      </c>
      <c r="AP5" s="16" t="s">
        <v>7</v>
      </c>
      <c r="AQ5" s="16" t="s">
        <v>8</v>
      </c>
      <c r="AR5" s="16" t="s">
        <v>9</v>
      </c>
      <c r="AS5" s="15" t="s">
        <v>4</v>
      </c>
      <c r="AT5" s="15" t="s">
        <v>5</v>
      </c>
      <c r="AU5" s="15" t="s">
        <v>6</v>
      </c>
      <c r="AV5" s="16" t="s">
        <v>7</v>
      </c>
      <c r="AW5" s="16" t="s">
        <v>8</v>
      </c>
      <c r="AX5" s="16" t="s">
        <v>9</v>
      </c>
      <c r="AY5" s="15" t="s">
        <v>4</v>
      </c>
      <c r="AZ5" s="15" t="s">
        <v>5</v>
      </c>
      <c r="BA5" s="15" t="s">
        <v>6</v>
      </c>
      <c r="BB5" s="16" t="s">
        <v>7</v>
      </c>
      <c r="BC5" s="16" t="s">
        <v>8</v>
      </c>
      <c r="BD5" s="16" t="s">
        <v>9</v>
      </c>
      <c r="BE5" s="15" t="s">
        <v>4</v>
      </c>
      <c r="BF5" s="15" t="s">
        <v>5</v>
      </c>
      <c r="BG5" s="15" t="s">
        <v>6</v>
      </c>
      <c r="BH5" s="16" t="s">
        <v>7</v>
      </c>
      <c r="BI5" s="16" t="s">
        <v>8</v>
      </c>
      <c r="BJ5" s="16" t="s">
        <v>9</v>
      </c>
      <c r="BK5" s="15" t="s">
        <v>4</v>
      </c>
      <c r="BL5" s="15" t="s">
        <v>5</v>
      </c>
      <c r="BM5" s="15" t="s">
        <v>6</v>
      </c>
      <c r="BN5" s="16" t="s">
        <v>7</v>
      </c>
      <c r="BO5" s="16" t="s">
        <v>8</v>
      </c>
      <c r="BP5" s="15" t="s">
        <v>4</v>
      </c>
      <c r="BQ5" s="15" t="s">
        <v>5</v>
      </c>
      <c r="BR5" s="15" t="s">
        <v>6</v>
      </c>
      <c r="BS5" s="16" t="s">
        <v>7</v>
      </c>
      <c r="BT5" s="16" t="s">
        <v>8</v>
      </c>
      <c r="BU5" s="41"/>
      <c r="BV5" s="41"/>
      <c r="BW5" s="15" t="s">
        <v>4</v>
      </c>
      <c r="BX5" s="15" t="s">
        <v>5</v>
      </c>
      <c r="BY5" s="15" t="s">
        <v>6</v>
      </c>
      <c r="BZ5" s="16" t="s">
        <v>7</v>
      </c>
      <c r="CA5" s="16" t="s">
        <v>8</v>
      </c>
      <c r="CB5" s="16" t="s">
        <v>9</v>
      </c>
      <c r="CC5" s="15" t="s">
        <v>4</v>
      </c>
      <c r="CD5" s="15" t="s">
        <v>5</v>
      </c>
      <c r="CE5" s="15" t="s">
        <v>6</v>
      </c>
      <c r="CF5" s="16" t="s">
        <v>7</v>
      </c>
      <c r="CG5" s="16" t="s">
        <v>8</v>
      </c>
      <c r="CH5" s="16" t="s">
        <v>9</v>
      </c>
      <c r="CI5" s="15" t="s">
        <v>4</v>
      </c>
      <c r="CJ5" s="15" t="s">
        <v>5</v>
      </c>
      <c r="CK5" s="15" t="s">
        <v>6</v>
      </c>
      <c r="CL5" s="16" t="s">
        <v>7</v>
      </c>
      <c r="CM5" s="16" t="s">
        <v>8</v>
      </c>
      <c r="CN5" s="16" t="s">
        <v>9</v>
      </c>
      <c r="CO5" s="15" t="s">
        <v>4</v>
      </c>
      <c r="CP5" s="15" t="s">
        <v>5</v>
      </c>
      <c r="CQ5" s="15" t="s">
        <v>6</v>
      </c>
      <c r="CR5" s="16" t="s">
        <v>7</v>
      </c>
      <c r="CS5" s="16" t="s">
        <v>8</v>
      </c>
      <c r="CT5" s="16" t="s">
        <v>9</v>
      </c>
      <c r="CU5" s="15" t="s">
        <v>4</v>
      </c>
      <c r="CV5" s="15" t="s">
        <v>5</v>
      </c>
      <c r="CW5" s="15" t="s">
        <v>6</v>
      </c>
      <c r="CX5" s="16" t="s">
        <v>7</v>
      </c>
      <c r="CY5" s="16" t="s">
        <v>8</v>
      </c>
      <c r="CZ5" s="16" t="s">
        <v>9</v>
      </c>
      <c r="DA5" s="15" t="s">
        <v>4</v>
      </c>
      <c r="DB5" s="15" t="s">
        <v>5</v>
      </c>
      <c r="DC5" s="15" t="s">
        <v>6</v>
      </c>
      <c r="DD5" s="16" t="s">
        <v>7</v>
      </c>
      <c r="DE5" s="16" t="s">
        <v>8</v>
      </c>
      <c r="DF5" s="16" t="s">
        <v>9</v>
      </c>
      <c r="DG5" s="15" t="s">
        <v>4</v>
      </c>
      <c r="DH5" s="15" t="s">
        <v>5</v>
      </c>
      <c r="DI5" s="15" t="s">
        <v>6</v>
      </c>
      <c r="DJ5" s="16" t="s">
        <v>7</v>
      </c>
      <c r="DK5" s="16" t="s">
        <v>8</v>
      </c>
      <c r="DL5" s="16" t="s">
        <v>9</v>
      </c>
      <c r="DM5" s="15" t="s">
        <v>4</v>
      </c>
      <c r="DN5" s="15" t="s">
        <v>5</v>
      </c>
      <c r="DO5" s="15" t="s">
        <v>6</v>
      </c>
      <c r="DP5" s="16" t="s">
        <v>7</v>
      </c>
      <c r="DQ5" s="16" t="s">
        <v>8</v>
      </c>
      <c r="DR5" s="16" t="s">
        <v>9</v>
      </c>
      <c r="DS5" s="15" t="s">
        <v>4</v>
      </c>
      <c r="DT5" s="15" t="s">
        <v>5</v>
      </c>
      <c r="DU5" s="15" t="s">
        <v>6</v>
      </c>
      <c r="DV5" s="16" t="s">
        <v>7</v>
      </c>
      <c r="DW5" s="16" t="s">
        <v>8</v>
      </c>
      <c r="DX5" s="16" t="s">
        <v>9</v>
      </c>
      <c r="DY5" s="15" t="s">
        <v>4</v>
      </c>
      <c r="DZ5" s="15" t="s">
        <v>5</v>
      </c>
      <c r="EA5" s="15" t="s">
        <v>6</v>
      </c>
      <c r="EB5" s="16" t="s">
        <v>7</v>
      </c>
      <c r="EC5" s="16" t="s">
        <v>8</v>
      </c>
      <c r="ED5" s="16" t="s">
        <v>9</v>
      </c>
      <c r="EE5" s="15" t="s">
        <v>4</v>
      </c>
      <c r="EF5" s="15" t="s">
        <v>5</v>
      </c>
      <c r="EG5" s="15" t="s">
        <v>6</v>
      </c>
      <c r="EH5" s="16" t="s">
        <v>7</v>
      </c>
      <c r="EI5" s="16" t="s">
        <v>8</v>
      </c>
      <c r="EJ5" s="16" t="s">
        <v>9</v>
      </c>
      <c r="EK5" s="15" t="s">
        <v>4</v>
      </c>
      <c r="EL5" s="15" t="s">
        <v>5</v>
      </c>
      <c r="EM5" s="15" t="s">
        <v>6</v>
      </c>
      <c r="EN5" s="16" t="s">
        <v>7</v>
      </c>
      <c r="EO5" s="16" t="s">
        <v>8</v>
      </c>
      <c r="EP5" s="16" t="s">
        <v>9</v>
      </c>
      <c r="EQ5" s="15" t="s">
        <v>4</v>
      </c>
      <c r="ER5" s="15" t="s">
        <v>5</v>
      </c>
      <c r="ES5" s="15" t="s">
        <v>6</v>
      </c>
      <c r="ET5" s="16" t="s">
        <v>7</v>
      </c>
      <c r="EU5" s="16" t="s">
        <v>8</v>
      </c>
      <c r="EV5" s="16" t="s">
        <v>9</v>
      </c>
      <c r="EW5" s="15" t="s">
        <v>4</v>
      </c>
      <c r="EX5" s="15" t="s">
        <v>5</v>
      </c>
      <c r="EY5" s="15" t="s">
        <v>6</v>
      </c>
      <c r="EZ5" s="16" t="s">
        <v>7</v>
      </c>
      <c r="FA5" s="16" t="s">
        <v>8</v>
      </c>
      <c r="FB5" s="16" t="s">
        <v>9</v>
      </c>
      <c r="FC5" s="15" t="s">
        <v>4</v>
      </c>
      <c r="FD5" s="15" t="s">
        <v>5</v>
      </c>
      <c r="FE5" s="15" t="s">
        <v>6</v>
      </c>
      <c r="FF5" s="16" t="s">
        <v>7</v>
      </c>
      <c r="FG5" s="16" t="s">
        <v>8</v>
      </c>
      <c r="FH5" s="16" t="s">
        <v>9</v>
      </c>
      <c r="FI5" s="17" t="s">
        <v>4</v>
      </c>
      <c r="FJ5" s="15" t="s">
        <v>5</v>
      </c>
      <c r="FK5" s="15" t="s">
        <v>6</v>
      </c>
      <c r="FL5" s="16" t="s">
        <v>7</v>
      </c>
      <c r="FM5" s="16" t="s">
        <v>8</v>
      </c>
      <c r="FN5" s="16" t="s">
        <v>9</v>
      </c>
      <c r="FO5" s="15" t="s">
        <v>4</v>
      </c>
      <c r="FP5" s="15" t="s">
        <v>5</v>
      </c>
      <c r="FQ5" s="15" t="s">
        <v>6</v>
      </c>
      <c r="FR5" s="16" t="s">
        <v>7</v>
      </c>
      <c r="FS5" s="16" t="s">
        <v>8</v>
      </c>
      <c r="FT5" s="16" t="s">
        <v>9</v>
      </c>
      <c r="FU5" s="15" t="s">
        <v>4</v>
      </c>
      <c r="FV5" s="15" t="s">
        <v>5</v>
      </c>
      <c r="FW5" s="15" t="s">
        <v>6</v>
      </c>
      <c r="FX5" s="16" t="s">
        <v>7</v>
      </c>
      <c r="FY5" s="16" t="s">
        <v>8</v>
      </c>
      <c r="FZ5" s="16" t="s">
        <v>9</v>
      </c>
      <c r="GA5" s="17" t="s">
        <v>4</v>
      </c>
      <c r="GB5" s="15" t="s">
        <v>5</v>
      </c>
      <c r="GC5" s="15" t="s">
        <v>6</v>
      </c>
      <c r="GD5" s="16" t="s">
        <v>7</v>
      </c>
      <c r="GE5" s="16" t="s">
        <v>8</v>
      </c>
      <c r="GF5" s="16" t="s">
        <v>9</v>
      </c>
      <c r="GG5" s="15" t="s">
        <v>4</v>
      </c>
      <c r="GH5" s="15" t="s">
        <v>5</v>
      </c>
      <c r="GI5" s="15" t="s">
        <v>6</v>
      </c>
      <c r="GJ5" s="16" t="s">
        <v>7</v>
      </c>
      <c r="GK5" s="16" t="s">
        <v>8</v>
      </c>
      <c r="GL5" s="16" t="s">
        <v>9</v>
      </c>
      <c r="GM5" s="15" t="s">
        <v>4</v>
      </c>
      <c r="GN5" s="15" t="s">
        <v>5</v>
      </c>
      <c r="GO5" s="15" t="s">
        <v>6</v>
      </c>
      <c r="GP5" s="16" t="s">
        <v>7</v>
      </c>
      <c r="GQ5" s="16" t="s">
        <v>8</v>
      </c>
      <c r="GR5" s="16" t="s">
        <v>9</v>
      </c>
      <c r="GS5" s="15" t="s">
        <v>4</v>
      </c>
      <c r="GT5" s="15" t="s">
        <v>5</v>
      </c>
      <c r="GU5" s="15" t="s">
        <v>6</v>
      </c>
      <c r="GV5" s="16" t="s">
        <v>7</v>
      </c>
      <c r="GW5" s="16" t="s">
        <v>8</v>
      </c>
      <c r="GX5" s="16" t="s">
        <v>9</v>
      </c>
      <c r="GY5" s="15" t="s">
        <v>4</v>
      </c>
      <c r="GZ5" s="15" t="s">
        <v>5</v>
      </c>
      <c r="HA5" s="15" t="s">
        <v>6</v>
      </c>
      <c r="HB5" s="16" t="s">
        <v>7</v>
      </c>
      <c r="HC5" s="16" t="s">
        <v>8</v>
      </c>
      <c r="HD5" s="15" t="s">
        <v>4</v>
      </c>
      <c r="HE5" s="15" t="s">
        <v>5</v>
      </c>
      <c r="HF5" s="15" t="s">
        <v>6</v>
      </c>
      <c r="HG5" s="16" t="s">
        <v>7</v>
      </c>
      <c r="HH5" s="16" t="s">
        <v>8</v>
      </c>
      <c r="HI5" s="15" t="s">
        <v>5</v>
      </c>
      <c r="HJ5" s="15" t="s">
        <v>6</v>
      </c>
      <c r="HK5" s="16" t="s">
        <v>8</v>
      </c>
      <c r="HL5" s="16" t="s">
        <v>7</v>
      </c>
    </row>
    <row r="6" spans="1:220" x14ac:dyDescent="0.25">
      <c r="A6" s="19"/>
      <c r="B6" s="20" t="s">
        <v>10</v>
      </c>
      <c r="C6" s="21"/>
      <c r="D6" s="21">
        <f>+SUM(D9,D12,D16,D19,D20,D23:D25,D29,D30:D36,D39,D42:D65,D26)</f>
        <v>12179</v>
      </c>
      <c r="E6" s="21">
        <f>+SUM(E9,E12,E16,E19,E20,E23:E25,E29,E30:E36,E39,E42:E65,E26)</f>
        <v>14244.15</v>
      </c>
      <c r="F6" s="21">
        <f>+SUM(F9,F12,F16,F19,F20,F23:F25,F29,F30:F36,F39,F42:F65,F26)</f>
        <v>-2065.1500000000005</v>
      </c>
      <c r="G6" s="21">
        <f>+SUM(G9,G12,G16,G19,G20,G23:G25,G29,G30:G36,G39,G42:G65)</f>
        <v>0</v>
      </c>
      <c r="H6" s="22">
        <f>+IFERROR(F6/(E6/$H$2),0)</f>
        <v>-3.7695404780208026</v>
      </c>
      <c r="I6" s="21">
        <f>+SUM(I9,I12,I16,I19,I20,I23:I25,I29,I30:I36,I39,I42:I65,I26)</f>
        <v>-2065.1500000000005</v>
      </c>
      <c r="J6" s="21">
        <f>+SUM(J9,J12,J16,J19,J20,J23:J25,J29,J30:J36,J39,J42:J65,J26)</f>
        <v>5054</v>
      </c>
      <c r="K6" s="21">
        <f>+SUM(K9,K12,K16,K19,K20,K23:K25,K29,K30:K36,K39,K42:K65,K26)</f>
        <v>6655.291666666667</v>
      </c>
      <c r="L6" s="21">
        <f>+SUM(L9,L12,L16,L19,L20,L23:L25,L29,L30:L36,L39,L42:L65,L26)</f>
        <v>-3666.4416666666671</v>
      </c>
      <c r="M6" s="21">
        <f>+SUM(M9,M12,M16,M19,M20,M23:M25,M29,M30:M36,M39,M42:M65,M26)</f>
        <v>-26.167040357205366</v>
      </c>
      <c r="N6" s="22">
        <f>+IFERROR(L6/(K6/$N$2),0)</f>
        <v>-10.46721844146575</v>
      </c>
      <c r="O6" s="21">
        <f>+SUM(O9,O12,O16,O19,O20,O23:O25,O29,O30:O36,O39,O42:O65,O26)</f>
        <v>-3692.6087070238718</v>
      </c>
      <c r="P6" s="21">
        <f>+SUM(P9,P12,P16,P19,P20,P23:P25,P29,P30:P36,P39,P42:P65,P26)</f>
        <v>2985</v>
      </c>
      <c r="Q6" s="21">
        <f>+SUM(Q9,Q12,Q16,Q19,Q20,Q23:Q25,Q29,Q30:Q36,Q39,Q42:Q65,Q26)</f>
        <v>5716.2250000000004</v>
      </c>
      <c r="R6" s="21">
        <f>+SUM(R9,R12,R16,R19,R20,R23:R25,R29,R30:R36,R39,R42:R65,R26)</f>
        <v>-6423.833707023874</v>
      </c>
      <c r="S6" s="21">
        <f>+SUM(S9,S12,S16,S19,S20,S23:S25,S29,S30:S36,S39,S42:S65)</f>
        <v>0</v>
      </c>
      <c r="T6" s="22">
        <f>+IFERROR(R6/(Q6/$T$2),0)</f>
        <v>-29.218527329246264</v>
      </c>
      <c r="U6" s="21">
        <f>+SUM(U9,U12,U16,U19,U20,U23:U25,U29,U30:U36,U39,U42:U65,U26)</f>
        <v>-6423.833707023874</v>
      </c>
      <c r="V6" s="21">
        <f>+SUM(V9,V12,V16,V19,V20,V23:V25,V29,V30:V36,V39,V42:V65,V26)</f>
        <v>7476</v>
      </c>
      <c r="W6" s="21">
        <f>+SUM(W9,W12,W16,W19,W20,W23:W25,W29,W30:W36,W39,W42:W65,W26)</f>
        <v>7687.2999999999993</v>
      </c>
      <c r="X6" s="21">
        <f>+SUM(X9,X12,X16,X19,X20,X23:X25,X29,X30:X36,X39,X42:X65,X26)</f>
        <v>-6635.1337070238733</v>
      </c>
      <c r="Y6" s="21">
        <f>+SUM(Y9,Y12,Y16,Y19,Y20,Y23:Y25,Y29,Y30:Y36,Y39,Y42:Y65,Y26)</f>
        <v>-619.80985955433334</v>
      </c>
      <c r="Z6" s="22">
        <f>+IFERROR(X6/(W6/$Z$2),0)</f>
        <v>-20.715102697770735</v>
      </c>
      <c r="AA6" s="21">
        <f>+SUM(AA9,AA12,AA16,AA19,AA20,AA23:AA25,AA29,AA30:AA36,AA39,AA42:AA65,AA26)</f>
        <v>-7254.9435665782048</v>
      </c>
      <c r="AB6" s="21">
        <f>+SUM(AB9,AB12,AB16,AB19,AB20,AB23:AB25,AB29,AB30:AB36,AB39,AB42:AB65,AB26)</f>
        <v>9659</v>
      </c>
      <c r="AC6" s="21">
        <f>+SUM(AC9,AC12,AC16,AC19,AC20,AC23:AC25,AC29,AC30:AC36,AC39,AC42:AC65,AC26)</f>
        <v>8914.625</v>
      </c>
      <c r="AD6" s="21">
        <f>+SUM(AD9,AD12,AD16,AD19,AD20,AD23:AD25,AD29,AD30:AD36,AD39,AD42:AD65,AD26)</f>
        <v>-6510.5685665782066</v>
      </c>
      <c r="AE6" s="21">
        <f>+SUM(AE9,AE12,AE16,AE19,AE20,AE23:AE25,AE29,AE30:AE36,AE39,AE42:AE65,AE26)</f>
        <v>-218.41612074848439</v>
      </c>
      <c r="AF6" s="22">
        <f>+IFERROR(AD6/(AC6/$AF$2),0)</f>
        <v>-18.988435602286508</v>
      </c>
      <c r="AG6" s="21">
        <f>+SUM(AG9,AG12,AG16,AG19,AG20,AG23:AG25,AG29,AG30:AG36,AG39,AG42:AG65,AG26)</f>
        <v>-6728.9846873266897</v>
      </c>
      <c r="AH6" s="21">
        <f>+SUM(AH9,AH12,AH16,AH19,AH20,AH23:AH25,AH29,AH30:AH36,AH39,AH42:AH65,AH26)</f>
        <v>6982</v>
      </c>
      <c r="AI6" s="21">
        <f>+SUM(AI9,AI12,AI16,AI19,AI20,AI23:AI25,AI29,AI30:AI36,AI39,AI42:AI65,AI26)</f>
        <v>6809.8333333333339</v>
      </c>
      <c r="AJ6" s="21">
        <f>+SUM(AJ9,AJ12,AJ16,AJ19,AJ20,AJ23:AJ25,AJ29,AJ30:AJ36,AJ39,AJ42:AJ65,AJ26)</f>
        <v>-6556.8180206600227</v>
      </c>
      <c r="AK6" s="21">
        <f>+SUM(AK9,AK12,AK16,AK19,AK20,AK23:AK25,AK29,AK30:AK36,AK39,AK42:AK65,AK26)</f>
        <v>0</v>
      </c>
      <c r="AL6" s="22">
        <f>+IFERROR(AJ6/(AI6/$AL$2),0)</f>
        <v>-24.071139849213228</v>
      </c>
      <c r="AM6" s="21">
        <f>+SUM(AM9,AM12,AM16,AM19,AM20,AM23:AM25,AM29,AM30:AM36,AM39,AM42:AM65,AM26)</f>
        <v>-6556.8180206600227</v>
      </c>
      <c r="AN6" s="21">
        <f>+SUM(AN9,AN12,AN16,AN19,AN20,AN23:AN25,AN29,AN30:AN36,AN39,AN42:AN65,AN26)</f>
        <v>8840</v>
      </c>
      <c r="AO6" s="21">
        <f>+SUM(AO9,AO12,AO16,AO19,AO20,AO23:AO25,AO29,AO30:AO36,AO39,AO42:AO65,AO26)</f>
        <v>9125.9833333333318</v>
      </c>
      <c r="AP6" s="21">
        <f>+SUM(AP9,AP12,AP16,AP19,AP20,AP23:AP25,AP29,AP30:AP36,AP39,AP42:AP65,AP26)</f>
        <v>-6842.8013539933572</v>
      </c>
      <c r="AQ6" s="21">
        <f>+SUM(AQ9,AQ12,AQ16,AQ19,AQ20,AQ23:AQ25,AQ29,AQ30:AQ36,AQ39,AQ42:AQ65,AQ26)</f>
        <v>-250.04799942731262</v>
      </c>
      <c r="AR6" s="22">
        <f>+IFERROR(AP6/(AO6/$AR$2),0)</f>
        <v>-20.245011393236602</v>
      </c>
      <c r="AS6" s="21">
        <f>+SUM(AS9,AS12,AS16,AS19,AS20,AS23:AS25,AS29,AS30:AS36,AS39,AS42:AS65,AS26)</f>
        <v>-7092.8493534206682</v>
      </c>
      <c r="AT6" s="21">
        <f>+SUM(AT9,AT12,AT16,AT19,AT20,AT23:AT25,AT29,AT30:AT36,AT39,AT42:AT65,AT26)</f>
        <v>9207</v>
      </c>
      <c r="AU6" s="21">
        <f>+SUM(AU9,AU12,AU16,AU19,AU20,AU23:AU25,AU29,AU30:AU36,AU39,AU42:AU65,AU26)</f>
        <v>9428.8083333333343</v>
      </c>
      <c r="AV6" s="21">
        <f>+SUM(AV9,AV12,AV16,AV19,AV20,AV23:AV25,AV29,AV30:AV36,AV39,AV42:AV65,AV26)</f>
        <v>8348.0499999999993</v>
      </c>
      <c r="AW6" s="21">
        <f>+SUM(AW9,AW12,AW16,AW19,AW20,AW23:AW25,AW29,AW30:AW36,AW39,AW42:AW65,AW26)</f>
        <v>-1107.5320818388927</v>
      </c>
      <c r="AX6" s="22">
        <f>+IFERROR(AV6/(AU6/$AX$2),0)</f>
        <v>23.905178897651432</v>
      </c>
      <c r="AY6" s="21">
        <f>+SUM(AY9,AY12,AY16,AY19,AY20,AY23:AY25,AY29,AY30:AY36,AY39,AY42:AY65,AY26)</f>
        <v>7240.5179181611074</v>
      </c>
      <c r="AZ6" s="21">
        <f>+SUM(AZ9,AZ12,AZ16,AZ19,AZ20,AZ23:AZ25,AZ29,AZ30:AZ36,AZ39,AZ42:AZ65,AZ26)</f>
        <v>7689</v>
      </c>
      <c r="BA6" s="21">
        <f>+SUM(BA9,BA12,BA16,BA19,BA20,BA23:BA25,BA29,BA30:BA36,BA39,BA42:BA65,BA26)</f>
        <v>7749.1583333333319</v>
      </c>
      <c r="BB6" s="21">
        <f>+SUM(BB9,BB12,BB16,BB19,BB20,BB23:BB25,BB29,BB30:BB36,BB39,BB42:BB65,BB26)</f>
        <v>7180.3595848277746</v>
      </c>
      <c r="BC6" s="21">
        <f>SUM(BC7:BC65)</f>
        <v>0</v>
      </c>
      <c r="BD6" s="22">
        <f>+IFERROR(BB6/(BA6/$BD$2),0)</f>
        <v>21.311768755665575</v>
      </c>
      <c r="BE6" s="21">
        <f t="shared" ref="BE6:BK6" si="0">+SUM(BE9,BE12,BE16,BE19,BE20,BE23:BE25,BE29,BE30:BE36,BE39,BE42:BE65,BE26)</f>
        <v>7180.3595848277746</v>
      </c>
      <c r="BF6" s="21">
        <f t="shared" si="0"/>
        <v>3669</v>
      </c>
      <c r="BG6" s="21">
        <f t="shared" si="0"/>
        <v>6175.3416666666681</v>
      </c>
      <c r="BH6" s="21">
        <f t="shared" si="0"/>
        <v>4674.0179181611074</v>
      </c>
      <c r="BI6" s="21">
        <f t="shared" si="0"/>
        <v>-231.00716365697102</v>
      </c>
      <c r="BJ6" s="22">
        <f>+IFERROR(BH6/(BG6/$BJ$2),0)</f>
        <v>20.435870693850926</v>
      </c>
      <c r="BK6" s="21">
        <f t="shared" si="0"/>
        <v>4443.0107545041365</v>
      </c>
      <c r="BL6" s="21">
        <f>+SUM(BL9,BL12,BL16,BL19,BL20,BL23:BL25,BL29,BL30:BL36,BL39,BL42:BL65)</f>
        <v>0</v>
      </c>
      <c r="BM6" s="21">
        <f>+SUM(BM9,BM12,BM16,BM19,BM20,BM23:BM25,BM29,BM30:BM36,BM39,BM42:BM65)</f>
        <v>0</v>
      </c>
      <c r="BN6" s="21">
        <f>+SUM(BN9,BN12,BN16,BN19,BN20,BN23:BN25,BN29,BN30:BN36,BN39,BN42:BN65,BN26)</f>
        <v>4443.0107545041365</v>
      </c>
      <c r="BO6" s="21">
        <f>SUM(BO7:BO65)</f>
        <v>0</v>
      </c>
      <c r="BP6" s="21">
        <f>+SUM(BP9,BP12,BP16,BP19,BP20,BP23:BP25,BP29,BP30:BP36,BP39,BP42:BP65,BP26)</f>
        <v>4443.0107545041365</v>
      </c>
      <c r="BQ6" s="21">
        <f>+SUM(BQ9,BQ12,BQ16,BQ19,BQ20,BQ23:BQ25,BQ29,BQ30:BQ36,BQ39,BQ42:BQ65)</f>
        <v>0</v>
      </c>
      <c r="BR6" s="21">
        <f>+SUM(BR9,BR12,BR16,BR19,BR20,BR23:BR25,BR29,BR30:BR36,BR39,BR42:BR65)</f>
        <v>0</v>
      </c>
      <c r="BS6" s="21">
        <f>+SUM(BS9,BS12,BS16,BS19,BS20,BS23:BS25,BS29,BS30:BS36,BS39,BS42:BS65,BS26)</f>
        <v>4443.0107545041365</v>
      </c>
      <c r="BT6" s="21">
        <f>SUM(BT7:BT65)</f>
        <v>0</v>
      </c>
      <c r="BW6" s="21">
        <f t="shared" ref="BW6:CA6" si="1">+SUM(BW9,BW12,BW16,BW19,BW20,BW23:BW25,BW29,BW30:BW36,BW39,BW42:BW65)</f>
        <v>0</v>
      </c>
      <c r="BX6" s="21">
        <f t="shared" si="1"/>
        <v>949778.05200000003</v>
      </c>
      <c r="BY6" s="21">
        <f t="shared" si="1"/>
        <v>0</v>
      </c>
      <c r="BZ6" s="21">
        <f t="shared" si="1"/>
        <v>949778.05200000003</v>
      </c>
      <c r="CA6" s="21">
        <f t="shared" si="1"/>
        <v>0</v>
      </c>
      <c r="CB6" s="22">
        <f>IFERROR(BZ6/(BY6/#REF!),0)</f>
        <v>0</v>
      </c>
      <c r="CC6" s="21">
        <f>+SUM(CC9,CC12,CC16,CC19,CC20,CC23:CC25,CC29,CC30:CC36,CC39,CC42:CC65)</f>
        <v>949778.05200000003</v>
      </c>
      <c r="CD6" s="21">
        <f>+SUM(CD9,CD12,CD16,CD19,CD20,CD23:CD25,CD29,CD30:CD36,CD39,CD42:CD65)</f>
        <v>867494.13500000013</v>
      </c>
      <c r="CE6" s="21">
        <f>+SUM(CE9,CE12,CE16,CE19,CE20,CE23:CE25,CE29,CE30:CE36,CE39,CE42:CE65)</f>
        <v>0</v>
      </c>
      <c r="CF6" s="21">
        <f>+SUM(CF9,CF12,CF16,CF19,CF20,CF23:CF25,CF29,CF30:CF36,CF39,CF42:CF65)</f>
        <v>1817272.1869999999</v>
      </c>
      <c r="CG6" s="21">
        <f>+SUM(CG9,CG12,CG16,CG19,CG20,CG23:CG25,CG29,CG30:CG36,CG39,CG42:CG65)</f>
        <v>0</v>
      </c>
      <c r="CH6" s="22">
        <f>IFERROR(CF6/(CE6/#REF!),0)</f>
        <v>0</v>
      </c>
      <c r="CI6" s="21">
        <f>+SUM(CI9,CI12,CI16,CI19,CI20,CI23:CI25,CI29,CI30:CI36,CI39,CI42:CI65)</f>
        <v>1817272.1869999999</v>
      </c>
      <c r="CJ6" s="21">
        <f>+SUM(CJ9,CJ12,CJ16,CJ19,CJ20,CJ23:CJ25,CJ29,CJ30:CJ36,CJ39,CJ42:CJ65)</f>
        <v>16310</v>
      </c>
      <c r="CK6" s="21">
        <f>+SUM(CK9,CK12,CK16,CK19,CK20,CK23:CK25,CK29,CK30:CK36,CK39,CK42:CK65)</f>
        <v>15958.150000000001</v>
      </c>
      <c r="CL6" s="21">
        <f>+SUM(CL9,CL12,CL16,CL19,CL20,CL23:CL25,CL29,CL30:CL36,CL39,CL42:CL65)</f>
        <v>1817624.037</v>
      </c>
      <c r="CM6" s="21">
        <f>+SUM(CM9,CM12,CM16,CM19,CM20,CM23:CM25,CM29,CM30:CM36,CM39,CM42:CM65)</f>
        <v>0</v>
      </c>
      <c r="CN6" s="22">
        <f>IFERROR(CL6/(CK6/#REF!),0)</f>
        <v>0</v>
      </c>
      <c r="CO6" s="21">
        <f>+SUM(CO9,CO12,CO16,CO19,CO20,CO23:CO25,CO29,CO30:CO36,CO39,CO42:CO65)</f>
        <v>1817624.037</v>
      </c>
      <c r="CP6" s="21">
        <f>+SUM(CP9,CP12,CP16,CP19,CP20,CP23:CP25,CP29,CP30:CP36,CP39,CP42:CP65)</f>
        <v>10900</v>
      </c>
      <c r="CQ6" s="21">
        <f>+SUM(CQ9,CQ12,CQ16,CQ19,CQ20,CQ23:CQ25,CQ29,CQ30:CQ36,CQ39,CQ42:CQ65)</f>
        <v>14153.099999999999</v>
      </c>
      <c r="CR6" s="21">
        <f>+SUM(CR9,CR12,CR16,CR19,CR20,CR23:CR25,CR29,CR30:CR36,CR39,CR42:CR65)</f>
        <v>1814370.9369999999</v>
      </c>
      <c r="CS6" s="21">
        <f>+SUM(CS9,CS12,CS16,CS19,CS20,CS23:CS25,CS29,CS30:CS36,CS39,CS42:CS65)</f>
        <v>0</v>
      </c>
      <c r="CT6" s="22">
        <f>+IFERROR(CR6/(CQ6/#REF!),0)</f>
        <v>0</v>
      </c>
      <c r="CU6" s="21">
        <f>+SUM(CU9,CU12,CU16,CU19,CU20,CU23:CU25,CU29,CU30:CU36,CU39,CU42:CU65)</f>
        <v>1814370.9369999999</v>
      </c>
      <c r="CV6" s="21">
        <f>+SUM(CV9,CV12,CV16,CV19,CV20,CV23:CV25,CV29,CV30:CV36,CV39,CV42:CV65)</f>
        <v>8600</v>
      </c>
      <c r="CW6" s="21">
        <f>+SUM(CW9,CW12,CW16,CW19,CW20,CW23:CW25,CW29,CW30:CW36,CW39,CW42:CW65)</f>
        <v>14479.050000000003</v>
      </c>
      <c r="CX6" s="21">
        <f>+SUM(CX9,CX12,CX16,CX19,CX20,CX23:CX25,CX29,CX30:CX36,CX39,CX42:CX65)</f>
        <v>1808491.8870000001</v>
      </c>
      <c r="CY6" s="21">
        <f>+SUM(CY9,CY12,CY16,CY19,CY20,CY23:CY25,CY29,CY30:CY36,CY39,CY42:CY65)</f>
        <v>0</v>
      </c>
      <c r="CZ6" s="22">
        <f>+IFERROR(CX6/(CW6/#REF!),0)</f>
        <v>0</v>
      </c>
      <c r="DA6" s="21">
        <f>+SUM(DA9,DA12,DA16,DA19,DA20,DA23:DA25,DA29,DA30:DA36,DA39,DA42:DA65)</f>
        <v>1808491.8870000001</v>
      </c>
      <c r="DB6" s="21">
        <f>+SUM(DB9,DB12,DB16,DB19,DB20,DB23:DB25,DB29,DB30:DB36,DB39,DB42:DB65)</f>
        <v>18600</v>
      </c>
      <c r="DC6" s="21">
        <f>+SUM(DC9,DC12,DC16,DC19,DC20,DC23:DC25,DC29,DC30:DC36,DC39,DC42:DC65)</f>
        <v>18056.250000000004</v>
      </c>
      <c r="DD6" s="21">
        <f>+SUM(DD9,DD12,DD16,DD19,DD20,DD23:DD25,DD29,DD30:DD36,DD39,DD42:DD65)</f>
        <v>1809035.6369999999</v>
      </c>
      <c r="DE6" s="21">
        <f>+SUM(DE9,DE12,DE16,DE19,DE20,DE23:DE25,DE29,DE30:DE36,DE39,DE42:DE65)</f>
        <v>0</v>
      </c>
      <c r="DF6" s="22">
        <f>+IFERROR(DD6/(DC6/#REF!),0)</f>
        <v>0</v>
      </c>
      <c r="DG6" s="21">
        <f>+SUM(DG9,DG12,DG16,DG19,DG20,DG23:DG25,DG29,DG30:DG36,DG39,DG42:DG65)</f>
        <v>1809035.6369999999</v>
      </c>
      <c r="DH6" s="21">
        <f>+SUM(DH9,DH12,DH16,DH19,DH20,DH23:DH25,DH29,DH30:DH36,DH39,DH42:DH65)</f>
        <v>24351</v>
      </c>
      <c r="DI6" s="21">
        <f>+SUM(DI9,DI12,DI16,DI19,DI20,DI23:DI25,DI29,DI30:DI36,DI39,DI42:DI65)</f>
        <v>19004.816666666669</v>
      </c>
      <c r="DJ6" s="21">
        <f>+SUM(DJ9,DJ12,DJ16,DJ19,DJ20,DJ23:DJ25,DJ29,DJ30:DJ36,DJ39,DJ42:DJ65)</f>
        <v>1814381.8203333332</v>
      </c>
      <c r="DK6" s="21">
        <f>+SUM(DK9,DK12,DK16,DK19,DK20,DK23:DK25,DK29,DK30:DK36,DK39,DK42:DK65)</f>
        <v>0</v>
      </c>
      <c r="DL6" s="22">
        <f>+IFERROR(DJ6/(DI6/#REF!),0)</f>
        <v>0</v>
      </c>
      <c r="DM6" s="21">
        <f>+SUM(DM9,DM12,DM16,DM19,DM20,DM23:DM25,DM29,DM30:DM36,DM39,DM42:DM65)</f>
        <v>1814381.8203333332</v>
      </c>
      <c r="DN6" s="21">
        <f>+SUM(DN9,DN12,DN16,DN19,DN20,DN23:DN25,DN29,DN30:DN36,DN39,DN42:DN65)</f>
        <v>15626</v>
      </c>
      <c r="DO6" s="21">
        <f>+SUM(DO9,DO12,DO16,DO19,DO20,DO23:DO25,DO29,DO30:DO36,DO39,DO42:DO65)</f>
        <v>20370.933333333331</v>
      </c>
      <c r="DP6" s="21">
        <f>+SUM(DP9,DP12,DP16,DP19,DP20,DP23:DP25,DP29,DP30:DP36,DP39,DP42:DP65)</f>
        <v>1809636.8869999994</v>
      </c>
      <c r="DQ6" s="21">
        <f>+SUM(DQ9,DQ12,DQ16,DQ19,DQ20,DQ23:DQ25,DQ29,DQ30:DQ36,DQ39,DQ42:DQ65)</f>
        <v>0</v>
      </c>
      <c r="DR6" s="22">
        <f>+IFERROR(DP6/(DO6/#REF!),0)</f>
        <v>0</v>
      </c>
      <c r="DS6" s="21">
        <f>+SUM(DS9,DS12,DS16,DS19,DS20,DS23:DS25,DS29,DS30:DS36,DS39,DS42:DS65)</f>
        <v>1809636.8869999994</v>
      </c>
      <c r="DT6" s="21">
        <f>+SUM(DT9,DT12,DT16,DT19,DT20,DT23:DT25,DT29,DT30:DT36,DT39,DT42:DT65)</f>
        <v>18870</v>
      </c>
      <c r="DU6" s="21">
        <f>+SUM(DU9,DU12,DU16,DU19,DU20,DU23:DU25,DU29,DU30:DU36,DU39,DU42:DU65)</f>
        <v>18197.216666666671</v>
      </c>
      <c r="DV6" s="21">
        <f>+SUM(DV9,DV12,DV16,DV19,DV20,DV23:DV25,DV29,DV30:DV36,DV39,DV42:DV65)</f>
        <v>1810309.6703333333</v>
      </c>
      <c r="DW6" s="21">
        <f>+SUM(DW9,DW12,DW16,DW19,DW20,DW23:DW25,DW29,DW30:DW36,DW39,DW42:DW65)</f>
        <v>0</v>
      </c>
      <c r="DX6" s="22">
        <f>+IFERROR(DV6/(DU6/#REF!),0)</f>
        <v>0</v>
      </c>
      <c r="DY6" s="21">
        <f>+SUM(DY9,DY12,DY16,DY19,DY20,DY23:DY25,DY29,DY30:DY36,DY39,DY42:DY65)</f>
        <v>1810309.6703333333</v>
      </c>
      <c r="DZ6" s="21">
        <f>+SUM(DZ9,DZ12,DZ16,DZ19,DZ20,DZ23:DZ25,DZ29,DZ30:DZ36,DZ39,DZ42:DZ65)</f>
        <v>28329</v>
      </c>
      <c r="EA6" s="21">
        <f>+SUM(EA9,EA12,EA16,EA19,EA20,EA23:EA25,EA29,EA30:EA36,EA39,EA42:EA65)</f>
        <v>18930.486666666664</v>
      </c>
      <c r="EB6" s="21">
        <f>+SUM(EB9,EB12,EB16,EB19,EB20,EB23:EB25,EB29,EB30:EB36,EB39,EB42:EB65)</f>
        <v>1819708.1836666663</v>
      </c>
      <c r="EC6" s="21">
        <f>+SUM(EC9,EC12,EC16,EC19,EC20,EC23:EC25,EC29,EC30:EC36,EC39,EC42:EC65)</f>
        <v>0</v>
      </c>
      <c r="ED6" s="22">
        <f>+IFERROR(EB6/(EA6/#REF!),0)</f>
        <v>0</v>
      </c>
      <c r="EE6" s="21">
        <f>+SUM(EE9,EE12,EE16,EE19,EE20,EE23:EE25,EE29,EE30:EE36,EE39,EE42:EE65)</f>
        <v>1819708.1836666663</v>
      </c>
      <c r="EF6" s="21">
        <f>+SUM(EF9,EF12,EF16,EF19,EF20,EF23:EF25,EF29,EF30:EF36,EF39,EF42:EF65)</f>
        <v>23630</v>
      </c>
      <c r="EG6" s="21">
        <f>+SUM(EG9,EG12,EG16,EG19,EG20,EG23:EG25,EG29,EG30:EG36,EG39,EG42:EG65)</f>
        <v>28243.64166666667</v>
      </c>
      <c r="EH6" s="21">
        <f>+SUM(EH9,EH12,EH16,EH19,EH20,EH23:EH25,EH29,EH30:EH36,EH39,EH42:EH65)</f>
        <v>1815094.5419999994</v>
      </c>
      <c r="EI6" s="21">
        <f>+SUM(EI9,EI12,EI16,EI19,EI20,EI23:EI25,EI29,EI30:EI36,EI39,EI42:EI65)</f>
        <v>0</v>
      </c>
      <c r="EJ6" s="22">
        <f>+IFERROR(EH6/(EG6/#REF!),0)</f>
        <v>0</v>
      </c>
      <c r="EK6" s="21">
        <f>+SUM(EK9,EK12,EK16,EK19,EK20,EK23:EK25,EK29,EK30:EK36,EK39,EK42:EK65)</f>
        <v>1815094.5419999994</v>
      </c>
      <c r="EL6" s="21">
        <f>+SUM(EL9,EL12,EL16,EL19,EL20,EL23:EL25,EL29,EL30:EL36,EL39,EL42:EL65)</f>
        <v>17842</v>
      </c>
      <c r="EM6" s="21">
        <f>+SUM(EM9,EM12,EM16,EM19,EM20,EM23:EM25,EM29,EM30:EM36,EM39,EM42:EM65)</f>
        <v>18655.636842105261</v>
      </c>
      <c r="EN6" s="21">
        <f>+SUM(EN9,EN12,EN16,EN19,EN20,EN23:EN25,EN29,EN30:EN36,EN39,EN42:EN65)</f>
        <v>1814280.9051578944</v>
      </c>
      <c r="EO6" s="21">
        <f>+SUM(EO9,EO12,EO16,EO19,EO20,EO23:EO25,EO29,EO30:EO36,EO39,EO42:EO65)</f>
        <v>0</v>
      </c>
      <c r="EP6" s="22">
        <f>+IFERROR(EN6/(EM6/#REF!),0)</f>
        <v>0</v>
      </c>
      <c r="EQ6" s="21"/>
      <c r="ER6" s="21">
        <f>+SUM(ER9,ER12,ER16,ER19,ER20,ER23:ER25,ER29,ER30:ER36,ER39,ER42:ER65,ER26)</f>
        <v>2975009.5220000008</v>
      </c>
      <c r="ES6" s="21">
        <f t="shared" ref="ES6:GE6" si="2">+SUM(ES9,ES12,ES16,ES19,ES20,ES23:ES25,ES29,ES30:ES36,ES39,ES42:ES65,ES26)</f>
        <v>3588606.1362060001</v>
      </c>
      <c r="ET6" s="21">
        <f t="shared" si="2"/>
        <v>-613596.61420599907</v>
      </c>
      <c r="EU6" s="21">
        <f t="shared" si="2"/>
        <v>0</v>
      </c>
      <c r="EV6" s="22">
        <f>+IFERROR(ET6/(ES6/$H$2),0)</f>
        <v>-4.4456012623950389</v>
      </c>
      <c r="EW6" s="21">
        <f t="shared" si="2"/>
        <v>-613596.61420599907</v>
      </c>
      <c r="EX6" s="21">
        <f t="shared" si="2"/>
        <v>1243264.9769999997</v>
      </c>
      <c r="EY6" s="21">
        <f t="shared" si="2"/>
        <v>1681903.9433699993</v>
      </c>
      <c r="EZ6" s="21">
        <f t="shared" si="2"/>
        <v>-1052235.5805759984</v>
      </c>
      <c r="FA6" s="21">
        <f t="shared" si="2"/>
        <v>-4570.4779999999992</v>
      </c>
      <c r="FB6" s="22">
        <f>+IFERROR(EZ6/(EY6/$N$2),0)</f>
        <v>-11.886812032133905</v>
      </c>
      <c r="FC6" s="21">
        <f t="shared" si="2"/>
        <v>-810537.22331199818</v>
      </c>
      <c r="FD6" s="21">
        <f t="shared" si="2"/>
        <v>728632.45000000019</v>
      </c>
      <c r="FE6" s="21">
        <f t="shared" si="2"/>
        <v>1464290.9420759997</v>
      </c>
      <c r="FF6" s="21">
        <f t="shared" ref="FF6" si="3">+SUM(FF9,FF12,FF16,FF19,FF20,FF23:FF25,FF29,FF30:FF36,FF39,FF42:FF65,FF26)</f>
        <v>-1546195.7153879984</v>
      </c>
      <c r="FG6" s="21">
        <f t="shared" si="2"/>
        <v>0</v>
      </c>
      <c r="FH6" s="22">
        <f>+IFERROR(FF6/(FE6/$T$2),0)</f>
        <v>-27.454303953484022</v>
      </c>
      <c r="FI6" s="21">
        <f t="shared" si="2"/>
        <v>-1425597.7905159979</v>
      </c>
      <c r="FJ6" s="21">
        <f t="shared" si="2"/>
        <v>1515011.8959999997</v>
      </c>
      <c r="FK6" s="21">
        <f t="shared" si="2"/>
        <v>1899806.6896200001</v>
      </c>
      <c r="FL6" s="21">
        <f t="shared" si="2"/>
        <v>-1810392.5841359983</v>
      </c>
      <c r="FM6" s="21">
        <f t="shared" si="2"/>
        <v>-166294.31</v>
      </c>
      <c r="FN6" s="22">
        <f>+IFERROR(FL6/(FK6/$Z$2),0)</f>
        <v>-22.870443743913086</v>
      </c>
      <c r="FO6" s="21">
        <f t="shared" si="2"/>
        <v>-1906066.1839959982</v>
      </c>
      <c r="FP6" s="21">
        <f t="shared" si="2"/>
        <v>2163542.4380000001</v>
      </c>
      <c r="FQ6" s="21">
        <f t="shared" si="2"/>
        <v>2161376.4234239999</v>
      </c>
      <c r="FR6" s="21">
        <f t="shared" ref="FR6" si="4">+SUM(FR9,FR12,FR16,FR19,FR20,FR23:FR25,FR29,FR30:FR36,FR39,FR42:FR65,FR26)</f>
        <v>-1903900.1694199981</v>
      </c>
      <c r="FS6" s="21">
        <f t="shared" si="2"/>
        <v>-53424.527000000002</v>
      </c>
      <c r="FT6" s="22">
        <f>+IFERROR(FR6/(FQ6/$AF$2),0)</f>
        <v>-22.902722482047356</v>
      </c>
      <c r="FU6" s="21">
        <f t="shared" si="2"/>
        <v>-1949923.7025719984</v>
      </c>
      <c r="FV6" s="21">
        <f t="shared" si="2"/>
        <v>1399758.2280000001</v>
      </c>
      <c r="FW6" s="21">
        <f t="shared" si="2"/>
        <v>1679039.3185919987</v>
      </c>
      <c r="FX6" s="21">
        <f t="shared" si="2"/>
        <v>-2229204.7931639976</v>
      </c>
      <c r="FY6" s="21">
        <f t="shared" si="2"/>
        <v>0</v>
      </c>
      <c r="FZ6" s="22">
        <f>+IFERROR(FX6/(FW6/$AL$2),0)</f>
        <v>-33.191670505866327</v>
      </c>
      <c r="GA6" s="21">
        <f t="shared" si="2"/>
        <v>-2252278.4664519974</v>
      </c>
      <c r="GB6" s="21">
        <f t="shared" si="2"/>
        <v>2092585.1550000005</v>
      </c>
      <c r="GC6" s="21">
        <f t="shared" si="2"/>
        <v>2334490.1383139989</v>
      </c>
      <c r="GD6" s="21">
        <f t="shared" ref="GD6" si="5">+SUM(GD9,GD12,GD16,GD19,GD20,GD23:GD25,GD29,GD30:GD36,GD39,GD42:GD65,GD26)</f>
        <v>-2494183.449765997</v>
      </c>
      <c r="GE6" s="21">
        <f t="shared" si="2"/>
        <v>-40368.369999999995</v>
      </c>
      <c r="GF6" s="22">
        <f>+IFERROR(GD6/(GC6/$AR$2),0)</f>
        <v>-28.846964070843296</v>
      </c>
      <c r="GG6" s="21">
        <f>+SUM(GG9,GG12,GG16,GG19,GG20,GG23:GG25,GG29,GG30:GG36,GG39,GG42:GG65)</f>
        <v>-2561594.7023259974</v>
      </c>
      <c r="GH6" s="21">
        <f t="shared" ref="GH6:GV6" si="6">+SUM(GH9,GH12,GH16,GH19,GH20,GH23:GH25,GH29,GH30:GH36,GH39,GH42:GH65,GH26)</f>
        <v>2163283.8660000004</v>
      </c>
      <c r="GI6" s="21">
        <f t="shared" si="6"/>
        <v>2352783.5746919997</v>
      </c>
      <c r="GJ6" s="21">
        <f>+SUM(GJ9,GJ12,GJ16,GJ19,GJ20,GJ23:GJ25,GJ29,GJ30:GJ36,GJ39,GJ42:GJ65,GJ26)</f>
        <v>1988739.404388</v>
      </c>
      <c r="GK6" s="21">
        <f t="shared" si="6"/>
        <v>-168818.39799999999</v>
      </c>
      <c r="GL6" s="21">
        <f t="shared" ref="GL6:GL65" si="7">+IFERROR(GJ6/(GI6/$AX$2),0)</f>
        <v>22.822313321149942</v>
      </c>
      <c r="GM6" s="21">
        <f t="shared" si="6"/>
        <v>1819921.006388</v>
      </c>
      <c r="GN6" s="21">
        <f t="shared" si="6"/>
        <v>1760156.233</v>
      </c>
      <c r="GO6" s="21">
        <f t="shared" si="6"/>
        <v>2026994.5760759995</v>
      </c>
      <c r="GP6" s="21">
        <f t="shared" ref="GP6" si="8">+SUM(GP9,GP12,GP16,GP19,GP20,GP23:GP25,GP29,GP30:GP36,GP39,GP42:GP65,GP26)</f>
        <v>1553082.663312</v>
      </c>
      <c r="GQ6" s="21">
        <f t="shared" si="6"/>
        <v>0</v>
      </c>
      <c r="GR6" s="22">
        <f t="shared" ref="GR6:GR65" si="9">+IFERROR(GP6/(GO6/$BD$2),0)</f>
        <v>17.6225934088719</v>
      </c>
      <c r="GS6" s="21">
        <f t="shared" si="6"/>
        <v>1553082.663312</v>
      </c>
      <c r="GT6" s="21">
        <f t="shared" si="6"/>
        <v>882128.99999999988</v>
      </c>
      <c r="GU6" s="21">
        <f t="shared" si="6"/>
        <v>1644553.9560419989</v>
      </c>
      <c r="GV6" s="21">
        <f t="shared" si="6"/>
        <v>790657.70727000153</v>
      </c>
      <c r="GW6" s="21">
        <f>+SUM(GW9,GW12,GW16,GW19,GW20,GW23:GW25,GW29,GW30:GW36,GW39,GW42:GW65,GW26)</f>
        <v>-41011.891000000003</v>
      </c>
      <c r="GX6" s="22">
        <f>+IFERROR(GV6/(GU6/$GX$2),0)</f>
        <v>12.980880327981685</v>
      </c>
      <c r="GY6" s="21">
        <f>+SUM(GY9,GY12,GY16,GY19,GY20,GY23:GY25,GY29,GY30:GY36,GY39,GY42:GY65,GY26)</f>
        <v>749645.81627000147</v>
      </c>
      <c r="GZ6" s="21">
        <f>+SUM(GZ9,GZ12,GZ16,GZ19,GZ20,GZ23:GZ25,GZ29,GZ30:GZ36,GZ39,GZ42:GZ65)</f>
        <v>0</v>
      </c>
      <c r="HA6" s="21">
        <f>+SUM(HA9,HA12,HA16,HA19,HA20,HA23:HA25,HA29,HA30:HA36,HA39,HA42:HA65)</f>
        <v>0</v>
      </c>
      <c r="HB6" s="21">
        <f>+SUM(HB9,HB12,HB16,HB19,HB20,HB23:HB25,HB29,HB30:HB36,HB39,HB42:HB65,HB26)</f>
        <v>749645.81627000147</v>
      </c>
      <c r="HC6" s="21">
        <f>SUM(HC7:HC65)</f>
        <v>0</v>
      </c>
      <c r="HD6" s="21">
        <f>+SUM(HD9,HD12,HD16,HD19,HD20,HD23:HD25,HD29,HD30:HD36,HD39,HD42:HD65,HD26)</f>
        <v>749645.81627000147</v>
      </c>
      <c r="HE6" s="21">
        <f>+SUM(HE9,HE12,HE16,HE19,HE20,HE23:HE25,HE29,HE30:HE36,HE39,HE42:HE65)</f>
        <v>0</v>
      </c>
      <c r="HF6" s="21">
        <f>+SUM(HF9,HF12,HF16,HF19,HF20,HF23:HF25,HF29,HF30:HF36,HF39,HF42:HF65)</f>
        <v>0</v>
      </c>
      <c r="HG6" s="21">
        <f>+SUM(HG9,HG12,HG16,HG19,HG20,HG23:HG25,HG29,HG30:HG36,HG39,HG42:HG65,HG26)</f>
        <v>749645.81627000147</v>
      </c>
      <c r="HH6" s="21">
        <f>SUM(HH7:HH65)</f>
        <v>0</v>
      </c>
      <c r="HI6" s="21">
        <f t="shared" ref="HI6:HK25" si="10">SUMIF($EQ$5:$HH$5,HI$5,$EQ6:$HH6)</f>
        <v>16923373.765000001</v>
      </c>
      <c r="HJ6" s="21">
        <f t="shared" si="10"/>
        <v>20833845.698411997</v>
      </c>
      <c r="HK6" s="21">
        <f t="shared" si="10"/>
        <v>-474487.97399999999</v>
      </c>
      <c r="HL6" s="21">
        <f>+GY6</f>
        <v>749645.81627000147</v>
      </c>
    </row>
    <row r="7" spans="1:220" x14ac:dyDescent="0.25">
      <c r="A7" s="23">
        <v>320028</v>
      </c>
      <c r="B7" s="23" t="s">
        <v>11</v>
      </c>
      <c r="C7" s="24"/>
      <c r="D7" s="24">
        <v>860</v>
      </c>
      <c r="E7" s="24">
        <v>1958.6666666666667</v>
      </c>
      <c r="F7" s="25">
        <f>+C7+D7-E7</f>
        <v>-1098.6666666666667</v>
      </c>
      <c r="G7" s="25"/>
      <c r="H7" s="25">
        <f t="shared" ref="H7:H65" si="11">+IFERROR(F7/(E7/$H$2),0)</f>
        <v>-14.584070796460177</v>
      </c>
      <c r="I7" s="24">
        <f t="shared" ref="I7:I65" si="12">+F7+G7</f>
        <v>-1098.6666666666667</v>
      </c>
      <c r="J7" s="24">
        <v>1240</v>
      </c>
      <c r="K7" s="24">
        <v>1015.5</v>
      </c>
      <c r="L7" s="25">
        <f>+I7+J7-K7</f>
        <v>-874.16666666666674</v>
      </c>
      <c r="M7" s="25">
        <f>SUMIFS(Return!$D:$D,Return!$B:$B,'INV-CO.OP'!$A7,Return!$F:$F,'INV-CO.OP'!M$4)</f>
        <v>-1</v>
      </c>
      <c r="N7" s="25">
        <f t="shared" ref="N7:N65" si="13">+IFERROR(L7/(K7/$N$2),0)</f>
        <v>-16.355654029213852</v>
      </c>
      <c r="O7" s="24">
        <f t="shared" ref="O7:O65" si="14">+L7+M7</f>
        <v>-875.16666666666674</v>
      </c>
      <c r="P7" s="24">
        <v>100</v>
      </c>
      <c r="Q7" s="24">
        <v>814.33333333333337</v>
      </c>
      <c r="R7" s="25">
        <f>+O7+P7-Q7</f>
        <v>-1589.5</v>
      </c>
      <c r="S7" s="25"/>
      <c r="T7" s="25">
        <f t="shared" ref="T7:T65" si="15">+IFERROR(R7/(Q7/$T$2),0)</f>
        <v>-50.749488334015552</v>
      </c>
      <c r="U7" s="24">
        <f t="shared" ref="U7:U65" si="16">+R7+S7</f>
        <v>-1589.5</v>
      </c>
      <c r="V7" s="24">
        <v>979</v>
      </c>
      <c r="W7" s="24">
        <v>1504.8333333333333</v>
      </c>
      <c r="X7" s="25">
        <f>+U7+V7-W7</f>
        <v>-2115.333333333333</v>
      </c>
      <c r="Y7" s="25">
        <f>SUMIFS(Return!$D:$D,Return!$B:$B,'INV-CO.OP'!$A7,Return!$F:$F,'INV-CO.OP'!Y$4)</f>
        <v>-4.1669869315961954</v>
      </c>
      <c r="Z7" s="25">
        <f t="shared" ref="Z7:Z65" si="17">+IFERROR(X7/(W7/$Z$2),0)</f>
        <v>-33.736626425960793</v>
      </c>
      <c r="AA7" s="24">
        <f t="shared" ref="AA7:AA65" si="18">+X7+Y7</f>
        <v>-2119.5003202649291</v>
      </c>
      <c r="AB7" s="24">
        <v>2700</v>
      </c>
      <c r="AC7" s="24">
        <v>1714.8333333333333</v>
      </c>
      <c r="AD7" s="25">
        <f>+AA7+AB7-AC7</f>
        <v>-1134.3336535982623</v>
      </c>
      <c r="AE7" s="25">
        <f>SUMIFS(Return!$D:$D,Return!$B:$B,'INV-CO.OP'!$A7,Return!$F:$F,'INV-CO.OP'!AE$4)</f>
        <v>-13.999944186194853</v>
      </c>
      <c r="AF7" s="25">
        <f t="shared" ref="AF7:AF65" si="19">+IFERROR(AD7/(AC7/$AF$2),0)</f>
        <v>-17.198566426409652</v>
      </c>
      <c r="AG7" s="24">
        <f t="shared" ref="AG7:AG65" si="20">+AD7+AE7</f>
        <v>-1148.3335977844572</v>
      </c>
      <c r="AH7" s="24">
        <v>1500</v>
      </c>
      <c r="AI7" s="24">
        <v>1345.6666666666665</v>
      </c>
      <c r="AJ7" s="25">
        <f>+AG7+AH7-AI7</f>
        <v>-994.00026445112371</v>
      </c>
      <c r="AK7" s="25">
        <f>SUMIFS(Return!$D:$D,Return!$B:$B,'INV-CO.OP'!$A7,Return!$F:$F,'INV-CO.OP'!AK$4)</f>
        <v>0</v>
      </c>
      <c r="AL7" s="25">
        <f t="shared" ref="AL7:AL65" si="21">+IFERROR(AJ7/(AI7/$AL$2),0)</f>
        <v>-18.466688093592836</v>
      </c>
      <c r="AM7" s="24">
        <f t="shared" ref="AM7:AM65" si="22">+AJ7+AK7</f>
        <v>-994.00026445112371</v>
      </c>
      <c r="AN7" s="24">
        <v>160</v>
      </c>
      <c r="AO7" s="24">
        <v>1239.1666666666667</v>
      </c>
      <c r="AP7" s="25">
        <f>+AM7+AN7-AO7</f>
        <v>-2073.1669311177902</v>
      </c>
      <c r="AQ7" s="25">
        <f>SUMIFS(Return!$D:$D,Return!$B:$B,'INV-CO.OP'!$A7,Return!$F:$F,'INV-CO.OP'!AQ$4)</f>
        <v>-14.66704739826036</v>
      </c>
      <c r="AR7" s="25">
        <f t="shared" ref="AR7:AR65" si="23">+IFERROR(AP7/(AO7/$AR$2),0)</f>
        <v>-45.171895472909483</v>
      </c>
      <c r="AS7" s="24">
        <f t="shared" ref="AS7:AS65" si="24">+AP7+AQ7</f>
        <v>-2087.8339785160506</v>
      </c>
      <c r="AT7" s="24">
        <v>3948</v>
      </c>
      <c r="AU7" s="24">
        <v>3647.1666666666665</v>
      </c>
      <c r="AV7" s="25">
        <v>2967.5</v>
      </c>
      <c r="AW7" s="25">
        <f>SUMIFS(Return!$D:$D,Return!$B:$B,'INV-CO.OP'!$A7,Return!$F:$F,'INV-CO.OP'!AW$4)</f>
        <v>0</v>
      </c>
      <c r="AX7" s="25">
        <f t="shared" ref="AX7:AX65" si="25">+IFERROR(AV7/(AU7/$AX$2),0)</f>
        <v>21.968422976739934</v>
      </c>
      <c r="AY7" s="24">
        <f t="shared" ref="AY7:AY65" si="26">+AV7+AW7</f>
        <v>2967.5</v>
      </c>
      <c r="AZ7" s="24">
        <v>0</v>
      </c>
      <c r="BA7" s="24">
        <v>1114</v>
      </c>
      <c r="BB7" s="25">
        <f>+AY7+AZ7-BA7</f>
        <v>1853.5</v>
      </c>
      <c r="BC7" s="25"/>
      <c r="BD7" s="25">
        <f t="shared" ref="BD7:BD65" si="27">+IFERROR(BB7/(BA7/$BD$2),0)</f>
        <v>38.267953321364452</v>
      </c>
      <c r="BE7" s="24">
        <f t="shared" ref="BE7:BE65" si="28">+BB7+BC7</f>
        <v>1853.5</v>
      </c>
      <c r="BF7" s="24">
        <v>0</v>
      </c>
      <c r="BG7" s="24">
        <v>1056</v>
      </c>
      <c r="BH7" s="25">
        <f>+BE7+BF7-BG7</f>
        <v>797.5</v>
      </c>
      <c r="BI7" s="25">
        <v>-26.500103655036039</v>
      </c>
      <c r="BJ7" s="25">
        <f t="shared" ref="BJ7:BJ65" si="29">+IFERROR(BH7/(BG7/$BJ$2),0)</f>
        <v>20.390625</v>
      </c>
      <c r="BK7" s="24">
        <f>+BH7+BI7</f>
        <v>770.99989634496399</v>
      </c>
      <c r="BL7" s="24"/>
      <c r="BM7" s="24"/>
      <c r="BN7" s="25">
        <f>+BK7+BL7-BM7</f>
        <v>770.99989634496399</v>
      </c>
      <c r="BO7" s="25"/>
      <c r="BP7" s="24">
        <f t="shared" ref="BP7:BP65" si="30">+BM7+BN7</f>
        <v>770.99989634496399</v>
      </c>
      <c r="BQ7" s="24"/>
      <c r="BR7" s="24"/>
      <c r="BS7" s="25">
        <f>+BP7+BQ7-BR7</f>
        <v>770.99989634496399</v>
      </c>
      <c r="BT7" s="25"/>
      <c r="BW7" s="24"/>
      <c r="BX7" s="24">
        <v>0</v>
      </c>
      <c r="BY7" s="24"/>
      <c r="BZ7" s="25">
        <f>BW7+BX7-BY7</f>
        <v>0</v>
      </c>
      <c r="CA7" s="25"/>
      <c r="CB7" s="25">
        <f>IFERROR(BZ7/(BY7/#REF!),0)</f>
        <v>0</v>
      </c>
      <c r="CC7" s="24">
        <f t="shared" ref="CC7:CC8" si="31">+BZ7+CA7</f>
        <v>0</v>
      </c>
      <c r="CD7" s="24">
        <v>0</v>
      </c>
      <c r="CE7" s="24"/>
      <c r="CF7" s="25">
        <f t="shared" ref="CF7:CF8" si="32">+CC7+CD7-CE7</f>
        <v>0</v>
      </c>
      <c r="CG7" s="25"/>
      <c r="CH7" s="25">
        <f>IFERROR(CF7/(CE7/#REF!),0)</f>
        <v>0</v>
      </c>
      <c r="CI7" s="24">
        <f t="shared" ref="CI7:CI8" si="33">+CF7+CG7</f>
        <v>0</v>
      </c>
      <c r="CJ7" s="24">
        <v>0</v>
      </c>
      <c r="CK7" s="24">
        <v>0</v>
      </c>
      <c r="CL7" s="25">
        <f t="shared" ref="CL7:CL8" si="34">+CI7+CJ7-CK7</f>
        <v>0</v>
      </c>
      <c r="CM7" s="25"/>
      <c r="CN7" s="25">
        <f>IFERROR(CL7/(CK7/#REF!),0)</f>
        <v>0</v>
      </c>
      <c r="CO7" s="24">
        <f t="shared" ref="CO7:CO8" si="35">+CL7+CM7</f>
        <v>0</v>
      </c>
      <c r="CP7" s="24">
        <v>0</v>
      </c>
      <c r="CQ7" s="24">
        <v>0</v>
      </c>
      <c r="CR7" s="25">
        <f t="shared" ref="CR7:CR8" si="36">+CO7+CP7-CQ7</f>
        <v>0</v>
      </c>
      <c r="CS7" s="25"/>
      <c r="CT7" s="25">
        <f>+IFERROR(CR7/(CQ7/#REF!),0)</f>
        <v>0</v>
      </c>
      <c r="CU7" s="24">
        <f t="shared" ref="CU7:CU8" si="37">+CR7+CS7</f>
        <v>0</v>
      </c>
      <c r="CV7" s="24">
        <v>0</v>
      </c>
      <c r="CW7" s="24">
        <v>0</v>
      </c>
      <c r="CX7" s="25">
        <f t="shared" ref="CX7:CX8" si="38">+CU7+CV7-CW7</f>
        <v>0</v>
      </c>
      <c r="CY7" s="25"/>
      <c r="CZ7" s="25">
        <f>+IFERROR(CX7/(CW7/#REF!),0)</f>
        <v>0</v>
      </c>
      <c r="DA7" s="24">
        <f t="shared" ref="DA7:DA8" si="39">+CX7+CY7</f>
        <v>0</v>
      </c>
      <c r="DB7" s="24">
        <v>0</v>
      </c>
      <c r="DC7" s="24">
        <v>0</v>
      </c>
      <c r="DD7" s="25">
        <f t="shared" ref="DD7:DD8" si="40">+DA7+DB7-DC7</f>
        <v>0</v>
      </c>
      <c r="DE7" s="25"/>
      <c r="DF7" s="25">
        <f>+IFERROR(DD7/(DC7/#REF!),0)</f>
        <v>0</v>
      </c>
      <c r="DG7" s="24">
        <f t="shared" ref="DG7:DG8" si="41">+DD7+DE7</f>
        <v>0</v>
      </c>
      <c r="DH7" s="24">
        <v>0</v>
      </c>
      <c r="DI7" s="24">
        <v>0</v>
      </c>
      <c r="DJ7" s="25">
        <f t="shared" ref="DJ7:DJ8" si="42">+DG7+DH7-DI7</f>
        <v>0</v>
      </c>
      <c r="DK7" s="25"/>
      <c r="DL7" s="25">
        <f>+IFERROR(DJ7/(DI7/#REF!),0)</f>
        <v>0</v>
      </c>
      <c r="DM7" s="24">
        <f t="shared" ref="DM7:DM8" si="43">+DJ7+DK7</f>
        <v>0</v>
      </c>
      <c r="DN7" s="24">
        <v>3350</v>
      </c>
      <c r="DO7" s="24">
        <v>0</v>
      </c>
      <c r="DP7" s="25">
        <f t="shared" ref="DP7:DP8" si="44">+DM7+DN7-DO7</f>
        <v>3350</v>
      </c>
      <c r="DQ7" s="25"/>
      <c r="DR7" s="25">
        <f>+IFERROR(DP7/(DO7/#REF!),0)</f>
        <v>0</v>
      </c>
      <c r="DS7" s="24">
        <f t="shared" ref="DS7:DS8" si="45">+DP7+DQ7</f>
        <v>3350</v>
      </c>
      <c r="DT7" s="24">
        <v>300</v>
      </c>
      <c r="DU7" s="24">
        <v>1324</v>
      </c>
      <c r="DV7" s="25">
        <f t="shared" ref="DV7:DV8" si="46">+DS7+DT7-DU7</f>
        <v>2326</v>
      </c>
      <c r="DW7" s="25"/>
      <c r="DX7" s="25">
        <f>+IFERROR(DV7/(DU7/#REF!),0)</f>
        <v>0</v>
      </c>
      <c r="DY7" s="24">
        <f t="shared" ref="DY7:DY8" si="47">+DV7+DW7</f>
        <v>2326</v>
      </c>
      <c r="DZ7" s="24">
        <v>4600</v>
      </c>
      <c r="EA7" s="24">
        <v>2579.8333333333335</v>
      </c>
      <c r="EB7" s="25">
        <f t="shared" ref="EB7:EB8" si="48">+DY7+DZ7-EA7</f>
        <v>4346.1666666666661</v>
      </c>
      <c r="EC7" s="25"/>
      <c r="ED7" s="25">
        <f>+IFERROR(EB7/(EA7/#REF!),0)</f>
        <v>0</v>
      </c>
      <c r="EE7" s="24">
        <f t="shared" ref="EE7:EE8" si="49">+EB7+EC7</f>
        <v>4346.1666666666661</v>
      </c>
      <c r="EF7" s="24">
        <v>2500</v>
      </c>
      <c r="EG7" s="24">
        <v>2685.333333333333</v>
      </c>
      <c r="EH7" s="25">
        <f t="shared" ref="EH7:EH8" si="50">+EE7+EF7-EG7</f>
        <v>4160.833333333333</v>
      </c>
      <c r="EI7" s="25"/>
      <c r="EJ7" s="25">
        <f>+IFERROR(EH7/(EG7/#REF!),0)</f>
        <v>0</v>
      </c>
      <c r="EK7" s="24">
        <f t="shared" ref="EK7:EK8" si="51">+EH7+EI7</f>
        <v>4160.833333333333</v>
      </c>
      <c r="EL7" s="24">
        <v>2500</v>
      </c>
      <c r="EM7" s="24">
        <v>3096.6666666666665</v>
      </c>
      <c r="EN7" s="25">
        <f t="shared" ref="EN7:EN8" si="52">+EK7+EL7-EM7</f>
        <v>3564.1666666666665</v>
      </c>
      <c r="EO7" s="25"/>
      <c r="EP7" s="25">
        <f>+IFERROR(EN7/(EM7/#REF!),0)</f>
        <v>0</v>
      </c>
      <c r="EQ7" s="24"/>
      <c r="ER7" s="24">
        <v>155315.79400000002</v>
      </c>
      <c r="ES7" s="24">
        <v>353734.72992000001</v>
      </c>
      <c r="ET7" s="25">
        <f t="shared" ref="ET7:ET65" si="53">+EQ7+ER7-ES7</f>
        <v>-198418.93591999999</v>
      </c>
      <c r="EU7" s="25"/>
      <c r="EV7" s="25">
        <f t="shared" ref="EV7:EV44" si="54">+IFERROR(ET7/(ES7/$H$2),0)</f>
        <v>-14.584070767059613</v>
      </c>
      <c r="EW7" s="24">
        <f t="shared" ref="EW7:EW65" si="55">+ET7+EU7</f>
        <v>-198418.93591999999</v>
      </c>
      <c r="EX7" s="24">
        <v>223943.704</v>
      </c>
      <c r="EY7" s="24">
        <v>183399.05627999993</v>
      </c>
      <c r="EZ7" s="25">
        <f t="shared" ref="EZ7:EZ65" si="56">+EW7+EX7-EY7</f>
        <v>-157874.28819999992</v>
      </c>
      <c r="FA7" s="25">
        <v>-135.44900000000001</v>
      </c>
      <c r="FB7" s="25">
        <f t="shared" ref="FB7:FB44" si="57">+IFERROR(EZ7/(EY7/$N$2),0)</f>
        <v>-16.355653822015402</v>
      </c>
      <c r="FC7" s="24">
        <f t="shared" ref="FC7:FC8" si="58">+EZ7+FA7</f>
        <v>-158009.73719999992</v>
      </c>
      <c r="FD7" s="24">
        <v>18059.976999999999</v>
      </c>
      <c r="FE7" s="24">
        <v>147068.40456000008</v>
      </c>
      <c r="FF7" s="25">
        <f t="shared" ref="FF7:FF65" si="59">+FC7+FD7-FE7</f>
        <v>-287018.16475999996</v>
      </c>
      <c r="FG7" s="25"/>
      <c r="FH7" s="25">
        <f t="shared" ref="FH7:FH44" si="60">+IFERROR(FF7/(FE7/$T$2),0)</f>
        <v>-50.741505669326173</v>
      </c>
      <c r="FI7" s="24">
        <f t="shared" ref="FI7:FI8" si="61">+FF7+FG7</f>
        <v>-287018.16475999996</v>
      </c>
      <c r="FJ7" s="24">
        <v>149018.28</v>
      </c>
      <c r="FK7" s="24">
        <v>271772.53883999994</v>
      </c>
      <c r="FL7" s="25">
        <f t="shared" ref="FL7:FL65" si="62">+FI7+FJ7-FK7</f>
        <v>-409772.42359999986</v>
      </c>
      <c r="FM7" s="25">
        <v>-564.41899999999998</v>
      </c>
      <c r="FN7" s="25">
        <f t="shared" ref="FN7:FN44" si="63">+IFERROR(FL7/(FK7/$Z$2),0)</f>
        <v>-36.186651559338976</v>
      </c>
      <c r="FO7" s="24">
        <f t="shared" ref="FO7:FO8" si="64">+FL7+FM7</f>
        <v>-410336.84259999986</v>
      </c>
      <c r="FP7" s="24">
        <v>390095.48199999996</v>
      </c>
      <c r="FQ7" s="24">
        <v>309698.48844000004</v>
      </c>
      <c r="FR7" s="25">
        <f t="shared" ref="FR7:FR65" si="65">+FO7+FP7-FQ7</f>
        <v>-329939.84903999994</v>
      </c>
      <c r="FS7" s="25">
        <v>-1896.297</v>
      </c>
      <c r="FT7" s="25">
        <f t="shared" ref="FT7:FT44" si="66">+IFERROR(FR7/(FQ7/$AF$2),0)</f>
        <v>-27.699315286461129</v>
      </c>
      <c r="FU7" s="24">
        <f t="shared" ref="FU7:FU8" si="67">+FR7+FS7</f>
        <v>-331836.14603999996</v>
      </c>
      <c r="FV7" s="24">
        <v>216719.71599999999</v>
      </c>
      <c r="FW7" s="24">
        <v>243027.07703999995</v>
      </c>
      <c r="FX7" s="25">
        <f t="shared" ref="FX7:FX65" si="68">+FU7+FV7-FW7</f>
        <v>-358143.50707999989</v>
      </c>
      <c r="FY7" s="25"/>
      <c r="FZ7" s="25">
        <f t="shared" ref="FZ7:FZ44" si="69">+IFERROR(FX7/(FW7/$AL$2),0)</f>
        <v>-36.841934594499207</v>
      </c>
      <c r="GA7" s="24">
        <f t="shared" ref="GA7:GA8" si="70">+FX7+FY7</f>
        <v>-358143.50707999989</v>
      </c>
      <c r="GB7" s="24">
        <v>23116.769</v>
      </c>
      <c r="GC7" s="24">
        <v>223793.20259999999</v>
      </c>
      <c r="GD7" s="25">
        <f t="shared" ref="GD7:GD65" si="71">+GA7+GB7-GC7</f>
        <v>-558819.94067999988</v>
      </c>
      <c r="GE7" s="25">
        <v>-2061.9079999999999</v>
      </c>
      <c r="GF7" s="25">
        <f t="shared" ref="GF7:GF44" si="72">+IFERROR(GD7/(GC7/$AR$2),0)</f>
        <v>-67.420003034354878</v>
      </c>
      <c r="GG7" s="24">
        <f t="shared" ref="GG7:GG8" si="73">+GD7+GE7</f>
        <v>-560881.84867999994</v>
      </c>
      <c r="GH7" s="24">
        <v>713007.85400000005</v>
      </c>
      <c r="GI7" s="24">
        <v>658677.42468000017</v>
      </c>
      <c r="GJ7" s="25">
        <v>535929.78779999993</v>
      </c>
      <c r="GK7" s="25">
        <v>0</v>
      </c>
      <c r="GL7" s="25">
        <f t="shared" si="7"/>
        <v>21.968422976739927</v>
      </c>
      <c r="GM7" s="24">
        <f t="shared" ref="GM7:GM65" si="74">+GJ7+GK7</f>
        <v>535929.78779999993</v>
      </c>
      <c r="GN7" s="24">
        <v>0</v>
      </c>
      <c r="GO7" s="24">
        <v>201188.13263999985</v>
      </c>
      <c r="GP7" s="25">
        <f t="shared" ref="GP7:GP65" si="75">+GM7+GN7-GO7</f>
        <v>334741.65516000008</v>
      </c>
      <c r="GQ7" s="25"/>
      <c r="GR7" s="25">
        <f t="shared" si="9"/>
        <v>38.267953321364494</v>
      </c>
      <c r="GS7" s="24">
        <f t="shared" ref="GS7:GS65" si="76">+GP7+GQ7</f>
        <v>334741.65516000008</v>
      </c>
      <c r="GT7" s="24">
        <v>0</v>
      </c>
      <c r="GU7" s="24">
        <v>190713.34656000065</v>
      </c>
      <c r="GV7" s="25">
        <f t="shared" ref="GV7:GV65" si="77">+GS7+GT7-GU7</f>
        <v>144028.30859999944</v>
      </c>
      <c r="GW7" s="25">
        <v>-3589.42</v>
      </c>
      <c r="GX7" s="25">
        <f t="shared" ref="GX7:GX65" si="78">+IFERROR(GV7/(GU7/$GX$2),0)</f>
        <v>20.390624999999851</v>
      </c>
      <c r="GY7" s="24">
        <f t="shared" ref="GY7:GY65" si="79">+GV7+GW7</f>
        <v>140438.88859999942</v>
      </c>
      <c r="GZ7" s="24"/>
      <c r="HA7" s="24"/>
      <c r="HB7" s="25">
        <f t="shared" ref="HB7:HB65" si="80">+GY7+GZ7-HA7</f>
        <v>140438.88859999942</v>
      </c>
      <c r="HC7" s="25"/>
      <c r="HD7" s="24">
        <f t="shared" ref="HD7:HD65" si="81">+HB7+HC7</f>
        <v>140438.88859999942</v>
      </c>
      <c r="HE7" s="24"/>
      <c r="HF7" s="24"/>
      <c r="HG7" s="25">
        <f t="shared" ref="HG7:HG65" si="82">+HD7+HE7-HF7</f>
        <v>140438.88859999942</v>
      </c>
      <c r="HH7" s="25"/>
      <c r="HI7" s="45">
        <f t="shared" si="10"/>
        <v>1889277.5760000001</v>
      </c>
      <c r="HJ7" s="45">
        <f t="shared" si="10"/>
        <v>2783072.4015600006</v>
      </c>
      <c r="HK7" s="45">
        <f t="shared" si="10"/>
        <v>-8247.4930000000004</v>
      </c>
      <c r="HL7" s="45">
        <f t="shared" ref="HL7:HL65" si="83">+GY7</f>
        <v>140438.88859999942</v>
      </c>
    </row>
    <row r="8" spans="1:220" x14ac:dyDescent="0.25">
      <c r="A8" s="23">
        <v>320013</v>
      </c>
      <c r="B8" s="26" t="s">
        <v>12</v>
      </c>
      <c r="C8" s="24"/>
      <c r="D8" s="24">
        <v>0</v>
      </c>
      <c r="E8" s="24">
        <v>0</v>
      </c>
      <c r="F8" s="25">
        <f t="shared" ref="F8:F65" si="84">+C8+D8-E8</f>
        <v>0</v>
      </c>
      <c r="G8" s="25"/>
      <c r="H8" s="25">
        <f t="shared" si="11"/>
        <v>0</v>
      </c>
      <c r="I8" s="24">
        <f t="shared" si="12"/>
        <v>0</v>
      </c>
      <c r="J8" s="24">
        <v>0</v>
      </c>
      <c r="K8" s="24">
        <v>0</v>
      </c>
      <c r="L8" s="25">
        <f t="shared" ref="L8:L65" si="85">+I8+J8-K8</f>
        <v>0</v>
      </c>
      <c r="M8" s="25">
        <f>SUMIFS(Return!$D:$D,Return!$B:$B,'INV-CO.OP'!$A8,Return!$F:$F,'INV-CO.OP'!M$4)</f>
        <v>-8.5000318938572459</v>
      </c>
      <c r="N8" s="25">
        <f t="shared" si="13"/>
        <v>0</v>
      </c>
      <c r="O8" s="24">
        <f t="shared" si="14"/>
        <v>-8.5000318938572459</v>
      </c>
      <c r="P8" s="24">
        <v>0</v>
      </c>
      <c r="Q8" s="24">
        <v>0</v>
      </c>
      <c r="R8" s="25">
        <f t="shared" ref="R8:R65" si="86">+O8+P8-Q8</f>
        <v>-8.5000318938572459</v>
      </c>
      <c r="S8" s="25"/>
      <c r="T8" s="25">
        <f t="shared" si="15"/>
        <v>0</v>
      </c>
      <c r="U8" s="24">
        <f t="shared" si="16"/>
        <v>-8.5000318938572459</v>
      </c>
      <c r="V8" s="24">
        <v>0</v>
      </c>
      <c r="W8" s="24">
        <v>0</v>
      </c>
      <c r="X8" s="25">
        <f t="shared" ref="X8:X65" si="87">+U8+V8-W8</f>
        <v>-8.5000318938572459</v>
      </c>
      <c r="Y8" s="25">
        <f>SUMIFS(Return!$D:$D,Return!$B:$B,'INV-CO.OP'!$A8,Return!$F:$F,'INV-CO.OP'!Y$4)</f>
        <v>-4.9999973448911232</v>
      </c>
      <c r="Z8" s="25">
        <f t="shared" si="17"/>
        <v>0</v>
      </c>
      <c r="AA8" s="24">
        <f t="shared" si="18"/>
        <v>-13.500029238748368</v>
      </c>
      <c r="AB8" s="24">
        <v>0</v>
      </c>
      <c r="AC8" s="24">
        <v>0</v>
      </c>
      <c r="AD8" s="25">
        <f t="shared" ref="AD8:AD65" si="88">+AA8+AB8-AC8</f>
        <v>-13.500029238748368</v>
      </c>
      <c r="AE8" s="25">
        <f>SUMIFS(Return!$D:$D,Return!$B:$B,'INV-CO.OP'!$A8,Return!$F:$F,'INV-CO.OP'!AE$4)</f>
        <v>-4.4999840531985296</v>
      </c>
      <c r="AF8" s="25">
        <f t="shared" si="19"/>
        <v>0</v>
      </c>
      <c r="AG8" s="24">
        <f t="shared" si="20"/>
        <v>-18.0000132919469</v>
      </c>
      <c r="AH8" s="24">
        <v>0</v>
      </c>
      <c r="AI8" s="24">
        <v>0</v>
      </c>
      <c r="AJ8" s="25">
        <f t="shared" ref="AJ8:AJ65" si="89">+AG8+AH8-AI8</f>
        <v>-18.0000132919469</v>
      </c>
      <c r="AK8" s="25">
        <f>SUMIFS(Return!$D:$D,Return!$B:$B,'INV-CO.OP'!$A8,Return!$F:$F,'INV-CO.OP'!AK$4)</f>
        <v>0</v>
      </c>
      <c r="AL8" s="25">
        <f t="shared" si="21"/>
        <v>0</v>
      </c>
      <c r="AM8" s="24">
        <f t="shared" si="22"/>
        <v>-18.0000132919469</v>
      </c>
      <c r="AN8" s="24">
        <v>0</v>
      </c>
      <c r="AO8" s="24">
        <v>0</v>
      </c>
      <c r="AP8" s="25">
        <f t="shared" ref="AP8:AP65" si="90">+AM8+AN8-AO8</f>
        <v>-18.0000132919469</v>
      </c>
      <c r="AQ8" s="25">
        <f>SUMIFS(Return!$D:$D,Return!$B:$B,'INV-CO.OP'!$A8,Return!$F:$F,'INV-CO.OP'!AQ$4)</f>
        <v>-0.16700023123599628</v>
      </c>
      <c r="AR8" s="25">
        <f t="shared" si="23"/>
        <v>0</v>
      </c>
      <c r="AS8" s="24">
        <f t="shared" si="24"/>
        <v>-18.167013523182895</v>
      </c>
      <c r="AT8" s="24">
        <v>0</v>
      </c>
      <c r="AU8" s="24">
        <v>0</v>
      </c>
      <c r="AV8" s="25">
        <v>0</v>
      </c>
      <c r="AW8" s="25">
        <f>SUMIFS(Return!$D:$D,Return!$B:$B,'INV-CO.OP'!$A8,Return!$F:$F,'INV-CO.OP'!AW$4)</f>
        <v>0</v>
      </c>
      <c r="AX8" s="25">
        <f t="shared" si="25"/>
        <v>0</v>
      </c>
      <c r="AY8" s="24">
        <f t="shared" si="26"/>
        <v>0</v>
      </c>
      <c r="AZ8" s="24">
        <v>0</v>
      </c>
      <c r="BA8" s="24">
        <v>0</v>
      </c>
      <c r="BB8" s="25">
        <f t="shared" ref="BB8:BB65" si="91">+AY8+AZ8-BA8</f>
        <v>0</v>
      </c>
      <c r="BC8" s="25"/>
      <c r="BD8" s="25">
        <f t="shared" si="27"/>
        <v>0</v>
      </c>
      <c r="BE8" s="24">
        <f t="shared" si="28"/>
        <v>0</v>
      </c>
      <c r="BF8" s="24">
        <v>0</v>
      </c>
      <c r="BG8" s="24">
        <v>0</v>
      </c>
      <c r="BH8" s="25">
        <f t="shared" ref="BH8:BH65" si="92">+BE8+BF8-BG8</f>
        <v>0</v>
      </c>
      <c r="BI8" s="25">
        <v>0</v>
      </c>
      <c r="BJ8" s="25">
        <f t="shared" si="29"/>
        <v>0</v>
      </c>
      <c r="BK8" s="24">
        <f t="shared" ref="BK8:BK65" si="93">+BH8+BI8</f>
        <v>0</v>
      </c>
      <c r="BL8" s="24"/>
      <c r="BM8" s="24"/>
      <c r="BN8" s="25">
        <f t="shared" ref="BN8:BN65" si="94">+BK8+BL8-BM8</f>
        <v>0</v>
      </c>
      <c r="BO8" s="25"/>
      <c r="BP8" s="24">
        <f t="shared" si="30"/>
        <v>0</v>
      </c>
      <c r="BQ8" s="24"/>
      <c r="BR8" s="24"/>
      <c r="BS8" s="25">
        <f t="shared" ref="BS8:BS65" si="95">+BP8+BQ8-BR8</f>
        <v>0</v>
      </c>
      <c r="BT8" s="25"/>
      <c r="BW8" s="24"/>
      <c r="BX8" s="24">
        <v>372487.005</v>
      </c>
      <c r="BY8" s="24"/>
      <c r="BZ8" s="25">
        <f t="shared" ref="BZ8:BZ65" si="96">BW8+BX8-BY8</f>
        <v>372487.005</v>
      </c>
      <c r="CA8" s="25"/>
      <c r="CB8" s="25">
        <f>IFERROR(BZ8/(BY8/#REF!),0)</f>
        <v>0</v>
      </c>
      <c r="CC8" s="24">
        <f t="shared" si="31"/>
        <v>372487.005</v>
      </c>
      <c r="CD8" s="24">
        <v>206937.22500000001</v>
      </c>
      <c r="CE8" s="24"/>
      <c r="CF8" s="25">
        <f t="shared" si="32"/>
        <v>579424.23</v>
      </c>
      <c r="CG8" s="25"/>
      <c r="CH8" s="25">
        <f>IFERROR(CF8/(CE8/#REF!),0)</f>
        <v>0</v>
      </c>
      <c r="CI8" s="24">
        <f t="shared" si="33"/>
        <v>579424.23</v>
      </c>
      <c r="CJ8" s="24">
        <v>7000</v>
      </c>
      <c r="CK8" s="24">
        <v>4060.5</v>
      </c>
      <c r="CL8" s="25">
        <f t="shared" si="34"/>
        <v>582363.73</v>
      </c>
      <c r="CM8" s="25"/>
      <c r="CN8" s="25">
        <f>IFERROR(CL8/(CK8/#REF!),0)</f>
        <v>0</v>
      </c>
      <c r="CO8" s="24">
        <f t="shared" si="35"/>
        <v>582363.73</v>
      </c>
      <c r="CP8" s="24">
        <v>1250</v>
      </c>
      <c r="CQ8" s="24">
        <v>3425.8333333333335</v>
      </c>
      <c r="CR8" s="25">
        <f t="shared" si="36"/>
        <v>580187.89666666661</v>
      </c>
      <c r="CS8" s="25"/>
      <c r="CT8" s="25">
        <f>+IFERROR(CR8/(CQ8/#REF!),0)</f>
        <v>0</v>
      </c>
      <c r="CU8" s="24">
        <f t="shared" si="37"/>
        <v>580187.89666666661</v>
      </c>
      <c r="CV8" s="24">
        <v>4500</v>
      </c>
      <c r="CW8" s="24">
        <v>3782.3333333333335</v>
      </c>
      <c r="CX8" s="25">
        <f t="shared" si="38"/>
        <v>580905.56333333324</v>
      </c>
      <c r="CY8" s="25"/>
      <c r="CZ8" s="25">
        <f>+IFERROR(CX8/(CW8/#REF!),0)</f>
        <v>0</v>
      </c>
      <c r="DA8" s="24">
        <f t="shared" si="39"/>
        <v>580905.56333333324</v>
      </c>
      <c r="DB8" s="24">
        <v>5500</v>
      </c>
      <c r="DC8" s="24">
        <v>4549.8333333333339</v>
      </c>
      <c r="DD8" s="25">
        <f t="shared" si="40"/>
        <v>581855.72999999986</v>
      </c>
      <c r="DE8" s="25"/>
      <c r="DF8" s="25">
        <f>+IFERROR(DD8/(DC8/#REF!),0)</f>
        <v>0</v>
      </c>
      <c r="DG8" s="24">
        <f t="shared" si="41"/>
        <v>581855.72999999986</v>
      </c>
      <c r="DH8" s="24">
        <v>4000</v>
      </c>
      <c r="DI8" s="24">
        <v>4478.166666666667</v>
      </c>
      <c r="DJ8" s="25">
        <f t="shared" si="42"/>
        <v>581377.56333333324</v>
      </c>
      <c r="DK8" s="25"/>
      <c r="DL8" s="25">
        <f>+IFERROR(DJ8/(DI8/#REF!),0)</f>
        <v>0</v>
      </c>
      <c r="DM8" s="24">
        <f t="shared" si="43"/>
        <v>581377.56333333324</v>
      </c>
      <c r="DN8" s="24">
        <v>1500</v>
      </c>
      <c r="DO8" s="24">
        <v>4436.5</v>
      </c>
      <c r="DP8" s="25">
        <f t="shared" si="44"/>
        <v>578441.06333333324</v>
      </c>
      <c r="DQ8" s="25"/>
      <c r="DR8" s="25">
        <f>+IFERROR(DP8/(DO8/#REF!),0)</f>
        <v>0</v>
      </c>
      <c r="DS8" s="24">
        <f t="shared" si="45"/>
        <v>578441.06333333324</v>
      </c>
      <c r="DT8" s="24">
        <v>200</v>
      </c>
      <c r="DU8" s="24">
        <v>2594.9999999999986</v>
      </c>
      <c r="DV8" s="25">
        <f t="shared" si="46"/>
        <v>576046.06333333324</v>
      </c>
      <c r="DW8" s="25"/>
      <c r="DX8" s="25">
        <f>+IFERROR(DV8/(DU8/#REF!),0)</f>
        <v>0</v>
      </c>
      <c r="DY8" s="24">
        <f t="shared" si="47"/>
        <v>576046.06333333324</v>
      </c>
      <c r="DZ8" s="24">
        <v>0</v>
      </c>
      <c r="EA8" s="24">
        <v>1068.3333333333335</v>
      </c>
      <c r="EB8" s="25">
        <f t="shared" si="48"/>
        <v>574977.72999999986</v>
      </c>
      <c r="EC8" s="25"/>
      <c r="ED8" s="25">
        <f>+IFERROR(EB8/(EA8/#REF!),0)</f>
        <v>0</v>
      </c>
      <c r="EE8" s="24">
        <f t="shared" si="49"/>
        <v>574977.72999999986</v>
      </c>
      <c r="EF8" s="24">
        <v>0</v>
      </c>
      <c r="EG8" s="24">
        <v>419.5</v>
      </c>
      <c r="EH8" s="25">
        <f t="shared" si="50"/>
        <v>574558.22999999986</v>
      </c>
      <c r="EI8" s="25"/>
      <c r="EJ8" s="25">
        <f>+IFERROR(EH8/(EG8/#REF!),0)</f>
        <v>0</v>
      </c>
      <c r="EK8" s="24">
        <f t="shared" si="51"/>
        <v>574558.22999999986</v>
      </c>
      <c r="EL8" s="24">
        <v>0</v>
      </c>
      <c r="EM8" s="24">
        <v>-1</v>
      </c>
      <c r="EN8" s="25">
        <f t="shared" si="52"/>
        <v>574559.22999999986</v>
      </c>
      <c r="EO8" s="25"/>
      <c r="EP8" s="25">
        <f>+IFERROR(EN8/(EM8/#REF!),0)</f>
        <v>0</v>
      </c>
      <c r="EQ8" s="24"/>
      <c r="ER8" s="24">
        <v>0</v>
      </c>
      <c r="ES8" s="24">
        <v>0</v>
      </c>
      <c r="ET8" s="25">
        <f t="shared" si="53"/>
        <v>0</v>
      </c>
      <c r="EU8" s="25"/>
      <c r="EV8" s="25">
        <f t="shared" si="54"/>
        <v>0</v>
      </c>
      <c r="EW8" s="24">
        <f t="shared" si="55"/>
        <v>0</v>
      </c>
      <c r="EX8" s="24">
        <v>0</v>
      </c>
      <c r="EY8" s="24">
        <v>0</v>
      </c>
      <c r="EZ8" s="25">
        <f t="shared" si="56"/>
        <v>0</v>
      </c>
      <c r="FA8" s="25">
        <v>-1151.3219999999994</v>
      </c>
      <c r="FB8" s="25">
        <f t="shared" si="57"/>
        <v>0</v>
      </c>
      <c r="FC8" s="24">
        <f t="shared" si="58"/>
        <v>-1151.3219999999994</v>
      </c>
      <c r="FD8" s="24">
        <v>0</v>
      </c>
      <c r="FE8" s="24">
        <v>0</v>
      </c>
      <c r="FF8" s="25">
        <f t="shared" si="59"/>
        <v>-1151.3219999999994</v>
      </c>
      <c r="FG8" s="25"/>
      <c r="FH8" s="25">
        <f t="shared" si="60"/>
        <v>0</v>
      </c>
      <c r="FI8" s="24">
        <f t="shared" si="61"/>
        <v>-1151.3219999999994</v>
      </c>
      <c r="FJ8" s="24">
        <v>0</v>
      </c>
      <c r="FK8" s="24">
        <v>0</v>
      </c>
      <c r="FL8" s="25">
        <f t="shared" si="62"/>
        <v>-1151.3219999999994</v>
      </c>
      <c r="FM8" s="25">
        <v>-684.77500000000009</v>
      </c>
      <c r="FN8" s="25">
        <f t="shared" si="63"/>
        <v>0</v>
      </c>
      <c r="FO8" s="24">
        <f t="shared" si="64"/>
        <v>-1836.0969999999995</v>
      </c>
      <c r="FP8" s="24">
        <v>0</v>
      </c>
      <c r="FQ8" s="24">
        <v>0</v>
      </c>
      <c r="FR8" s="25">
        <f t="shared" si="65"/>
        <v>-1836.0969999999995</v>
      </c>
      <c r="FS8" s="25">
        <v>-609.524</v>
      </c>
      <c r="FT8" s="25">
        <f t="shared" si="66"/>
        <v>0</v>
      </c>
      <c r="FU8" s="24">
        <f t="shared" si="67"/>
        <v>-2445.6209999999996</v>
      </c>
      <c r="FV8" s="24">
        <v>0</v>
      </c>
      <c r="FW8" s="24">
        <v>0</v>
      </c>
      <c r="FX8" s="25">
        <f t="shared" si="68"/>
        <v>-2445.6209999999996</v>
      </c>
      <c r="FY8" s="25"/>
      <c r="FZ8" s="25">
        <f t="shared" si="69"/>
        <v>0</v>
      </c>
      <c r="GA8" s="24">
        <f t="shared" si="70"/>
        <v>-2445.6209999999996</v>
      </c>
      <c r="GB8" s="24">
        <v>0</v>
      </c>
      <c r="GC8" s="24">
        <v>0</v>
      </c>
      <c r="GD8" s="25">
        <f t="shared" si="71"/>
        <v>-2445.6209999999996</v>
      </c>
      <c r="GE8" s="25">
        <v>-22.62</v>
      </c>
      <c r="GF8" s="25">
        <f t="shared" si="72"/>
        <v>0</v>
      </c>
      <c r="GG8" s="24">
        <f t="shared" si="73"/>
        <v>-2468.2409999999995</v>
      </c>
      <c r="GH8" s="24">
        <v>0</v>
      </c>
      <c r="GI8" s="24">
        <v>0</v>
      </c>
      <c r="GJ8" s="25">
        <v>0</v>
      </c>
      <c r="GK8" s="25">
        <v>0</v>
      </c>
      <c r="GL8" s="25">
        <f t="shared" si="7"/>
        <v>0</v>
      </c>
      <c r="GM8" s="24">
        <f t="shared" si="74"/>
        <v>0</v>
      </c>
      <c r="GN8" s="24">
        <v>0</v>
      </c>
      <c r="GO8" s="24">
        <v>0</v>
      </c>
      <c r="GP8" s="25">
        <f t="shared" si="75"/>
        <v>0</v>
      </c>
      <c r="GQ8" s="25"/>
      <c r="GR8" s="25">
        <f t="shared" si="9"/>
        <v>0</v>
      </c>
      <c r="GS8" s="24">
        <f t="shared" si="76"/>
        <v>0</v>
      </c>
      <c r="GT8" s="24">
        <v>0</v>
      </c>
      <c r="GU8" s="24">
        <v>0</v>
      </c>
      <c r="GV8" s="25">
        <f t="shared" si="77"/>
        <v>0</v>
      </c>
      <c r="GW8" s="25">
        <v>0</v>
      </c>
      <c r="GX8" s="25">
        <f t="shared" si="78"/>
        <v>0</v>
      </c>
      <c r="GY8" s="24">
        <f t="shared" si="79"/>
        <v>0</v>
      </c>
      <c r="GZ8" s="24"/>
      <c r="HA8" s="24"/>
      <c r="HB8" s="25">
        <f t="shared" si="80"/>
        <v>0</v>
      </c>
      <c r="HC8" s="25"/>
      <c r="HD8" s="24">
        <f t="shared" si="81"/>
        <v>0</v>
      </c>
      <c r="HE8" s="24"/>
      <c r="HF8" s="24"/>
      <c r="HG8" s="25">
        <f t="shared" si="82"/>
        <v>0</v>
      </c>
      <c r="HH8" s="25"/>
      <c r="HI8" s="45">
        <f t="shared" si="10"/>
        <v>0</v>
      </c>
      <c r="HJ8" s="45">
        <f t="shared" si="10"/>
        <v>0</v>
      </c>
      <c r="HK8" s="45">
        <f t="shared" si="10"/>
        <v>-2468.2409999999995</v>
      </c>
      <c r="HL8" s="45">
        <f t="shared" si="83"/>
        <v>0</v>
      </c>
    </row>
    <row r="9" spans="1:220" s="32" customFormat="1" x14ac:dyDescent="0.25">
      <c r="A9" s="27"/>
      <c r="B9" s="28" t="s">
        <v>13</v>
      </c>
      <c r="C9" s="29"/>
      <c r="D9" s="29">
        <f t="shared" ref="D9:BA9" si="97">+SUM(D7:D8)</f>
        <v>860</v>
      </c>
      <c r="E9" s="29">
        <f t="shared" si="97"/>
        <v>1958.6666666666667</v>
      </c>
      <c r="F9" s="29">
        <f t="shared" si="84"/>
        <v>-1098.6666666666667</v>
      </c>
      <c r="G9" s="29">
        <f t="shared" si="97"/>
        <v>0</v>
      </c>
      <c r="H9" s="29">
        <f t="shared" si="11"/>
        <v>-14.584070796460177</v>
      </c>
      <c r="I9" s="29">
        <f t="shared" si="12"/>
        <v>-1098.6666666666667</v>
      </c>
      <c r="J9" s="29">
        <f t="shared" ref="J9:K9" si="98">+SUM(J7:J8)</f>
        <v>1240</v>
      </c>
      <c r="K9" s="29">
        <f t="shared" si="98"/>
        <v>1015.5</v>
      </c>
      <c r="L9" s="29">
        <f t="shared" si="85"/>
        <v>-874.16666666666674</v>
      </c>
      <c r="M9" s="29">
        <f t="shared" si="97"/>
        <v>-9.5000318938572459</v>
      </c>
      <c r="N9" s="29">
        <f t="shared" si="13"/>
        <v>-16.355654029213852</v>
      </c>
      <c r="O9" s="29">
        <f t="shared" si="14"/>
        <v>-883.66669856052397</v>
      </c>
      <c r="P9" s="29">
        <f t="shared" si="97"/>
        <v>100</v>
      </c>
      <c r="Q9" s="29">
        <f t="shared" si="97"/>
        <v>814.33333333333337</v>
      </c>
      <c r="R9" s="29">
        <f t="shared" si="86"/>
        <v>-1598.0000318938573</v>
      </c>
      <c r="S9" s="29">
        <f t="shared" si="97"/>
        <v>0</v>
      </c>
      <c r="T9" s="29">
        <f t="shared" si="15"/>
        <v>-51.020876990471088</v>
      </c>
      <c r="U9" s="29">
        <f t="shared" si="16"/>
        <v>-1598.0000318938573</v>
      </c>
      <c r="V9" s="29">
        <f t="shared" ref="V9:W9" si="99">+SUM(V7:V8)</f>
        <v>979</v>
      </c>
      <c r="W9" s="29">
        <f t="shared" si="99"/>
        <v>1504.8333333333333</v>
      </c>
      <c r="X9" s="29">
        <f t="shared" si="87"/>
        <v>-2123.8333652271904</v>
      </c>
      <c r="Y9" s="29">
        <f t="shared" ref="Y9" si="100">+SUM(Y7:Y8)</f>
        <v>-9.1669842764873195</v>
      </c>
      <c r="Z9" s="29">
        <f t="shared" si="17"/>
        <v>-33.872190119915324</v>
      </c>
      <c r="AA9" s="29">
        <f t="shared" si="18"/>
        <v>-2133.0003495036776</v>
      </c>
      <c r="AB9" s="29">
        <f t="shared" si="97"/>
        <v>2700</v>
      </c>
      <c r="AC9" s="29">
        <f t="shared" si="97"/>
        <v>1714.8333333333333</v>
      </c>
      <c r="AD9" s="29">
        <f t="shared" si="88"/>
        <v>-1147.8336828370109</v>
      </c>
      <c r="AE9" s="29">
        <f t="shared" ref="AE9" si="101">+SUM(AE7:AE8)</f>
        <v>-18.499928239393384</v>
      </c>
      <c r="AF9" s="29">
        <f t="shared" si="19"/>
        <v>-17.403251484359384</v>
      </c>
      <c r="AG9" s="29">
        <f t="shared" si="20"/>
        <v>-1166.3336110764042</v>
      </c>
      <c r="AH9" s="29">
        <f t="shared" ref="AH9:AI9" si="102">+SUM(AH7:AH8)</f>
        <v>1500</v>
      </c>
      <c r="AI9" s="29">
        <f t="shared" si="102"/>
        <v>1345.6666666666665</v>
      </c>
      <c r="AJ9" s="29">
        <f t="shared" si="89"/>
        <v>-1012.0002777430707</v>
      </c>
      <c r="AK9" s="29">
        <f t="shared" ref="AK9" si="103">+SUM(AK7:AK8)</f>
        <v>0</v>
      </c>
      <c r="AL9" s="29">
        <f t="shared" si="21"/>
        <v>-18.801095078209144</v>
      </c>
      <c r="AM9" s="29">
        <f t="shared" si="22"/>
        <v>-1012.0002777430707</v>
      </c>
      <c r="AN9" s="29">
        <f t="shared" si="97"/>
        <v>160</v>
      </c>
      <c r="AO9" s="29">
        <f t="shared" si="97"/>
        <v>1239.1666666666667</v>
      </c>
      <c r="AP9" s="29">
        <f t="shared" si="90"/>
        <v>-2091.1669444097374</v>
      </c>
      <c r="AQ9" s="29">
        <f t="shared" ref="AQ9" si="104">+SUM(AQ7:AQ8)</f>
        <v>-14.834047629496355</v>
      </c>
      <c r="AR9" s="29">
        <f t="shared" si="23"/>
        <v>-45.564094821032612</v>
      </c>
      <c r="AS9" s="29">
        <f t="shared" si="24"/>
        <v>-2106.000992039234</v>
      </c>
      <c r="AT9" s="29">
        <f t="shared" ref="AT9:AV9" si="105">+SUM(AT7:AT8)</f>
        <v>3948</v>
      </c>
      <c r="AU9" s="29">
        <f t="shared" si="105"/>
        <v>3647.1666666666665</v>
      </c>
      <c r="AV9" s="29">
        <f t="shared" si="105"/>
        <v>2967.5</v>
      </c>
      <c r="AW9" s="29">
        <f t="shared" ref="AW9" si="106">+SUM(AW7:AW8)</f>
        <v>0</v>
      </c>
      <c r="AX9" s="29">
        <f t="shared" si="25"/>
        <v>21.968422976739934</v>
      </c>
      <c r="AY9" s="29">
        <f t="shared" si="26"/>
        <v>2967.5</v>
      </c>
      <c r="AZ9" s="29">
        <f t="shared" si="97"/>
        <v>0</v>
      </c>
      <c r="BA9" s="29">
        <f t="shared" si="97"/>
        <v>1114</v>
      </c>
      <c r="BB9" s="29">
        <f t="shared" si="91"/>
        <v>1853.5</v>
      </c>
      <c r="BC9" s="30"/>
      <c r="BD9" s="29">
        <f t="shared" si="27"/>
        <v>38.267953321364452</v>
      </c>
      <c r="BE9" s="29">
        <f t="shared" si="28"/>
        <v>1853.5</v>
      </c>
      <c r="BF9" s="29">
        <f t="shared" ref="BF9" si="107">+SUM(BF7:BF8)</f>
        <v>0</v>
      </c>
      <c r="BG9" s="29">
        <f t="shared" ref="BG9:BI9" si="108">+SUM(BG7:BG8)</f>
        <v>1056</v>
      </c>
      <c r="BH9" s="29">
        <f t="shared" si="92"/>
        <v>797.5</v>
      </c>
      <c r="BI9" s="29">
        <f t="shared" si="108"/>
        <v>-26.500103655036039</v>
      </c>
      <c r="BJ9" s="29">
        <f t="shared" si="29"/>
        <v>20.390625</v>
      </c>
      <c r="BK9" s="29">
        <f t="shared" si="93"/>
        <v>770.99989634496399</v>
      </c>
      <c r="BL9" s="29">
        <f t="shared" ref="BL9:BM9" si="109">+SUM(BL7:BL8)</f>
        <v>0</v>
      </c>
      <c r="BM9" s="29">
        <f t="shared" si="109"/>
        <v>0</v>
      </c>
      <c r="BN9" s="29">
        <f t="shared" si="94"/>
        <v>770.99989634496399</v>
      </c>
      <c r="BO9" s="30"/>
      <c r="BP9" s="29">
        <f t="shared" si="30"/>
        <v>770.99989634496399</v>
      </c>
      <c r="BQ9" s="29">
        <f t="shared" ref="BQ9:BR9" si="110">+SUM(BQ7:BQ8)</f>
        <v>0</v>
      </c>
      <c r="BR9" s="29">
        <f t="shared" si="110"/>
        <v>0</v>
      </c>
      <c r="BS9" s="29">
        <f t="shared" si="95"/>
        <v>770.99989634496399</v>
      </c>
      <c r="BT9" s="30"/>
      <c r="BU9" s="42"/>
      <c r="BV9" s="42"/>
      <c r="BW9" s="29">
        <f t="shared" ref="BW9:BY9" si="111">+SUM(BW7:BW8)</f>
        <v>0</v>
      </c>
      <c r="BX9" s="29">
        <f t="shared" si="111"/>
        <v>372487.005</v>
      </c>
      <c r="BY9" s="29">
        <f t="shared" si="111"/>
        <v>0</v>
      </c>
      <c r="BZ9" s="29">
        <f t="shared" si="96"/>
        <v>372487.005</v>
      </c>
      <c r="CA9" s="29">
        <f t="shared" ref="CA9" si="112">+SUM(CA7:CA8)</f>
        <v>0</v>
      </c>
      <c r="CB9" s="29">
        <f>IFERROR(BZ9/(BY9/#REF!),0)</f>
        <v>0</v>
      </c>
      <c r="CC9" s="29">
        <f t="shared" ref="CC9:CG9" si="113">+SUM(CC7:CC8)</f>
        <v>372487.005</v>
      </c>
      <c r="CD9" s="29">
        <f t="shared" si="113"/>
        <v>206937.22500000001</v>
      </c>
      <c r="CE9" s="29">
        <f t="shared" si="113"/>
        <v>0</v>
      </c>
      <c r="CF9" s="29">
        <f t="shared" si="113"/>
        <v>579424.23</v>
      </c>
      <c r="CG9" s="29">
        <f t="shared" si="113"/>
        <v>0</v>
      </c>
      <c r="CH9" s="29">
        <f>IFERROR(CF9/(CE9/#REF!),0)</f>
        <v>0</v>
      </c>
      <c r="CI9" s="29">
        <f t="shared" ref="CI9:CM9" si="114">+SUM(CI7:CI8)</f>
        <v>579424.23</v>
      </c>
      <c r="CJ9" s="29">
        <f t="shared" si="114"/>
        <v>7000</v>
      </c>
      <c r="CK9" s="29">
        <f t="shared" si="114"/>
        <v>4060.5</v>
      </c>
      <c r="CL9" s="29">
        <f t="shared" si="114"/>
        <v>582363.73</v>
      </c>
      <c r="CM9" s="29">
        <f t="shared" si="114"/>
        <v>0</v>
      </c>
      <c r="CN9" s="29">
        <f>IFERROR(CL9/(CK9/#REF!),0)</f>
        <v>0</v>
      </c>
      <c r="CO9" s="29">
        <f t="shared" ref="CO9:CS9" si="115">+SUM(CO7:CO8)</f>
        <v>582363.73</v>
      </c>
      <c r="CP9" s="29">
        <f t="shared" si="115"/>
        <v>1250</v>
      </c>
      <c r="CQ9" s="29">
        <f t="shared" si="115"/>
        <v>3425.8333333333335</v>
      </c>
      <c r="CR9" s="29">
        <f t="shared" si="115"/>
        <v>580187.89666666661</v>
      </c>
      <c r="CS9" s="29">
        <f t="shared" si="115"/>
        <v>0</v>
      </c>
      <c r="CT9" s="29">
        <f>+IFERROR(CR9/(CQ9/#REF!),0)</f>
        <v>0</v>
      </c>
      <c r="CU9" s="29">
        <f t="shared" ref="CU9:CY9" si="116">+SUM(CU7:CU8)</f>
        <v>580187.89666666661</v>
      </c>
      <c r="CV9" s="29">
        <f t="shared" si="116"/>
        <v>4500</v>
      </c>
      <c r="CW9" s="29">
        <f t="shared" si="116"/>
        <v>3782.3333333333335</v>
      </c>
      <c r="CX9" s="29">
        <f t="shared" si="116"/>
        <v>580905.56333333324</v>
      </c>
      <c r="CY9" s="29">
        <f t="shared" si="116"/>
        <v>0</v>
      </c>
      <c r="CZ9" s="29">
        <f>+IFERROR(CX9/(CW9/#REF!),0)</f>
        <v>0</v>
      </c>
      <c r="DA9" s="29">
        <f t="shared" ref="DA9:DE9" si="117">+SUM(DA7:DA8)</f>
        <v>580905.56333333324</v>
      </c>
      <c r="DB9" s="29">
        <f t="shared" si="117"/>
        <v>5500</v>
      </c>
      <c r="DC9" s="29">
        <f t="shared" si="117"/>
        <v>4549.8333333333339</v>
      </c>
      <c r="DD9" s="29">
        <f t="shared" si="117"/>
        <v>581855.72999999986</v>
      </c>
      <c r="DE9" s="29">
        <f t="shared" si="117"/>
        <v>0</v>
      </c>
      <c r="DF9" s="29">
        <f>+IFERROR(DD9/(DC9/#REF!),0)</f>
        <v>0</v>
      </c>
      <c r="DG9" s="29">
        <f t="shared" ref="DG9:DK9" si="118">+SUM(DG7:DG8)</f>
        <v>581855.72999999986</v>
      </c>
      <c r="DH9" s="29">
        <f t="shared" si="118"/>
        <v>4000</v>
      </c>
      <c r="DI9" s="29">
        <f t="shared" si="118"/>
        <v>4478.166666666667</v>
      </c>
      <c r="DJ9" s="29">
        <f t="shared" si="118"/>
        <v>581377.56333333324</v>
      </c>
      <c r="DK9" s="29">
        <f t="shared" si="118"/>
        <v>0</v>
      </c>
      <c r="DL9" s="29">
        <f>+IFERROR(DJ9/(DI9/#REF!),0)</f>
        <v>0</v>
      </c>
      <c r="DM9" s="29">
        <f t="shared" ref="DM9:DQ9" si="119">+SUM(DM7:DM8)</f>
        <v>581377.56333333324</v>
      </c>
      <c r="DN9" s="29">
        <f t="shared" si="119"/>
        <v>4850</v>
      </c>
      <c r="DO9" s="29">
        <f t="shared" si="119"/>
        <v>4436.5</v>
      </c>
      <c r="DP9" s="29">
        <f t="shared" si="119"/>
        <v>581791.06333333324</v>
      </c>
      <c r="DQ9" s="29">
        <f t="shared" si="119"/>
        <v>0</v>
      </c>
      <c r="DR9" s="29">
        <f>+IFERROR(DP9/(DO9/#REF!),0)</f>
        <v>0</v>
      </c>
      <c r="DS9" s="29">
        <f t="shared" ref="DS9:DW9" si="120">+SUM(DS7:DS8)</f>
        <v>581791.06333333324</v>
      </c>
      <c r="DT9" s="29">
        <f t="shared" si="120"/>
        <v>500</v>
      </c>
      <c r="DU9" s="29">
        <f t="shared" si="120"/>
        <v>3918.9999999999986</v>
      </c>
      <c r="DV9" s="29">
        <f t="shared" si="120"/>
        <v>578372.06333333324</v>
      </c>
      <c r="DW9" s="29">
        <f t="shared" si="120"/>
        <v>0</v>
      </c>
      <c r="DX9" s="29">
        <f>+IFERROR(DV9/(DU9/#REF!),0)</f>
        <v>0</v>
      </c>
      <c r="DY9" s="29">
        <f t="shared" ref="DY9:EC9" si="121">+SUM(DY7:DY8)</f>
        <v>578372.06333333324</v>
      </c>
      <c r="DZ9" s="29">
        <f t="shared" si="121"/>
        <v>4600</v>
      </c>
      <c r="EA9" s="29">
        <f t="shared" si="121"/>
        <v>3648.166666666667</v>
      </c>
      <c r="EB9" s="29">
        <f t="shared" si="121"/>
        <v>579323.89666666649</v>
      </c>
      <c r="EC9" s="29">
        <f t="shared" si="121"/>
        <v>0</v>
      </c>
      <c r="ED9" s="29">
        <f>+IFERROR(EB9/(EA9/#REF!),0)</f>
        <v>0</v>
      </c>
      <c r="EE9" s="29">
        <f t="shared" ref="EE9:EH9" si="122">+SUM(EE7:EE8)</f>
        <v>579323.89666666649</v>
      </c>
      <c r="EF9" s="29">
        <f t="shared" si="122"/>
        <v>2500</v>
      </c>
      <c r="EG9" s="29">
        <f t="shared" si="122"/>
        <v>3104.833333333333</v>
      </c>
      <c r="EH9" s="29">
        <f t="shared" si="122"/>
        <v>578719.06333333324</v>
      </c>
      <c r="EI9" s="29">
        <f t="shared" ref="EI9" si="123">+SUM(EI7:EI8)</f>
        <v>0</v>
      </c>
      <c r="EJ9" s="29">
        <f>+IFERROR(EH9/(EG9/#REF!),0)</f>
        <v>0</v>
      </c>
      <c r="EK9" s="29">
        <f t="shared" ref="EK9:EO9" si="124">+SUM(EK7:EK8)</f>
        <v>578719.06333333324</v>
      </c>
      <c r="EL9" s="29">
        <f t="shared" si="124"/>
        <v>2500</v>
      </c>
      <c r="EM9" s="29">
        <f t="shared" si="124"/>
        <v>3095.6666666666665</v>
      </c>
      <c r="EN9" s="29">
        <f t="shared" si="124"/>
        <v>578123.39666666649</v>
      </c>
      <c r="EO9" s="29">
        <f t="shared" si="124"/>
        <v>0</v>
      </c>
      <c r="EP9" s="29">
        <f>+IFERROR(EN9/(EM9/#REF!),0)</f>
        <v>0</v>
      </c>
      <c r="EQ9" s="29"/>
      <c r="ER9" s="29">
        <f t="shared" ref="ER9" si="125">+SUM(ER7:ER8)</f>
        <v>155315.79400000002</v>
      </c>
      <c r="ES9" s="29">
        <f t="shared" ref="ES9" si="126">+SUM(ES7:ES8)</f>
        <v>353734.72992000001</v>
      </c>
      <c r="ET9" s="29">
        <f t="shared" si="53"/>
        <v>-198418.93591999999</v>
      </c>
      <c r="EU9" s="29">
        <f t="shared" ref="EU9" si="127">+SUM(EU7:EU8)</f>
        <v>0</v>
      </c>
      <c r="EV9" s="29">
        <f t="shared" si="54"/>
        <v>-14.584070767059613</v>
      </c>
      <c r="EW9" s="29">
        <f t="shared" si="55"/>
        <v>-198418.93591999999</v>
      </c>
      <c r="EX9" s="29">
        <f t="shared" ref="EX9:EY9" si="128">+SUM(EX7:EX8)</f>
        <v>223943.704</v>
      </c>
      <c r="EY9" s="29">
        <f t="shared" si="128"/>
        <v>183399.05627999993</v>
      </c>
      <c r="EZ9" s="29">
        <f t="shared" si="56"/>
        <v>-157874.28819999992</v>
      </c>
      <c r="FA9" s="29">
        <f t="shared" ref="FA9" si="129">+SUM(FA7:FA8)</f>
        <v>-1286.7709999999995</v>
      </c>
      <c r="FB9" s="29">
        <f t="shared" si="57"/>
        <v>-16.355653822015402</v>
      </c>
      <c r="FC9" s="29">
        <f t="shared" ref="FC9:FG9" si="130">+SUM(FC7:FC8)</f>
        <v>-159161.0591999999</v>
      </c>
      <c r="FD9" s="29">
        <f t="shared" ref="FD9:FE9" si="131">+SUM(FD7:FD8)</f>
        <v>18059.976999999999</v>
      </c>
      <c r="FE9" s="29">
        <f t="shared" si="131"/>
        <v>147068.40456000008</v>
      </c>
      <c r="FF9" s="29">
        <f t="shared" si="59"/>
        <v>-288169.48676</v>
      </c>
      <c r="FG9" s="29">
        <f t="shared" si="130"/>
        <v>0</v>
      </c>
      <c r="FH9" s="29">
        <f t="shared" si="60"/>
        <v>-50.945046138059467</v>
      </c>
      <c r="FI9" s="29">
        <f t="shared" ref="FI9" si="132">+SUM(FI7:FI8)</f>
        <v>-288169.48675999994</v>
      </c>
      <c r="FJ9" s="29">
        <f t="shared" ref="FJ9:FK9" si="133">+SUM(FJ7:FJ8)</f>
        <v>149018.28</v>
      </c>
      <c r="FK9" s="29">
        <f t="shared" si="133"/>
        <v>271772.53883999994</v>
      </c>
      <c r="FL9" s="29">
        <f t="shared" si="62"/>
        <v>-410923.74559999991</v>
      </c>
      <c r="FM9" s="29">
        <f t="shared" ref="FM9" si="134">+SUM(FM7:FM8)</f>
        <v>-1249.194</v>
      </c>
      <c r="FN9" s="29">
        <f t="shared" si="63"/>
        <v>-36.288323818493417</v>
      </c>
      <c r="FO9" s="29">
        <f t="shared" ref="FO9" si="135">+SUM(FO7:FO8)</f>
        <v>-412172.93959999987</v>
      </c>
      <c r="FP9" s="29">
        <f t="shared" ref="FP9:FQ9" si="136">+SUM(FP7:FP8)</f>
        <v>390095.48199999996</v>
      </c>
      <c r="FQ9" s="29">
        <f t="shared" si="136"/>
        <v>309698.48844000004</v>
      </c>
      <c r="FR9" s="29">
        <f t="shared" si="65"/>
        <v>-331775.94603999995</v>
      </c>
      <c r="FS9" s="29">
        <f t="shared" ref="FS9" si="137">+SUM(FS7:FS8)</f>
        <v>-2505.8209999999999</v>
      </c>
      <c r="FT9" s="29">
        <f t="shared" si="66"/>
        <v>-27.853460443063174</v>
      </c>
      <c r="FU9" s="29">
        <f t="shared" ref="FU9:FY9" si="138">+SUM(FU7:FU8)</f>
        <v>-334281.76703999995</v>
      </c>
      <c r="FV9" s="29">
        <f t="shared" ref="FV9:FW9" si="139">+SUM(FV7:FV8)</f>
        <v>216719.71599999999</v>
      </c>
      <c r="FW9" s="29">
        <f t="shared" si="139"/>
        <v>243027.07703999995</v>
      </c>
      <c r="FX9" s="29">
        <f t="shared" si="68"/>
        <v>-360589.12807999994</v>
      </c>
      <c r="FY9" s="29">
        <f t="shared" si="138"/>
        <v>0</v>
      </c>
      <c r="FZ9" s="29">
        <f t="shared" si="69"/>
        <v>-37.093513660275228</v>
      </c>
      <c r="GA9" s="29">
        <f t="shared" ref="GA9" si="140">+SUM(GA7:GA8)</f>
        <v>-360589.12807999988</v>
      </c>
      <c r="GB9" s="29">
        <f t="shared" ref="GB9:GC9" si="141">+SUM(GB7:GB8)</f>
        <v>23116.769</v>
      </c>
      <c r="GC9" s="29">
        <f t="shared" si="141"/>
        <v>223793.20259999999</v>
      </c>
      <c r="GD9" s="29">
        <f t="shared" si="71"/>
        <v>-561265.56167999981</v>
      </c>
      <c r="GE9" s="29">
        <f t="shared" ref="GE9" si="142">+SUM(GE7:GE8)</f>
        <v>-2084.5279999999998</v>
      </c>
      <c r="GF9" s="29">
        <f t="shared" si="72"/>
        <v>-67.715060105940836</v>
      </c>
      <c r="GG9" s="29">
        <f t="shared" ref="GG9" si="143">+SUM(GG7:GG8)</f>
        <v>-563350.08967999998</v>
      </c>
      <c r="GH9" s="29">
        <f t="shared" ref="GH9:GJ9" si="144">+SUM(GH7:GH8)</f>
        <v>713007.85400000005</v>
      </c>
      <c r="GI9" s="29">
        <f t="shared" si="144"/>
        <v>658677.42468000017</v>
      </c>
      <c r="GJ9" s="29">
        <f t="shared" si="144"/>
        <v>535929.78779999993</v>
      </c>
      <c r="GK9" s="29">
        <f t="shared" ref="GK9" si="145">+SUM(GK7:GK8)</f>
        <v>0</v>
      </c>
      <c r="GL9" s="29">
        <f t="shared" si="7"/>
        <v>21.968422976739927</v>
      </c>
      <c r="GM9" s="29">
        <f t="shared" si="74"/>
        <v>535929.78779999993</v>
      </c>
      <c r="GN9" s="29">
        <f t="shared" ref="GN9:GO9" si="146">+SUM(GN7:GN8)</f>
        <v>0</v>
      </c>
      <c r="GO9" s="29">
        <f t="shared" si="146"/>
        <v>201188.13263999985</v>
      </c>
      <c r="GP9" s="29">
        <f t="shared" si="75"/>
        <v>334741.65516000008</v>
      </c>
      <c r="GQ9" s="30"/>
      <c r="GR9" s="29">
        <f t="shared" si="9"/>
        <v>38.267953321364494</v>
      </c>
      <c r="GS9" s="31">
        <f t="shared" si="76"/>
        <v>334741.65516000008</v>
      </c>
      <c r="GT9" s="29">
        <f t="shared" ref="GT9:GU9" si="147">+SUM(GT7:GT8)</f>
        <v>0</v>
      </c>
      <c r="GU9" s="29">
        <f t="shared" si="147"/>
        <v>190713.34656000065</v>
      </c>
      <c r="GV9" s="30">
        <f t="shared" si="77"/>
        <v>144028.30859999944</v>
      </c>
      <c r="GW9" s="29">
        <f t="shared" ref="GW9" si="148">+SUM(GW7:GW8)</f>
        <v>-3589.42</v>
      </c>
      <c r="GX9" s="29">
        <f t="shared" si="78"/>
        <v>20.390624999999851</v>
      </c>
      <c r="GY9" s="31">
        <f t="shared" si="79"/>
        <v>140438.88859999942</v>
      </c>
      <c r="GZ9" s="29">
        <f t="shared" ref="GZ9:HA9" si="149">+SUM(GZ7:GZ8)</f>
        <v>0</v>
      </c>
      <c r="HA9" s="29">
        <f t="shared" si="149"/>
        <v>0</v>
      </c>
      <c r="HB9" s="30">
        <f t="shared" si="80"/>
        <v>140438.88859999942</v>
      </c>
      <c r="HC9" s="30"/>
      <c r="HD9" s="31">
        <f t="shared" si="81"/>
        <v>140438.88859999942</v>
      </c>
      <c r="HE9" s="29">
        <f t="shared" ref="HE9:HF9" si="150">+SUM(HE7:HE8)</f>
        <v>0</v>
      </c>
      <c r="HF9" s="29">
        <f t="shared" si="150"/>
        <v>0</v>
      </c>
      <c r="HG9" s="30">
        <f t="shared" si="82"/>
        <v>140438.88859999942</v>
      </c>
      <c r="HH9" s="30"/>
      <c r="HI9" s="45">
        <f t="shared" si="10"/>
        <v>1889277.5760000001</v>
      </c>
      <c r="HJ9" s="45">
        <f t="shared" si="10"/>
        <v>2783072.4015600006</v>
      </c>
      <c r="HK9" s="45">
        <f t="shared" si="10"/>
        <v>-10715.733999999999</v>
      </c>
      <c r="HL9" s="45">
        <f t="shared" si="83"/>
        <v>140438.88859999942</v>
      </c>
    </row>
    <row r="10" spans="1:220" x14ac:dyDescent="0.25">
      <c r="A10" s="23">
        <v>324003</v>
      </c>
      <c r="B10" s="26" t="s">
        <v>14</v>
      </c>
      <c r="C10" s="24"/>
      <c r="D10" s="24">
        <v>560</v>
      </c>
      <c r="E10" s="24">
        <v>685.95</v>
      </c>
      <c r="F10" s="25">
        <f t="shared" si="84"/>
        <v>-125.95000000000005</v>
      </c>
      <c r="G10" s="25"/>
      <c r="H10" s="25">
        <f t="shared" si="11"/>
        <v>-4.7739631168452528</v>
      </c>
      <c r="I10" s="24">
        <f t="shared" si="12"/>
        <v>-125.95000000000005</v>
      </c>
      <c r="J10" s="24">
        <v>385</v>
      </c>
      <c r="K10" s="24">
        <v>385</v>
      </c>
      <c r="L10" s="25">
        <f t="shared" si="85"/>
        <v>-125.95000000000005</v>
      </c>
      <c r="M10" s="25">
        <f>SUMIFS(Return!$D:$D,Return!$B:$B,'INV-CO.OP'!$A10,Return!$F:$F,'INV-CO.OP'!M$4)</f>
        <v>-4.9999999999999989E-2</v>
      </c>
      <c r="N10" s="25">
        <f t="shared" si="13"/>
        <v>-6.215714285714288</v>
      </c>
      <c r="O10" s="24">
        <f t="shared" si="14"/>
        <v>-126.00000000000004</v>
      </c>
      <c r="P10" s="24">
        <v>490</v>
      </c>
      <c r="Q10" s="24">
        <v>372.2</v>
      </c>
      <c r="R10" s="25">
        <f t="shared" si="86"/>
        <v>-8.2000000000000455</v>
      </c>
      <c r="S10" s="25"/>
      <c r="T10" s="25">
        <f t="shared" si="15"/>
        <v>-0.57281031703385599</v>
      </c>
      <c r="U10" s="24">
        <f t="shared" si="16"/>
        <v>-8.2000000000000455</v>
      </c>
      <c r="V10" s="24">
        <v>70</v>
      </c>
      <c r="W10" s="24">
        <v>351.4</v>
      </c>
      <c r="X10" s="25">
        <f t="shared" si="87"/>
        <v>-289.60000000000002</v>
      </c>
      <c r="Y10" s="25">
        <f>SUMIFS(Return!$D:$D,Return!$B:$B,'INV-CO.OP'!$A10,Return!$F:$F,'INV-CO.OP'!Y$4)</f>
        <v>-1.249998909091901</v>
      </c>
      <c r="Z10" s="25">
        <f t="shared" si="17"/>
        <v>-19.779169038133183</v>
      </c>
      <c r="AA10" s="24">
        <f t="shared" si="18"/>
        <v>-290.84999890909194</v>
      </c>
      <c r="AB10" s="24">
        <v>606</v>
      </c>
      <c r="AC10" s="24">
        <v>436.7</v>
      </c>
      <c r="AD10" s="25">
        <f t="shared" si="88"/>
        <v>-121.54999890909193</v>
      </c>
      <c r="AE10" s="25">
        <f>SUMIFS(Return!$D:$D,Return!$B:$B,'INV-CO.OP'!$A10,Return!$F:$F,'INV-CO.OP'!AE$4)</f>
        <v>-1.3499998636364876</v>
      </c>
      <c r="AF10" s="25">
        <f t="shared" si="19"/>
        <v>-7.2367757536899244</v>
      </c>
      <c r="AG10" s="24">
        <f t="shared" si="20"/>
        <v>-122.89999877272841</v>
      </c>
      <c r="AH10" s="24">
        <v>310</v>
      </c>
      <c r="AI10" s="24">
        <v>392.9</v>
      </c>
      <c r="AJ10" s="25">
        <f t="shared" si="89"/>
        <v>-205.79999877272837</v>
      </c>
      <c r="AK10" s="25">
        <f>SUMIFS(Return!$D:$D,Return!$B:$B,'INV-CO.OP'!$A10,Return!$F:$F,'INV-CO.OP'!AK$4)</f>
        <v>0</v>
      </c>
      <c r="AL10" s="25">
        <f t="shared" si="21"/>
        <v>-13.094935019898726</v>
      </c>
      <c r="AM10" s="24">
        <f t="shared" si="22"/>
        <v>-205.79999877272837</v>
      </c>
      <c r="AN10" s="24">
        <v>510</v>
      </c>
      <c r="AO10" s="24">
        <v>490.65</v>
      </c>
      <c r="AP10" s="25">
        <f t="shared" si="90"/>
        <v>-186.44999877272835</v>
      </c>
      <c r="AQ10" s="25">
        <f>SUMIFS(Return!$D:$D,Return!$B:$B,'INV-CO.OP'!$A10,Return!$F:$F,'INV-CO.OP'!AQ$4)</f>
        <v>-1.2500006818175622</v>
      </c>
      <c r="AR10" s="25">
        <f t="shared" si="23"/>
        <v>-10.260165019593735</v>
      </c>
      <c r="AS10" s="24">
        <f t="shared" si="24"/>
        <v>-187.69999945454592</v>
      </c>
      <c r="AT10" s="24">
        <v>264</v>
      </c>
      <c r="AU10" s="24">
        <v>430</v>
      </c>
      <c r="AV10" s="25">
        <v>136.69999999999999</v>
      </c>
      <c r="AW10" s="25">
        <f>SUMIFS(Return!$D:$D,Return!$B:$B,'INV-CO.OP'!$A10,Return!$F:$F,'INV-CO.OP'!AW$4)</f>
        <v>0</v>
      </c>
      <c r="AX10" s="25">
        <f t="shared" si="25"/>
        <v>8.5834883720930222</v>
      </c>
      <c r="AY10" s="24">
        <f t="shared" si="26"/>
        <v>136.69999999999999</v>
      </c>
      <c r="AZ10" s="24">
        <v>1031</v>
      </c>
      <c r="BA10" s="24">
        <v>562.95000000000005</v>
      </c>
      <c r="BB10" s="25">
        <f t="shared" si="91"/>
        <v>604.75</v>
      </c>
      <c r="BC10" s="25"/>
      <c r="BD10" s="25">
        <f t="shared" si="27"/>
        <v>24.707789324096279</v>
      </c>
      <c r="BE10" s="24">
        <f t="shared" si="28"/>
        <v>604.75</v>
      </c>
      <c r="BF10" s="24">
        <v>40</v>
      </c>
      <c r="BG10" s="24">
        <v>316</v>
      </c>
      <c r="BH10" s="25">
        <f t="shared" si="92"/>
        <v>328.75</v>
      </c>
      <c r="BI10" s="25">
        <v>-1.3499987727283884</v>
      </c>
      <c r="BJ10" s="25">
        <f t="shared" si="29"/>
        <v>28.089398734177212</v>
      </c>
      <c r="BK10" s="24">
        <f t="shared" si="93"/>
        <v>327.40000122727162</v>
      </c>
      <c r="BL10" s="24"/>
      <c r="BM10" s="24"/>
      <c r="BN10" s="25">
        <f t="shared" si="94"/>
        <v>327.40000122727162</v>
      </c>
      <c r="BO10" s="25"/>
      <c r="BP10" s="24">
        <f t="shared" si="30"/>
        <v>327.40000122727162</v>
      </c>
      <c r="BQ10" s="24"/>
      <c r="BR10" s="24"/>
      <c r="BS10" s="25">
        <f t="shared" si="95"/>
        <v>327.40000122727162</v>
      </c>
      <c r="BT10" s="25"/>
      <c r="BW10" s="24"/>
      <c r="BX10" s="24">
        <v>0</v>
      </c>
      <c r="BY10" s="24"/>
      <c r="BZ10" s="25">
        <f t="shared" si="96"/>
        <v>0</v>
      </c>
      <c r="CA10" s="25"/>
      <c r="CB10" s="25">
        <f>IFERROR(BZ10/(BY10/#REF!),0)</f>
        <v>0</v>
      </c>
      <c r="CC10" s="24">
        <f t="shared" ref="CC10:CC11" si="151">+BZ10+CA10</f>
        <v>0</v>
      </c>
      <c r="CD10" s="24">
        <v>0</v>
      </c>
      <c r="CE10" s="24"/>
      <c r="CF10" s="25">
        <f t="shared" ref="CF10:CF11" si="152">+CC10+CD10-CE10</f>
        <v>0</v>
      </c>
      <c r="CG10" s="25"/>
      <c r="CH10" s="25">
        <f>IFERROR(CF10/(CE10/#REF!),0)</f>
        <v>0</v>
      </c>
      <c r="CI10" s="24">
        <f t="shared" ref="CI10:CI11" si="153">+CF10+CG10</f>
        <v>0</v>
      </c>
      <c r="CJ10" s="24">
        <v>0</v>
      </c>
      <c r="CK10" s="24">
        <v>0</v>
      </c>
      <c r="CL10" s="25">
        <f t="shared" ref="CL10:CL11" si="154">+CI10+CJ10-CK10</f>
        <v>0</v>
      </c>
      <c r="CM10" s="25"/>
      <c r="CN10" s="25">
        <f>IFERROR(CL10/(CK10/#REF!),0)</f>
        <v>0</v>
      </c>
      <c r="CO10" s="24">
        <f t="shared" ref="CO10:CO11" si="155">+CL10+CM10</f>
        <v>0</v>
      </c>
      <c r="CP10" s="24">
        <v>0</v>
      </c>
      <c r="CQ10" s="24">
        <v>0</v>
      </c>
      <c r="CR10" s="25">
        <f t="shared" ref="CR10:CR11" si="156">+CO10+CP10-CQ10</f>
        <v>0</v>
      </c>
      <c r="CS10" s="25"/>
      <c r="CT10" s="25">
        <f>+IFERROR(CR10/(CQ10/#REF!),0)</f>
        <v>0</v>
      </c>
      <c r="CU10" s="24">
        <f t="shared" ref="CU10:CU11" si="157">+CR10+CS10</f>
        <v>0</v>
      </c>
      <c r="CV10" s="24">
        <v>0</v>
      </c>
      <c r="CW10" s="24">
        <v>0</v>
      </c>
      <c r="CX10" s="25">
        <f t="shared" ref="CX10:CX11" si="158">+CU10+CV10-CW10</f>
        <v>0</v>
      </c>
      <c r="CY10" s="25"/>
      <c r="CZ10" s="25">
        <f>+IFERROR(CX10/(CW10/#REF!),0)</f>
        <v>0</v>
      </c>
      <c r="DA10" s="24">
        <f t="shared" ref="DA10:DA11" si="159">+CX10+CY10</f>
        <v>0</v>
      </c>
      <c r="DB10" s="24">
        <v>2500</v>
      </c>
      <c r="DC10" s="24">
        <v>720.9</v>
      </c>
      <c r="DD10" s="25">
        <f t="shared" ref="DD10:DD11" si="160">+DA10+DB10-DC10</f>
        <v>1779.1</v>
      </c>
      <c r="DE10" s="25"/>
      <c r="DF10" s="25">
        <f>+IFERROR(DD10/(DC10/#REF!),0)</f>
        <v>0</v>
      </c>
      <c r="DG10" s="24">
        <f t="shared" ref="DG10:DG11" si="161">+DD10+DE10</f>
        <v>1779.1</v>
      </c>
      <c r="DH10" s="24">
        <v>1200</v>
      </c>
      <c r="DI10" s="24">
        <v>1518</v>
      </c>
      <c r="DJ10" s="25">
        <f t="shared" ref="DJ10:DJ11" si="162">+DG10+DH10-DI10</f>
        <v>1461.1</v>
      </c>
      <c r="DK10" s="25"/>
      <c r="DL10" s="25">
        <f>+IFERROR(DJ10/(DI10/#REF!),0)</f>
        <v>0</v>
      </c>
      <c r="DM10" s="24">
        <f t="shared" ref="DM10:DM11" si="163">+DJ10+DK10</f>
        <v>1461.1</v>
      </c>
      <c r="DN10" s="24">
        <v>1100</v>
      </c>
      <c r="DO10" s="24">
        <v>1494.6000000000001</v>
      </c>
      <c r="DP10" s="25">
        <f t="shared" ref="DP10:DP11" si="164">+DM10+DN10-DO10</f>
        <v>1066.4999999999998</v>
      </c>
      <c r="DQ10" s="25"/>
      <c r="DR10" s="25">
        <f>+IFERROR(DP10/(DO10/#REF!),0)</f>
        <v>0</v>
      </c>
      <c r="DS10" s="24">
        <f t="shared" ref="DS10:DS11" si="165">+DP10+DQ10</f>
        <v>1066.4999999999998</v>
      </c>
      <c r="DT10" s="24">
        <v>2400</v>
      </c>
      <c r="DU10" s="24">
        <v>1367.3000000000006</v>
      </c>
      <c r="DV10" s="25">
        <f t="shared" ref="DV10:DV11" si="166">+DS10+DT10-DU10</f>
        <v>2099.1999999999994</v>
      </c>
      <c r="DW10" s="25"/>
      <c r="DX10" s="25">
        <f>+IFERROR(DV10/(DU10/#REF!),0)</f>
        <v>0</v>
      </c>
      <c r="DY10" s="24">
        <f t="shared" ref="DY10:DY11" si="167">+DV10+DW10</f>
        <v>2099.1999999999994</v>
      </c>
      <c r="DZ10" s="24">
        <v>1450</v>
      </c>
      <c r="EA10" s="24">
        <v>1740.1499999999987</v>
      </c>
      <c r="EB10" s="25">
        <f t="shared" ref="EB10:EB11" si="168">+DY10+DZ10-EA10</f>
        <v>1809.0500000000006</v>
      </c>
      <c r="EC10" s="25"/>
      <c r="ED10" s="25">
        <f>+IFERROR(EB10/(EA10/#REF!),0)</f>
        <v>0</v>
      </c>
      <c r="EE10" s="24">
        <f t="shared" ref="EE10:EE11" si="169">+EB10+EC10</f>
        <v>1809.0500000000006</v>
      </c>
      <c r="EF10" s="24">
        <v>1200</v>
      </c>
      <c r="EG10" s="24">
        <v>1334.3</v>
      </c>
      <c r="EH10" s="25">
        <f t="shared" ref="EH10:EH11" si="170">+EE10+EF10-EG10</f>
        <v>1674.7500000000007</v>
      </c>
      <c r="EI10" s="25"/>
      <c r="EJ10" s="25">
        <f>+IFERROR(EH10/(EG10/#REF!),0)</f>
        <v>0</v>
      </c>
      <c r="EK10" s="24">
        <f t="shared" ref="EK10:EK11" si="171">+EH10+EI10</f>
        <v>1674.7500000000007</v>
      </c>
      <c r="EL10" s="24">
        <v>1200</v>
      </c>
      <c r="EM10" s="24">
        <v>1586.3333333333333</v>
      </c>
      <c r="EN10" s="25">
        <f t="shared" ref="EN10:EN11" si="172">+EK10+EL10-EM10</f>
        <v>1288.4166666666677</v>
      </c>
      <c r="EO10" s="25"/>
      <c r="EP10" s="25">
        <f>+IFERROR(EN10/(EM10/#REF!),0)</f>
        <v>0</v>
      </c>
      <c r="EQ10" s="24"/>
      <c r="ER10" s="24">
        <v>201564.182</v>
      </c>
      <c r="ES10" s="24">
        <v>271636.44694199978</v>
      </c>
      <c r="ET10" s="25">
        <f t="shared" si="53"/>
        <v>-70072.264941999776</v>
      </c>
      <c r="EU10" s="25"/>
      <c r="EV10" s="25">
        <f t="shared" si="54"/>
        <v>-6.7070487373920207</v>
      </c>
      <c r="EW10" s="24">
        <f t="shared" si="55"/>
        <v>-70072.264941999776</v>
      </c>
      <c r="EX10" s="24">
        <v>152460.139</v>
      </c>
      <c r="EY10" s="24">
        <v>152460.13860000001</v>
      </c>
      <c r="EZ10" s="25">
        <f t="shared" si="56"/>
        <v>-70072.264541999786</v>
      </c>
      <c r="FA10" s="25">
        <v>-19.8</v>
      </c>
      <c r="FB10" s="25">
        <f t="shared" si="57"/>
        <v>-8.7325975072804756</v>
      </c>
      <c r="FC10" s="24">
        <f t="shared" ref="FC10:FC11" si="173">+EZ10+FA10</f>
        <v>-70092.064541999789</v>
      </c>
      <c r="FD10" s="24">
        <v>174636.158</v>
      </c>
      <c r="FE10" s="24">
        <v>147391.33399200003</v>
      </c>
      <c r="FF10" s="25">
        <f t="shared" si="59"/>
        <v>-42847.240533999822</v>
      </c>
      <c r="FG10" s="25"/>
      <c r="FH10" s="25">
        <f t="shared" si="60"/>
        <v>-7.5583022672449767</v>
      </c>
      <c r="FI10" s="24">
        <f t="shared" ref="FI10:FI11" si="174">+FF10+FG10</f>
        <v>-42847.240533999822</v>
      </c>
      <c r="FJ10" s="24">
        <v>27720.025000000001</v>
      </c>
      <c r="FK10" s="24">
        <v>139154.5265040001</v>
      </c>
      <c r="FL10" s="25">
        <f t="shared" si="62"/>
        <v>-154281.74203799991</v>
      </c>
      <c r="FM10" s="25">
        <v>-495</v>
      </c>
      <c r="FN10" s="25">
        <f t="shared" si="63"/>
        <v>-26.608992908366222</v>
      </c>
      <c r="FO10" s="24">
        <f t="shared" ref="FO10:FO11" si="175">+FL10+FM10</f>
        <v>-154776.74203799991</v>
      </c>
      <c r="FP10" s="24">
        <v>239976.21900000001</v>
      </c>
      <c r="FQ10" s="24">
        <v>172933.35721199989</v>
      </c>
      <c r="FR10" s="25">
        <f t="shared" si="65"/>
        <v>-87733.880249999784</v>
      </c>
      <c r="FS10" s="25">
        <v>-534.6</v>
      </c>
      <c r="FT10" s="25">
        <f t="shared" si="66"/>
        <v>-13.190519881618938</v>
      </c>
      <c r="FU10" s="24">
        <f t="shared" ref="FU10:FU11" si="176">+FR10+FS10</f>
        <v>-88268.48024999979</v>
      </c>
      <c r="FV10" s="24">
        <v>122760.113</v>
      </c>
      <c r="FW10" s="24">
        <v>155588.54144399986</v>
      </c>
      <c r="FX10" s="25">
        <f t="shared" si="68"/>
        <v>-121096.90869399965</v>
      </c>
      <c r="FY10" s="25"/>
      <c r="FZ10" s="25">
        <f t="shared" si="69"/>
        <v>-19.457877098485657</v>
      </c>
      <c r="GA10" s="24">
        <f t="shared" ref="GA10:GA11" si="177">+FX10+FY10</f>
        <v>-121096.90869399965</v>
      </c>
      <c r="GB10" s="24">
        <v>201960.185</v>
      </c>
      <c r="GC10" s="24">
        <v>194297.57663399991</v>
      </c>
      <c r="GD10" s="25">
        <f t="shared" si="71"/>
        <v>-113434.30032799956</v>
      </c>
      <c r="GE10" s="25">
        <v>-495.00099999999998</v>
      </c>
      <c r="GF10" s="25">
        <f t="shared" si="72"/>
        <v>-15.763069009477524</v>
      </c>
      <c r="GG10" s="24">
        <f t="shared" ref="GG10:GG11" si="178">+GD10+GE10</f>
        <v>-113929.30132799956</v>
      </c>
      <c r="GH10" s="24">
        <v>103870.89399999999</v>
      </c>
      <c r="GI10" s="24">
        <v>170280.15479999993</v>
      </c>
      <c r="GJ10" s="25">
        <v>54133.249212000002</v>
      </c>
      <c r="GK10" s="25">
        <v>0</v>
      </c>
      <c r="GL10" s="25">
        <f t="shared" si="7"/>
        <v>8.5834883720930275</v>
      </c>
      <c r="GM10" s="24">
        <f t="shared" si="74"/>
        <v>54133.249212000002</v>
      </c>
      <c r="GN10" s="24">
        <v>347034.91600000008</v>
      </c>
      <c r="GO10" s="24">
        <v>222928.40266199972</v>
      </c>
      <c r="GP10" s="25">
        <f t="shared" si="75"/>
        <v>178239.76255000036</v>
      </c>
      <c r="GQ10" s="25"/>
      <c r="GR10" s="25">
        <f t="shared" si="9"/>
        <v>18.389377440009845</v>
      </c>
      <c r="GS10" s="24">
        <f t="shared" si="76"/>
        <v>178239.76255000036</v>
      </c>
      <c r="GT10" s="24">
        <v>14058.012999999999</v>
      </c>
      <c r="GU10" s="24">
        <v>125136.1137600002</v>
      </c>
      <c r="GV10" s="25">
        <f t="shared" si="77"/>
        <v>67161.661790000173</v>
      </c>
      <c r="GW10" s="25">
        <v>-534.6</v>
      </c>
      <c r="GX10" s="25">
        <f t="shared" si="78"/>
        <v>14.491139398877893</v>
      </c>
      <c r="GY10" s="24">
        <f t="shared" si="79"/>
        <v>66627.061790000167</v>
      </c>
      <c r="GZ10" s="24"/>
      <c r="HA10" s="24"/>
      <c r="HB10" s="25">
        <f t="shared" si="80"/>
        <v>66627.061790000167</v>
      </c>
      <c r="HC10" s="25"/>
      <c r="HD10" s="24">
        <f t="shared" si="81"/>
        <v>66627.061790000167</v>
      </c>
      <c r="HE10" s="24"/>
      <c r="HF10" s="24"/>
      <c r="HG10" s="25">
        <f t="shared" si="82"/>
        <v>66627.061790000167</v>
      </c>
      <c r="HH10" s="25"/>
      <c r="HI10" s="45">
        <f t="shared" si="10"/>
        <v>1586040.8440000003</v>
      </c>
      <c r="HJ10" s="45">
        <f t="shared" si="10"/>
        <v>1751806.5925499992</v>
      </c>
      <c r="HK10" s="45">
        <f t="shared" si="10"/>
        <v>-2079.0010000000002</v>
      </c>
      <c r="HL10" s="45">
        <f t="shared" si="83"/>
        <v>66627.061790000167</v>
      </c>
    </row>
    <row r="11" spans="1:220" x14ac:dyDescent="0.25">
      <c r="A11" s="23">
        <v>320007</v>
      </c>
      <c r="B11" s="26" t="s">
        <v>15</v>
      </c>
      <c r="C11" s="24"/>
      <c r="D11" s="24">
        <v>0</v>
      </c>
      <c r="E11" s="24">
        <v>0</v>
      </c>
      <c r="F11" s="25">
        <f t="shared" si="84"/>
        <v>0</v>
      </c>
      <c r="G11" s="25"/>
      <c r="H11" s="25">
        <f t="shared" si="11"/>
        <v>0</v>
      </c>
      <c r="I11" s="24">
        <f t="shared" si="12"/>
        <v>0</v>
      </c>
      <c r="J11" s="24">
        <v>0</v>
      </c>
      <c r="K11" s="24">
        <v>0</v>
      </c>
      <c r="L11" s="25">
        <f t="shared" si="85"/>
        <v>0</v>
      </c>
      <c r="M11" s="25">
        <f>SUMIFS(Return!$D:$D,Return!$B:$B,'INV-CO.OP'!$A11,Return!$F:$F,'INV-CO.OP'!M$4)</f>
        <v>0</v>
      </c>
      <c r="N11" s="25">
        <f t="shared" si="13"/>
        <v>0</v>
      </c>
      <c r="O11" s="24">
        <f t="shared" si="14"/>
        <v>0</v>
      </c>
      <c r="P11" s="24">
        <v>0</v>
      </c>
      <c r="Q11" s="24">
        <v>0</v>
      </c>
      <c r="R11" s="25">
        <f t="shared" si="86"/>
        <v>0</v>
      </c>
      <c r="S11" s="25"/>
      <c r="T11" s="25">
        <f t="shared" si="15"/>
        <v>0</v>
      </c>
      <c r="U11" s="24">
        <f t="shared" si="16"/>
        <v>0</v>
      </c>
      <c r="V11" s="24">
        <v>0</v>
      </c>
      <c r="W11" s="24">
        <v>0</v>
      </c>
      <c r="X11" s="25">
        <f t="shared" si="87"/>
        <v>0</v>
      </c>
      <c r="Y11" s="25">
        <f>SUMIFS(Return!$D:$D,Return!$B:$B,'INV-CO.OP'!$A11,Return!$F:$F,'INV-CO.OP'!Y$4)</f>
        <v>0</v>
      </c>
      <c r="Z11" s="25">
        <f t="shared" si="17"/>
        <v>0</v>
      </c>
      <c r="AA11" s="24">
        <f t="shared" si="18"/>
        <v>0</v>
      </c>
      <c r="AB11" s="24">
        <v>0</v>
      </c>
      <c r="AC11" s="24">
        <v>0</v>
      </c>
      <c r="AD11" s="25">
        <f t="shared" si="88"/>
        <v>0</v>
      </c>
      <c r="AE11" s="25">
        <f>SUMIFS(Return!$D:$D,Return!$B:$B,'INV-CO.OP'!$A11,Return!$F:$F,'INV-CO.OP'!AE$4)</f>
        <v>0</v>
      </c>
      <c r="AF11" s="25">
        <f t="shared" si="19"/>
        <v>0</v>
      </c>
      <c r="AG11" s="24">
        <f t="shared" si="20"/>
        <v>0</v>
      </c>
      <c r="AH11" s="24">
        <v>0</v>
      </c>
      <c r="AI11" s="24">
        <v>0</v>
      </c>
      <c r="AJ11" s="25">
        <f t="shared" si="89"/>
        <v>0</v>
      </c>
      <c r="AK11" s="25">
        <f>SUMIFS(Return!$D:$D,Return!$B:$B,'INV-CO.OP'!$A11,Return!$F:$F,'INV-CO.OP'!AK$4)</f>
        <v>0</v>
      </c>
      <c r="AL11" s="25">
        <f t="shared" si="21"/>
        <v>0</v>
      </c>
      <c r="AM11" s="24">
        <f t="shared" si="22"/>
        <v>0</v>
      </c>
      <c r="AN11" s="24">
        <v>0</v>
      </c>
      <c r="AO11" s="24">
        <v>0</v>
      </c>
      <c r="AP11" s="25">
        <f t="shared" si="90"/>
        <v>0</v>
      </c>
      <c r="AQ11" s="25">
        <f>SUMIFS(Return!$D:$D,Return!$B:$B,'INV-CO.OP'!$A11,Return!$F:$F,'INV-CO.OP'!AQ$4)</f>
        <v>0</v>
      </c>
      <c r="AR11" s="25">
        <f t="shared" si="23"/>
        <v>0</v>
      </c>
      <c r="AS11" s="24">
        <f t="shared" si="24"/>
        <v>0</v>
      </c>
      <c r="AT11" s="24">
        <v>0</v>
      </c>
      <c r="AU11" s="24">
        <v>0</v>
      </c>
      <c r="AV11" s="25">
        <v>0</v>
      </c>
      <c r="AW11" s="25">
        <f>SUMIFS(Return!$D:$D,Return!$B:$B,'INV-CO.OP'!$A11,Return!$F:$F,'INV-CO.OP'!AW$4)</f>
        <v>0</v>
      </c>
      <c r="AX11" s="25">
        <f t="shared" si="25"/>
        <v>0</v>
      </c>
      <c r="AY11" s="24">
        <f t="shared" si="26"/>
        <v>0</v>
      </c>
      <c r="AZ11" s="24">
        <v>0</v>
      </c>
      <c r="BA11" s="24">
        <v>0</v>
      </c>
      <c r="BB11" s="25">
        <f t="shared" si="91"/>
        <v>0</v>
      </c>
      <c r="BC11" s="25"/>
      <c r="BD11" s="25">
        <f t="shared" si="27"/>
        <v>0</v>
      </c>
      <c r="BE11" s="24">
        <f t="shared" si="28"/>
        <v>0</v>
      </c>
      <c r="BF11" s="24">
        <v>0</v>
      </c>
      <c r="BG11" s="24">
        <v>0</v>
      </c>
      <c r="BH11" s="25">
        <f t="shared" si="92"/>
        <v>0</v>
      </c>
      <c r="BI11" s="25">
        <v>0</v>
      </c>
      <c r="BJ11" s="25">
        <f t="shared" si="29"/>
        <v>0</v>
      </c>
      <c r="BK11" s="24">
        <f t="shared" si="93"/>
        <v>0</v>
      </c>
      <c r="BL11" s="24"/>
      <c r="BM11" s="24"/>
      <c r="BN11" s="25">
        <f t="shared" si="94"/>
        <v>0</v>
      </c>
      <c r="BO11" s="25"/>
      <c r="BP11" s="24">
        <f t="shared" si="30"/>
        <v>0</v>
      </c>
      <c r="BQ11" s="24"/>
      <c r="BR11" s="24"/>
      <c r="BS11" s="25">
        <f t="shared" si="95"/>
        <v>0</v>
      </c>
      <c r="BT11" s="25"/>
      <c r="BW11" s="24"/>
      <c r="BX11" s="24">
        <v>221833.535</v>
      </c>
      <c r="BY11" s="24"/>
      <c r="BZ11" s="25">
        <f t="shared" si="96"/>
        <v>221833.535</v>
      </c>
      <c r="CA11" s="25"/>
      <c r="CB11" s="25">
        <f>IFERROR(BZ11/(BY11/#REF!),0)</f>
        <v>0</v>
      </c>
      <c r="CC11" s="24">
        <f t="shared" si="151"/>
        <v>221833.535</v>
      </c>
      <c r="CD11" s="24">
        <v>100833.425</v>
      </c>
      <c r="CE11" s="24"/>
      <c r="CF11" s="25">
        <f t="shared" si="152"/>
        <v>322666.96000000002</v>
      </c>
      <c r="CG11" s="25"/>
      <c r="CH11" s="25">
        <f>IFERROR(CF11/(CE11/#REF!),0)</f>
        <v>0</v>
      </c>
      <c r="CI11" s="24">
        <f t="shared" si="153"/>
        <v>322666.96000000002</v>
      </c>
      <c r="CJ11" s="24">
        <v>1000</v>
      </c>
      <c r="CK11" s="24">
        <v>348.43333333333339</v>
      </c>
      <c r="CL11" s="25">
        <f t="shared" si="154"/>
        <v>323318.52666666667</v>
      </c>
      <c r="CM11" s="25"/>
      <c r="CN11" s="25">
        <f>IFERROR(CL11/(CK11/#REF!),0)</f>
        <v>0</v>
      </c>
      <c r="CO11" s="24">
        <f t="shared" si="155"/>
        <v>323318.52666666667</v>
      </c>
      <c r="CP11" s="24">
        <v>0</v>
      </c>
      <c r="CQ11" s="24">
        <v>425.94999999999993</v>
      </c>
      <c r="CR11" s="25">
        <f t="shared" si="156"/>
        <v>322892.57666666666</v>
      </c>
      <c r="CS11" s="25"/>
      <c r="CT11" s="25">
        <f>+IFERROR(CR11/(CQ11/#REF!),0)</f>
        <v>0</v>
      </c>
      <c r="CU11" s="24">
        <f t="shared" si="157"/>
        <v>322892.57666666666</v>
      </c>
      <c r="CV11" s="24">
        <v>0</v>
      </c>
      <c r="CW11" s="24">
        <v>394.59999999999991</v>
      </c>
      <c r="CX11" s="25">
        <f t="shared" si="158"/>
        <v>322497.97666666668</v>
      </c>
      <c r="CY11" s="25"/>
      <c r="CZ11" s="25">
        <f>+IFERROR(CX11/(CW11/#REF!),0)</f>
        <v>0</v>
      </c>
      <c r="DA11" s="24">
        <f t="shared" si="159"/>
        <v>322497.97666666668</v>
      </c>
      <c r="DB11" s="24">
        <v>0</v>
      </c>
      <c r="DC11" s="24">
        <v>841.05000000000007</v>
      </c>
      <c r="DD11" s="25">
        <f t="shared" si="160"/>
        <v>321656.9266666667</v>
      </c>
      <c r="DE11" s="25"/>
      <c r="DF11" s="25">
        <f>+IFERROR(DD11/(DC11/#REF!),0)</f>
        <v>0</v>
      </c>
      <c r="DG11" s="24">
        <f t="shared" si="161"/>
        <v>321656.9266666667</v>
      </c>
      <c r="DH11" s="24">
        <v>0</v>
      </c>
      <c r="DI11" s="24">
        <v>86.9</v>
      </c>
      <c r="DJ11" s="25">
        <f t="shared" si="162"/>
        <v>321570.02666666667</v>
      </c>
      <c r="DK11" s="25"/>
      <c r="DL11" s="25">
        <f>+IFERROR(DJ11/(DI11/#REF!),0)</f>
        <v>0</v>
      </c>
      <c r="DM11" s="24">
        <f t="shared" si="163"/>
        <v>321570.02666666667</v>
      </c>
      <c r="DN11" s="24">
        <v>0</v>
      </c>
      <c r="DO11" s="24">
        <v>0</v>
      </c>
      <c r="DP11" s="25">
        <f t="shared" si="164"/>
        <v>321570.02666666667</v>
      </c>
      <c r="DQ11" s="25"/>
      <c r="DR11" s="25">
        <f>+IFERROR(DP11/(DO11/#REF!),0)</f>
        <v>0</v>
      </c>
      <c r="DS11" s="24">
        <f t="shared" si="165"/>
        <v>321570.02666666667</v>
      </c>
      <c r="DT11" s="24">
        <v>0</v>
      </c>
      <c r="DU11" s="24">
        <v>0</v>
      </c>
      <c r="DV11" s="25">
        <f t="shared" si="166"/>
        <v>321570.02666666667</v>
      </c>
      <c r="DW11" s="25"/>
      <c r="DX11" s="25">
        <f>+IFERROR(DV11/(DU11/#REF!),0)</f>
        <v>0</v>
      </c>
      <c r="DY11" s="24">
        <f t="shared" si="167"/>
        <v>321570.02666666667</v>
      </c>
      <c r="DZ11" s="24">
        <v>0</v>
      </c>
      <c r="EA11" s="24">
        <v>0</v>
      </c>
      <c r="EB11" s="25">
        <f t="shared" si="168"/>
        <v>321570.02666666667</v>
      </c>
      <c r="EC11" s="25"/>
      <c r="ED11" s="25">
        <f>+IFERROR(EB11/(EA11/#REF!),0)</f>
        <v>0</v>
      </c>
      <c r="EE11" s="24">
        <f t="shared" si="169"/>
        <v>321570.02666666667</v>
      </c>
      <c r="EF11" s="24">
        <v>0</v>
      </c>
      <c r="EG11" s="24">
        <v>0</v>
      </c>
      <c r="EH11" s="25">
        <f t="shared" si="170"/>
        <v>321570.02666666667</v>
      </c>
      <c r="EI11" s="25"/>
      <c r="EJ11" s="25">
        <f>+IFERROR(EH11/(EG11/#REF!),0)</f>
        <v>0</v>
      </c>
      <c r="EK11" s="24">
        <f t="shared" si="171"/>
        <v>321570.02666666667</v>
      </c>
      <c r="EL11" s="24">
        <v>0</v>
      </c>
      <c r="EM11" s="24">
        <v>0</v>
      </c>
      <c r="EN11" s="25">
        <f t="shared" si="172"/>
        <v>321570.02666666667</v>
      </c>
      <c r="EO11" s="25"/>
      <c r="EP11" s="25">
        <f>+IFERROR(EN11/(EM11/#REF!),0)</f>
        <v>0</v>
      </c>
      <c r="EQ11" s="24"/>
      <c r="ER11" s="24">
        <v>0</v>
      </c>
      <c r="ES11" s="24">
        <v>0</v>
      </c>
      <c r="ET11" s="25">
        <f t="shared" si="53"/>
        <v>0</v>
      </c>
      <c r="EU11" s="25"/>
      <c r="EV11" s="25">
        <f t="shared" si="54"/>
        <v>0</v>
      </c>
      <c r="EW11" s="24">
        <f t="shared" si="55"/>
        <v>0</v>
      </c>
      <c r="EX11" s="24">
        <v>0</v>
      </c>
      <c r="EY11" s="24">
        <v>0</v>
      </c>
      <c r="EZ11" s="25">
        <f t="shared" si="56"/>
        <v>0</v>
      </c>
      <c r="FA11" s="25">
        <v>0</v>
      </c>
      <c r="FB11" s="25">
        <f t="shared" si="57"/>
        <v>0</v>
      </c>
      <c r="FC11" s="24">
        <f t="shared" si="173"/>
        <v>0</v>
      </c>
      <c r="FD11" s="24">
        <v>0</v>
      </c>
      <c r="FE11" s="24">
        <v>0</v>
      </c>
      <c r="FF11" s="25">
        <f t="shared" si="59"/>
        <v>0</v>
      </c>
      <c r="FG11" s="25"/>
      <c r="FH11" s="25">
        <f t="shared" si="60"/>
        <v>0</v>
      </c>
      <c r="FI11" s="24">
        <f t="shared" si="174"/>
        <v>0</v>
      </c>
      <c r="FJ11" s="24">
        <v>0</v>
      </c>
      <c r="FK11" s="24">
        <v>0</v>
      </c>
      <c r="FL11" s="25">
        <f t="shared" si="62"/>
        <v>0</v>
      </c>
      <c r="FM11" s="25">
        <v>0</v>
      </c>
      <c r="FN11" s="25">
        <f t="shared" si="63"/>
        <v>0</v>
      </c>
      <c r="FO11" s="24">
        <f t="shared" si="175"/>
        <v>0</v>
      </c>
      <c r="FP11" s="24">
        <v>0</v>
      </c>
      <c r="FQ11" s="24">
        <v>0</v>
      </c>
      <c r="FR11" s="25">
        <f t="shared" si="65"/>
        <v>0</v>
      </c>
      <c r="FS11" s="25">
        <v>0</v>
      </c>
      <c r="FT11" s="25">
        <f t="shared" si="66"/>
        <v>0</v>
      </c>
      <c r="FU11" s="24">
        <f t="shared" si="176"/>
        <v>0</v>
      </c>
      <c r="FV11" s="24">
        <v>0</v>
      </c>
      <c r="FW11" s="24">
        <v>0</v>
      </c>
      <c r="FX11" s="25">
        <f t="shared" si="68"/>
        <v>0</v>
      </c>
      <c r="FY11" s="25"/>
      <c r="FZ11" s="25">
        <f t="shared" si="69"/>
        <v>0</v>
      </c>
      <c r="GA11" s="24">
        <f t="shared" si="177"/>
        <v>0</v>
      </c>
      <c r="GB11" s="24">
        <v>0</v>
      </c>
      <c r="GC11" s="24">
        <v>0</v>
      </c>
      <c r="GD11" s="25">
        <f t="shared" si="71"/>
        <v>0</v>
      </c>
      <c r="GE11" s="25">
        <v>0</v>
      </c>
      <c r="GF11" s="25">
        <f t="shared" si="72"/>
        <v>0</v>
      </c>
      <c r="GG11" s="24">
        <f t="shared" si="178"/>
        <v>0</v>
      </c>
      <c r="GH11" s="24">
        <v>0</v>
      </c>
      <c r="GI11" s="24">
        <v>0</v>
      </c>
      <c r="GJ11" s="25">
        <v>0</v>
      </c>
      <c r="GK11" s="25">
        <v>0</v>
      </c>
      <c r="GL11" s="25">
        <f t="shared" si="7"/>
        <v>0</v>
      </c>
      <c r="GM11" s="24">
        <f t="shared" si="74"/>
        <v>0</v>
      </c>
      <c r="GN11" s="24">
        <v>0</v>
      </c>
      <c r="GO11" s="24">
        <v>0</v>
      </c>
      <c r="GP11" s="25">
        <f t="shared" si="75"/>
        <v>0</v>
      </c>
      <c r="GQ11" s="25"/>
      <c r="GR11" s="25">
        <f t="shared" si="9"/>
        <v>0</v>
      </c>
      <c r="GS11" s="24">
        <f t="shared" si="76"/>
        <v>0</v>
      </c>
      <c r="GT11" s="24">
        <v>0</v>
      </c>
      <c r="GU11" s="24">
        <v>0</v>
      </c>
      <c r="GV11" s="25">
        <f t="shared" si="77"/>
        <v>0</v>
      </c>
      <c r="GW11" s="25">
        <v>0</v>
      </c>
      <c r="GX11" s="25">
        <f t="shared" si="78"/>
        <v>0</v>
      </c>
      <c r="GY11" s="24">
        <f t="shared" si="79"/>
        <v>0</v>
      </c>
      <c r="GZ11" s="24"/>
      <c r="HA11" s="24"/>
      <c r="HB11" s="25">
        <f t="shared" si="80"/>
        <v>0</v>
      </c>
      <c r="HC11" s="25"/>
      <c r="HD11" s="24">
        <f t="shared" si="81"/>
        <v>0</v>
      </c>
      <c r="HE11" s="24"/>
      <c r="HF11" s="24"/>
      <c r="HG11" s="25">
        <f t="shared" si="82"/>
        <v>0</v>
      </c>
      <c r="HH11" s="25"/>
      <c r="HI11" s="45">
        <f t="shared" si="10"/>
        <v>0</v>
      </c>
      <c r="HJ11" s="45">
        <f t="shared" si="10"/>
        <v>0</v>
      </c>
      <c r="HK11" s="45">
        <f t="shared" si="10"/>
        <v>0</v>
      </c>
      <c r="HL11" s="45">
        <f t="shared" si="83"/>
        <v>0</v>
      </c>
    </row>
    <row r="12" spans="1:220" s="32" customFormat="1" x14ac:dyDescent="0.25">
      <c r="A12" s="27"/>
      <c r="B12" s="33" t="s">
        <v>16</v>
      </c>
      <c r="C12" s="29"/>
      <c r="D12" s="29">
        <f t="shared" ref="D12:BA12" si="179">+SUM(D10:D11)</f>
        <v>560</v>
      </c>
      <c r="E12" s="29">
        <f t="shared" si="179"/>
        <v>685.95</v>
      </c>
      <c r="F12" s="29">
        <f t="shared" si="84"/>
        <v>-125.95000000000005</v>
      </c>
      <c r="G12" s="29">
        <f t="shared" si="179"/>
        <v>0</v>
      </c>
      <c r="H12" s="29">
        <f t="shared" si="11"/>
        <v>-4.7739631168452528</v>
      </c>
      <c r="I12" s="29">
        <f t="shared" si="12"/>
        <v>-125.95000000000005</v>
      </c>
      <c r="J12" s="29">
        <f t="shared" ref="J12:K12" si="180">+SUM(J10:J11)</f>
        <v>385</v>
      </c>
      <c r="K12" s="29">
        <f t="shared" si="180"/>
        <v>385</v>
      </c>
      <c r="L12" s="29">
        <f t="shared" si="85"/>
        <v>-125.95000000000005</v>
      </c>
      <c r="M12" s="29">
        <f t="shared" si="179"/>
        <v>-4.9999999999999989E-2</v>
      </c>
      <c r="N12" s="29">
        <f t="shared" si="13"/>
        <v>-6.215714285714288</v>
      </c>
      <c r="O12" s="29">
        <f t="shared" si="14"/>
        <v>-126.00000000000004</v>
      </c>
      <c r="P12" s="29">
        <f t="shared" si="179"/>
        <v>490</v>
      </c>
      <c r="Q12" s="29">
        <f t="shared" si="179"/>
        <v>372.2</v>
      </c>
      <c r="R12" s="29">
        <f t="shared" si="86"/>
        <v>-8.2000000000000455</v>
      </c>
      <c r="S12" s="29">
        <f t="shared" si="179"/>
        <v>0</v>
      </c>
      <c r="T12" s="29">
        <f t="shared" si="15"/>
        <v>-0.57281031703385599</v>
      </c>
      <c r="U12" s="29">
        <f t="shared" si="16"/>
        <v>-8.2000000000000455</v>
      </c>
      <c r="V12" s="29">
        <f t="shared" ref="V12:W12" si="181">+SUM(V10:V11)</f>
        <v>70</v>
      </c>
      <c r="W12" s="29">
        <f t="shared" si="181"/>
        <v>351.4</v>
      </c>
      <c r="X12" s="29">
        <f t="shared" si="87"/>
        <v>-289.60000000000002</v>
      </c>
      <c r="Y12" s="29">
        <f t="shared" ref="Y12" si="182">+SUM(Y10:Y11)</f>
        <v>-1.249998909091901</v>
      </c>
      <c r="Z12" s="29">
        <f t="shared" si="17"/>
        <v>-19.779169038133183</v>
      </c>
      <c r="AA12" s="29">
        <f t="shared" si="18"/>
        <v>-290.84999890909194</v>
      </c>
      <c r="AB12" s="29">
        <f t="shared" si="179"/>
        <v>606</v>
      </c>
      <c r="AC12" s="29">
        <f t="shared" si="179"/>
        <v>436.7</v>
      </c>
      <c r="AD12" s="29">
        <f t="shared" si="88"/>
        <v>-121.54999890909193</v>
      </c>
      <c r="AE12" s="29">
        <f t="shared" ref="AE12" si="183">+SUM(AE10:AE11)</f>
        <v>-1.3499998636364876</v>
      </c>
      <c r="AF12" s="29">
        <f t="shared" si="19"/>
        <v>-7.2367757536899244</v>
      </c>
      <c r="AG12" s="29">
        <f t="shared" si="20"/>
        <v>-122.89999877272841</v>
      </c>
      <c r="AH12" s="29">
        <f t="shared" ref="AH12:AI12" si="184">+SUM(AH10:AH11)</f>
        <v>310</v>
      </c>
      <c r="AI12" s="29">
        <f t="shared" si="184"/>
        <v>392.9</v>
      </c>
      <c r="AJ12" s="29">
        <f t="shared" si="89"/>
        <v>-205.79999877272837</v>
      </c>
      <c r="AK12" s="29">
        <f t="shared" ref="AK12" si="185">+SUM(AK10:AK11)</f>
        <v>0</v>
      </c>
      <c r="AL12" s="29">
        <f t="shared" si="21"/>
        <v>-13.094935019898726</v>
      </c>
      <c r="AM12" s="29">
        <f t="shared" si="22"/>
        <v>-205.79999877272837</v>
      </c>
      <c r="AN12" s="29">
        <f t="shared" si="179"/>
        <v>510</v>
      </c>
      <c r="AO12" s="29">
        <f t="shared" si="179"/>
        <v>490.65</v>
      </c>
      <c r="AP12" s="29">
        <f t="shared" si="90"/>
        <v>-186.44999877272835</v>
      </c>
      <c r="AQ12" s="29">
        <f t="shared" ref="AQ12" si="186">+SUM(AQ10:AQ11)</f>
        <v>-1.2500006818175622</v>
      </c>
      <c r="AR12" s="29">
        <f t="shared" si="23"/>
        <v>-10.260165019593735</v>
      </c>
      <c r="AS12" s="29">
        <f t="shared" si="24"/>
        <v>-187.69999945454592</v>
      </c>
      <c r="AT12" s="29">
        <f t="shared" ref="AT12:AV12" si="187">+SUM(AT10:AT11)</f>
        <v>264</v>
      </c>
      <c r="AU12" s="29">
        <f t="shared" si="187"/>
        <v>430</v>
      </c>
      <c r="AV12" s="29">
        <f t="shared" si="187"/>
        <v>136.69999999999999</v>
      </c>
      <c r="AW12" s="29">
        <f t="shared" ref="AW12" si="188">+SUM(AW10:AW11)</f>
        <v>0</v>
      </c>
      <c r="AX12" s="29">
        <f t="shared" si="25"/>
        <v>8.5834883720930222</v>
      </c>
      <c r="AY12" s="29">
        <f t="shared" si="26"/>
        <v>136.69999999999999</v>
      </c>
      <c r="AZ12" s="29">
        <f t="shared" si="179"/>
        <v>1031</v>
      </c>
      <c r="BA12" s="29">
        <f t="shared" si="179"/>
        <v>562.95000000000005</v>
      </c>
      <c r="BB12" s="29">
        <f t="shared" si="91"/>
        <v>604.75</v>
      </c>
      <c r="BC12" s="30"/>
      <c r="BD12" s="29">
        <f t="shared" si="27"/>
        <v>24.707789324096279</v>
      </c>
      <c r="BE12" s="29">
        <f t="shared" si="28"/>
        <v>604.75</v>
      </c>
      <c r="BF12" s="29">
        <f t="shared" ref="BF12" si="189">+SUM(BF10:BF11)</f>
        <v>40</v>
      </c>
      <c r="BG12" s="29">
        <f t="shared" ref="BG12:BI12" si="190">+SUM(BG10:BG11)</f>
        <v>316</v>
      </c>
      <c r="BH12" s="29">
        <f t="shared" si="92"/>
        <v>328.75</v>
      </c>
      <c r="BI12" s="29">
        <f t="shared" si="190"/>
        <v>-1.3499987727283884</v>
      </c>
      <c r="BJ12" s="29">
        <f t="shared" si="29"/>
        <v>28.089398734177212</v>
      </c>
      <c r="BK12" s="29">
        <f t="shared" si="93"/>
        <v>327.40000122727162</v>
      </c>
      <c r="BL12" s="29">
        <f t="shared" ref="BL12:BM12" si="191">+SUM(BL10:BL11)</f>
        <v>0</v>
      </c>
      <c r="BM12" s="29">
        <f t="shared" si="191"/>
        <v>0</v>
      </c>
      <c r="BN12" s="29">
        <f t="shared" si="94"/>
        <v>327.40000122727162</v>
      </c>
      <c r="BO12" s="30"/>
      <c r="BP12" s="29">
        <f t="shared" si="30"/>
        <v>327.40000122727162</v>
      </c>
      <c r="BQ12" s="29">
        <f t="shared" ref="BQ12:BR12" si="192">+SUM(BQ10:BQ11)</f>
        <v>0</v>
      </c>
      <c r="BR12" s="29">
        <f t="shared" si="192"/>
        <v>0</v>
      </c>
      <c r="BS12" s="29">
        <f t="shared" si="95"/>
        <v>327.40000122727162</v>
      </c>
      <c r="BT12" s="30"/>
      <c r="BU12" s="42"/>
      <c r="BV12" s="42"/>
      <c r="BW12" s="29">
        <f t="shared" ref="BW12:BY12" si="193">+SUM(BW10:BW11)</f>
        <v>0</v>
      </c>
      <c r="BX12" s="29">
        <f t="shared" si="193"/>
        <v>221833.535</v>
      </c>
      <c r="BY12" s="29">
        <f t="shared" si="193"/>
        <v>0</v>
      </c>
      <c r="BZ12" s="29">
        <f t="shared" si="96"/>
        <v>221833.535</v>
      </c>
      <c r="CA12" s="29">
        <f t="shared" ref="CA12" si="194">+SUM(CA10:CA11)</f>
        <v>0</v>
      </c>
      <c r="CB12" s="29">
        <f>IFERROR(BZ12/(BY12/#REF!),0)</f>
        <v>0</v>
      </c>
      <c r="CC12" s="29">
        <f t="shared" ref="CC12:CG12" si="195">+SUM(CC10:CC11)</f>
        <v>221833.535</v>
      </c>
      <c r="CD12" s="29">
        <f t="shared" si="195"/>
        <v>100833.425</v>
      </c>
      <c r="CE12" s="29">
        <f t="shared" si="195"/>
        <v>0</v>
      </c>
      <c r="CF12" s="29">
        <f t="shared" si="195"/>
        <v>322666.96000000002</v>
      </c>
      <c r="CG12" s="29">
        <f t="shared" si="195"/>
        <v>0</v>
      </c>
      <c r="CH12" s="29">
        <f>IFERROR(CF12/(CE12/#REF!),0)</f>
        <v>0</v>
      </c>
      <c r="CI12" s="29">
        <f t="shared" ref="CI12:CM12" si="196">+SUM(CI10:CI11)</f>
        <v>322666.96000000002</v>
      </c>
      <c r="CJ12" s="29">
        <f t="shared" si="196"/>
        <v>1000</v>
      </c>
      <c r="CK12" s="29">
        <f t="shared" si="196"/>
        <v>348.43333333333339</v>
      </c>
      <c r="CL12" s="29">
        <f t="shared" si="196"/>
        <v>323318.52666666667</v>
      </c>
      <c r="CM12" s="29">
        <f t="shared" si="196"/>
        <v>0</v>
      </c>
      <c r="CN12" s="29">
        <f>IFERROR(CL12/(CK12/#REF!),0)</f>
        <v>0</v>
      </c>
      <c r="CO12" s="29">
        <f t="shared" ref="CO12:CS12" si="197">+SUM(CO10:CO11)</f>
        <v>323318.52666666667</v>
      </c>
      <c r="CP12" s="29">
        <f t="shared" si="197"/>
        <v>0</v>
      </c>
      <c r="CQ12" s="29">
        <f t="shared" si="197"/>
        <v>425.94999999999993</v>
      </c>
      <c r="CR12" s="29">
        <f t="shared" si="197"/>
        <v>322892.57666666666</v>
      </c>
      <c r="CS12" s="29">
        <f t="shared" si="197"/>
        <v>0</v>
      </c>
      <c r="CT12" s="29">
        <f>+IFERROR(CR12/(CQ12/#REF!),0)</f>
        <v>0</v>
      </c>
      <c r="CU12" s="29">
        <f t="shared" ref="CU12:CY12" si="198">+SUM(CU10:CU11)</f>
        <v>322892.57666666666</v>
      </c>
      <c r="CV12" s="29">
        <f t="shared" si="198"/>
        <v>0</v>
      </c>
      <c r="CW12" s="29">
        <f t="shared" si="198"/>
        <v>394.59999999999991</v>
      </c>
      <c r="CX12" s="29">
        <f t="shared" si="198"/>
        <v>322497.97666666668</v>
      </c>
      <c r="CY12" s="29">
        <f t="shared" si="198"/>
        <v>0</v>
      </c>
      <c r="CZ12" s="29">
        <f>+IFERROR(CX12/(CW12/#REF!),0)</f>
        <v>0</v>
      </c>
      <c r="DA12" s="29">
        <f t="shared" ref="DA12:DE12" si="199">+SUM(DA10:DA11)</f>
        <v>322497.97666666668</v>
      </c>
      <c r="DB12" s="29">
        <f t="shared" si="199"/>
        <v>2500</v>
      </c>
      <c r="DC12" s="29">
        <f t="shared" si="199"/>
        <v>1561.95</v>
      </c>
      <c r="DD12" s="29">
        <f t="shared" si="199"/>
        <v>323436.02666666667</v>
      </c>
      <c r="DE12" s="29">
        <f t="shared" si="199"/>
        <v>0</v>
      </c>
      <c r="DF12" s="29">
        <f>+IFERROR(DD12/(DC12/#REF!),0)</f>
        <v>0</v>
      </c>
      <c r="DG12" s="29">
        <f t="shared" ref="DG12:DK12" si="200">+SUM(DG10:DG11)</f>
        <v>323436.02666666667</v>
      </c>
      <c r="DH12" s="29">
        <f t="shared" si="200"/>
        <v>1200</v>
      </c>
      <c r="DI12" s="29">
        <f t="shared" si="200"/>
        <v>1604.9</v>
      </c>
      <c r="DJ12" s="29">
        <f t="shared" si="200"/>
        <v>323031.12666666665</v>
      </c>
      <c r="DK12" s="29">
        <f t="shared" si="200"/>
        <v>0</v>
      </c>
      <c r="DL12" s="29">
        <f>+IFERROR(DJ12/(DI12/#REF!),0)</f>
        <v>0</v>
      </c>
      <c r="DM12" s="29">
        <f t="shared" ref="DM12:DQ12" si="201">+SUM(DM10:DM11)</f>
        <v>323031.12666666665</v>
      </c>
      <c r="DN12" s="29">
        <f t="shared" si="201"/>
        <v>1100</v>
      </c>
      <c r="DO12" s="29">
        <f t="shared" si="201"/>
        <v>1494.6000000000001</v>
      </c>
      <c r="DP12" s="29">
        <f t="shared" si="201"/>
        <v>322636.52666666667</v>
      </c>
      <c r="DQ12" s="29">
        <f t="shared" si="201"/>
        <v>0</v>
      </c>
      <c r="DR12" s="29">
        <f>+IFERROR(DP12/(DO12/#REF!),0)</f>
        <v>0</v>
      </c>
      <c r="DS12" s="29">
        <f t="shared" ref="DS12:DW12" si="202">+SUM(DS10:DS11)</f>
        <v>322636.52666666667</v>
      </c>
      <c r="DT12" s="29">
        <f t="shared" si="202"/>
        <v>2400</v>
      </c>
      <c r="DU12" s="29">
        <f t="shared" si="202"/>
        <v>1367.3000000000006</v>
      </c>
      <c r="DV12" s="29">
        <f t="shared" si="202"/>
        <v>323669.22666666668</v>
      </c>
      <c r="DW12" s="29">
        <f t="shared" si="202"/>
        <v>0</v>
      </c>
      <c r="DX12" s="29">
        <f>+IFERROR(DV12/(DU12/#REF!),0)</f>
        <v>0</v>
      </c>
      <c r="DY12" s="29">
        <f t="shared" ref="DY12:EC12" si="203">+SUM(DY10:DY11)</f>
        <v>323669.22666666668</v>
      </c>
      <c r="DZ12" s="29">
        <f t="shared" si="203"/>
        <v>1450</v>
      </c>
      <c r="EA12" s="29">
        <f t="shared" si="203"/>
        <v>1740.1499999999987</v>
      </c>
      <c r="EB12" s="29">
        <f t="shared" si="203"/>
        <v>323379.07666666666</v>
      </c>
      <c r="EC12" s="29">
        <f t="shared" si="203"/>
        <v>0</v>
      </c>
      <c r="ED12" s="29">
        <f>+IFERROR(EB12/(EA12/#REF!),0)</f>
        <v>0</v>
      </c>
      <c r="EE12" s="29">
        <f t="shared" ref="EE12:EI12" si="204">+SUM(EE10:EE11)</f>
        <v>323379.07666666666</v>
      </c>
      <c r="EF12" s="29">
        <f t="shared" si="204"/>
        <v>1200</v>
      </c>
      <c r="EG12" s="29">
        <f t="shared" si="204"/>
        <v>1334.3</v>
      </c>
      <c r="EH12" s="29">
        <f t="shared" si="204"/>
        <v>323244.77666666667</v>
      </c>
      <c r="EI12" s="29">
        <f t="shared" si="204"/>
        <v>0</v>
      </c>
      <c r="EJ12" s="29">
        <f>+IFERROR(EH12/(EG12/#REF!),0)</f>
        <v>0</v>
      </c>
      <c r="EK12" s="29">
        <f t="shared" ref="EK12:EO12" si="205">+SUM(EK10:EK11)</f>
        <v>323244.77666666667</v>
      </c>
      <c r="EL12" s="29">
        <f t="shared" si="205"/>
        <v>1200</v>
      </c>
      <c r="EM12" s="29">
        <f t="shared" si="205"/>
        <v>1586.3333333333333</v>
      </c>
      <c r="EN12" s="29">
        <f t="shared" si="205"/>
        <v>322858.44333333336</v>
      </c>
      <c r="EO12" s="29">
        <f t="shared" si="205"/>
        <v>0</v>
      </c>
      <c r="EP12" s="29">
        <f>+IFERROR(EN12/(EM12/#REF!),0)</f>
        <v>0</v>
      </c>
      <c r="EQ12" s="29"/>
      <c r="ER12" s="29">
        <f t="shared" ref="ER12" si="206">+SUM(ER10:ER11)</f>
        <v>201564.182</v>
      </c>
      <c r="ES12" s="29">
        <f t="shared" ref="ES12" si="207">+SUM(ES10:ES11)</f>
        <v>271636.44694199978</v>
      </c>
      <c r="ET12" s="29">
        <f t="shared" si="53"/>
        <v>-70072.264941999776</v>
      </c>
      <c r="EU12" s="29">
        <f t="shared" ref="EU12" si="208">+SUM(EU10:EU11)</f>
        <v>0</v>
      </c>
      <c r="EV12" s="29">
        <f t="shared" si="54"/>
        <v>-6.7070487373920207</v>
      </c>
      <c r="EW12" s="29">
        <f t="shared" si="55"/>
        <v>-70072.264941999776</v>
      </c>
      <c r="EX12" s="29">
        <f t="shared" ref="EX12:EY12" si="209">+SUM(EX10:EX11)</f>
        <v>152460.139</v>
      </c>
      <c r="EY12" s="29">
        <f t="shared" si="209"/>
        <v>152460.13860000001</v>
      </c>
      <c r="EZ12" s="29">
        <f t="shared" si="56"/>
        <v>-70072.264541999786</v>
      </c>
      <c r="FA12" s="29">
        <f t="shared" ref="FA12" si="210">+SUM(FA10:FA11)</f>
        <v>-19.8</v>
      </c>
      <c r="FB12" s="29">
        <f t="shared" si="57"/>
        <v>-8.7325975072804756</v>
      </c>
      <c r="FC12" s="29">
        <f t="shared" ref="FC12:FG12" si="211">+SUM(FC10:FC11)</f>
        <v>-70092.064541999789</v>
      </c>
      <c r="FD12" s="29">
        <f t="shared" ref="FD12:FE12" si="212">+SUM(FD10:FD11)</f>
        <v>174636.158</v>
      </c>
      <c r="FE12" s="29">
        <f t="shared" si="212"/>
        <v>147391.33399200003</v>
      </c>
      <c r="FF12" s="29">
        <f t="shared" si="59"/>
        <v>-42847.240533999822</v>
      </c>
      <c r="FG12" s="29">
        <f t="shared" si="211"/>
        <v>0</v>
      </c>
      <c r="FH12" s="29">
        <f t="shared" si="60"/>
        <v>-7.5583022672449767</v>
      </c>
      <c r="FI12" s="29">
        <f t="shared" ref="FI12" si="213">+SUM(FI10:FI11)</f>
        <v>-42847.240533999822</v>
      </c>
      <c r="FJ12" s="29">
        <f t="shared" ref="FJ12:FK12" si="214">+SUM(FJ10:FJ11)</f>
        <v>27720.025000000001</v>
      </c>
      <c r="FK12" s="29">
        <f t="shared" si="214"/>
        <v>139154.5265040001</v>
      </c>
      <c r="FL12" s="29">
        <f t="shared" si="62"/>
        <v>-154281.74203799991</v>
      </c>
      <c r="FM12" s="29">
        <f t="shared" ref="FM12" si="215">+SUM(FM10:FM11)</f>
        <v>-495</v>
      </c>
      <c r="FN12" s="29">
        <f t="shared" si="63"/>
        <v>-26.608992908366222</v>
      </c>
      <c r="FO12" s="29">
        <f t="shared" ref="FO12" si="216">+SUM(FO10:FO11)</f>
        <v>-154776.74203799991</v>
      </c>
      <c r="FP12" s="29">
        <f t="shared" ref="FP12:FQ12" si="217">+SUM(FP10:FP11)</f>
        <v>239976.21900000001</v>
      </c>
      <c r="FQ12" s="29">
        <f t="shared" si="217"/>
        <v>172933.35721199989</v>
      </c>
      <c r="FR12" s="29">
        <f t="shared" si="65"/>
        <v>-87733.880249999784</v>
      </c>
      <c r="FS12" s="29">
        <f t="shared" ref="FS12" si="218">+SUM(FS10:FS11)</f>
        <v>-534.6</v>
      </c>
      <c r="FT12" s="29">
        <f t="shared" si="66"/>
        <v>-13.190519881618938</v>
      </c>
      <c r="FU12" s="29">
        <f t="shared" ref="FU12:FY12" si="219">+SUM(FU10:FU11)</f>
        <v>-88268.48024999979</v>
      </c>
      <c r="FV12" s="29">
        <f t="shared" ref="FV12:FW12" si="220">+SUM(FV10:FV11)</f>
        <v>122760.113</v>
      </c>
      <c r="FW12" s="29">
        <f t="shared" si="220"/>
        <v>155588.54144399986</v>
      </c>
      <c r="FX12" s="29">
        <f t="shared" si="68"/>
        <v>-121096.90869399965</v>
      </c>
      <c r="FY12" s="29">
        <f t="shared" si="219"/>
        <v>0</v>
      </c>
      <c r="FZ12" s="29">
        <f t="shared" si="69"/>
        <v>-19.457877098485657</v>
      </c>
      <c r="GA12" s="29">
        <f t="shared" ref="GA12" si="221">+SUM(GA10:GA11)</f>
        <v>-121096.90869399965</v>
      </c>
      <c r="GB12" s="29">
        <f t="shared" ref="GB12:GC12" si="222">+SUM(GB10:GB11)</f>
        <v>201960.185</v>
      </c>
      <c r="GC12" s="29">
        <f t="shared" si="222"/>
        <v>194297.57663399991</v>
      </c>
      <c r="GD12" s="29">
        <f t="shared" si="71"/>
        <v>-113434.30032799956</v>
      </c>
      <c r="GE12" s="29">
        <f t="shared" ref="GE12" si="223">+SUM(GE10:GE11)</f>
        <v>-495.00099999999998</v>
      </c>
      <c r="GF12" s="29">
        <f t="shared" si="72"/>
        <v>-15.763069009477524</v>
      </c>
      <c r="GG12" s="29">
        <f t="shared" ref="GG12" si="224">+SUM(GG10:GG11)</f>
        <v>-113929.30132799956</v>
      </c>
      <c r="GH12" s="29">
        <f t="shared" ref="GH12:GJ12" si="225">+SUM(GH10:GH11)</f>
        <v>103870.89399999999</v>
      </c>
      <c r="GI12" s="29">
        <f t="shared" si="225"/>
        <v>170280.15479999993</v>
      </c>
      <c r="GJ12" s="29">
        <f t="shared" si="225"/>
        <v>54133.249212000002</v>
      </c>
      <c r="GK12" s="29">
        <f t="shared" ref="GK12" si="226">+SUM(GK10:GK11)</f>
        <v>0</v>
      </c>
      <c r="GL12" s="29">
        <f t="shared" si="7"/>
        <v>8.5834883720930275</v>
      </c>
      <c r="GM12" s="29">
        <f t="shared" si="74"/>
        <v>54133.249212000002</v>
      </c>
      <c r="GN12" s="29">
        <f t="shared" ref="GN12:GO12" si="227">+SUM(GN10:GN11)</f>
        <v>347034.91600000008</v>
      </c>
      <c r="GO12" s="29">
        <f t="shared" si="227"/>
        <v>222928.40266199972</v>
      </c>
      <c r="GP12" s="29">
        <f t="shared" si="75"/>
        <v>178239.76255000036</v>
      </c>
      <c r="GQ12" s="30"/>
      <c r="GR12" s="29">
        <f t="shared" si="9"/>
        <v>18.389377440009845</v>
      </c>
      <c r="GS12" s="31">
        <f t="shared" si="76"/>
        <v>178239.76255000036</v>
      </c>
      <c r="GT12" s="29">
        <f t="shared" ref="GT12:GU12" si="228">+SUM(GT10:GT11)</f>
        <v>14058.012999999999</v>
      </c>
      <c r="GU12" s="29">
        <f t="shared" si="228"/>
        <v>125136.1137600002</v>
      </c>
      <c r="GV12" s="30">
        <f t="shared" si="77"/>
        <v>67161.661790000173</v>
      </c>
      <c r="GW12" s="29">
        <f t="shared" ref="GW12" si="229">+SUM(GW10:GW11)</f>
        <v>-534.6</v>
      </c>
      <c r="GX12" s="29">
        <f t="shared" si="78"/>
        <v>14.491139398877893</v>
      </c>
      <c r="GY12" s="31">
        <f t="shared" si="79"/>
        <v>66627.061790000167</v>
      </c>
      <c r="GZ12" s="29">
        <f t="shared" ref="GZ12:HA12" si="230">+SUM(GZ10:GZ11)</f>
        <v>0</v>
      </c>
      <c r="HA12" s="29">
        <f t="shared" si="230"/>
        <v>0</v>
      </c>
      <c r="HB12" s="30">
        <f t="shared" si="80"/>
        <v>66627.061790000167</v>
      </c>
      <c r="HC12" s="30"/>
      <c r="HD12" s="31">
        <f t="shared" si="81"/>
        <v>66627.061790000167</v>
      </c>
      <c r="HE12" s="29">
        <f t="shared" ref="HE12:HF12" si="231">+SUM(HE10:HE11)</f>
        <v>0</v>
      </c>
      <c r="HF12" s="29">
        <f t="shared" si="231"/>
        <v>0</v>
      </c>
      <c r="HG12" s="30">
        <f t="shared" si="82"/>
        <v>66627.061790000167</v>
      </c>
      <c r="HH12" s="30"/>
      <c r="HI12" s="45">
        <f t="shared" si="10"/>
        <v>1586040.8440000003</v>
      </c>
      <c r="HJ12" s="45">
        <f t="shared" si="10"/>
        <v>1751806.5925499992</v>
      </c>
      <c r="HK12" s="45">
        <f t="shared" si="10"/>
        <v>-2079.0010000000002</v>
      </c>
      <c r="HL12" s="45">
        <f t="shared" si="83"/>
        <v>66627.061790000167</v>
      </c>
    </row>
    <row r="13" spans="1:220" x14ac:dyDescent="0.25">
      <c r="A13" s="23">
        <v>320023</v>
      </c>
      <c r="B13" s="26" t="s">
        <v>17</v>
      </c>
      <c r="C13" s="24"/>
      <c r="D13" s="24">
        <v>3646</v>
      </c>
      <c r="E13" s="24">
        <v>3037</v>
      </c>
      <c r="F13" s="25">
        <f t="shared" si="84"/>
        <v>609</v>
      </c>
      <c r="G13" s="25"/>
      <c r="H13" s="25">
        <f t="shared" si="11"/>
        <v>5.2136977280210735</v>
      </c>
      <c r="I13" s="24">
        <f t="shared" si="12"/>
        <v>609</v>
      </c>
      <c r="J13" s="24">
        <v>50</v>
      </c>
      <c r="K13" s="24">
        <v>1465</v>
      </c>
      <c r="L13" s="25">
        <f t="shared" si="85"/>
        <v>-806</v>
      </c>
      <c r="M13" s="25">
        <f>SUMIFS(Return!$D:$D,Return!$B:$B,'INV-CO.OP'!$A13,Return!$F:$F,'INV-CO.OP'!M$4)</f>
        <v>-2.3330039206084106</v>
      </c>
      <c r="N13" s="25">
        <f t="shared" si="13"/>
        <v>-10.453242320819113</v>
      </c>
      <c r="O13" s="24">
        <f t="shared" si="14"/>
        <v>-808.33300392060846</v>
      </c>
      <c r="P13" s="24">
        <v>1260</v>
      </c>
      <c r="Q13" s="24">
        <v>1540.6666666666667</v>
      </c>
      <c r="R13" s="25">
        <f t="shared" si="86"/>
        <v>-1088.9996705872752</v>
      </c>
      <c r="S13" s="25"/>
      <c r="T13" s="25">
        <f t="shared" si="15"/>
        <v>-18.377752986976947</v>
      </c>
      <c r="U13" s="24">
        <f t="shared" si="16"/>
        <v>-1088.9996705872752</v>
      </c>
      <c r="V13" s="24">
        <v>3190</v>
      </c>
      <c r="W13" s="24">
        <v>2710.1666666666665</v>
      </c>
      <c r="X13" s="25">
        <f t="shared" si="87"/>
        <v>-609.16633725394195</v>
      </c>
      <c r="Y13" s="25">
        <f>SUMIFS(Return!$D:$D,Return!$B:$B,'INV-CO.OP'!$A13,Return!$F:$F,'INV-CO.OP'!Y$4)</f>
        <v>-5.1670023444160265</v>
      </c>
      <c r="Z13" s="25">
        <f t="shared" si="17"/>
        <v>-5.3944992660087108</v>
      </c>
      <c r="AA13" s="24">
        <f t="shared" si="18"/>
        <v>-614.33333959835795</v>
      </c>
      <c r="AB13" s="24">
        <v>1810</v>
      </c>
      <c r="AC13" s="24">
        <v>2889.5</v>
      </c>
      <c r="AD13" s="25">
        <f t="shared" si="88"/>
        <v>-1693.833339598358</v>
      </c>
      <c r="AE13" s="25">
        <f>SUMIFS(Return!$D:$D,Return!$B:$B,'INV-CO.OP'!$A13,Return!$F:$F,'INV-CO.OP'!AE$4)</f>
        <v>0</v>
      </c>
      <c r="AF13" s="25">
        <f t="shared" si="19"/>
        <v>-15.241275940320923</v>
      </c>
      <c r="AG13" s="24">
        <f t="shared" si="20"/>
        <v>-1693.833339598358</v>
      </c>
      <c r="AH13" s="24">
        <v>1780</v>
      </c>
      <c r="AI13" s="24">
        <v>1675.5</v>
      </c>
      <c r="AJ13" s="25">
        <f t="shared" si="89"/>
        <v>-1589.333339598358</v>
      </c>
      <c r="AK13" s="25">
        <f>SUMIFS(Return!$D:$D,Return!$B:$B,'INV-CO.OP'!$A13,Return!$F:$F,'INV-CO.OP'!AK$4)</f>
        <v>0</v>
      </c>
      <c r="AL13" s="25">
        <f t="shared" si="21"/>
        <v>-23.714314228563982</v>
      </c>
      <c r="AM13" s="24">
        <f t="shared" si="22"/>
        <v>-1589.333339598358</v>
      </c>
      <c r="AN13" s="24">
        <v>3070</v>
      </c>
      <c r="AO13" s="24">
        <v>2815.6666666666665</v>
      </c>
      <c r="AP13" s="25">
        <f t="shared" si="90"/>
        <v>-1335.0000062650245</v>
      </c>
      <c r="AQ13" s="25">
        <f>SUMIFS(Return!$D:$D,Return!$B:$B,'INV-CO.OP'!$A13,Return!$F:$F,'INV-CO.OP'!AQ$4)</f>
        <v>-3.8329993206521742</v>
      </c>
      <c r="AR13" s="25">
        <f t="shared" si="23"/>
        <v>-12.801586422098612</v>
      </c>
      <c r="AS13" s="24">
        <f t="shared" si="24"/>
        <v>-1338.8330055856766</v>
      </c>
      <c r="AT13" s="24">
        <v>1205</v>
      </c>
      <c r="AU13" s="24">
        <v>1513.5</v>
      </c>
      <c r="AV13" s="25">
        <v>2210.833333333333</v>
      </c>
      <c r="AW13" s="25">
        <f>SUMIFS(Return!$D:$D,Return!$B:$B,'INV-CO.OP'!$A13,Return!$F:$F,'INV-CO.OP'!AW$4)</f>
        <v>0</v>
      </c>
      <c r="AX13" s="25">
        <f t="shared" si="25"/>
        <v>39.440039643211094</v>
      </c>
      <c r="AY13" s="24">
        <f t="shared" si="26"/>
        <v>2210.833333333333</v>
      </c>
      <c r="AZ13" s="24">
        <v>3258</v>
      </c>
      <c r="BA13" s="24">
        <v>2755.833333333333</v>
      </c>
      <c r="BB13" s="25">
        <f t="shared" si="91"/>
        <v>2713</v>
      </c>
      <c r="BC13" s="25"/>
      <c r="BD13" s="25">
        <f t="shared" si="27"/>
        <v>22.642515875415789</v>
      </c>
      <c r="BE13" s="24">
        <f t="shared" si="28"/>
        <v>2713</v>
      </c>
      <c r="BF13" s="24">
        <v>1410</v>
      </c>
      <c r="BG13" s="24">
        <v>1584.8333333333335</v>
      </c>
      <c r="BH13" s="25">
        <f t="shared" si="92"/>
        <v>2538.1666666666665</v>
      </c>
      <c r="BI13" s="25">
        <v>-4.6670006793478267</v>
      </c>
      <c r="BJ13" s="25">
        <f t="shared" si="29"/>
        <v>43.241455463245337</v>
      </c>
      <c r="BK13" s="24">
        <f t="shared" si="93"/>
        <v>2533.4996659873186</v>
      </c>
      <c r="BL13" s="24"/>
      <c r="BM13" s="24"/>
      <c r="BN13" s="25">
        <f t="shared" si="94"/>
        <v>2533.4996659873186</v>
      </c>
      <c r="BO13" s="25"/>
      <c r="BP13" s="24">
        <f t="shared" si="30"/>
        <v>2533.4996659873186</v>
      </c>
      <c r="BQ13" s="24"/>
      <c r="BR13" s="24"/>
      <c r="BS13" s="25">
        <f t="shared" si="95"/>
        <v>2533.4996659873186</v>
      </c>
      <c r="BT13" s="25"/>
      <c r="BW13" s="24"/>
      <c r="BX13" s="24">
        <v>153760.508</v>
      </c>
      <c r="BY13" s="24"/>
      <c r="BZ13" s="25">
        <f t="shared" si="96"/>
        <v>153760.508</v>
      </c>
      <c r="CA13" s="25"/>
      <c r="CB13" s="25">
        <f>IFERROR(BZ13/(BY13/#REF!),0)</f>
        <v>0</v>
      </c>
      <c r="CC13" s="24">
        <f t="shared" ref="CC13:CC15" si="232">+BZ13+CA13</f>
        <v>153760.508</v>
      </c>
      <c r="CD13" s="24">
        <v>248382.35800000001</v>
      </c>
      <c r="CE13" s="24"/>
      <c r="CF13" s="25">
        <f t="shared" ref="CF13:CF15" si="233">+CC13+CD13-CE13</f>
        <v>402142.86600000004</v>
      </c>
      <c r="CG13" s="25"/>
      <c r="CH13" s="25">
        <f>IFERROR(CF13/(CE13/#REF!),0)</f>
        <v>0</v>
      </c>
      <c r="CI13" s="24">
        <f t="shared" ref="CI13:CI15" si="234">+CF13+CG13</f>
        <v>402142.86600000004</v>
      </c>
      <c r="CJ13" s="24">
        <v>3000</v>
      </c>
      <c r="CK13" s="24">
        <v>3654.166666666667</v>
      </c>
      <c r="CL13" s="25">
        <f t="shared" ref="CL13:CL15" si="235">+CI13+CJ13-CK13</f>
        <v>401488.69933333335</v>
      </c>
      <c r="CM13" s="25"/>
      <c r="CN13" s="25">
        <f>IFERROR(CL13/(CK13/#REF!),0)</f>
        <v>0</v>
      </c>
      <c r="CO13" s="24">
        <f t="shared" ref="CO13:CO15" si="236">+CL13+CM13</f>
        <v>401488.69933333335</v>
      </c>
      <c r="CP13" s="24">
        <v>2000</v>
      </c>
      <c r="CQ13" s="24">
        <v>3963.3333333333335</v>
      </c>
      <c r="CR13" s="25">
        <f t="shared" ref="CR13:CR15" si="237">+CO13+CP13-CQ13</f>
        <v>399525.36600000004</v>
      </c>
      <c r="CS13" s="25"/>
      <c r="CT13" s="25">
        <f>+IFERROR(CR13/(CQ13/#REF!),0)</f>
        <v>0</v>
      </c>
      <c r="CU13" s="24">
        <f t="shared" ref="CU13:CU15" si="238">+CR13+CS13</f>
        <v>399525.36600000004</v>
      </c>
      <c r="CV13" s="24">
        <v>2000</v>
      </c>
      <c r="CW13" s="24">
        <v>2147.6666666666656</v>
      </c>
      <c r="CX13" s="25">
        <f t="shared" ref="CX13:CX15" si="239">+CU13+CV13-CW13</f>
        <v>399377.69933333335</v>
      </c>
      <c r="CY13" s="25"/>
      <c r="CZ13" s="25">
        <f>+IFERROR(CX13/(CW13/#REF!),0)</f>
        <v>0</v>
      </c>
      <c r="DA13" s="24">
        <f t="shared" ref="DA13:DA15" si="240">+CX13+CY13</f>
        <v>399377.69933333335</v>
      </c>
      <c r="DB13" s="24">
        <v>5500</v>
      </c>
      <c r="DC13" s="24">
        <v>553.16666666666879</v>
      </c>
      <c r="DD13" s="25">
        <f t="shared" ref="DD13:DD15" si="241">+DA13+DB13-DC13</f>
        <v>404324.53266666667</v>
      </c>
      <c r="DE13" s="25"/>
      <c r="DF13" s="25">
        <f>+IFERROR(DD13/(DC13/#REF!),0)</f>
        <v>0</v>
      </c>
      <c r="DG13" s="24">
        <f t="shared" ref="DG13:DG15" si="242">+DD13+DE13</f>
        <v>404324.53266666667</v>
      </c>
      <c r="DH13" s="24">
        <v>7001</v>
      </c>
      <c r="DI13" s="24">
        <v>5717.6666666666679</v>
      </c>
      <c r="DJ13" s="25">
        <f t="shared" ref="DJ13:DJ15" si="243">+DG13+DH13-DI13</f>
        <v>405607.86599999998</v>
      </c>
      <c r="DK13" s="25"/>
      <c r="DL13" s="25">
        <f>+IFERROR(DJ13/(DI13/#REF!),0)</f>
        <v>0</v>
      </c>
      <c r="DM13" s="24">
        <f t="shared" ref="DM13:DM15" si="244">+DJ13+DK13</f>
        <v>405607.86599999998</v>
      </c>
      <c r="DN13" s="24">
        <v>3570</v>
      </c>
      <c r="DO13" s="24">
        <v>5821.333333333333</v>
      </c>
      <c r="DP13" s="25">
        <f t="shared" ref="DP13:DP15" si="245">+DM13+DN13-DO13</f>
        <v>403356.53266666667</v>
      </c>
      <c r="DQ13" s="25"/>
      <c r="DR13" s="25">
        <f>+IFERROR(DP13/(DO13/#REF!),0)</f>
        <v>0</v>
      </c>
      <c r="DS13" s="24">
        <f t="shared" ref="DS13:DS15" si="246">+DP13+DQ13</f>
        <v>403356.53266666667</v>
      </c>
      <c r="DT13" s="24">
        <v>5000</v>
      </c>
      <c r="DU13" s="24">
        <v>5121.8333333333367</v>
      </c>
      <c r="DV13" s="25">
        <f t="shared" ref="DV13:DV15" si="247">+DS13+DT13-DU13</f>
        <v>403234.69933333335</v>
      </c>
      <c r="DW13" s="25"/>
      <c r="DX13" s="25">
        <f>+IFERROR(DV13/(DU13/#REF!),0)</f>
        <v>0</v>
      </c>
      <c r="DY13" s="24">
        <f t="shared" ref="DY13:DY15" si="248">+DV13+DW13</f>
        <v>403234.69933333335</v>
      </c>
      <c r="DZ13" s="24">
        <v>8650</v>
      </c>
      <c r="EA13" s="24">
        <v>5188.9999999999982</v>
      </c>
      <c r="EB13" s="25">
        <f t="shared" ref="EB13:EB15" si="249">+DY13+DZ13-EA13</f>
        <v>406695.69933333335</v>
      </c>
      <c r="EC13" s="25"/>
      <c r="ED13" s="25">
        <f>+IFERROR(EB13/(EA13/#REF!),0)</f>
        <v>0</v>
      </c>
      <c r="EE13" s="24">
        <f t="shared" ref="EE13:EE15" si="250">+EB13+EC13</f>
        <v>406695.69933333335</v>
      </c>
      <c r="EF13" s="24">
        <v>8000</v>
      </c>
      <c r="EG13" s="24">
        <v>8602.3333333333321</v>
      </c>
      <c r="EH13" s="25">
        <f t="shared" ref="EH13:EH15" si="251">+EE13+EF13-EG13</f>
        <v>406093.36600000004</v>
      </c>
      <c r="EI13" s="25"/>
      <c r="EJ13" s="25">
        <f>+IFERROR(EH13/(EG13/#REF!),0)</f>
        <v>0</v>
      </c>
      <c r="EK13" s="24">
        <f t="shared" ref="EK13:EK15" si="252">+EH13+EI13</f>
        <v>406093.36600000004</v>
      </c>
      <c r="EL13" s="24">
        <v>4102</v>
      </c>
      <c r="EM13" s="24">
        <v>5512.3666666666668</v>
      </c>
      <c r="EN13" s="25">
        <f t="shared" ref="EN13:EN15" si="253">+EK13+EL13-EM13</f>
        <v>404682.9993333334</v>
      </c>
      <c r="EO13" s="25"/>
      <c r="EP13" s="25">
        <f>+IFERROR(EN13/(EM13/#REF!),0)</f>
        <v>0</v>
      </c>
      <c r="EQ13" s="24"/>
      <c r="ER13" s="24">
        <v>700321.076</v>
      </c>
      <c r="ES13" s="24">
        <v>724215.16799999948</v>
      </c>
      <c r="ET13" s="25">
        <f t="shared" si="53"/>
        <v>-23894.09199999948</v>
      </c>
      <c r="EU13" s="25"/>
      <c r="EV13" s="25">
        <f t="shared" si="54"/>
        <v>-0.85782018859895925</v>
      </c>
      <c r="EW13" s="24">
        <f t="shared" si="55"/>
        <v>-23894.09199999948</v>
      </c>
      <c r="EX13" s="24">
        <v>11923.199000000001</v>
      </c>
      <c r="EY13" s="24">
        <v>349349.75999999983</v>
      </c>
      <c r="EZ13" s="25">
        <f t="shared" si="56"/>
        <v>-361320.65299999929</v>
      </c>
      <c r="FA13" s="25">
        <v>-358.53500000000008</v>
      </c>
      <c r="FB13" s="25">
        <f t="shared" si="57"/>
        <v>-19.651058031355134</v>
      </c>
      <c r="FC13" s="24">
        <f t="shared" ref="FC13:FC15" si="254">+EZ13+FA13</f>
        <v>-361679.18799999927</v>
      </c>
      <c r="FD13" s="24">
        <v>240371.71500000003</v>
      </c>
      <c r="FE13" s="24">
        <v>367393.53599999991</v>
      </c>
      <c r="FF13" s="25">
        <f t="shared" si="59"/>
        <v>-488701.00899999915</v>
      </c>
      <c r="FG13" s="25"/>
      <c r="FH13" s="25">
        <f t="shared" si="60"/>
        <v>-34.584784404045642</v>
      </c>
      <c r="FI13" s="24">
        <f t="shared" ref="FI13:FI15" si="255">+FF13+FG13</f>
        <v>-488701.00899999915</v>
      </c>
      <c r="FJ13" s="24">
        <v>608560.13099999994</v>
      </c>
      <c r="FK13" s="24">
        <v>646277.18400000001</v>
      </c>
      <c r="FL13" s="25">
        <f t="shared" si="62"/>
        <v>-526418.06199999922</v>
      </c>
      <c r="FM13" s="25">
        <v>-1047.3219999999999</v>
      </c>
      <c r="FN13" s="25">
        <f t="shared" si="63"/>
        <v>-19.548939372738218</v>
      </c>
      <c r="FO13" s="24">
        <f t="shared" ref="FO13:FO15" si="256">+FL13+FM13</f>
        <v>-527465.38399999926</v>
      </c>
      <c r="FP13" s="24">
        <v>403004.16099999996</v>
      </c>
      <c r="FQ13" s="24">
        <v>689041.728</v>
      </c>
      <c r="FR13" s="25">
        <f t="shared" si="65"/>
        <v>-813502.9509999993</v>
      </c>
      <c r="FS13" s="25">
        <v>0</v>
      </c>
      <c r="FT13" s="25">
        <f t="shared" si="66"/>
        <v>-30.696365497910719</v>
      </c>
      <c r="FU13" s="24">
        <f t="shared" ref="FU13:FU15" si="257">+FR13+FS13</f>
        <v>-813502.9509999993</v>
      </c>
      <c r="FV13" s="24">
        <v>341480.44699999999</v>
      </c>
      <c r="FW13" s="24">
        <v>399546.43199999991</v>
      </c>
      <c r="FX13" s="25">
        <f t="shared" si="68"/>
        <v>-871568.93599999929</v>
      </c>
      <c r="FY13" s="25"/>
      <c r="FZ13" s="25">
        <f t="shared" si="69"/>
        <v>-54.534896710077462</v>
      </c>
      <c r="GA13" s="24">
        <f t="shared" ref="GA13:GA15" si="258">+FX13+FY13</f>
        <v>-871568.93599999929</v>
      </c>
      <c r="GB13" s="24">
        <v>607129.34700000007</v>
      </c>
      <c r="GC13" s="24">
        <v>671435.13599999982</v>
      </c>
      <c r="GD13" s="25">
        <f t="shared" si="71"/>
        <v>-935874.72499999905</v>
      </c>
      <c r="GE13" s="25">
        <v>-659.68599999999992</v>
      </c>
      <c r="GF13" s="25">
        <f t="shared" si="72"/>
        <v>-37.633743336005551</v>
      </c>
      <c r="GG13" s="24">
        <f t="shared" ref="GG13:GG15" si="259">+GD13+GE13</f>
        <v>-936534.41099999903</v>
      </c>
      <c r="GH13" s="24">
        <v>285322.17699999997</v>
      </c>
      <c r="GI13" s="24">
        <v>360915.26400000002</v>
      </c>
      <c r="GJ13" s="25">
        <v>527204.15999999992</v>
      </c>
      <c r="GK13" s="25">
        <v>0</v>
      </c>
      <c r="GL13" s="25">
        <f t="shared" si="7"/>
        <v>39.440039643211087</v>
      </c>
      <c r="GM13" s="24">
        <f t="shared" si="74"/>
        <v>527204.15999999992</v>
      </c>
      <c r="GN13" s="24">
        <v>621532.57000000018</v>
      </c>
      <c r="GO13" s="24">
        <v>657167.04</v>
      </c>
      <c r="GP13" s="25">
        <f t="shared" si="75"/>
        <v>491569.68999999994</v>
      </c>
      <c r="GQ13" s="25"/>
      <c r="GR13" s="25">
        <f t="shared" si="9"/>
        <v>17.204306031538035</v>
      </c>
      <c r="GS13" s="24">
        <f t="shared" si="76"/>
        <v>491569.68999999994</v>
      </c>
      <c r="GT13" s="24">
        <v>268987.39199999999</v>
      </c>
      <c r="GU13" s="24">
        <v>377925.69599999825</v>
      </c>
      <c r="GV13" s="25">
        <f t="shared" si="77"/>
        <v>382631.38600000169</v>
      </c>
      <c r="GW13" s="25">
        <v>-890.32899999999995</v>
      </c>
      <c r="GX13" s="25">
        <f t="shared" si="78"/>
        <v>27.336186799005308</v>
      </c>
      <c r="GY13" s="24">
        <f t="shared" si="79"/>
        <v>381741.05700000166</v>
      </c>
      <c r="GZ13" s="24"/>
      <c r="HA13" s="24"/>
      <c r="HB13" s="25">
        <f t="shared" si="80"/>
        <v>381741.05700000166</v>
      </c>
      <c r="HC13" s="25"/>
      <c r="HD13" s="24">
        <f t="shared" si="81"/>
        <v>381741.05700000166</v>
      </c>
      <c r="HE13" s="24"/>
      <c r="HF13" s="24"/>
      <c r="HG13" s="25">
        <f t="shared" si="82"/>
        <v>381741.05700000166</v>
      </c>
      <c r="HH13" s="25"/>
      <c r="HI13" s="45">
        <f t="shared" si="10"/>
        <v>4088632.2150000003</v>
      </c>
      <c r="HJ13" s="45">
        <f t="shared" si="10"/>
        <v>5243266.9439999983</v>
      </c>
      <c r="HK13" s="45">
        <f t="shared" si="10"/>
        <v>-2955.8719999999994</v>
      </c>
      <c r="HL13" s="45">
        <f t="shared" si="83"/>
        <v>381741.05700000166</v>
      </c>
    </row>
    <row r="14" spans="1:220" x14ac:dyDescent="0.25">
      <c r="A14" s="23">
        <v>320025</v>
      </c>
      <c r="B14" s="26" t="s">
        <v>18</v>
      </c>
      <c r="C14" s="24"/>
      <c r="D14" s="24">
        <v>0</v>
      </c>
      <c r="E14" s="24">
        <v>0</v>
      </c>
      <c r="F14" s="25">
        <f t="shared" si="84"/>
        <v>0</v>
      </c>
      <c r="G14" s="25"/>
      <c r="H14" s="25">
        <f t="shared" si="11"/>
        <v>0</v>
      </c>
      <c r="I14" s="24">
        <f t="shared" si="12"/>
        <v>0</v>
      </c>
      <c r="J14" s="24">
        <v>0</v>
      </c>
      <c r="K14" s="24">
        <v>0</v>
      </c>
      <c r="L14" s="25">
        <f t="shared" si="85"/>
        <v>0</v>
      </c>
      <c r="M14" s="25">
        <f>SUMIFS(Return!$D:$D,Return!$B:$B,'INV-CO.OP'!$A14,Return!$F:$F,'INV-CO.OP'!M$4)</f>
        <v>0</v>
      </c>
      <c r="N14" s="25">
        <f t="shared" si="13"/>
        <v>0</v>
      </c>
      <c r="O14" s="24">
        <f t="shared" si="14"/>
        <v>0</v>
      </c>
      <c r="P14" s="24">
        <v>0</v>
      </c>
      <c r="Q14" s="24">
        <v>0</v>
      </c>
      <c r="R14" s="25">
        <f t="shared" si="86"/>
        <v>0</v>
      </c>
      <c r="S14" s="25"/>
      <c r="T14" s="25">
        <f t="shared" si="15"/>
        <v>0</v>
      </c>
      <c r="U14" s="24">
        <f t="shared" si="16"/>
        <v>0</v>
      </c>
      <c r="V14" s="24">
        <v>0</v>
      </c>
      <c r="W14" s="24">
        <v>0</v>
      </c>
      <c r="X14" s="25">
        <f t="shared" si="87"/>
        <v>0</v>
      </c>
      <c r="Y14" s="25">
        <f>SUMIFS(Return!$D:$D,Return!$B:$B,'INV-CO.OP'!$A14,Return!$F:$F,'INV-CO.OP'!Y$4)</f>
        <v>-2</v>
      </c>
      <c r="Z14" s="25">
        <f t="shared" si="17"/>
        <v>0</v>
      </c>
      <c r="AA14" s="24">
        <f t="shared" si="18"/>
        <v>-2</v>
      </c>
      <c r="AB14" s="24">
        <v>0</v>
      </c>
      <c r="AC14" s="24">
        <v>0</v>
      </c>
      <c r="AD14" s="25">
        <f t="shared" si="88"/>
        <v>-2</v>
      </c>
      <c r="AE14" s="25">
        <f>SUMIFS(Return!$D:$D,Return!$B:$B,'INV-CO.OP'!$A14,Return!$F:$F,'INV-CO.OP'!AE$4)</f>
        <v>-13.332998188405796</v>
      </c>
      <c r="AF14" s="25">
        <f t="shared" si="19"/>
        <v>0</v>
      </c>
      <c r="AG14" s="24">
        <f t="shared" si="20"/>
        <v>-15.332998188405796</v>
      </c>
      <c r="AH14" s="24">
        <v>0</v>
      </c>
      <c r="AI14" s="24">
        <v>0</v>
      </c>
      <c r="AJ14" s="25">
        <f t="shared" si="89"/>
        <v>-15.332998188405796</v>
      </c>
      <c r="AK14" s="25">
        <f>SUMIFS(Return!$D:$D,Return!$B:$B,'INV-CO.OP'!$A14,Return!$F:$F,'INV-CO.OP'!AK$4)</f>
        <v>0</v>
      </c>
      <c r="AL14" s="25">
        <f t="shared" si="21"/>
        <v>0</v>
      </c>
      <c r="AM14" s="24">
        <f t="shared" si="22"/>
        <v>-15.332998188405796</v>
      </c>
      <c r="AN14" s="24">
        <v>0</v>
      </c>
      <c r="AO14" s="24">
        <v>0</v>
      </c>
      <c r="AP14" s="25">
        <f t="shared" si="90"/>
        <v>-15.332998188405796</v>
      </c>
      <c r="AQ14" s="25">
        <f>SUMIFS(Return!$D:$D,Return!$B:$B,'INV-CO.OP'!$A14,Return!$F:$F,'INV-CO.OP'!AQ$4)</f>
        <v>0</v>
      </c>
      <c r="AR14" s="25">
        <f t="shared" si="23"/>
        <v>0</v>
      </c>
      <c r="AS14" s="24">
        <f t="shared" si="24"/>
        <v>-15.332998188405796</v>
      </c>
      <c r="AT14" s="24">
        <v>0</v>
      </c>
      <c r="AU14" s="24">
        <v>0</v>
      </c>
      <c r="AV14" s="25">
        <v>0</v>
      </c>
      <c r="AW14" s="25">
        <f>SUMIFS(Return!$D:$D,Return!$B:$B,'INV-CO.OP'!$A14,Return!$F:$F,'INV-CO.OP'!AW$4)</f>
        <v>0</v>
      </c>
      <c r="AX14" s="25">
        <f t="shared" si="25"/>
        <v>0</v>
      </c>
      <c r="AY14" s="24">
        <f t="shared" si="26"/>
        <v>0</v>
      </c>
      <c r="AZ14" s="24">
        <v>0</v>
      </c>
      <c r="BA14" s="24">
        <v>0</v>
      </c>
      <c r="BB14" s="25">
        <f t="shared" si="91"/>
        <v>0</v>
      </c>
      <c r="BC14" s="25"/>
      <c r="BD14" s="25">
        <f t="shared" si="27"/>
        <v>0</v>
      </c>
      <c r="BE14" s="24">
        <f t="shared" si="28"/>
        <v>0</v>
      </c>
      <c r="BF14" s="24">
        <v>0</v>
      </c>
      <c r="BG14" s="24">
        <v>0</v>
      </c>
      <c r="BH14" s="25">
        <f t="shared" si="92"/>
        <v>0</v>
      </c>
      <c r="BI14" s="25">
        <v>0</v>
      </c>
      <c r="BJ14" s="25">
        <f t="shared" si="29"/>
        <v>0</v>
      </c>
      <c r="BK14" s="24">
        <f t="shared" si="93"/>
        <v>0</v>
      </c>
      <c r="BL14" s="24"/>
      <c r="BM14" s="24"/>
      <c r="BN14" s="25">
        <f t="shared" si="94"/>
        <v>0</v>
      </c>
      <c r="BO14" s="25"/>
      <c r="BP14" s="24">
        <f t="shared" si="30"/>
        <v>0</v>
      </c>
      <c r="BQ14" s="24"/>
      <c r="BR14" s="24"/>
      <c r="BS14" s="25">
        <f t="shared" si="95"/>
        <v>0</v>
      </c>
      <c r="BT14" s="25"/>
      <c r="BW14" s="24"/>
      <c r="BX14" s="24">
        <v>0</v>
      </c>
      <c r="BY14" s="24"/>
      <c r="BZ14" s="25">
        <f t="shared" si="96"/>
        <v>0</v>
      </c>
      <c r="CA14" s="25"/>
      <c r="CB14" s="25">
        <f>IFERROR(BZ14/(BY14/#REF!),0)</f>
        <v>0</v>
      </c>
      <c r="CC14" s="24">
        <f t="shared" si="232"/>
        <v>0</v>
      </c>
      <c r="CD14" s="24">
        <v>0</v>
      </c>
      <c r="CE14" s="24"/>
      <c r="CF14" s="25">
        <f t="shared" si="233"/>
        <v>0</v>
      </c>
      <c r="CG14" s="25"/>
      <c r="CH14" s="25">
        <f>IFERROR(CF14/(CE14/#REF!),0)</f>
        <v>0</v>
      </c>
      <c r="CI14" s="24">
        <f t="shared" si="234"/>
        <v>0</v>
      </c>
      <c r="CJ14" s="24">
        <v>0</v>
      </c>
      <c r="CK14" s="24">
        <v>4</v>
      </c>
      <c r="CL14" s="25">
        <f t="shared" si="235"/>
        <v>-4</v>
      </c>
      <c r="CM14" s="25"/>
      <c r="CN14" s="25">
        <f>IFERROR(CL14/(CK14/#REF!),0)</f>
        <v>0</v>
      </c>
      <c r="CO14" s="24">
        <f t="shared" si="236"/>
        <v>-4</v>
      </c>
      <c r="CP14" s="24">
        <v>0</v>
      </c>
      <c r="CQ14" s="24">
        <v>0</v>
      </c>
      <c r="CR14" s="25">
        <f t="shared" si="237"/>
        <v>-4</v>
      </c>
      <c r="CS14" s="25"/>
      <c r="CT14" s="25">
        <f>+IFERROR(CR14/(CQ14/#REF!),0)</f>
        <v>0</v>
      </c>
      <c r="CU14" s="24">
        <f t="shared" si="238"/>
        <v>-4</v>
      </c>
      <c r="CV14" s="24">
        <v>0</v>
      </c>
      <c r="CW14" s="24">
        <v>2335.3333333333344</v>
      </c>
      <c r="CX14" s="25">
        <f t="shared" si="239"/>
        <v>-2339.3333333333344</v>
      </c>
      <c r="CY14" s="25"/>
      <c r="CZ14" s="25">
        <f>+IFERROR(CX14/(CW14/#REF!),0)</f>
        <v>0</v>
      </c>
      <c r="DA14" s="24">
        <f t="shared" si="240"/>
        <v>-2339.3333333333344</v>
      </c>
      <c r="DB14" s="24">
        <v>0</v>
      </c>
      <c r="DC14" s="24">
        <v>4814.4999999999982</v>
      </c>
      <c r="DD14" s="25">
        <f t="shared" si="241"/>
        <v>-7153.8333333333321</v>
      </c>
      <c r="DE14" s="25"/>
      <c r="DF14" s="25">
        <f>+IFERROR(DD14/(DC14/#REF!),0)</f>
        <v>0</v>
      </c>
      <c r="DG14" s="24">
        <f t="shared" si="242"/>
        <v>-7153.8333333333321</v>
      </c>
      <c r="DH14" s="24">
        <v>0</v>
      </c>
      <c r="DI14" s="24">
        <v>0</v>
      </c>
      <c r="DJ14" s="25">
        <f t="shared" si="243"/>
        <v>-7153.8333333333321</v>
      </c>
      <c r="DK14" s="25"/>
      <c r="DL14" s="25">
        <f>+IFERROR(DJ14/(DI14/#REF!),0)</f>
        <v>0</v>
      </c>
      <c r="DM14" s="24">
        <f t="shared" si="244"/>
        <v>-7153.8333333333321</v>
      </c>
      <c r="DN14" s="24">
        <v>0</v>
      </c>
      <c r="DO14" s="24">
        <v>0</v>
      </c>
      <c r="DP14" s="25">
        <f t="shared" si="245"/>
        <v>-7153.8333333333321</v>
      </c>
      <c r="DQ14" s="25"/>
      <c r="DR14" s="25">
        <f>+IFERROR(DP14/(DO14/#REF!),0)</f>
        <v>0</v>
      </c>
      <c r="DS14" s="24">
        <f t="shared" si="246"/>
        <v>-7153.8333333333321</v>
      </c>
      <c r="DT14" s="24">
        <v>0</v>
      </c>
      <c r="DU14" s="24">
        <v>0</v>
      </c>
      <c r="DV14" s="25">
        <f t="shared" si="247"/>
        <v>-7153.8333333333321</v>
      </c>
      <c r="DW14" s="25"/>
      <c r="DX14" s="25">
        <f>+IFERROR(DV14/(DU14/#REF!),0)</f>
        <v>0</v>
      </c>
      <c r="DY14" s="24">
        <f t="shared" si="248"/>
        <v>-7153.8333333333321</v>
      </c>
      <c r="DZ14" s="24">
        <v>0</v>
      </c>
      <c r="EA14" s="24">
        <v>0</v>
      </c>
      <c r="EB14" s="25">
        <f t="shared" si="249"/>
        <v>-7153.8333333333321</v>
      </c>
      <c r="EC14" s="25"/>
      <c r="ED14" s="25">
        <f>+IFERROR(EB14/(EA14/#REF!),0)</f>
        <v>0</v>
      </c>
      <c r="EE14" s="24">
        <f t="shared" si="250"/>
        <v>-7153.8333333333321</v>
      </c>
      <c r="EF14" s="24">
        <v>500</v>
      </c>
      <c r="EG14" s="24">
        <v>0</v>
      </c>
      <c r="EH14" s="25">
        <f t="shared" si="251"/>
        <v>-6653.8333333333321</v>
      </c>
      <c r="EI14" s="25"/>
      <c r="EJ14" s="25">
        <f>+IFERROR(EH14/(EG14/#REF!),0)</f>
        <v>0</v>
      </c>
      <c r="EK14" s="24">
        <f t="shared" si="252"/>
        <v>-6653.8333333333321</v>
      </c>
      <c r="EL14" s="24">
        <v>300</v>
      </c>
      <c r="EM14" s="24">
        <v>375</v>
      </c>
      <c r="EN14" s="25">
        <f t="shared" si="253"/>
        <v>-6728.8333333333321</v>
      </c>
      <c r="EO14" s="25"/>
      <c r="EP14" s="25">
        <f>+IFERROR(EN14/(EM14/#REF!),0)</f>
        <v>0</v>
      </c>
      <c r="EQ14" s="24"/>
      <c r="ER14" s="24">
        <v>0</v>
      </c>
      <c r="ES14" s="24">
        <v>0</v>
      </c>
      <c r="ET14" s="25">
        <f t="shared" si="53"/>
        <v>0</v>
      </c>
      <c r="EU14" s="25"/>
      <c r="EV14" s="25">
        <f t="shared" si="54"/>
        <v>0</v>
      </c>
      <c r="EW14" s="24">
        <f t="shared" si="55"/>
        <v>0</v>
      </c>
      <c r="EX14" s="24">
        <v>0</v>
      </c>
      <c r="EY14" s="24">
        <v>0</v>
      </c>
      <c r="EZ14" s="25">
        <f t="shared" si="56"/>
        <v>0</v>
      </c>
      <c r="FA14" s="25">
        <v>0</v>
      </c>
      <c r="FB14" s="25">
        <f t="shared" si="57"/>
        <v>0</v>
      </c>
      <c r="FC14" s="24">
        <f t="shared" si="254"/>
        <v>0</v>
      </c>
      <c r="FD14" s="24">
        <v>0</v>
      </c>
      <c r="FE14" s="24">
        <v>0</v>
      </c>
      <c r="FF14" s="25">
        <f t="shared" si="59"/>
        <v>0</v>
      </c>
      <c r="FG14" s="25"/>
      <c r="FH14" s="25">
        <f t="shared" si="60"/>
        <v>0</v>
      </c>
      <c r="FI14" s="24">
        <f t="shared" si="255"/>
        <v>0</v>
      </c>
      <c r="FJ14" s="24">
        <v>0</v>
      </c>
      <c r="FK14" s="24">
        <v>0</v>
      </c>
      <c r="FL14" s="25">
        <f t="shared" si="62"/>
        <v>0</v>
      </c>
      <c r="FM14" s="25">
        <v>-238.464</v>
      </c>
      <c r="FN14" s="25">
        <f t="shared" si="63"/>
        <v>0</v>
      </c>
      <c r="FO14" s="24">
        <f t="shared" si="256"/>
        <v>-238.464</v>
      </c>
      <c r="FP14" s="24">
        <v>0</v>
      </c>
      <c r="FQ14" s="24">
        <v>0</v>
      </c>
      <c r="FR14" s="25">
        <f t="shared" si="65"/>
        <v>-238.464</v>
      </c>
      <c r="FS14" s="25">
        <v>-1589.72</v>
      </c>
      <c r="FT14" s="25">
        <f t="shared" si="66"/>
        <v>0</v>
      </c>
      <c r="FU14" s="24">
        <f t="shared" si="257"/>
        <v>-1828.184</v>
      </c>
      <c r="FV14" s="24">
        <v>0</v>
      </c>
      <c r="FW14" s="24">
        <v>0</v>
      </c>
      <c r="FX14" s="25">
        <f t="shared" si="68"/>
        <v>-1828.184</v>
      </c>
      <c r="FY14" s="25"/>
      <c r="FZ14" s="25">
        <f t="shared" si="69"/>
        <v>0</v>
      </c>
      <c r="GA14" s="24">
        <f t="shared" si="258"/>
        <v>-1828.184</v>
      </c>
      <c r="GB14" s="24">
        <v>0</v>
      </c>
      <c r="GC14" s="24">
        <v>0</v>
      </c>
      <c r="GD14" s="25">
        <f t="shared" si="71"/>
        <v>-1828.184</v>
      </c>
      <c r="GE14" s="25">
        <v>0</v>
      </c>
      <c r="GF14" s="25">
        <f t="shared" si="72"/>
        <v>0</v>
      </c>
      <c r="GG14" s="24">
        <f t="shared" si="259"/>
        <v>-1828.184</v>
      </c>
      <c r="GH14" s="24">
        <v>0</v>
      </c>
      <c r="GI14" s="24">
        <v>0</v>
      </c>
      <c r="GJ14" s="25">
        <v>0</v>
      </c>
      <c r="GK14" s="25">
        <v>0</v>
      </c>
      <c r="GL14" s="25">
        <f t="shared" si="7"/>
        <v>0</v>
      </c>
      <c r="GM14" s="24">
        <f t="shared" si="74"/>
        <v>0</v>
      </c>
      <c r="GN14" s="24">
        <v>0</v>
      </c>
      <c r="GO14" s="24">
        <v>0</v>
      </c>
      <c r="GP14" s="25">
        <f t="shared" si="75"/>
        <v>0</v>
      </c>
      <c r="GQ14" s="25"/>
      <c r="GR14" s="25">
        <f t="shared" si="9"/>
        <v>0</v>
      </c>
      <c r="GS14" s="24">
        <f t="shared" si="76"/>
        <v>0</v>
      </c>
      <c r="GT14" s="24">
        <v>0</v>
      </c>
      <c r="GU14" s="24">
        <v>0</v>
      </c>
      <c r="GV14" s="25">
        <f t="shared" si="77"/>
        <v>0</v>
      </c>
      <c r="GW14" s="25">
        <v>0</v>
      </c>
      <c r="GX14" s="25">
        <f t="shared" si="78"/>
        <v>0</v>
      </c>
      <c r="GY14" s="24">
        <f t="shared" si="79"/>
        <v>0</v>
      </c>
      <c r="GZ14" s="24"/>
      <c r="HA14" s="24"/>
      <c r="HB14" s="25">
        <f t="shared" si="80"/>
        <v>0</v>
      </c>
      <c r="HC14" s="25"/>
      <c r="HD14" s="24">
        <f t="shared" si="81"/>
        <v>0</v>
      </c>
      <c r="HE14" s="24"/>
      <c r="HF14" s="24"/>
      <c r="HG14" s="25">
        <f t="shared" si="82"/>
        <v>0</v>
      </c>
      <c r="HH14" s="25"/>
      <c r="HI14" s="45">
        <f t="shared" si="10"/>
        <v>0</v>
      </c>
      <c r="HJ14" s="45">
        <f t="shared" si="10"/>
        <v>0</v>
      </c>
      <c r="HK14" s="45">
        <f t="shared" si="10"/>
        <v>-1828.184</v>
      </c>
      <c r="HL14" s="45">
        <f t="shared" si="83"/>
        <v>0</v>
      </c>
    </row>
    <row r="15" spans="1:220" x14ac:dyDescent="0.25">
      <c r="A15" s="23">
        <v>320000</v>
      </c>
      <c r="B15" s="26" t="s">
        <v>19</v>
      </c>
      <c r="C15" s="24"/>
      <c r="D15" s="24">
        <v>0</v>
      </c>
      <c r="E15" s="24">
        <v>0</v>
      </c>
      <c r="F15" s="25">
        <f t="shared" si="84"/>
        <v>0</v>
      </c>
      <c r="G15" s="25"/>
      <c r="H15" s="25">
        <f t="shared" si="11"/>
        <v>0</v>
      </c>
      <c r="I15" s="24">
        <f t="shared" si="12"/>
        <v>0</v>
      </c>
      <c r="J15" s="24">
        <v>0</v>
      </c>
      <c r="K15" s="24">
        <v>0</v>
      </c>
      <c r="L15" s="25">
        <f t="shared" si="85"/>
        <v>0</v>
      </c>
      <c r="M15" s="25">
        <f>SUMIFS(Return!$D:$D,Return!$B:$B,'INV-CO.OP'!$A15,Return!$F:$F,'INV-CO.OP'!M$4)</f>
        <v>0</v>
      </c>
      <c r="N15" s="25">
        <f t="shared" si="13"/>
        <v>0</v>
      </c>
      <c r="O15" s="24">
        <f t="shared" si="14"/>
        <v>0</v>
      </c>
      <c r="P15" s="24">
        <v>0</v>
      </c>
      <c r="Q15" s="24">
        <v>0</v>
      </c>
      <c r="R15" s="25">
        <f t="shared" si="86"/>
        <v>0</v>
      </c>
      <c r="S15" s="25"/>
      <c r="T15" s="25">
        <f t="shared" si="15"/>
        <v>0</v>
      </c>
      <c r="U15" s="24">
        <f t="shared" si="16"/>
        <v>0</v>
      </c>
      <c r="V15" s="24">
        <v>0</v>
      </c>
      <c r="W15" s="24">
        <v>0</v>
      </c>
      <c r="X15" s="25">
        <f t="shared" si="87"/>
        <v>0</v>
      </c>
      <c r="Y15" s="25">
        <f>SUMIFS(Return!$D:$D,Return!$B:$B,'INV-CO.OP'!$A15,Return!$F:$F,'INV-CO.OP'!Y$4)</f>
        <v>0</v>
      </c>
      <c r="Z15" s="25">
        <f t="shared" si="17"/>
        <v>0</v>
      </c>
      <c r="AA15" s="24">
        <f t="shared" si="18"/>
        <v>0</v>
      </c>
      <c r="AB15" s="24">
        <v>0</v>
      </c>
      <c r="AC15" s="24">
        <v>0</v>
      </c>
      <c r="AD15" s="25">
        <f t="shared" si="88"/>
        <v>0</v>
      </c>
      <c r="AE15" s="25">
        <f>SUMIFS(Return!$D:$D,Return!$B:$B,'INV-CO.OP'!$A15,Return!$F:$F,'INV-CO.OP'!AE$4)</f>
        <v>0</v>
      </c>
      <c r="AF15" s="25">
        <f t="shared" si="19"/>
        <v>0</v>
      </c>
      <c r="AG15" s="24">
        <f t="shared" si="20"/>
        <v>0</v>
      </c>
      <c r="AH15" s="24">
        <v>0</v>
      </c>
      <c r="AI15" s="24">
        <v>0</v>
      </c>
      <c r="AJ15" s="25">
        <f t="shared" si="89"/>
        <v>0</v>
      </c>
      <c r="AK15" s="25">
        <f>SUMIFS(Return!$D:$D,Return!$B:$B,'INV-CO.OP'!$A15,Return!$F:$F,'INV-CO.OP'!AK$4)</f>
        <v>0</v>
      </c>
      <c r="AL15" s="25">
        <f t="shared" si="21"/>
        <v>0</v>
      </c>
      <c r="AM15" s="24">
        <f t="shared" si="22"/>
        <v>0</v>
      </c>
      <c r="AN15" s="24">
        <v>0</v>
      </c>
      <c r="AO15" s="24">
        <v>0</v>
      </c>
      <c r="AP15" s="25">
        <f t="shared" si="90"/>
        <v>0</v>
      </c>
      <c r="AQ15" s="25">
        <f>SUMIFS(Return!$D:$D,Return!$B:$B,'INV-CO.OP'!$A15,Return!$F:$F,'INV-CO.OP'!AQ$4)</f>
        <v>0</v>
      </c>
      <c r="AR15" s="25">
        <f t="shared" si="23"/>
        <v>0</v>
      </c>
      <c r="AS15" s="24">
        <f t="shared" si="24"/>
        <v>0</v>
      </c>
      <c r="AT15" s="24">
        <v>0</v>
      </c>
      <c r="AU15" s="24">
        <v>0</v>
      </c>
      <c r="AV15" s="25">
        <v>0</v>
      </c>
      <c r="AW15" s="25">
        <f>SUMIFS(Return!$D:$D,Return!$B:$B,'INV-CO.OP'!$A15,Return!$F:$F,'INV-CO.OP'!AW$4)</f>
        <v>0</v>
      </c>
      <c r="AX15" s="25">
        <f t="shared" si="25"/>
        <v>0</v>
      </c>
      <c r="AY15" s="24">
        <f t="shared" si="26"/>
        <v>0</v>
      </c>
      <c r="AZ15" s="24">
        <v>0</v>
      </c>
      <c r="BA15" s="24">
        <v>0</v>
      </c>
      <c r="BB15" s="25">
        <f t="shared" si="91"/>
        <v>0</v>
      </c>
      <c r="BC15" s="25"/>
      <c r="BD15" s="25">
        <f t="shared" si="27"/>
        <v>0</v>
      </c>
      <c r="BE15" s="24">
        <f t="shared" si="28"/>
        <v>0</v>
      </c>
      <c r="BF15" s="24">
        <v>0</v>
      </c>
      <c r="BG15" s="24">
        <v>0</v>
      </c>
      <c r="BH15" s="25">
        <f t="shared" si="92"/>
        <v>0</v>
      </c>
      <c r="BI15" s="25">
        <v>0</v>
      </c>
      <c r="BJ15" s="25">
        <f t="shared" si="29"/>
        <v>0</v>
      </c>
      <c r="BK15" s="24">
        <f t="shared" si="93"/>
        <v>0</v>
      </c>
      <c r="BL15" s="24"/>
      <c r="BM15" s="24"/>
      <c r="BN15" s="25">
        <f t="shared" si="94"/>
        <v>0</v>
      </c>
      <c r="BO15" s="25"/>
      <c r="BP15" s="24">
        <f t="shared" si="30"/>
        <v>0</v>
      </c>
      <c r="BQ15" s="24"/>
      <c r="BR15" s="24"/>
      <c r="BS15" s="25">
        <f t="shared" si="95"/>
        <v>0</v>
      </c>
      <c r="BT15" s="25"/>
      <c r="BW15" s="24"/>
      <c r="BX15" s="24">
        <v>0</v>
      </c>
      <c r="BY15" s="24"/>
      <c r="BZ15" s="25">
        <f t="shared" si="96"/>
        <v>0</v>
      </c>
      <c r="CA15" s="25"/>
      <c r="CB15" s="25">
        <f>IFERROR(BZ15/(BY15/#REF!),0)</f>
        <v>0</v>
      </c>
      <c r="CC15" s="24">
        <f t="shared" si="232"/>
        <v>0</v>
      </c>
      <c r="CD15" s="24">
        <v>0</v>
      </c>
      <c r="CE15" s="24"/>
      <c r="CF15" s="25">
        <f t="shared" si="233"/>
        <v>0</v>
      </c>
      <c r="CG15" s="25"/>
      <c r="CH15" s="25">
        <f>IFERROR(CF15/(CE15/#REF!),0)</f>
        <v>0</v>
      </c>
      <c r="CI15" s="24">
        <f t="shared" si="234"/>
        <v>0</v>
      </c>
      <c r="CJ15" s="24">
        <v>0</v>
      </c>
      <c r="CK15" s="24">
        <v>8</v>
      </c>
      <c r="CL15" s="25">
        <f t="shared" si="235"/>
        <v>-8</v>
      </c>
      <c r="CM15" s="25"/>
      <c r="CN15" s="25">
        <f>IFERROR(CL15/(CK15/#REF!),0)</f>
        <v>0</v>
      </c>
      <c r="CO15" s="24">
        <f t="shared" si="236"/>
        <v>-8</v>
      </c>
      <c r="CP15" s="24">
        <v>0</v>
      </c>
      <c r="CQ15" s="24">
        <v>0</v>
      </c>
      <c r="CR15" s="25">
        <f t="shared" si="237"/>
        <v>-8</v>
      </c>
      <c r="CS15" s="25"/>
      <c r="CT15" s="25">
        <f>+IFERROR(CR15/(CQ15/#REF!),0)</f>
        <v>0</v>
      </c>
      <c r="CU15" s="24">
        <f t="shared" si="238"/>
        <v>-8</v>
      </c>
      <c r="CV15" s="24">
        <v>0</v>
      </c>
      <c r="CW15" s="24">
        <v>28.333333333333329</v>
      </c>
      <c r="CX15" s="25">
        <f t="shared" si="239"/>
        <v>-36.333333333333329</v>
      </c>
      <c r="CY15" s="25"/>
      <c r="CZ15" s="25">
        <f>+IFERROR(CX15/(CW15/#REF!),0)</f>
        <v>0</v>
      </c>
      <c r="DA15" s="24">
        <f t="shared" si="240"/>
        <v>-36.333333333333329</v>
      </c>
      <c r="DB15" s="24">
        <v>0</v>
      </c>
      <c r="DC15" s="24">
        <v>7</v>
      </c>
      <c r="DD15" s="25">
        <f t="shared" si="241"/>
        <v>-43.333333333333329</v>
      </c>
      <c r="DE15" s="25"/>
      <c r="DF15" s="25">
        <f>+IFERROR(DD15/(DC15/#REF!),0)</f>
        <v>0</v>
      </c>
      <c r="DG15" s="24">
        <f t="shared" si="242"/>
        <v>-43.333333333333329</v>
      </c>
      <c r="DH15" s="24">
        <v>0</v>
      </c>
      <c r="DI15" s="24">
        <v>0</v>
      </c>
      <c r="DJ15" s="25">
        <f t="shared" si="243"/>
        <v>-43.333333333333329</v>
      </c>
      <c r="DK15" s="25"/>
      <c r="DL15" s="25">
        <f>+IFERROR(DJ15/(DI15/#REF!),0)</f>
        <v>0</v>
      </c>
      <c r="DM15" s="24">
        <f t="shared" si="244"/>
        <v>-43.333333333333329</v>
      </c>
      <c r="DN15" s="24">
        <v>0</v>
      </c>
      <c r="DO15" s="24">
        <v>0</v>
      </c>
      <c r="DP15" s="25">
        <f t="shared" si="245"/>
        <v>-43.333333333333329</v>
      </c>
      <c r="DQ15" s="25"/>
      <c r="DR15" s="25">
        <f>+IFERROR(DP15/(DO15/#REF!),0)</f>
        <v>0</v>
      </c>
      <c r="DS15" s="24">
        <f t="shared" si="246"/>
        <v>-43.333333333333329</v>
      </c>
      <c r="DT15" s="24">
        <v>0</v>
      </c>
      <c r="DU15" s="24">
        <v>0</v>
      </c>
      <c r="DV15" s="25">
        <f t="shared" si="247"/>
        <v>-43.333333333333329</v>
      </c>
      <c r="DW15" s="25"/>
      <c r="DX15" s="25">
        <f>+IFERROR(DV15/(DU15/#REF!),0)</f>
        <v>0</v>
      </c>
      <c r="DY15" s="24">
        <f t="shared" si="248"/>
        <v>-43.333333333333329</v>
      </c>
      <c r="DZ15" s="24">
        <v>0</v>
      </c>
      <c r="EA15" s="24">
        <v>0</v>
      </c>
      <c r="EB15" s="25">
        <f t="shared" si="249"/>
        <v>-43.333333333333329</v>
      </c>
      <c r="EC15" s="25"/>
      <c r="ED15" s="25">
        <f>+IFERROR(EB15/(EA15/#REF!),0)</f>
        <v>0</v>
      </c>
      <c r="EE15" s="24">
        <f t="shared" si="250"/>
        <v>-43.333333333333329</v>
      </c>
      <c r="EF15" s="24">
        <v>0</v>
      </c>
      <c r="EG15" s="24">
        <v>0</v>
      </c>
      <c r="EH15" s="25">
        <f t="shared" si="251"/>
        <v>-43.333333333333329</v>
      </c>
      <c r="EI15" s="25"/>
      <c r="EJ15" s="25">
        <f>+IFERROR(EH15/(EG15/#REF!),0)</f>
        <v>0</v>
      </c>
      <c r="EK15" s="24">
        <f t="shared" si="252"/>
        <v>-43.333333333333329</v>
      </c>
      <c r="EL15" s="24">
        <v>0</v>
      </c>
      <c r="EM15" s="24"/>
      <c r="EN15" s="25">
        <f t="shared" si="253"/>
        <v>-43.333333333333329</v>
      </c>
      <c r="EO15" s="25"/>
      <c r="EP15" s="25">
        <f>+IFERROR(EN15/(EM15/#REF!),0)</f>
        <v>0</v>
      </c>
      <c r="EQ15" s="24"/>
      <c r="ER15" s="24">
        <v>0</v>
      </c>
      <c r="ES15" s="24">
        <v>0</v>
      </c>
      <c r="ET15" s="25">
        <f t="shared" si="53"/>
        <v>0</v>
      </c>
      <c r="EU15" s="25"/>
      <c r="EV15" s="25">
        <f t="shared" si="54"/>
        <v>0</v>
      </c>
      <c r="EW15" s="24">
        <f t="shared" si="55"/>
        <v>0</v>
      </c>
      <c r="EX15" s="24">
        <v>0</v>
      </c>
      <c r="EY15" s="24">
        <v>0</v>
      </c>
      <c r="EZ15" s="25">
        <f t="shared" si="56"/>
        <v>0</v>
      </c>
      <c r="FA15" s="25">
        <v>0</v>
      </c>
      <c r="FB15" s="25">
        <f t="shared" si="57"/>
        <v>0</v>
      </c>
      <c r="FC15" s="24">
        <f t="shared" si="254"/>
        <v>0</v>
      </c>
      <c r="FD15" s="24">
        <v>0</v>
      </c>
      <c r="FE15" s="24">
        <v>0</v>
      </c>
      <c r="FF15" s="25">
        <f t="shared" si="59"/>
        <v>0</v>
      </c>
      <c r="FG15" s="25"/>
      <c r="FH15" s="25">
        <f t="shared" si="60"/>
        <v>0</v>
      </c>
      <c r="FI15" s="24">
        <f t="shared" si="255"/>
        <v>0</v>
      </c>
      <c r="FJ15" s="24">
        <v>0</v>
      </c>
      <c r="FK15" s="24">
        <v>0</v>
      </c>
      <c r="FL15" s="25">
        <f t="shared" si="62"/>
        <v>0</v>
      </c>
      <c r="FM15" s="25">
        <v>0</v>
      </c>
      <c r="FN15" s="25">
        <f t="shared" si="63"/>
        <v>0</v>
      </c>
      <c r="FO15" s="24">
        <f t="shared" si="256"/>
        <v>0</v>
      </c>
      <c r="FP15" s="24">
        <v>0</v>
      </c>
      <c r="FQ15" s="24">
        <v>0</v>
      </c>
      <c r="FR15" s="25">
        <f t="shared" si="65"/>
        <v>0</v>
      </c>
      <c r="FS15" s="25">
        <v>0</v>
      </c>
      <c r="FT15" s="25">
        <f t="shared" si="66"/>
        <v>0</v>
      </c>
      <c r="FU15" s="24">
        <f t="shared" si="257"/>
        <v>0</v>
      </c>
      <c r="FV15" s="24">
        <v>0</v>
      </c>
      <c r="FW15" s="24">
        <v>0</v>
      </c>
      <c r="FX15" s="25">
        <f t="shared" si="68"/>
        <v>0</v>
      </c>
      <c r="FY15" s="25"/>
      <c r="FZ15" s="25">
        <f t="shared" si="69"/>
        <v>0</v>
      </c>
      <c r="GA15" s="24">
        <f t="shared" si="258"/>
        <v>0</v>
      </c>
      <c r="GB15" s="24">
        <v>0</v>
      </c>
      <c r="GC15" s="24">
        <v>0</v>
      </c>
      <c r="GD15" s="25">
        <f t="shared" si="71"/>
        <v>0</v>
      </c>
      <c r="GE15" s="25">
        <v>0</v>
      </c>
      <c r="GF15" s="25">
        <f t="shared" si="72"/>
        <v>0</v>
      </c>
      <c r="GG15" s="24">
        <f t="shared" si="259"/>
        <v>0</v>
      </c>
      <c r="GH15" s="24">
        <v>0</v>
      </c>
      <c r="GI15" s="24">
        <v>0</v>
      </c>
      <c r="GJ15" s="25">
        <v>0</v>
      </c>
      <c r="GK15" s="25">
        <v>0</v>
      </c>
      <c r="GL15" s="25">
        <f t="shared" si="7"/>
        <v>0</v>
      </c>
      <c r="GM15" s="24">
        <f t="shared" si="74"/>
        <v>0</v>
      </c>
      <c r="GN15" s="24">
        <v>0</v>
      </c>
      <c r="GO15" s="24">
        <v>0</v>
      </c>
      <c r="GP15" s="25">
        <f t="shared" si="75"/>
        <v>0</v>
      </c>
      <c r="GQ15" s="25"/>
      <c r="GR15" s="25">
        <f t="shared" si="9"/>
        <v>0</v>
      </c>
      <c r="GS15" s="24">
        <f t="shared" si="76"/>
        <v>0</v>
      </c>
      <c r="GT15" s="24">
        <v>0</v>
      </c>
      <c r="GU15" s="24">
        <v>0</v>
      </c>
      <c r="GV15" s="25">
        <f t="shared" si="77"/>
        <v>0</v>
      </c>
      <c r="GW15" s="25">
        <v>0</v>
      </c>
      <c r="GX15" s="25">
        <f t="shared" si="78"/>
        <v>0</v>
      </c>
      <c r="GY15" s="24">
        <f t="shared" si="79"/>
        <v>0</v>
      </c>
      <c r="GZ15" s="24"/>
      <c r="HA15" s="24"/>
      <c r="HB15" s="25">
        <f t="shared" si="80"/>
        <v>0</v>
      </c>
      <c r="HC15" s="25"/>
      <c r="HD15" s="24">
        <f t="shared" si="81"/>
        <v>0</v>
      </c>
      <c r="HE15" s="24"/>
      <c r="HF15" s="24"/>
      <c r="HG15" s="25">
        <f t="shared" si="82"/>
        <v>0</v>
      </c>
      <c r="HH15" s="25"/>
      <c r="HI15" s="45">
        <f t="shared" si="10"/>
        <v>0</v>
      </c>
      <c r="HJ15" s="45">
        <f t="shared" si="10"/>
        <v>0</v>
      </c>
      <c r="HK15" s="45">
        <f t="shared" si="10"/>
        <v>0</v>
      </c>
      <c r="HL15" s="45">
        <f t="shared" si="83"/>
        <v>0</v>
      </c>
    </row>
    <row r="16" spans="1:220" s="32" customFormat="1" x14ac:dyDescent="0.25">
      <c r="A16" s="27"/>
      <c r="B16" s="33" t="s">
        <v>20</v>
      </c>
      <c r="C16" s="29"/>
      <c r="D16" s="29">
        <f t="shared" ref="D16:BA16" si="260">+SUM(D13:D15)</f>
        <v>3646</v>
      </c>
      <c r="E16" s="29">
        <f t="shared" si="260"/>
        <v>3037</v>
      </c>
      <c r="F16" s="29">
        <f t="shared" si="84"/>
        <v>609</v>
      </c>
      <c r="G16" s="29">
        <f t="shared" si="260"/>
        <v>0</v>
      </c>
      <c r="H16" s="29">
        <f t="shared" si="11"/>
        <v>5.2136977280210735</v>
      </c>
      <c r="I16" s="29">
        <f t="shared" si="12"/>
        <v>609</v>
      </c>
      <c r="J16" s="29">
        <f t="shared" ref="J16:K16" si="261">+SUM(J13:J15)</f>
        <v>50</v>
      </c>
      <c r="K16" s="29">
        <f t="shared" si="261"/>
        <v>1465</v>
      </c>
      <c r="L16" s="29">
        <f t="shared" si="85"/>
        <v>-806</v>
      </c>
      <c r="M16" s="29">
        <f t="shared" si="260"/>
        <v>-2.3330039206084106</v>
      </c>
      <c r="N16" s="29">
        <f t="shared" si="13"/>
        <v>-10.453242320819113</v>
      </c>
      <c r="O16" s="29">
        <f t="shared" si="14"/>
        <v>-808.33300392060846</v>
      </c>
      <c r="P16" s="29">
        <f t="shared" si="260"/>
        <v>1260</v>
      </c>
      <c r="Q16" s="29">
        <f t="shared" si="260"/>
        <v>1540.6666666666667</v>
      </c>
      <c r="R16" s="29">
        <f t="shared" si="86"/>
        <v>-1088.9996705872752</v>
      </c>
      <c r="S16" s="29">
        <f t="shared" si="260"/>
        <v>0</v>
      </c>
      <c r="T16" s="29">
        <f t="shared" si="15"/>
        <v>-18.377752986976947</v>
      </c>
      <c r="U16" s="29">
        <f t="shared" si="16"/>
        <v>-1088.9996705872752</v>
      </c>
      <c r="V16" s="29">
        <f t="shared" ref="V16:W16" si="262">+SUM(V13:V15)</f>
        <v>3190</v>
      </c>
      <c r="W16" s="29">
        <f t="shared" si="262"/>
        <v>2710.1666666666665</v>
      </c>
      <c r="X16" s="29">
        <f t="shared" si="87"/>
        <v>-609.16633725394195</v>
      </c>
      <c r="Y16" s="29">
        <f t="shared" ref="Y16" si="263">+SUM(Y13:Y15)</f>
        <v>-7.1670023444160265</v>
      </c>
      <c r="Z16" s="29">
        <f t="shared" si="17"/>
        <v>-5.3944992660087108</v>
      </c>
      <c r="AA16" s="29">
        <f t="shared" si="18"/>
        <v>-616.33333959835795</v>
      </c>
      <c r="AB16" s="29">
        <f t="shared" si="260"/>
        <v>1810</v>
      </c>
      <c r="AC16" s="29">
        <f t="shared" si="260"/>
        <v>2889.5</v>
      </c>
      <c r="AD16" s="29">
        <f t="shared" si="88"/>
        <v>-1695.833339598358</v>
      </c>
      <c r="AE16" s="29">
        <f t="shared" ref="AE16" si="264">+SUM(AE13:AE15)</f>
        <v>-13.332998188405796</v>
      </c>
      <c r="AF16" s="29">
        <f t="shared" si="19"/>
        <v>-15.259272133433917</v>
      </c>
      <c r="AG16" s="29">
        <f t="shared" si="20"/>
        <v>-1709.1663377867637</v>
      </c>
      <c r="AH16" s="29">
        <f t="shared" ref="AH16:AI16" si="265">+SUM(AH13:AH15)</f>
        <v>1780</v>
      </c>
      <c r="AI16" s="29">
        <f t="shared" si="265"/>
        <v>1675.5</v>
      </c>
      <c r="AJ16" s="29">
        <f t="shared" si="89"/>
        <v>-1604.6663377867637</v>
      </c>
      <c r="AK16" s="29">
        <f t="shared" ref="AK16" si="266">+SUM(AK13:AK15)</f>
        <v>0</v>
      </c>
      <c r="AL16" s="29">
        <f t="shared" si="21"/>
        <v>-23.943096654532436</v>
      </c>
      <c r="AM16" s="29">
        <f t="shared" si="22"/>
        <v>-1604.6663377867637</v>
      </c>
      <c r="AN16" s="29">
        <f t="shared" si="260"/>
        <v>3070</v>
      </c>
      <c r="AO16" s="29">
        <f t="shared" si="260"/>
        <v>2815.6666666666665</v>
      </c>
      <c r="AP16" s="29">
        <f t="shared" si="90"/>
        <v>-1350.3330044534302</v>
      </c>
      <c r="AQ16" s="29">
        <f t="shared" ref="AQ16" si="267">+SUM(AQ13:AQ15)</f>
        <v>-3.8329993206521742</v>
      </c>
      <c r="AR16" s="29">
        <f t="shared" si="23"/>
        <v>-12.948617658426405</v>
      </c>
      <c r="AS16" s="29">
        <f t="shared" si="24"/>
        <v>-1354.1660037740824</v>
      </c>
      <c r="AT16" s="29">
        <f t="shared" ref="AT16:AV16" si="268">+SUM(AT13:AT15)</f>
        <v>1205</v>
      </c>
      <c r="AU16" s="29">
        <f t="shared" si="268"/>
        <v>1513.5</v>
      </c>
      <c r="AV16" s="29">
        <f t="shared" si="268"/>
        <v>2210.833333333333</v>
      </c>
      <c r="AW16" s="29">
        <f t="shared" ref="AW16" si="269">+SUM(AW13:AW15)</f>
        <v>0</v>
      </c>
      <c r="AX16" s="29">
        <f t="shared" si="25"/>
        <v>39.440039643211094</v>
      </c>
      <c r="AY16" s="29">
        <f t="shared" si="26"/>
        <v>2210.833333333333</v>
      </c>
      <c r="AZ16" s="29">
        <f t="shared" si="260"/>
        <v>3258</v>
      </c>
      <c r="BA16" s="29">
        <f t="shared" si="260"/>
        <v>2755.833333333333</v>
      </c>
      <c r="BB16" s="29">
        <f t="shared" si="91"/>
        <v>2713</v>
      </c>
      <c r="BC16" s="30"/>
      <c r="BD16" s="29">
        <f t="shared" si="27"/>
        <v>22.642515875415789</v>
      </c>
      <c r="BE16" s="29">
        <f t="shared" si="28"/>
        <v>2713</v>
      </c>
      <c r="BF16" s="29">
        <f t="shared" ref="BF16" si="270">+SUM(BF13:BF15)</f>
        <v>1410</v>
      </c>
      <c r="BG16" s="29">
        <f t="shared" ref="BG16:BI16" si="271">+SUM(BG13:BG15)</f>
        <v>1584.8333333333335</v>
      </c>
      <c r="BH16" s="29">
        <f t="shared" si="92"/>
        <v>2538.1666666666665</v>
      </c>
      <c r="BI16" s="29">
        <f t="shared" si="271"/>
        <v>-4.6670006793478267</v>
      </c>
      <c r="BJ16" s="29">
        <f t="shared" si="29"/>
        <v>43.241455463245337</v>
      </c>
      <c r="BK16" s="29">
        <f t="shared" si="93"/>
        <v>2533.4996659873186</v>
      </c>
      <c r="BL16" s="29">
        <f t="shared" ref="BL16:BM16" si="272">+SUM(BL13:BL15)</f>
        <v>0</v>
      </c>
      <c r="BM16" s="29">
        <f t="shared" si="272"/>
        <v>0</v>
      </c>
      <c r="BN16" s="29">
        <f t="shared" si="94"/>
        <v>2533.4996659873186</v>
      </c>
      <c r="BO16" s="30"/>
      <c r="BP16" s="29">
        <f t="shared" si="30"/>
        <v>2533.4996659873186</v>
      </c>
      <c r="BQ16" s="29">
        <f t="shared" ref="BQ16:BR16" si="273">+SUM(BQ13:BQ15)</f>
        <v>0</v>
      </c>
      <c r="BR16" s="29">
        <f t="shared" si="273"/>
        <v>0</v>
      </c>
      <c r="BS16" s="29">
        <f t="shared" si="95"/>
        <v>2533.4996659873186</v>
      </c>
      <c r="BT16" s="30"/>
      <c r="BU16" s="42"/>
      <c r="BV16" s="42"/>
      <c r="BW16" s="29">
        <f t="shared" ref="BW16:BY16" si="274">+SUM(BW13:BW15)</f>
        <v>0</v>
      </c>
      <c r="BX16" s="29">
        <f t="shared" si="274"/>
        <v>153760.508</v>
      </c>
      <c r="BY16" s="29">
        <f t="shared" si="274"/>
        <v>0</v>
      </c>
      <c r="BZ16" s="29">
        <f t="shared" si="96"/>
        <v>153760.508</v>
      </c>
      <c r="CA16" s="29">
        <f t="shared" ref="CA16" si="275">+SUM(CA13:CA15)</f>
        <v>0</v>
      </c>
      <c r="CB16" s="29">
        <f>IFERROR(BZ16/(BY16/#REF!),0)</f>
        <v>0</v>
      </c>
      <c r="CC16" s="29">
        <f t="shared" ref="CC16:CG16" si="276">+SUM(CC13:CC15)</f>
        <v>153760.508</v>
      </c>
      <c r="CD16" s="29">
        <f t="shared" si="276"/>
        <v>248382.35800000001</v>
      </c>
      <c r="CE16" s="29">
        <f t="shared" si="276"/>
        <v>0</v>
      </c>
      <c r="CF16" s="29">
        <f t="shared" si="276"/>
        <v>402142.86600000004</v>
      </c>
      <c r="CG16" s="29">
        <f t="shared" si="276"/>
        <v>0</v>
      </c>
      <c r="CH16" s="29">
        <f>IFERROR(CF16/(CE16/#REF!),0)</f>
        <v>0</v>
      </c>
      <c r="CI16" s="29">
        <f t="shared" ref="CI16:CM16" si="277">+SUM(CI13:CI15)</f>
        <v>402142.86600000004</v>
      </c>
      <c r="CJ16" s="29">
        <f t="shared" si="277"/>
        <v>3000</v>
      </c>
      <c r="CK16" s="29">
        <f t="shared" si="277"/>
        <v>3666.166666666667</v>
      </c>
      <c r="CL16" s="29">
        <f t="shared" si="277"/>
        <v>401476.69933333335</v>
      </c>
      <c r="CM16" s="29">
        <f t="shared" si="277"/>
        <v>0</v>
      </c>
      <c r="CN16" s="29">
        <f>IFERROR(CL16/(CK16/#REF!),0)</f>
        <v>0</v>
      </c>
      <c r="CO16" s="29">
        <f t="shared" ref="CO16:CS16" si="278">+SUM(CO13:CO15)</f>
        <v>401476.69933333335</v>
      </c>
      <c r="CP16" s="29">
        <f t="shared" si="278"/>
        <v>2000</v>
      </c>
      <c r="CQ16" s="29">
        <f t="shared" si="278"/>
        <v>3963.3333333333335</v>
      </c>
      <c r="CR16" s="29">
        <f t="shared" si="278"/>
        <v>399513.36600000004</v>
      </c>
      <c r="CS16" s="29">
        <f t="shared" si="278"/>
        <v>0</v>
      </c>
      <c r="CT16" s="29">
        <f>+IFERROR(CR16/(CQ16/#REF!),0)</f>
        <v>0</v>
      </c>
      <c r="CU16" s="29">
        <f t="shared" ref="CU16:CY16" si="279">+SUM(CU13:CU15)</f>
        <v>399513.36600000004</v>
      </c>
      <c r="CV16" s="29">
        <f t="shared" si="279"/>
        <v>2000</v>
      </c>
      <c r="CW16" s="29">
        <f t="shared" si="279"/>
        <v>4511.333333333333</v>
      </c>
      <c r="CX16" s="29">
        <f t="shared" si="279"/>
        <v>397002.03266666672</v>
      </c>
      <c r="CY16" s="29">
        <f t="shared" si="279"/>
        <v>0</v>
      </c>
      <c r="CZ16" s="29">
        <f>+IFERROR(CX16/(CW16/#REF!),0)</f>
        <v>0</v>
      </c>
      <c r="DA16" s="29">
        <f t="shared" ref="DA16:DE16" si="280">+SUM(DA13:DA15)</f>
        <v>397002.03266666672</v>
      </c>
      <c r="DB16" s="29">
        <f t="shared" si="280"/>
        <v>5500</v>
      </c>
      <c r="DC16" s="29">
        <f t="shared" si="280"/>
        <v>5374.666666666667</v>
      </c>
      <c r="DD16" s="29">
        <f t="shared" si="280"/>
        <v>397127.36600000004</v>
      </c>
      <c r="DE16" s="29">
        <f t="shared" si="280"/>
        <v>0</v>
      </c>
      <c r="DF16" s="29">
        <f>+IFERROR(DD16/(DC16/#REF!),0)</f>
        <v>0</v>
      </c>
      <c r="DG16" s="29">
        <f t="shared" ref="DG16:DK16" si="281">+SUM(DG13:DG15)</f>
        <v>397127.36600000004</v>
      </c>
      <c r="DH16" s="29">
        <f t="shared" si="281"/>
        <v>7001</v>
      </c>
      <c r="DI16" s="29">
        <f t="shared" si="281"/>
        <v>5717.6666666666679</v>
      </c>
      <c r="DJ16" s="29">
        <f t="shared" si="281"/>
        <v>398410.69933333335</v>
      </c>
      <c r="DK16" s="29">
        <f t="shared" si="281"/>
        <v>0</v>
      </c>
      <c r="DL16" s="29">
        <f>+IFERROR(DJ16/(DI16/#REF!),0)</f>
        <v>0</v>
      </c>
      <c r="DM16" s="29">
        <f t="shared" ref="DM16:DQ16" si="282">+SUM(DM13:DM15)</f>
        <v>398410.69933333335</v>
      </c>
      <c r="DN16" s="29">
        <f t="shared" si="282"/>
        <v>3570</v>
      </c>
      <c r="DO16" s="29">
        <f t="shared" si="282"/>
        <v>5821.333333333333</v>
      </c>
      <c r="DP16" s="29">
        <f t="shared" si="282"/>
        <v>396159.36600000004</v>
      </c>
      <c r="DQ16" s="29">
        <f t="shared" si="282"/>
        <v>0</v>
      </c>
      <c r="DR16" s="29">
        <f>+IFERROR(DP16/(DO16/#REF!),0)</f>
        <v>0</v>
      </c>
      <c r="DS16" s="29">
        <f t="shared" ref="DS16:DW16" si="283">+SUM(DS13:DS15)</f>
        <v>396159.36600000004</v>
      </c>
      <c r="DT16" s="29">
        <f t="shared" si="283"/>
        <v>5000</v>
      </c>
      <c r="DU16" s="29">
        <f t="shared" si="283"/>
        <v>5121.8333333333367</v>
      </c>
      <c r="DV16" s="29">
        <f t="shared" si="283"/>
        <v>396037.53266666672</v>
      </c>
      <c r="DW16" s="29">
        <f t="shared" si="283"/>
        <v>0</v>
      </c>
      <c r="DX16" s="29">
        <f>+IFERROR(DV16/(DU16/#REF!),0)</f>
        <v>0</v>
      </c>
      <c r="DY16" s="29">
        <f t="shared" ref="DY16:EC16" si="284">+SUM(DY13:DY15)</f>
        <v>396037.53266666672</v>
      </c>
      <c r="DZ16" s="29">
        <f t="shared" si="284"/>
        <v>8650</v>
      </c>
      <c r="EA16" s="29">
        <f t="shared" si="284"/>
        <v>5188.9999999999982</v>
      </c>
      <c r="EB16" s="29">
        <f t="shared" si="284"/>
        <v>399498.53266666672</v>
      </c>
      <c r="EC16" s="29">
        <f t="shared" si="284"/>
        <v>0</v>
      </c>
      <c r="ED16" s="29">
        <f>+IFERROR(EB16/(EA16/#REF!),0)</f>
        <v>0</v>
      </c>
      <c r="EE16" s="29">
        <f t="shared" ref="EE16:EI16" si="285">+SUM(EE13:EE15)</f>
        <v>399498.53266666672</v>
      </c>
      <c r="EF16" s="29">
        <f t="shared" si="285"/>
        <v>8500</v>
      </c>
      <c r="EG16" s="29">
        <f t="shared" si="285"/>
        <v>8602.3333333333321</v>
      </c>
      <c r="EH16" s="29">
        <f t="shared" si="285"/>
        <v>399396.19933333341</v>
      </c>
      <c r="EI16" s="29">
        <f t="shared" si="285"/>
        <v>0</v>
      </c>
      <c r="EJ16" s="29">
        <f>+IFERROR(EH16/(EG16/#REF!),0)</f>
        <v>0</v>
      </c>
      <c r="EK16" s="29">
        <f t="shared" ref="EK16:EO16" si="286">+SUM(EK13:EK15)</f>
        <v>399396.19933333341</v>
      </c>
      <c r="EL16" s="29">
        <f t="shared" si="286"/>
        <v>4402</v>
      </c>
      <c r="EM16" s="29">
        <f t="shared" si="286"/>
        <v>5887.3666666666668</v>
      </c>
      <c r="EN16" s="29">
        <f t="shared" si="286"/>
        <v>397910.83266666677</v>
      </c>
      <c r="EO16" s="29">
        <f t="shared" si="286"/>
        <v>0</v>
      </c>
      <c r="EP16" s="29">
        <f>+IFERROR(EN16/(EM16/#REF!),0)</f>
        <v>0</v>
      </c>
      <c r="EQ16" s="29"/>
      <c r="ER16" s="29">
        <f t="shared" ref="ER16" si="287">+SUM(ER13:ER15)</f>
        <v>700321.076</v>
      </c>
      <c r="ES16" s="29">
        <f t="shared" ref="ES16" si="288">+SUM(ES13:ES15)</f>
        <v>724215.16799999948</v>
      </c>
      <c r="ET16" s="29">
        <f t="shared" si="53"/>
        <v>-23894.09199999948</v>
      </c>
      <c r="EU16" s="29">
        <f t="shared" ref="EU16" si="289">+SUM(EU13:EU15)</f>
        <v>0</v>
      </c>
      <c r="EV16" s="29">
        <f t="shared" si="54"/>
        <v>-0.85782018859895925</v>
      </c>
      <c r="EW16" s="29">
        <f t="shared" si="55"/>
        <v>-23894.09199999948</v>
      </c>
      <c r="EX16" s="29">
        <f t="shared" ref="EX16:EY16" si="290">+SUM(EX13:EX15)</f>
        <v>11923.199000000001</v>
      </c>
      <c r="EY16" s="29">
        <f t="shared" si="290"/>
        <v>349349.75999999983</v>
      </c>
      <c r="EZ16" s="29">
        <f t="shared" si="56"/>
        <v>-361320.65299999929</v>
      </c>
      <c r="FA16" s="29">
        <f t="shared" ref="FA16" si="291">+SUM(FA13:FA15)</f>
        <v>-358.53500000000008</v>
      </c>
      <c r="FB16" s="29">
        <f t="shared" si="57"/>
        <v>-19.651058031355134</v>
      </c>
      <c r="FC16" s="29">
        <f t="shared" ref="FC16:FG16" si="292">+SUM(FC13:FC15)</f>
        <v>-361679.18799999927</v>
      </c>
      <c r="FD16" s="29">
        <f t="shared" ref="FD16:FE16" si="293">+SUM(FD13:FD15)</f>
        <v>240371.71500000003</v>
      </c>
      <c r="FE16" s="29">
        <f t="shared" si="293"/>
        <v>367393.53599999991</v>
      </c>
      <c r="FF16" s="29">
        <f t="shared" si="59"/>
        <v>-488701.00899999915</v>
      </c>
      <c r="FG16" s="29">
        <f t="shared" si="292"/>
        <v>0</v>
      </c>
      <c r="FH16" s="29">
        <f t="shared" si="60"/>
        <v>-34.584784404045642</v>
      </c>
      <c r="FI16" s="29">
        <f t="shared" ref="FI16" si="294">+SUM(FI13:FI15)</f>
        <v>-488701.00899999915</v>
      </c>
      <c r="FJ16" s="29">
        <f t="shared" ref="FJ16:FK16" si="295">+SUM(FJ13:FJ15)</f>
        <v>608560.13099999994</v>
      </c>
      <c r="FK16" s="29">
        <f t="shared" si="295"/>
        <v>646277.18400000001</v>
      </c>
      <c r="FL16" s="29">
        <f t="shared" si="62"/>
        <v>-526418.06199999922</v>
      </c>
      <c r="FM16" s="29">
        <f t="shared" ref="FM16" si="296">+SUM(FM13:FM15)</f>
        <v>-1285.7859999999998</v>
      </c>
      <c r="FN16" s="29">
        <f t="shared" si="63"/>
        <v>-19.548939372738218</v>
      </c>
      <c r="FO16" s="29">
        <f t="shared" ref="FO16" si="297">+SUM(FO13:FO15)</f>
        <v>-527703.8479999993</v>
      </c>
      <c r="FP16" s="29">
        <f t="shared" ref="FP16:FQ16" si="298">+SUM(FP13:FP15)</f>
        <v>403004.16099999996</v>
      </c>
      <c r="FQ16" s="29">
        <f t="shared" si="298"/>
        <v>689041.728</v>
      </c>
      <c r="FR16" s="29">
        <f t="shared" si="65"/>
        <v>-813741.41499999934</v>
      </c>
      <c r="FS16" s="29">
        <f t="shared" ref="FS16" si="299">+SUM(FS13:FS15)</f>
        <v>-1589.72</v>
      </c>
      <c r="FT16" s="29">
        <f t="shared" si="66"/>
        <v>-30.705363594467215</v>
      </c>
      <c r="FU16" s="29">
        <f t="shared" ref="FU16:FY16" si="300">+SUM(FU13:FU15)</f>
        <v>-815331.13499999931</v>
      </c>
      <c r="FV16" s="29">
        <f t="shared" ref="FV16:FW16" si="301">+SUM(FV13:FV15)</f>
        <v>341480.44699999999</v>
      </c>
      <c r="FW16" s="29">
        <f t="shared" si="301"/>
        <v>399546.43199999991</v>
      </c>
      <c r="FX16" s="29">
        <f t="shared" si="68"/>
        <v>-873397.11999999918</v>
      </c>
      <c r="FY16" s="29">
        <f t="shared" si="300"/>
        <v>0</v>
      </c>
      <c r="FZ16" s="29">
        <f t="shared" si="69"/>
        <v>-54.649287920558841</v>
      </c>
      <c r="GA16" s="29">
        <f t="shared" ref="GA16" si="302">+SUM(GA13:GA15)</f>
        <v>-873397.1199999993</v>
      </c>
      <c r="GB16" s="29">
        <f t="shared" ref="GB16:GC16" si="303">+SUM(GB13:GB15)</f>
        <v>607129.34700000007</v>
      </c>
      <c r="GC16" s="29">
        <f t="shared" si="303"/>
        <v>671435.13599999982</v>
      </c>
      <c r="GD16" s="29">
        <f t="shared" si="71"/>
        <v>-937702.90899999905</v>
      </c>
      <c r="GE16" s="29">
        <f t="shared" ref="GE16" si="304">+SUM(GE13:GE15)</f>
        <v>-659.68599999999992</v>
      </c>
      <c r="GF16" s="29">
        <f t="shared" si="72"/>
        <v>-37.707258952560956</v>
      </c>
      <c r="GG16" s="29">
        <f t="shared" ref="GG16" si="305">+SUM(GG13:GG15)</f>
        <v>-938362.59499999904</v>
      </c>
      <c r="GH16" s="29">
        <f t="shared" ref="GH16:GJ16" si="306">+SUM(GH13:GH15)</f>
        <v>285322.17699999997</v>
      </c>
      <c r="GI16" s="29">
        <f t="shared" si="306"/>
        <v>360915.26400000002</v>
      </c>
      <c r="GJ16" s="29">
        <f t="shared" si="306"/>
        <v>527204.15999999992</v>
      </c>
      <c r="GK16" s="29">
        <f t="shared" ref="GK16" si="307">+SUM(GK13:GK15)</f>
        <v>0</v>
      </c>
      <c r="GL16" s="29">
        <f t="shared" si="7"/>
        <v>39.440039643211087</v>
      </c>
      <c r="GM16" s="29">
        <f t="shared" si="74"/>
        <v>527204.15999999992</v>
      </c>
      <c r="GN16" s="29">
        <f t="shared" ref="GN16:GO16" si="308">+SUM(GN13:GN15)</f>
        <v>621532.57000000018</v>
      </c>
      <c r="GO16" s="29">
        <f t="shared" si="308"/>
        <v>657167.04</v>
      </c>
      <c r="GP16" s="29">
        <f t="shared" si="75"/>
        <v>491569.68999999994</v>
      </c>
      <c r="GQ16" s="30"/>
      <c r="GR16" s="29">
        <f t="shared" si="9"/>
        <v>17.204306031538035</v>
      </c>
      <c r="GS16" s="31">
        <f t="shared" si="76"/>
        <v>491569.68999999994</v>
      </c>
      <c r="GT16" s="29">
        <f t="shared" ref="GT16:GU16" si="309">+SUM(GT13:GT15)</f>
        <v>268987.39199999999</v>
      </c>
      <c r="GU16" s="29">
        <f t="shared" si="309"/>
        <v>377925.69599999825</v>
      </c>
      <c r="GV16" s="30">
        <f t="shared" si="77"/>
        <v>382631.38600000169</v>
      </c>
      <c r="GW16" s="29">
        <f t="shared" ref="GW16" si="310">+SUM(GW13:GW15)</f>
        <v>-890.32899999999995</v>
      </c>
      <c r="GX16" s="29">
        <f t="shared" si="78"/>
        <v>27.336186799005308</v>
      </c>
      <c r="GY16" s="31">
        <f t="shared" si="79"/>
        <v>381741.05700000166</v>
      </c>
      <c r="GZ16" s="29">
        <f t="shared" ref="GZ16:HA16" si="311">+SUM(GZ13:GZ15)</f>
        <v>0</v>
      </c>
      <c r="HA16" s="29">
        <f t="shared" si="311"/>
        <v>0</v>
      </c>
      <c r="HB16" s="30">
        <f t="shared" si="80"/>
        <v>381741.05700000166</v>
      </c>
      <c r="HC16" s="30"/>
      <c r="HD16" s="31">
        <f t="shared" si="81"/>
        <v>381741.05700000166</v>
      </c>
      <c r="HE16" s="29">
        <f t="shared" ref="HE16:HF16" si="312">+SUM(HE13:HE15)</f>
        <v>0</v>
      </c>
      <c r="HF16" s="29">
        <f t="shared" si="312"/>
        <v>0</v>
      </c>
      <c r="HG16" s="30">
        <f t="shared" si="82"/>
        <v>381741.05700000166</v>
      </c>
      <c r="HH16" s="30"/>
      <c r="HI16" s="45">
        <f t="shared" si="10"/>
        <v>4088632.2150000003</v>
      </c>
      <c r="HJ16" s="45">
        <f t="shared" si="10"/>
        <v>5243266.9439999983</v>
      </c>
      <c r="HK16" s="45">
        <f t="shared" si="10"/>
        <v>-4784.0559999999996</v>
      </c>
      <c r="HL16" s="45">
        <f t="shared" si="83"/>
        <v>381741.05700000166</v>
      </c>
    </row>
    <row r="17" spans="1:220" x14ac:dyDescent="0.25">
      <c r="A17" s="23">
        <v>320015</v>
      </c>
      <c r="B17" s="26" t="s">
        <v>21</v>
      </c>
      <c r="C17" s="24"/>
      <c r="D17" s="24">
        <v>850</v>
      </c>
      <c r="E17" s="24">
        <v>788.8</v>
      </c>
      <c r="F17" s="25">
        <f t="shared" si="84"/>
        <v>61.200000000000045</v>
      </c>
      <c r="G17" s="25"/>
      <c r="H17" s="25">
        <f t="shared" si="11"/>
        <v>2.0172413793103465</v>
      </c>
      <c r="I17" s="24">
        <f t="shared" si="12"/>
        <v>61.200000000000045</v>
      </c>
      <c r="J17" s="24">
        <v>380</v>
      </c>
      <c r="K17" s="24">
        <v>314</v>
      </c>
      <c r="L17" s="25">
        <f t="shared" si="85"/>
        <v>127.20000000000005</v>
      </c>
      <c r="M17" s="25">
        <f>SUMIFS(Return!$D:$D,Return!$B:$B,'INV-CO.OP'!$A17,Return!$F:$F,'INV-CO.OP'!M$4)</f>
        <v>-1.7000022469818226E-2</v>
      </c>
      <c r="N17" s="25">
        <f t="shared" si="13"/>
        <v>7.6968152866242061</v>
      </c>
      <c r="O17" s="24">
        <f t="shared" si="14"/>
        <v>127.18299997753023</v>
      </c>
      <c r="P17" s="24">
        <v>195</v>
      </c>
      <c r="Q17" s="24">
        <v>443.31666666666666</v>
      </c>
      <c r="R17" s="25">
        <f t="shared" si="86"/>
        <v>-121.13366668913642</v>
      </c>
      <c r="S17" s="25"/>
      <c r="T17" s="25">
        <f t="shared" si="15"/>
        <v>-7.1043467812719587</v>
      </c>
      <c r="U17" s="24">
        <f t="shared" si="16"/>
        <v>-121.13366668913642</v>
      </c>
      <c r="V17" s="24">
        <v>560</v>
      </c>
      <c r="W17" s="24">
        <v>471</v>
      </c>
      <c r="X17" s="25">
        <f t="shared" si="87"/>
        <v>-32.133666689136419</v>
      </c>
      <c r="Y17" s="25">
        <f>SUMIFS(Return!$D:$D,Return!$B:$B,'INV-CO.OP'!$A17,Return!$F:$F,'INV-CO.OP'!Y$4)</f>
        <v>-0.70000072933240121</v>
      </c>
      <c r="Z17" s="25">
        <f t="shared" si="17"/>
        <v>-1.6373842898923017</v>
      </c>
      <c r="AA17" s="24">
        <f t="shared" si="18"/>
        <v>-32.833667418468821</v>
      </c>
      <c r="AB17" s="24">
        <v>780</v>
      </c>
      <c r="AC17" s="24">
        <v>616.31666666666672</v>
      </c>
      <c r="AD17" s="25">
        <f t="shared" si="88"/>
        <v>130.84966591486443</v>
      </c>
      <c r="AE17" s="25">
        <f>SUMIFS(Return!$D:$D,Return!$B:$B,'INV-CO.OP'!$A17,Return!$F:$F,'INV-CO.OP'!AE$4)</f>
        <v>0</v>
      </c>
      <c r="AF17" s="25">
        <f t="shared" si="19"/>
        <v>5.5200378276099542</v>
      </c>
      <c r="AG17" s="24">
        <f t="shared" si="20"/>
        <v>130.84966591486443</v>
      </c>
      <c r="AH17" s="24">
        <v>400</v>
      </c>
      <c r="AI17" s="24">
        <v>545</v>
      </c>
      <c r="AJ17" s="25">
        <f t="shared" si="89"/>
        <v>-14.150334085135569</v>
      </c>
      <c r="AK17" s="25">
        <f>SUMIFS(Return!$D:$D,Return!$B:$B,'INV-CO.OP'!$A17,Return!$F:$F,'INV-CO.OP'!AK$4)</f>
        <v>0</v>
      </c>
      <c r="AL17" s="25">
        <f t="shared" si="21"/>
        <v>-0.6490978938135582</v>
      </c>
      <c r="AM17" s="24">
        <f t="shared" si="22"/>
        <v>-14.150334085135569</v>
      </c>
      <c r="AN17" s="24">
        <v>715</v>
      </c>
      <c r="AO17" s="24">
        <v>635</v>
      </c>
      <c r="AP17" s="25">
        <f t="shared" si="90"/>
        <v>65.849665914864431</v>
      </c>
      <c r="AQ17" s="25">
        <f>SUMIFS(Return!$D:$D,Return!$B:$B,'INV-CO.OP'!$A17,Return!$F:$F,'INV-CO.OP'!AQ$4)</f>
        <v>-0.66699982969491356</v>
      </c>
      <c r="AR17" s="25">
        <f t="shared" si="23"/>
        <v>2.7999070546477789</v>
      </c>
      <c r="AS17" s="24">
        <f t="shared" si="24"/>
        <v>65.182666085169515</v>
      </c>
      <c r="AT17" s="24">
        <v>893</v>
      </c>
      <c r="AU17" s="24">
        <v>601.7166666666667</v>
      </c>
      <c r="AV17" s="25">
        <v>452.5333333333333</v>
      </c>
      <c r="AW17" s="25">
        <f>SUMIFS(Return!$D:$D,Return!$B:$B,'INV-CO.OP'!$A17,Return!$F:$F,'INV-CO.OP'!AW$4)</f>
        <v>0</v>
      </c>
      <c r="AX17" s="25">
        <f t="shared" si="25"/>
        <v>20.305902556574246</v>
      </c>
      <c r="AY17" s="24">
        <f t="shared" si="26"/>
        <v>452.5333333333333</v>
      </c>
      <c r="AZ17" s="24">
        <v>445</v>
      </c>
      <c r="BA17" s="24">
        <v>574.9</v>
      </c>
      <c r="BB17" s="25">
        <f t="shared" si="91"/>
        <v>322.63333333333333</v>
      </c>
      <c r="BC17" s="25"/>
      <c r="BD17" s="25">
        <f t="shared" si="27"/>
        <v>12.907578129529773</v>
      </c>
      <c r="BE17" s="24">
        <f t="shared" si="28"/>
        <v>322.63333333333333</v>
      </c>
      <c r="BF17" s="24">
        <v>366</v>
      </c>
      <c r="BG17" s="24">
        <v>600</v>
      </c>
      <c r="BH17" s="25">
        <f t="shared" si="92"/>
        <v>88.633333333333326</v>
      </c>
      <c r="BI17" s="25">
        <v>0</v>
      </c>
      <c r="BJ17" s="25">
        <f t="shared" si="29"/>
        <v>3.9884999999999997</v>
      </c>
      <c r="BK17" s="24">
        <f t="shared" si="93"/>
        <v>88.633333333333326</v>
      </c>
      <c r="BL17" s="24"/>
      <c r="BM17" s="24"/>
      <c r="BN17" s="25">
        <f t="shared" si="94"/>
        <v>88.633333333333326</v>
      </c>
      <c r="BO17" s="25"/>
      <c r="BP17" s="24">
        <f t="shared" si="30"/>
        <v>88.633333333333326</v>
      </c>
      <c r="BQ17" s="24"/>
      <c r="BR17" s="24"/>
      <c r="BS17" s="25">
        <f t="shared" si="95"/>
        <v>88.633333333333326</v>
      </c>
      <c r="BT17" s="25"/>
      <c r="BW17" s="24"/>
      <c r="BX17" s="24">
        <v>178273.45799999998</v>
      </c>
      <c r="BY17" s="24"/>
      <c r="BZ17" s="25">
        <f t="shared" si="96"/>
        <v>178273.45799999998</v>
      </c>
      <c r="CA17" s="25"/>
      <c r="CB17" s="25">
        <f>IFERROR(BZ17/(BY17/#REF!),0)</f>
        <v>0</v>
      </c>
      <c r="CC17" s="24">
        <f t="shared" ref="CC17:CC18" si="313">+BZ17+CA17</f>
        <v>178273.45799999998</v>
      </c>
      <c r="CD17" s="24">
        <v>89136.729000000007</v>
      </c>
      <c r="CE17" s="24"/>
      <c r="CF17" s="25">
        <f t="shared" ref="CF17:CF18" si="314">+CC17+CD17-CE17</f>
        <v>267410.18699999998</v>
      </c>
      <c r="CG17" s="25"/>
      <c r="CH17" s="25">
        <f>IFERROR(CF17/(CE17/#REF!),0)</f>
        <v>0</v>
      </c>
      <c r="CI17" s="24">
        <f t="shared" ref="CI17:CI18" si="315">+CF17+CG17</f>
        <v>267410.18699999998</v>
      </c>
      <c r="CJ17" s="24">
        <v>2500</v>
      </c>
      <c r="CK17" s="24">
        <v>2626.4333333333329</v>
      </c>
      <c r="CL17" s="25">
        <f t="shared" ref="CL17:CL18" si="316">+CI17+CJ17-CK17</f>
        <v>267283.75366666663</v>
      </c>
      <c r="CM17" s="25"/>
      <c r="CN17" s="25">
        <f>IFERROR(CL17/(CK17/#REF!),0)</f>
        <v>0</v>
      </c>
      <c r="CO17" s="24">
        <f t="shared" ref="CO17:CO18" si="317">+CL17+CM17</f>
        <v>267283.75366666663</v>
      </c>
      <c r="CP17" s="24">
        <v>2000</v>
      </c>
      <c r="CQ17" s="24">
        <v>2739.95</v>
      </c>
      <c r="CR17" s="25">
        <f t="shared" ref="CR17:CR18" si="318">+CO17+CP17-CQ17</f>
        <v>266543.80366666662</v>
      </c>
      <c r="CS17" s="25"/>
      <c r="CT17" s="25">
        <f>+IFERROR(CR17/(CQ17/#REF!),0)</f>
        <v>0</v>
      </c>
      <c r="CU17" s="24">
        <f t="shared" ref="CU17:CU18" si="319">+CR17+CS17</f>
        <v>266543.80366666662</v>
      </c>
      <c r="CV17" s="24">
        <v>700</v>
      </c>
      <c r="CW17" s="24">
        <v>2598.8833333333341</v>
      </c>
      <c r="CX17" s="25">
        <f t="shared" ref="CX17:CX18" si="320">+CU17+CV17-CW17</f>
        <v>264644.92033333326</v>
      </c>
      <c r="CY17" s="25"/>
      <c r="CZ17" s="25">
        <f>+IFERROR(CX17/(CW17/#REF!),0)</f>
        <v>0</v>
      </c>
      <c r="DA17" s="24">
        <f t="shared" ref="DA17:DA18" si="321">+CX17+CY17</f>
        <v>264644.92033333326</v>
      </c>
      <c r="DB17" s="24">
        <v>2300</v>
      </c>
      <c r="DC17" s="24">
        <v>3263.8666666666677</v>
      </c>
      <c r="DD17" s="25">
        <f t="shared" ref="DD17:DD18" si="322">+DA17+DB17-DC17</f>
        <v>263681.05366666662</v>
      </c>
      <c r="DE17" s="25"/>
      <c r="DF17" s="25">
        <f>+IFERROR(DD17/(DC17/#REF!),0)</f>
        <v>0</v>
      </c>
      <c r="DG17" s="24">
        <f t="shared" ref="DG17:DG18" si="323">+DD17+DE17</f>
        <v>263681.05366666662</v>
      </c>
      <c r="DH17" s="24">
        <v>3500</v>
      </c>
      <c r="DI17" s="24">
        <v>3080.1166666666668</v>
      </c>
      <c r="DJ17" s="25">
        <f t="shared" ref="DJ17:DJ18" si="324">+DG17+DH17-DI17</f>
        <v>264100.93699999998</v>
      </c>
      <c r="DK17" s="25"/>
      <c r="DL17" s="25">
        <f>+IFERROR(DJ17/(DI17/#REF!),0)</f>
        <v>0</v>
      </c>
      <c r="DM17" s="24">
        <f t="shared" ref="DM17:DM18" si="325">+DJ17+DK17</f>
        <v>264100.93699999998</v>
      </c>
      <c r="DN17" s="24">
        <v>3300</v>
      </c>
      <c r="DO17" s="24">
        <v>3685.9499999999989</v>
      </c>
      <c r="DP17" s="25">
        <f t="shared" ref="DP17:DP18" si="326">+DM17+DN17-DO17</f>
        <v>263714.98699999996</v>
      </c>
      <c r="DQ17" s="25"/>
      <c r="DR17" s="25">
        <f>+IFERROR(DP17/(DO17/#REF!),0)</f>
        <v>0</v>
      </c>
      <c r="DS17" s="24">
        <f t="shared" ref="DS17:DS18" si="327">+DP17+DQ17</f>
        <v>263714.98699999996</v>
      </c>
      <c r="DT17" s="24">
        <v>4100</v>
      </c>
      <c r="DU17" s="24">
        <v>3107.466666666669</v>
      </c>
      <c r="DV17" s="25">
        <f t="shared" ref="DV17:DV18" si="328">+DS17+DT17-DU17</f>
        <v>264707.52033333329</v>
      </c>
      <c r="DW17" s="25"/>
      <c r="DX17" s="25">
        <f>+IFERROR(DV17/(DU17/#REF!),0)</f>
        <v>0</v>
      </c>
      <c r="DY17" s="24">
        <f t="shared" ref="DY17:DY18" si="329">+DV17+DW17</f>
        <v>264707.52033333329</v>
      </c>
      <c r="DZ17" s="24">
        <v>5420</v>
      </c>
      <c r="EA17" s="24">
        <v>3329.72</v>
      </c>
      <c r="EB17" s="25">
        <f t="shared" ref="EB17:EB18" si="330">+DY17+DZ17-EA17</f>
        <v>266797.80033333332</v>
      </c>
      <c r="EC17" s="25"/>
      <c r="ED17" s="25">
        <f>+IFERROR(EB17/(EA17/#REF!),0)</f>
        <v>0</v>
      </c>
      <c r="EE17" s="24">
        <f t="shared" ref="EE17:EE18" si="331">+EB17+EC17</f>
        <v>266797.80033333332</v>
      </c>
      <c r="EF17" s="24">
        <v>3000</v>
      </c>
      <c r="EG17" s="24">
        <v>4774.4666666666672</v>
      </c>
      <c r="EH17" s="25">
        <f t="shared" ref="EH17:EH18" si="332">+EE17+EF17-EG17</f>
        <v>265023.33366666664</v>
      </c>
      <c r="EI17" s="25"/>
      <c r="EJ17" s="25">
        <f>+IFERROR(EH17/(EG17/#REF!),0)</f>
        <v>0</v>
      </c>
      <c r="EK17" s="24">
        <f t="shared" ref="EK17:EK18" si="333">+EH17+EI17</f>
        <v>265023.33366666664</v>
      </c>
      <c r="EL17" s="24">
        <v>2800</v>
      </c>
      <c r="EM17" s="24">
        <v>3394.9833333333336</v>
      </c>
      <c r="EN17" s="25">
        <f t="shared" ref="EN17:EN18" si="334">+EK17+EL17-EM17</f>
        <v>264428.35033333331</v>
      </c>
      <c r="EO17" s="25"/>
      <c r="EP17" s="25">
        <f>+IFERROR(EN17/(EM17/#REF!),0)</f>
        <v>0</v>
      </c>
      <c r="EQ17" s="24"/>
      <c r="ER17" s="24">
        <v>305193.69200000004</v>
      </c>
      <c r="ES17" s="24">
        <v>283219.74432</v>
      </c>
      <c r="ET17" s="25">
        <f t="shared" si="53"/>
        <v>21973.947680000041</v>
      </c>
      <c r="EU17" s="25"/>
      <c r="EV17" s="25">
        <f t="shared" si="54"/>
        <v>2.0172415629133673</v>
      </c>
      <c r="EW17" s="24">
        <f t="shared" si="55"/>
        <v>21973.947680000041</v>
      </c>
      <c r="EX17" s="24">
        <v>136439.53200000001</v>
      </c>
      <c r="EY17" s="24">
        <v>112742.13960000011</v>
      </c>
      <c r="EZ17" s="25">
        <f t="shared" si="56"/>
        <v>45671.340079999936</v>
      </c>
      <c r="FA17" s="25">
        <v>-5.7199999999999971</v>
      </c>
      <c r="FB17" s="25">
        <f t="shared" si="57"/>
        <v>7.6968156236765077</v>
      </c>
      <c r="FC17" s="24">
        <f t="shared" ref="FC17:FC18" si="335">+EZ17+FA17</f>
        <v>45665.620079999935</v>
      </c>
      <c r="FD17" s="24">
        <v>70015.023000000001</v>
      </c>
      <c r="FE17" s="24">
        <v>159173.46980999995</v>
      </c>
      <c r="FF17" s="25">
        <f t="shared" si="59"/>
        <v>-43492.826730000015</v>
      </c>
      <c r="FG17" s="25"/>
      <c r="FH17" s="25">
        <f t="shared" si="60"/>
        <v>-7.1042837498599152</v>
      </c>
      <c r="FI17" s="24">
        <f t="shared" ref="FI17:FI18" si="336">+FF17+FG17</f>
        <v>-43492.826730000015</v>
      </c>
      <c r="FJ17" s="24">
        <v>201068.78499999995</v>
      </c>
      <c r="FK17" s="24">
        <v>169113.20939999988</v>
      </c>
      <c r="FL17" s="25">
        <f t="shared" si="62"/>
        <v>-11537.251129999931</v>
      </c>
      <c r="FM17" s="25">
        <v>-250.952</v>
      </c>
      <c r="FN17" s="25">
        <f t="shared" si="63"/>
        <v>-1.637329384868256</v>
      </c>
      <c r="FO17" s="24">
        <f t="shared" ref="FO17:FO18" si="337">+FL17+FM17</f>
        <v>-11788.203129999931</v>
      </c>
      <c r="FP17" s="24">
        <v>280060.09499999997</v>
      </c>
      <c r="FQ17" s="24">
        <v>221289.36200999995</v>
      </c>
      <c r="FR17" s="25">
        <f t="shared" si="65"/>
        <v>46982.529860000097</v>
      </c>
      <c r="FS17" s="25">
        <v>0</v>
      </c>
      <c r="FT17" s="25">
        <f t="shared" si="66"/>
        <v>5.5201287819014162</v>
      </c>
      <c r="FU17" s="24">
        <f t="shared" ref="FU17:FU18" si="338">+FR17+FS17</f>
        <v>46982.529860000097</v>
      </c>
      <c r="FV17" s="24">
        <v>143620.56</v>
      </c>
      <c r="FW17" s="24">
        <v>195683.01299999986</v>
      </c>
      <c r="FX17" s="25">
        <f t="shared" si="68"/>
        <v>-5079.9231399997661</v>
      </c>
      <c r="FY17" s="25"/>
      <c r="FZ17" s="25">
        <f t="shared" si="69"/>
        <v>-0.64899899359171376</v>
      </c>
      <c r="GA17" s="24">
        <f t="shared" ref="GA17:GA18" si="339">+FX17+FY17</f>
        <v>-5079.9231399997661</v>
      </c>
      <c r="GB17" s="24">
        <v>256721.75100000002</v>
      </c>
      <c r="GC17" s="24">
        <v>227997.63899999985</v>
      </c>
      <c r="GD17" s="25">
        <f t="shared" si="71"/>
        <v>23644.188860000402</v>
      </c>
      <c r="GE17" s="25">
        <v>-232.35399999999998</v>
      </c>
      <c r="GF17" s="25">
        <f t="shared" si="72"/>
        <v>2.7999987281447738</v>
      </c>
      <c r="GG17" s="24">
        <f t="shared" ref="GG17:GG18" si="340">+GD17+GE17</f>
        <v>23411.834860000403</v>
      </c>
      <c r="GH17" s="24">
        <v>256506.32099999994</v>
      </c>
      <c r="GI17" s="24">
        <v>216047.21156999978</v>
      </c>
      <c r="GJ17" s="25">
        <v>162482.72688</v>
      </c>
      <c r="GK17" s="25">
        <v>0</v>
      </c>
      <c r="GL17" s="25">
        <f t="shared" si="7"/>
        <v>20.305902556574267</v>
      </c>
      <c r="GM17" s="24">
        <f t="shared" si="74"/>
        <v>162482.72688</v>
      </c>
      <c r="GN17" s="24">
        <v>159777.872</v>
      </c>
      <c r="GO17" s="24">
        <v>206418.64985999989</v>
      </c>
      <c r="GP17" s="25">
        <f t="shared" si="75"/>
        <v>115841.94902000012</v>
      </c>
      <c r="GQ17" s="25"/>
      <c r="GR17" s="25">
        <f t="shared" si="9"/>
        <v>12.907578018105752</v>
      </c>
      <c r="GS17" s="24">
        <f t="shared" si="76"/>
        <v>115841.94902000012</v>
      </c>
      <c r="GT17" s="24">
        <v>131412.81400000001</v>
      </c>
      <c r="GU17" s="24">
        <v>215430.83999999912</v>
      </c>
      <c r="GV17" s="25">
        <f t="shared" si="77"/>
        <v>31823.923020001006</v>
      </c>
      <c r="GW17" s="25">
        <v>0</v>
      </c>
      <c r="GX17" s="25">
        <f t="shared" si="78"/>
        <v>3.9885000751982895</v>
      </c>
      <c r="GY17" s="24">
        <f t="shared" si="79"/>
        <v>31823.923020001006</v>
      </c>
      <c r="GZ17" s="24"/>
      <c r="HA17" s="24"/>
      <c r="HB17" s="25">
        <f t="shared" si="80"/>
        <v>31823.923020001006</v>
      </c>
      <c r="HC17" s="25"/>
      <c r="HD17" s="24">
        <f t="shared" si="81"/>
        <v>31823.923020001006</v>
      </c>
      <c r="HE17" s="24"/>
      <c r="HF17" s="24"/>
      <c r="HG17" s="25">
        <f t="shared" si="82"/>
        <v>31823.923020001006</v>
      </c>
      <c r="HH17" s="25"/>
      <c r="HI17" s="45">
        <f t="shared" si="10"/>
        <v>1940816.4449999998</v>
      </c>
      <c r="HJ17" s="45">
        <f t="shared" si="10"/>
        <v>2007115.2785699985</v>
      </c>
      <c r="HK17" s="45">
        <f t="shared" si="10"/>
        <v>-489.02599999999995</v>
      </c>
      <c r="HL17" s="45">
        <f t="shared" si="83"/>
        <v>31823.923020001006</v>
      </c>
    </row>
    <row r="18" spans="1:220" x14ac:dyDescent="0.25">
      <c r="A18" s="23">
        <v>320016</v>
      </c>
      <c r="B18" s="26" t="s">
        <v>22</v>
      </c>
      <c r="C18" s="24"/>
      <c r="D18" s="24">
        <v>0</v>
      </c>
      <c r="E18" s="24">
        <v>0</v>
      </c>
      <c r="F18" s="25">
        <f t="shared" si="84"/>
        <v>0</v>
      </c>
      <c r="G18" s="25"/>
      <c r="H18" s="25">
        <f t="shared" si="11"/>
        <v>0</v>
      </c>
      <c r="I18" s="24">
        <f t="shared" si="12"/>
        <v>0</v>
      </c>
      <c r="J18" s="24">
        <v>0</v>
      </c>
      <c r="K18" s="24">
        <v>0</v>
      </c>
      <c r="L18" s="25">
        <f t="shared" si="85"/>
        <v>0</v>
      </c>
      <c r="M18" s="25">
        <f>SUMIFS(Return!$D:$D,Return!$B:$B,'INV-CO.OP'!$A18,Return!$F:$F,'INV-CO.OP'!M$4)</f>
        <v>0</v>
      </c>
      <c r="N18" s="25">
        <f t="shared" si="13"/>
        <v>0</v>
      </c>
      <c r="O18" s="24">
        <f t="shared" si="14"/>
        <v>0</v>
      </c>
      <c r="P18" s="24">
        <v>0</v>
      </c>
      <c r="Q18" s="24">
        <v>0</v>
      </c>
      <c r="R18" s="25">
        <f t="shared" si="86"/>
        <v>0</v>
      </c>
      <c r="S18" s="25"/>
      <c r="T18" s="25">
        <f t="shared" si="15"/>
        <v>0</v>
      </c>
      <c r="U18" s="24">
        <f t="shared" si="16"/>
        <v>0</v>
      </c>
      <c r="V18" s="24">
        <v>0</v>
      </c>
      <c r="W18" s="24">
        <v>0</v>
      </c>
      <c r="X18" s="25">
        <f t="shared" si="87"/>
        <v>0</v>
      </c>
      <c r="Y18" s="25">
        <f>SUMIFS(Return!$D:$D,Return!$B:$B,'INV-CO.OP'!$A18,Return!$F:$F,'INV-CO.OP'!Y$4)</f>
        <v>0</v>
      </c>
      <c r="Z18" s="25">
        <f t="shared" si="17"/>
        <v>0</v>
      </c>
      <c r="AA18" s="24">
        <f t="shared" si="18"/>
        <v>0</v>
      </c>
      <c r="AB18" s="24">
        <v>0</v>
      </c>
      <c r="AC18" s="24">
        <v>0</v>
      </c>
      <c r="AD18" s="25">
        <f t="shared" si="88"/>
        <v>0</v>
      </c>
      <c r="AE18" s="25">
        <f>SUMIFS(Return!$D:$D,Return!$B:$B,'INV-CO.OP'!$A18,Return!$F:$F,'INV-CO.OP'!AE$4)</f>
        <v>0</v>
      </c>
      <c r="AF18" s="25">
        <f t="shared" si="19"/>
        <v>0</v>
      </c>
      <c r="AG18" s="24">
        <f t="shared" si="20"/>
        <v>0</v>
      </c>
      <c r="AH18" s="24">
        <v>0</v>
      </c>
      <c r="AI18" s="24">
        <v>0</v>
      </c>
      <c r="AJ18" s="25">
        <f t="shared" si="89"/>
        <v>0</v>
      </c>
      <c r="AK18" s="25">
        <f>SUMIFS(Return!$D:$D,Return!$B:$B,'INV-CO.OP'!$A18,Return!$F:$F,'INV-CO.OP'!AK$4)</f>
        <v>0</v>
      </c>
      <c r="AL18" s="25">
        <f t="shared" si="21"/>
        <v>0</v>
      </c>
      <c r="AM18" s="24">
        <f t="shared" si="22"/>
        <v>0</v>
      </c>
      <c r="AN18" s="24">
        <v>0</v>
      </c>
      <c r="AO18" s="24">
        <v>0</v>
      </c>
      <c r="AP18" s="25">
        <f t="shared" si="90"/>
        <v>0</v>
      </c>
      <c r="AQ18" s="25">
        <f>SUMIFS(Return!$D:$D,Return!$B:$B,'INV-CO.OP'!$A18,Return!$F:$F,'INV-CO.OP'!AQ$4)</f>
        <v>0</v>
      </c>
      <c r="AR18" s="25">
        <f t="shared" si="23"/>
        <v>0</v>
      </c>
      <c r="AS18" s="24">
        <f t="shared" si="24"/>
        <v>0</v>
      </c>
      <c r="AT18" s="24">
        <v>0</v>
      </c>
      <c r="AU18" s="24">
        <v>0</v>
      </c>
      <c r="AV18" s="25">
        <v>0</v>
      </c>
      <c r="AW18" s="25">
        <f>SUMIFS(Return!$D:$D,Return!$B:$B,'INV-CO.OP'!$A18,Return!$F:$F,'INV-CO.OP'!AW$4)</f>
        <v>0</v>
      </c>
      <c r="AX18" s="25">
        <f t="shared" si="25"/>
        <v>0</v>
      </c>
      <c r="AY18" s="24">
        <f t="shared" si="26"/>
        <v>0</v>
      </c>
      <c r="AZ18" s="24">
        <v>0</v>
      </c>
      <c r="BA18" s="24">
        <v>0</v>
      </c>
      <c r="BB18" s="25">
        <f t="shared" si="91"/>
        <v>0</v>
      </c>
      <c r="BC18" s="25"/>
      <c r="BD18" s="25">
        <f t="shared" si="27"/>
        <v>0</v>
      </c>
      <c r="BE18" s="24">
        <f t="shared" si="28"/>
        <v>0</v>
      </c>
      <c r="BF18" s="24">
        <v>0</v>
      </c>
      <c r="BG18" s="24">
        <v>0</v>
      </c>
      <c r="BH18" s="25">
        <f t="shared" si="92"/>
        <v>0</v>
      </c>
      <c r="BI18" s="25">
        <v>0</v>
      </c>
      <c r="BJ18" s="25">
        <f t="shared" si="29"/>
        <v>0</v>
      </c>
      <c r="BK18" s="24">
        <f t="shared" si="93"/>
        <v>0</v>
      </c>
      <c r="BL18" s="24"/>
      <c r="BM18" s="24"/>
      <c r="BN18" s="25">
        <f t="shared" si="94"/>
        <v>0</v>
      </c>
      <c r="BO18" s="25"/>
      <c r="BP18" s="24">
        <f t="shared" si="30"/>
        <v>0</v>
      </c>
      <c r="BQ18" s="24"/>
      <c r="BR18" s="24"/>
      <c r="BS18" s="25">
        <f t="shared" si="95"/>
        <v>0</v>
      </c>
      <c r="BT18" s="25"/>
      <c r="BW18" s="24"/>
      <c r="BX18" s="24">
        <v>0</v>
      </c>
      <c r="BY18" s="24"/>
      <c r="BZ18" s="25">
        <f t="shared" si="96"/>
        <v>0</v>
      </c>
      <c r="CA18" s="25"/>
      <c r="CB18" s="25">
        <f>IFERROR(BZ18/(BY18/#REF!),0)</f>
        <v>0</v>
      </c>
      <c r="CC18" s="24">
        <f t="shared" si="313"/>
        <v>0</v>
      </c>
      <c r="CD18" s="24">
        <v>0</v>
      </c>
      <c r="CE18" s="24"/>
      <c r="CF18" s="25">
        <f t="shared" si="314"/>
        <v>0</v>
      </c>
      <c r="CG18" s="25"/>
      <c r="CH18" s="25">
        <f>IFERROR(CF18/(CE18/#REF!),0)</f>
        <v>0</v>
      </c>
      <c r="CI18" s="24">
        <f t="shared" si="315"/>
        <v>0</v>
      </c>
      <c r="CJ18" s="24">
        <v>0</v>
      </c>
      <c r="CK18" s="24">
        <v>0</v>
      </c>
      <c r="CL18" s="25">
        <f t="shared" si="316"/>
        <v>0</v>
      </c>
      <c r="CM18" s="25"/>
      <c r="CN18" s="25">
        <f>IFERROR(CL18/(CK18/#REF!),0)</f>
        <v>0</v>
      </c>
      <c r="CO18" s="24">
        <f t="shared" si="317"/>
        <v>0</v>
      </c>
      <c r="CP18" s="24">
        <v>0</v>
      </c>
      <c r="CQ18" s="24">
        <v>0</v>
      </c>
      <c r="CR18" s="25">
        <f t="shared" si="318"/>
        <v>0</v>
      </c>
      <c r="CS18" s="25"/>
      <c r="CT18" s="25">
        <f>+IFERROR(CR18/(CQ18/#REF!),0)</f>
        <v>0</v>
      </c>
      <c r="CU18" s="24">
        <f t="shared" si="319"/>
        <v>0</v>
      </c>
      <c r="CV18" s="24">
        <v>0</v>
      </c>
      <c r="CW18" s="24">
        <v>0</v>
      </c>
      <c r="CX18" s="25">
        <f t="shared" si="320"/>
        <v>0</v>
      </c>
      <c r="CY18" s="25"/>
      <c r="CZ18" s="25">
        <f>+IFERROR(CX18/(CW18/#REF!),0)</f>
        <v>0</v>
      </c>
      <c r="DA18" s="24">
        <f t="shared" si="321"/>
        <v>0</v>
      </c>
      <c r="DB18" s="24">
        <v>0</v>
      </c>
      <c r="DC18" s="24">
        <v>88</v>
      </c>
      <c r="DD18" s="25">
        <f t="shared" si="322"/>
        <v>-88</v>
      </c>
      <c r="DE18" s="25"/>
      <c r="DF18" s="25">
        <f>+IFERROR(DD18/(DC18/#REF!),0)</f>
        <v>0</v>
      </c>
      <c r="DG18" s="24">
        <f t="shared" si="323"/>
        <v>-88</v>
      </c>
      <c r="DH18" s="24">
        <v>0</v>
      </c>
      <c r="DI18" s="24">
        <v>0</v>
      </c>
      <c r="DJ18" s="25">
        <f t="shared" si="324"/>
        <v>-88</v>
      </c>
      <c r="DK18" s="25"/>
      <c r="DL18" s="25">
        <f>+IFERROR(DJ18/(DI18/#REF!),0)</f>
        <v>0</v>
      </c>
      <c r="DM18" s="24">
        <f t="shared" si="325"/>
        <v>-88</v>
      </c>
      <c r="DN18" s="24">
        <v>0</v>
      </c>
      <c r="DO18" s="24">
        <v>0</v>
      </c>
      <c r="DP18" s="25">
        <f t="shared" si="326"/>
        <v>-88</v>
      </c>
      <c r="DQ18" s="25"/>
      <c r="DR18" s="25">
        <f>+IFERROR(DP18/(DO18/#REF!),0)</f>
        <v>0</v>
      </c>
      <c r="DS18" s="24">
        <f t="shared" si="327"/>
        <v>-88</v>
      </c>
      <c r="DT18" s="24">
        <v>0</v>
      </c>
      <c r="DU18" s="24">
        <v>0</v>
      </c>
      <c r="DV18" s="25">
        <f t="shared" si="328"/>
        <v>-88</v>
      </c>
      <c r="DW18" s="25"/>
      <c r="DX18" s="25">
        <f>+IFERROR(DV18/(DU18/#REF!),0)</f>
        <v>0</v>
      </c>
      <c r="DY18" s="24">
        <f t="shared" si="329"/>
        <v>-88</v>
      </c>
      <c r="DZ18" s="24">
        <v>0</v>
      </c>
      <c r="EA18" s="24">
        <v>0</v>
      </c>
      <c r="EB18" s="25">
        <f t="shared" si="330"/>
        <v>-88</v>
      </c>
      <c r="EC18" s="25"/>
      <c r="ED18" s="25">
        <f>+IFERROR(EB18/(EA18/#REF!),0)</f>
        <v>0</v>
      </c>
      <c r="EE18" s="24">
        <f t="shared" si="331"/>
        <v>-88</v>
      </c>
      <c r="EF18" s="24">
        <v>0</v>
      </c>
      <c r="EG18" s="24">
        <v>0</v>
      </c>
      <c r="EH18" s="25">
        <f t="shared" si="332"/>
        <v>-88</v>
      </c>
      <c r="EI18" s="25"/>
      <c r="EJ18" s="25">
        <f>+IFERROR(EH18/(EG18/#REF!),0)</f>
        <v>0</v>
      </c>
      <c r="EK18" s="24">
        <f t="shared" si="333"/>
        <v>-88</v>
      </c>
      <c r="EL18" s="24">
        <v>0</v>
      </c>
      <c r="EM18" s="24">
        <v>0</v>
      </c>
      <c r="EN18" s="25">
        <f t="shared" si="334"/>
        <v>-88</v>
      </c>
      <c r="EO18" s="25"/>
      <c r="EP18" s="25">
        <f>+IFERROR(EN18/(EM18/#REF!),0)</f>
        <v>0</v>
      </c>
      <c r="EQ18" s="24"/>
      <c r="ER18" s="24">
        <v>0</v>
      </c>
      <c r="ES18" s="24">
        <v>0</v>
      </c>
      <c r="ET18" s="25">
        <f t="shared" si="53"/>
        <v>0</v>
      </c>
      <c r="EU18" s="25"/>
      <c r="EV18" s="25">
        <f t="shared" si="54"/>
        <v>0</v>
      </c>
      <c r="EW18" s="24">
        <f t="shared" si="55"/>
        <v>0</v>
      </c>
      <c r="EX18" s="24">
        <v>0</v>
      </c>
      <c r="EY18" s="24">
        <v>0</v>
      </c>
      <c r="EZ18" s="25">
        <f t="shared" si="56"/>
        <v>0</v>
      </c>
      <c r="FA18" s="25">
        <v>0</v>
      </c>
      <c r="FB18" s="25">
        <f t="shared" si="57"/>
        <v>0</v>
      </c>
      <c r="FC18" s="24">
        <f t="shared" si="335"/>
        <v>0</v>
      </c>
      <c r="FD18" s="24">
        <v>0</v>
      </c>
      <c r="FE18" s="24">
        <v>0</v>
      </c>
      <c r="FF18" s="25">
        <f t="shared" si="59"/>
        <v>0</v>
      </c>
      <c r="FG18" s="25"/>
      <c r="FH18" s="25">
        <f t="shared" si="60"/>
        <v>0</v>
      </c>
      <c r="FI18" s="24">
        <f t="shared" si="336"/>
        <v>0</v>
      </c>
      <c r="FJ18" s="24">
        <v>0</v>
      </c>
      <c r="FK18" s="24">
        <v>0</v>
      </c>
      <c r="FL18" s="25">
        <f t="shared" si="62"/>
        <v>0</v>
      </c>
      <c r="FM18" s="25">
        <v>0</v>
      </c>
      <c r="FN18" s="25">
        <f t="shared" si="63"/>
        <v>0</v>
      </c>
      <c r="FO18" s="24">
        <f t="shared" si="337"/>
        <v>0</v>
      </c>
      <c r="FP18" s="24">
        <v>0</v>
      </c>
      <c r="FQ18" s="24">
        <v>0</v>
      </c>
      <c r="FR18" s="25">
        <f t="shared" si="65"/>
        <v>0</v>
      </c>
      <c r="FS18" s="25">
        <v>0</v>
      </c>
      <c r="FT18" s="25">
        <f t="shared" si="66"/>
        <v>0</v>
      </c>
      <c r="FU18" s="24">
        <f t="shared" si="338"/>
        <v>0</v>
      </c>
      <c r="FV18" s="24">
        <v>0</v>
      </c>
      <c r="FW18" s="24">
        <v>0</v>
      </c>
      <c r="FX18" s="25">
        <f t="shared" si="68"/>
        <v>0</v>
      </c>
      <c r="FY18" s="25"/>
      <c r="FZ18" s="25">
        <f t="shared" si="69"/>
        <v>0</v>
      </c>
      <c r="GA18" s="24">
        <f t="shared" si="339"/>
        <v>0</v>
      </c>
      <c r="GB18" s="24">
        <v>0</v>
      </c>
      <c r="GC18" s="24">
        <v>0</v>
      </c>
      <c r="GD18" s="25">
        <f t="shared" si="71"/>
        <v>0</v>
      </c>
      <c r="GE18" s="25">
        <v>0</v>
      </c>
      <c r="GF18" s="25">
        <f t="shared" si="72"/>
        <v>0</v>
      </c>
      <c r="GG18" s="24">
        <f t="shared" si="340"/>
        <v>0</v>
      </c>
      <c r="GH18" s="24">
        <v>0</v>
      </c>
      <c r="GI18" s="24">
        <v>0</v>
      </c>
      <c r="GJ18" s="25">
        <v>0</v>
      </c>
      <c r="GK18" s="25">
        <v>0</v>
      </c>
      <c r="GL18" s="25">
        <f t="shared" si="7"/>
        <v>0</v>
      </c>
      <c r="GM18" s="24">
        <f t="shared" si="74"/>
        <v>0</v>
      </c>
      <c r="GN18" s="24">
        <v>0</v>
      </c>
      <c r="GO18" s="24">
        <v>0</v>
      </c>
      <c r="GP18" s="25">
        <f t="shared" si="75"/>
        <v>0</v>
      </c>
      <c r="GQ18" s="25"/>
      <c r="GR18" s="25">
        <f t="shared" si="9"/>
        <v>0</v>
      </c>
      <c r="GS18" s="24">
        <f t="shared" si="76"/>
        <v>0</v>
      </c>
      <c r="GT18" s="24">
        <v>0</v>
      </c>
      <c r="GU18" s="24">
        <v>0</v>
      </c>
      <c r="GV18" s="25">
        <f t="shared" si="77"/>
        <v>0</v>
      </c>
      <c r="GW18" s="25">
        <v>0</v>
      </c>
      <c r="GX18" s="25">
        <f t="shared" si="78"/>
        <v>0</v>
      </c>
      <c r="GY18" s="24">
        <f t="shared" si="79"/>
        <v>0</v>
      </c>
      <c r="GZ18" s="24"/>
      <c r="HA18" s="24"/>
      <c r="HB18" s="25">
        <f t="shared" si="80"/>
        <v>0</v>
      </c>
      <c r="HC18" s="25"/>
      <c r="HD18" s="24">
        <f t="shared" si="81"/>
        <v>0</v>
      </c>
      <c r="HE18" s="24"/>
      <c r="HF18" s="24"/>
      <c r="HG18" s="25">
        <f t="shared" si="82"/>
        <v>0</v>
      </c>
      <c r="HH18" s="25"/>
      <c r="HI18" s="45">
        <f t="shared" si="10"/>
        <v>0</v>
      </c>
      <c r="HJ18" s="45">
        <f t="shared" si="10"/>
        <v>0</v>
      </c>
      <c r="HK18" s="45">
        <f t="shared" si="10"/>
        <v>0</v>
      </c>
      <c r="HL18" s="45">
        <f t="shared" si="83"/>
        <v>0</v>
      </c>
    </row>
    <row r="19" spans="1:220" s="32" customFormat="1" x14ac:dyDescent="0.25">
      <c r="A19" s="27"/>
      <c r="B19" s="33" t="s">
        <v>21</v>
      </c>
      <c r="C19" s="29"/>
      <c r="D19" s="29">
        <f t="shared" ref="D19:BA19" si="341">+SUM(D17:D18)</f>
        <v>850</v>
      </c>
      <c r="E19" s="29">
        <f t="shared" si="341"/>
        <v>788.8</v>
      </c>
      <c r="F19" s="29">
        <f t="shared" si="84"/>
        <v>61.200000000000045</v>
      </c>
      <c r="G19" s="29">
        <f t="shared" si="341"/>
        <v>0</v>
      </c>
      <c r="H19" s="29">
        <f t="shared" si="11"/>
        <v>2.0172413793103465</v>
      </c>
      <c r="I19" s="29">
        <f t="shared" si="12"/>
        <v>61.200000000000045</v>
      </c>
      <c r="J19" s="29">
        <f t="shared" ref="J19:K19" si="342">+SUM(J17:J18)</f>
        <v>380</v>
      </c>
      <c r="K19" s="29">
        <f t="shared" si="342"/>
        <v>314</v>
      </c>
      <c r="L19" s="29">
        <f t="shared" si="85"/>
        <v>127.20000000000005</v>
      </c>
      <c r="M19" s="29">
        <f t="shared" si="341"/>
        <v>-1.7000022469818226E-2</v>
      </c>
      <c r="N19" s="29">
        <f t="shared" si="13"/>
        <v>7.6968152866242061</v>
      </c>
      <c r="O19" s="29">
        <f t="shared" si="14"/>
        <v>127.18299997753023</v>
      </c>
      <c r="P19" s="29">
        <f t="shared" si="341"/>
        <v>195</v>
      </c>
      <c r="Q19" s="29">
        <f t="shared" si="341"/>
        <v>443.31666666666666</v>
      </c>
      <c r="R19" s="29">
        <f t="shared" si="86"/>
        <v>-121.13366668913642</v>
      </c>
      <c r="S19" s="29">
        <f t="shared" si="341"/>
        <v>0</v>
      </c>
      <c r="T19" s="29">
        <f t="shared" si="15"/>
        <v>-7.1043467812719587</v>
      </c>
      <c r="U19" s="29">
        <f t="shared" si="16"/>
        <v>-121.13366668913642</v>
      </c>
      <c r="V19" s="29">
        <f t="shared" ref="V19:W19" si="343">+SUM(V17:V18)</f>
        <v>560</v>
      </c>
      <c r="W19" s="29">
        <f t="shared" si="343"/>
        <v>471</v>
      </c>
      <c r="X19" s="29">
        <f t="shared" si="87"/>
        <v>-32.133666689136419</v>
      </c>
      <c r="Y19" s="29">
        <f t="shared" ref="Y19" si="344">+SUM(Y17:Y18)</f>
        <v>-0.70000072933240121</v>
      </c>
      <c r="Z19" s="29">
        <f t="shared" si="17"/>
        <v>-1.6373842898923017</v>
      </c>
      <c r="AA19" s="29">
        <f t="shared" si="18"/>
        <v>-32.833667418468821</v>
      </c>
      <c r="AB19" s="29">
        <f t="shared" si="341"/>
        <v>780</v>
      </c>
      <c r="AC19" s="29">
        <f t="shared" si="341"/>
        <v>616.31666666666672</v>
      </c>
      <c r="AD19" s="29">
        <f t="shared" si="88"/>
        <v>130.84966591486443</v>
      </c>
      <c r="AE19" s="29">
        <f t="shared" ref="AE19" si="345">+SUM(AE17:AE18)</f>
        <v>0</v>
      </c>
      <c r="AF19" s="29">
        <f t="shared" si="19"/>
        <v>5.5200378276099542</v>
      </c>
      <c r="AG19" s="29">
        <f t="shared" si="20"/>
        <v>130.84966591486443</v>
      </c>
      <c r="AH19" s="29">
        <f t="shared" ref="AH19:AI19" si="346">+SUM(AH17:AH18)</f>
        <v>400</v>
      </c>
      <c r="AI19" s="29">
        <f t="shared" si="346"/>
        <v>545</v>
      </c>
      <c r="AJ19" s="29">
        <f t="shared" si="89"/>
        <v>-14.150334085135569</v>
      </c>
      <c r="AK19" s="29">
        <f t="shared" ref="AK19" si="347">+SUM(AK17:AK18)</f>
        <v>0</v>
      </c>
      <c r="AL19" s="29">
        <f t="shared" si="21"/>
        <v>-0.6490978938135582</v>
      </c>
      <c r="AM19" s="29">
        <f t="shared" si="22"/>
        <v>-14.150334085135569</v>
      </c>
      <c r="AN19" s="29">
        <f t="shared" si="341"/>
        <v>715</v>
      </c>
      <c r="AO19" s="29">
        <f t="shared" si="341"/>
        <v>635</v>
      </c>
      <c r="AP19" s="29">
        <f t="shared" si="90"/>
        <v>65.849665914864431</v>
      </c>
      <c r="AQ19" s="29">
        <f t="shared" ref="AQ19" si="348">+SUM(AQ17:AQ18)</f>
        <v>-0.66699982969491356</v>
      </c>
      <c r="AR19" s="29">
        <f t="shared" si="23"/>
        <v>2.7999070546477789</v>
      </c>
      <c r="AS19" s="29">
        <f t="shared" si="24"/>
        <v>65.182666085169515</v>
      </c>
      <c r="AT19" s="29">
        <f t="shared" ref="AT19:AV19" si="349">+SUM(AT17:AT18)</f>
        <v>893</v>
      </c>
      <c r="AU19" s="29">
        <f t="shared" si="349"/>
        <v>601.7166666666667</v>
      </c>
      <c r="AV19" s="29">
        <f t="shared" si="349"/>
        <v>452.5333333333333</v>
      </c>
      <c r="AW19" s="29">
        <f t="shared" ref="AW19" si="350">+SUM(AW17:AW18)</f>
        <v>0</v>
      </c>
      <c r="AX19" s="29">
        <f t="shared" si="25"/>
        <v>20.305902556574246</v>
      </c>
      <c r="AY19" s="29">
        <f t="shared" si="26"/>
        <v>452.5333333333333</v>
      </c>
      <c r="AZ19" s="29">
        <f t="shared" si="341"/>
        <v>445</v>
      </c>
      <c r="BA19" s="29">
        <f t="shared" si="341"/>
        <v>574.9</v>
      </c>
      <c r="BB19" s="29">
        <f t="shared" si="91"/>
        <v>322.63333333333333</v>
      </c>
      <c r="BC19" s="30"/>
      <c r="BD19" s="29">
        <f t="shared" si="27"/>
        <v>12.907578129529773</v>
      </c>
      <c r="BE19" s="29">
        <f t="shared" si="28"/>
        <v>322.63333333333333</v>
      </c>
      <c r="BF19" s="29">
        <f t="shared" ref="BF19" si="351">+SUM(BF17:BF18)</f>
        <v>366</v>
      </c>
      <c r="BG19" s="29">
        <f t="shared" ref="BG19:BI19" si="352">+SUM(BG17:BG18)</f>
        <v>600</v>
      </c>
      <c r="BH19" s="29">
        <f t="shared" si="92"/>
        <v>88.633333333333326</v>
      </c>
      <c r="BI19" s="29">
        <f t="shared" si="352"/>
        <v>0</v>
      </c>
      <c r="BJ19" s="29">
        <f t="shared" si="29"/>
        <v>3.9884999999999997</v>
      </c>
      <c r="BK19" s="29">
        <f t="shared" si="93"/>
        <v>88.633333333333326</v>
      </c>
      <c r="BL19" s="29">
        <f t="shared" ref="BL19:BM19" si="353">+SUM(BL17:BL18)</f>
        <v>0</v>
      </c>
      <c r="BM19" s="29">
        <f t="shared" si="353"/>
        <v>0</v>
      </c>
      <c r="BN19" s="29">
        <f t="shared" si="94"/>
        <v>88.633333333333326</v>
      </c>
      <c r="BO19" s="30"/>
      <c r="BP19" s="29">
        <f t="shared" si="30"/>
        <v>88.633333333333326</v>
      </c>
      <c r="BQ19" s="29">
        <f t="shared" ref="BQ19:BR19" si="354">+SUM(BQ17:BQ18)</f>
        <v>0</v>
      </c>
      <c r="BR19" s="29">
        <f t="shared" si="354"/>
        <v>0</v>
      </c>
      <c r="BS19" s="29">
        <f t="shared" si="95"/>
        <v>88.633333333333326</v>
      </c>
      <c r="BT19" s="30"/>
      <c r="BU19" s="42"/>
      <c r="BV19" s="42"/>
      <c r="BW19" s="29">
        <f t="shared" ref="BW19:BY19" si="355">+SUM(BW17:BW18)</f>
        <v>0</v>
      </c>
      <c r="BX19" s="29">
        <f t="shared" si="355"/>
        <v>178273.45799999998</v>
      </c>
      <c r="BY19" s="29">
        <f t="shared" si="355"/>
        <v>0</v>
      </c>
      <c r="BZ19" s="29">
        <f t="shared" si="96"/>
        <v>178273.45799999998</v>
      </c>
      <c r="CA19" s="29">
        <f t="shared" ref="CA19" si="356">+SUM(CA17:CA18)</f>
        <v>0</v>
      </c>
      <c r="CB19" s="29">
        <f>IFERROR(BZ19/(BY19/#REF!),0)</f>
        <v>0</v>
      </c>
      <c r="CC19" s="29">
        <f t="shared" ref="CC19:CG19" si="357">+SUM(CC17:CC18)</f>
        <v>178273.45799999998</v>
      </c>
      <c r="CD19" s="29">
        <f t="shared" si="357"/>
        <v>89136.729000000007</v>
      </c>
      <c r="CE19" s="29">
        <f t="shared" si="357"/>
        <v>0</v>
      </c>
      <c r="CF19" s="29">
        <f t="shared" si="357"/>
        <v>267410.18699999998</v>
      </c>
      <c r="CG19" s="29">
        <f t="shared" si="357"/>
        <v>0</v>
      </c>
      <c r="CH19" s="29">
        <f>IFERROR(CF19/(CE19/#REF!),0)</f>
        <v>0</v>
      </c>
      <c r="CI19" s="29">
        <f t="shared" ref="CI19:CM19" si="358">+SUM(CI17:CI18)</f>
        <v>267410.18699999998</v>
      </c>
      <c r="CJ19" s="29">
        <f t="shared" si="358"/>
        <v>2500</v>
      </c>
      <c r="CK19" s="29">
        <f t="shared" si="358"/>
        <v>2626.4333333333329</v>
      </c>
      <c r="CL19" s="29">
        <f t="shared" si="358"/>
        <v>267283.75366666663</v>
      </c>
      <c r="CM19" s="29">
        <f t="shared" si="358"/>
        <v>0</v>
      </c>
      <c r="CN19" s="29">
        <f>IFERROR(CL19/(CK19/#REF!),0)</f>
        <v>0</v>
      </c>
      <c r="CO19" s="29">
        <f t="shared" ref="CO19:CS19" si="359">+SUM(CO17:CO18)</f>
        <v>267283.75366666663</v>
      </c>
      <c r="CP19" s="29">
        <f t="shared" si="359"/>
        <v>2000</v>
      </c>
      <c r="CQ19" s="29">
        <f t="shared" si="359"/>
        <v>2739.95</v>
      </c>
      <c r="CR19" s="29">
        <f t="shared" si="359"/>
        <v>266543.80366666662</v>
      </c>
      <c r="CS19" s="29">
        <f t="shared" si="359"/>
        <v>0</v>
      </c>
      <c r="CT19" s="29">
        <f>+IFERROR(CR19/(CQ19/#REF!),0)</f>
        <v>0</v>
      </c>
      <c r="CU19" s="29">
        <f t="shared" ref="CU19:CY19" si="360">+SUM(CU17:CU18)</f>
        <v>266543.80366666662</v>
      </c>
      <c r="CV19" s="29">
        <f t="shared" si="360"/>
        <v>700</v>
      </c>
      <c r="CW19" s="29">
        <f t="shared" si="360"/>
        <v>2598.8833333333341</v>
      </c>
      <c r="CX19" s="29">
        <f t="shared" si="360"/>
        <v>264644.92033333326</v>
      </c>
      <c r="CY19" s="29">
        <f t="shared" si="360"/>
        <v>0</v>
      </c>
      <c r="CZ19" s="29">
        <f>+IFERROR(CX19/(CW19/#REF!),0)</f>
        <v>0</v>
      </c>
      <c r="DA19" s="29">
        <f t="shared" ref="DA19:DE19" si="361">+SUM(DA17:DA18)</f>
        <v>264644.92033333326</v>
      </c>
      <c r="DB19" s="29">
        <f t="shared" si="361"/>
        <v>2300</v>
      </c>
      <c r="DC19" s="29">
        <f t="shared" si="361"/>
        <v>3351.8666666666677</v>
      </c>
      <c r="DD19" s="29">
        <f t="shared" si="361"/>
        <v>263593.05366666662</v>
      </c>
      <c r="DE19" s="29">
        <f t="shared" si="361"/>
        <v>0</v>
      </c>
      <c r="DF19" s="29">
        <f>+IFERROR(DD19/(DC19/#REF!),0)</f>
        <v>0</v>
      </c>
      <c r="DG19" s="29">
        <f t="shared" ref="DG19:DK19" si="362">+SUM(DG17:DG18)</f>
        <v>263593.05366666662</v>
      </c>
      <c r="DH19" s="29">
        <f t="shared" si="362"/>
        <v>3500</v>
      </c>
      <c r="DI19" s="29">
        <f t="shared" si="362"/>
        <v>3080.1166666666668</v>
      </c>
      <c r="DJ19" s="29">
        <f t="shared" si="362"/>
        <v>264012.93699999998</v>
      </c>
      <c r="DK19" s="29">
        <f t="shared" si="362"/>
        <v>0</v>
      </c>
      <c r="DL19" s="29">
        <f>+IFERROR(DJ19/(DI19/#REF!),0)</f>
        <v>0</v>
      </c>
      <c r="DM19" s="29">
        <f t="shared" ref="DM19:DQ19" si="363">+SUM(DM17:DM18)</f>
        <v>264012.93699999998</v>
      </c>
      <c r="DN19" s="29">
        <f t="shared" si="363"/>
        <v>3300</v>
      </c>
      <c r="DO19" s="29">
        <f t="shared" si="363"/>
        <v>3685.9499999999989</v>
      </c>
      <c r="DP19" s="29">
        <f t="shared" si="363"/>
        <v>263626.98699999996</v>
      </c>
      <c r="DQ19" s="29">
        <f t="shared" si="363"/>
        <v>0</v>
      </c>
      <c r="DR19" s="29">
        <f>+IFERROR(DP19/(DO19/#REF!),0)</f>
        <v>0</v>
      </c>
      <c r="DS19" s="29">
        <f t="shared" ref="DS19:DW19" si="364">+SUM(DS17:DS18)</f>
        <v>263626.98699999996</v>
      </c>
      <c r="DT19" s="29">
        <f t="shared" si="364"/>
        <v>4100</v>
      </c>
      <c r="DU19" s="29">
        <f t="shared" si="364"/>
        <v>3107.466666666669</v>
      </c>
      <c r="DV19" s="29">
        <f t="shared" si="364"/>
        <v>264619.52033333329</v>
      </c>
      <c r="DW19" s="29">
        <f t="shared" si="364"/>
        <v>0</v>
      </c>
      <c r="DX19" s="29">
        <f>+IFERROR(DV19/(DU19/#REF!),0)</f>
        <v>0</v>
      </c>
      <c r="DY19" s="29">
        <f t="shared" ref="DY19:EC19" si="365">+SUM(DY17:DY18)</f>
        <v>264619.52033333329</v>
      </c>
      <c r="DZ19" s="29">
        <f t="shared" si="365"/>
        <v>5420</v>
      </c>
      <c r="EA19" s="29">
        <f t="shared" si="365"/>
        <v>3329.72</v>
      </c>
      <c r="EB19" s="29">
        <f t="shared" si="365"/>
        <v>266709.80033333332</v>
      </c>
      <c r="EC19" s="29">
        <f t="shared" si="365"/>
        <v>0</v>
      </c>
      <c r="ED19" s="29">
        <f>+IFERROR(EB19/(EA19/#REF!),0)</f>
        <v>0</v>
      </c>
      <c r="EE19" s="29">
        <f t="shared" ref="EE19:EI19" si="366">+SUM(EE17:EE18)</f>
        <v>266709.80033333332</v>
      </c>
      <c r="EF19" s="29">
        <f t="shared" si="366"/>
        <v>3000</v>
      </c>
      <c r="EG19" s="29">
        <f t="shared" si="366"/>
        <v>4774.4666666666672</v>
      </c>
      <c r="EH19" s="29">
        <f t="shared" si="366"/>
        <v>264935.33366666664</v>
      </c>
      <c r="EI19" s="29">
        <f t="shared" si="366"/>
        <v>0</v>
      </c>
      <c r="EJ19" s="29">
        <f>+IFERROR(EH19/(EG19/#REF!),0)</f>
        <v>0</v>
      </c>
      <c r="EK19" s="29">
        <f t="shared" ref="EK19:EO19" si="367">+SUM(EK17:EK18)</f>
        <v>264935.33366666664</v>
      </c>
      <c r="EL19" s="29">
        <f t="shared" si="367"/>
        <v>2800</v>
      </c>
      <c r="EM19" s="29">
        <f t="shared" si="367"/>
        <v>3394.9833333333336</v>
      </c>
      <c r="EN19" s="29">
        <f t="shared" si="367"/>
        <v>264340.35033333331</v>
      </c>
      <c r="EO19" s="29">
        <f t="shared" si="367"/>
        <v>0</v>
      </c>
      <c r="EP19" s="29">
        <f>+IFERROR(EN19/(EM19/#REF!),0)</f>
        <v>0</v>
      </c>
      <c r="EQ19" s="29"/>
      <c r="ER19" s="29">
        <f t="shared" ref="ER19" si="368">+SUM(ER17:ER18)</f>
        <v>305193.69200000004</v>
      </c>
      <c r="ES19" s="29">
        <f t="shared" ref="ES19" si="369">+SUM(ES17:ES18)</f>
        <v>283219.74432</v>
      </c>
      <c r="ET19" s="29">
        <f t="shared" si="53"/>
        <v>21973.947680000041</v>
      </c>
      <c r="EU19" s="29">
        <f t="shared" ref="EU19" si="370">+SUM(EU17:EU18)</f>
        <v>0</v>
      </c>
      <c r="EV19" s="29">
        <f t="shared" si="54"/>
        <v>2.0172415629133673</v>
      </c>
      <c r="EW19" s="29">
        <f t="shared" si="55"/>
        <v>21973.947680000041</v>
      </c>
      <c r="EX19" s="29">
        <f t="shared" ref="EX19:EY19" si="371">+SUM(EX17:EX18)</f>
        <v>136439.53200000001</v>
      </c>
      <c r="EY19" s="29">
        <f t="shared" si="371"/>
        <v>112742.13960000011</v>
      </c>
      <c r="EZ19" s="29">
        <f t="shared" si="56"/>
        <v>45671.340079999936</v>
      </c>
      <c r="FA19" s="29">
        <f t="shared" ref="FA19" si="372">+SUM(FA17:FA18)</f>
        <v>-5.7199999999999971</v>
      </c>
      <c r="FB19" s="29">
        <f t="shared" si="57"/>
        <v>7.6968156236765077</v>
      </c>
      <c r="FC19" s="29">
        <f t="shared" ref="FC19:FG19" si="373">+SUM(FC17:FC18)</f>
        <v>45665.620079999935</v>
      </c>
      <c r="FD19" s="29">
        <f t="shared" ref="FD19:FE19" si="374">+SUM(FD17:FD18)</f>
        <v>70015.023000000001</v>
      </c>
      <c r="FE19" s="29">
        <f t="shared" si="374"/>
        <v>159173.46980999995</v>
      </c>
      <c r="FF19" s="29">
        <f t="shared" si="59"/>
        <v>-43492.826730000015</v>
      </c>
      <c r="FG19" s="29">
        <f t="shared" si="373"/>
        <v>0</v>
      </c>
      <c r="FH19" s="29">
        <f t="shared" si="60"/>
        <v>-7.1042837498599152</v>
      </c>
      <c r="FI19" s="29">
        <f t="shared" ref="FI19" si="375">+SUM(FI17:FI18)</f>
        <v>-43492.826730000015</v>
      </c>
      <c r="FJ19" s="29">
        <f t="shared" ref="FJ19:FK19" si="376">+SUM(FJ17:FJ18)</f>
        <v>201068.78499999995</v>
      </c>
      <c r="FK19" s="29">
        <f t="shared" si="376"/>
        <v>169113.20939999988</v>
      </c>
      <c r="FL19" s="29">
        <f t="shared" si="62"/>
        <v>-11537.251129999931</v>
      </c>
      <c r="FM19" s="29">
        <f t="shared" ref="FM19" si="377">+SUM(FM17:FM18)</f>
        <v>-250.952</v>
      </c>
      <c r="FN19" s="29">
        <f t="shared" si="63"/>
        <v>-1.637329384868256</v>
      </c>
      <c r="FO19" s="29">
        <f t="shared" ref="FO19" si="378">+SUM(FO17:FO18)</f>
        <v>-11788.203129999931</v>
      </c>
      <c r="FP19" s="29">
        <f t="shared" ref="FP19:FQ19" si="379">+SUM(FP17:FP18)</f>
        <v>280060.09499999997</v>
      </c>
      <c r="FQ19" s="29">
        <f t="shared" si="379"/>
        <v>221289.36200999995</v>
      </c>
      <c r="FR19" s="29">
        <f t="shared" si="65"/>
        <v>46982.529860000097</v>
      </c>
      <c r="FS19" s="29">
        <f t="shared" ref="FS19" si="380">+SUM(FS17:FS18)</f>
        <v>0</v>
      </c>
      <c r="FT19" s="29">
        <f t="shared" si="66"/>
        <v>5.5201287819014162</v>
      </c>
      <c r="FU19" s="29">
        <f t="shared" ref="FU19:FY19" si="381">+SUM(FU17:FU18)</f>
        <v>46982.529860000097</v>
      </c>
      <c r="FV19" s="29">
        <f t="shared" ref="FV19:FW19" si="382">+SUM(FV17:FV18)</f>
        <v>143620.56</v>
      </c>
      <c r="FW19" s="29">
        <f t="shared" si="382"/>
        <v>195683.01299999986</v>
      </c>
      <c r="FX19" s="29">
        <f t="shared" si="68"/>
        <v>-5079.9231399997661</v>
      </c>
      <c r="FY19" s="29">
        <f t="shared" si="381"/>
        <v>0</v>
      </c>
      <c r="FZ19" s="29">
        <f t="shared" si="69"/>
        <v>-0.64899899359171376</v>
      </c>
      <c r="GA19" s="29">
        <f t="shared" ref="GA19" si="383">+SUM(GA17:GA18)</f>
        <v>-5079.9231399997661</v>
      </c>
      <c r="GB19" s="29">
        <f t="shared" ref="GB19:GC19" si="384">+SUM(GB17:GB18)</f>
        <v>256721.75100000002</v>
      </c>
      <c r="GC19" s="29">
        <f t="shared" si="384"/>
        <v>227997.63899999985</v>
      </c>
      <c r="GD19" s="29">
        <f t="shared" si="71"/>
        <v>23644.188860000402</v>
      </c>
      <c r="GE19" s="29">
        <f t="shared" ref="GE19" si="385">+SUM(GE17:GE18)</f>
        <v>-232.35399999999998</v>
      </c>
      <c r="GF19" s="29">
        <f t="shared" si="72"/>
        <v>2.7999987281447738</v>
      </c>
      <c r="GG19" s="29">
        <f t="shared" ref="GG19" si="386">+SUM(GG17:GG18)</f>
        <v>23411.834860000403</v>
      </c>
      <c r="GH19" s="29">
        <f t="shared" ref="GH19:GJ19" si="387">+SUM(GH17:GH18)</f>
        <v>256506.32099999994</v>
      </c>
      <c r="GI19" s="29">
        <f t="shared" si="387"/>
        <v>216047.21156999978</v>
      </c>
      <c r="GJ19" s="29">
        <f t="shared" si="387"/>
        <v>162482.72688</v>
      </c>
      <c r="GK19" s="29">
        <f t="shared" ref="GK19" si="388">+SUM(GK17:GK18)</f>
        <v>0</v>
      </c>
      <c r="GL19" s="29">
        <f t="shared" si="7"/>
        <v>20.305902556574267</v>
      </c>
      <c r="GM19" s="29">
        <f t="shared" si="74"/>
        <v>162482.72688</v>
      </c>
      <c r="GN19" s="29">
        <f t="shared" ref="GN19:GO19" si="389">+SUM(GN17:GN18)</f>
        <v>159777.872</v>
      </c>
      <c r="GO19" s="29">
        <f t="shared" si="389"/>
        <v>206418.64985999989</v>
      </c>
      <c r="GP19" s="29">
        <f t="shared" si="75"/>
        <v>115841.94902000012</v>
      </c>
      <c r="GQ19" s="30"/>
      <c r="GR19" s="29">
        <f t="shared" si="9"/>
        <v>12.907578018105752</v>
      </c>
      <c r="GS19" s="31">
        <f t="shared" si="76"/>
        <v>115841.94902000012</v>
      </c>
      <c r="GT19" s="29">
        <f t="shared" ref="GT19:GU19" si="390">+SUM(GT17:GT18)</f>
        <v>131412.81400000001</v>
      </c>
      <c r="GU19" s="29">
        <f t="shared" si="390"/>
        <v>215430.83999999912</v>
      </c>
      <c r="GV19" s="30">
        <f t="shared" si="77"/>
        <v>31823.923020001006</v>
      </c>
      <c r="GW19" s="25">
        <v>0</v>
      </c>
      <c r="GX19" s="29">
        <f t="shared" si="78"/>
        <v>3.9885000751982895</v>
      </c>
      <c r="GY19" s="31">
        <f t="shared" si="79"/>
        <v>31823.923020001006</v>
      </c>
      <c r="GZ19" s="29">
        <f t="shared" ref="GZ19:HA19" si="391">+SUM(GZ17:GZ18)</f>
        <v>0</v>
      </c>
      <c r="HA19" s="29">
        <f t="shared" si="391"/>
        <v>0</v>
      </c>
      <c r="HB19" s="30">
        <f t="shared" si="80"/>
        <v>31823.923020001006</v>
      </c>
      <c r="HC19" s="30"/>
      <c r="HD19" s="31">
        <f t="shared" si="81"/>
        <v>31823.923020001006</v>
      </c>
      <c r="HE19" s="29">
        <f t="shared" ref="HE19:HF19" si="392">+SUM(HE17:HE18)</f>
        <v>0</v>
      </c>
      <c r="HF19" s="29">
        <f t="shared" si="392"/>
        <v>0</v>
      </c>
      <c r="HG19" s="30">
        <f t="shared" si="82"/>
        <v>31823.923020001006</v>
      </c>
      <c r="HH19" s="30"/>
      <c r="HI19" s="45">
        <f t="shared" si="10"/>
        <v>1940816.4449999998</v>
      </c>
      <c r="HJ19" s="45">
        <f t="shared" si="10"/>
        <v>2007115.2785699985</v>
      </c>
      <c r="HK19" s="45">
        <f t="shared" si="10"/>
        <v>-489.02599999999995</v>
      </c>
      <c r="HL19" s="45">
        <f t="shared" si="83"/>
        <v>31823.923020001006</v>
      </c>
    </row>
    <row r="20" spans="1:220" x14ac:dyDescent="0.25">
      <c r="A20" s="23">
        <v>320026</v>
      </c>
      <c r="B20" s="26" t="s">
        <v>23</v>
      </c>
      <c r="C20" s="24"/>
      <c r="D20" s="24">
        <v>0</v>
      </c>
      <c r="E20" s="24">
        <v>0</v>
      </c>
      <c r="F20" s="25">
        <f t="shared" si="84"/>
        <v>0</v>
      </c>
      <c r="G20" s="25"/>
      <c r="H20" s="25">
        <f t="shared" si="11"/>
        <v>0</v>
      </c>
      <c r="I20" s="24">
        <f t="shared" si="12"/>
        <v>0</v>
      </c>
      <c r="J20" s="24">
        <v>0</v>
      </c>
      <c r="K20" s="24">
        <v>0</v>
      </c>
      <c r="L20" s="25">
        <f t="shared" si="85"/>
        <v>0</v>
      </c>
      <c r="M20" s="25">
        <f>SUMIFS(Return!$D:$D,Return!$B:$B,'INV-CO.OP'!$A20,Return!$F:$F,'INV-CO.OP'!M$4)</f>
        <v>0</v>
      </c>
      <c r="N20" s="25">
        <f t="shared" si="13"/>
        <v>0</v>
      </c>
      <c r="O20" s="24">
        <f t="shared" si="14"/>
        <v>0</v>
      </c>
      <c r="P20" s="24">
        <v>0</v>
      </c>
      <c r="Q20" s="24">
        <v>0</v>
      </c>
      <c r="R20" s="25">
        <f t="shared" si="86"/>
        <v>0</v>
      </c>
      <c r="S20" s="25"/>
      <c r="T20" s="25">
        <f t="shared" si="15"/>
        <v>0</v>
      </c>
      <c r="U20" s="24">
        <f t="shared" si="16"/>
        <v>0</v>
      </c>
      <c r="V20" s="24">
        <v>0</v>
      </c>
      <c r="W20" s="24">
        <v>0</v>
      </c>
      <c r="X20" s="25">
        <f t="shared" si="87"/>
        <v>0</v>
      </c>
      <c r="Y20" s="25">
        <f>SUMIFS(Return!$D:$D,Return!$B:$B,'INV-CO.OP'!$A20,Return!$F:$F,'INV-CO.OP'!Y$4)</f>
        <v>0</v>
      </c>
      <c r="Z20" s="25">
        <f t="shared" si="17"/>
        <v>0</v>
      </c>
      <c r="AA20" s="24">
        <f t="shared" si="18"/>
        <v>0</v>
      </c>
      <c r="AB20" s="24">
        <v>0</v>
      </c>
      <c r="AC20" s="24">
        <v>0</v>
      </c>
      <c r="AD20" s="25">
        <f t="shared" si="88"/>
        <v>0</v>
      </c>
      <c r="AE20" s="25">
        <f>SUMIFS(Return!$D:$D,Return!$B:$B,'INV-CO.OP'!$A20,Return!$F:$F,'INV-CO.OP'!AE$4)</f>
        <v>0</v>
      </c>
      <c r="AF20" s="25">
        <f t="shared" si="19"/>
        <v>0</v>
      </c>
      <c r="AG20" s="24">
        <f t="shared" si="20"/>
        <v>0</v>
      </c>
      <c r="AH20" s="24">
        <v>0</v>
      </c>
      <c r="AI20" s="24">
        <v>0</v>
      </c>
      <c r="AJ20" s="25">
        <f t="shared" si="89"/>
        <v>0</v>
      </c>
      <c r="AK20" s="25">
        <f>SUMIFS(Return!$D:$D,Return!$B:$B,'INV-CO.OP'!$A20,Return!$F:$F,'INV-CO.OP'!AK$4)</f>
        <v>0</v>
      </c>
      <c r="AL20" s="25">
        <f t="shared" si="21"/>
        <v>0</v>
      </c>
      <c r="AM20" s="24">
        <f t="shared" si="22"/>
        <v>0</v>
      </c>
      <c r="AN20" s="24">
        <v>0</v>
      </c>
      <c r="AO20" s="24">
        <v>0</v>
      </c>
      <c r="AP20" s="25">
        <f t="shared" si="90"/>
        <v>0</v>
      </c>
      <c r="AQ20" s="25">
        <f>SUMIFS(Return!$D:$D,Return!$B:$B,'INV-CO.OP'!$A20,Return!$F:$F,'INV-CO.OP'!AQ$4)</f>
        <v>0</v>
      </c>
      <c r="AR20" s="25">
        <f t="shared" si="23"/>
        <v>0</v>
      </c>
      <c r="AS20" s="24">
        <f t="shared" si="24"/>
        <v>0</v>
      </c>
      <c r="AT20" s="24">
        <v>0</v>
      </c>
      <c r="AU20" s="24">
        <v>0</v>
      </c>
      <c r="AV20" s="25">
        <v>0</v>
      </c>
      <c r="AW20" s="25">
        <f>SUMIFS(Return!$D:$D,Return!$B:$B,'INV-CO.OP'!$A20,Return!$F:$F,'INV-CO.OP'!AW$4)</f>
        <v>0</v>
      </c>
      <c r="AX20" s="25">
        <f t="shared" si="25"/>
        <v>0</v>
      </c>
      <c r="AY20" s="24">
        <f t="shared" si="26"/>
        <v>0</v>
      </c>
      <c r="AZ20" s="24">
        <v>0</v>
      </c>
      <c r="BA20" s="24">
        <v>0</v>
      </c>
      <c r="BB20" s="25">
        <f t="shared" si="91"/>
        <v>0</v>
      </c>
      <c r="BC20" s="25"/>
      <c r="BD20" s="25">
        <f t="shared" si="27"/>
        <v>0</v>
      </c>
      <c r="BE20" s="24">
        <f t="shared" si="28"/>
        <v>0</v>
      </c>
      <c r="BF20" s="24">
        <v>0</v>
      </c>
      <c r="BG20" s="24">
        <v>0</v>
      </c>
      <c r="BH20" s="25">
        <f t="shared" si="92"/>
        <v>0</v>
      </c>
      <c r="BI20" s="25">
        <v>0</v>
      </c>
      <c r="BJ20" s="25">
        <f t="shared" si="29"/>
        <v>0</v>
      </c>
      <c r="BK20" s="24">
        <f t="shared" si="93"/>
        <v>0</v>
      </c>
      <c r="BL20" s="24"/>
      <c r="BM20" s="24"/>
      <c r="BN20" s="25">
        <f t="shared" si="94"/>
        <v>0</v>
      </c>
      <c r="BO20" s="25"/>
      <c r="BP20" s="24">
        <f t="shared" si="30"/>
        <v>0</v>
      </c>
      <c r="BQ20" s="24"/>
      <c r="BR20" s="24"/>
      <c r="BS20" s="25">
        <f t="shared" si="95"/>
        <v>0</v>
      </c>
      <c r="BT20" s="25"/>
      <c r="BW20" s="24"/>
      <c r="BX20" s="24">
        <v>0</v>
      </c>
      <c r="BY20" s="24"/>
      <c r="BZ20" s="25">
        <f t="shared" si="96"/>
        <v>0</v>
      </c>
      <c r="CA20" s="25"/>
      <c r="CB20" s="25">
        <f>IFERROR(BZ20/(BY20/#REF!),0)</f>
        <v>0</v>
      </c>
      <c r="CC20" s="24">
        <f t="shared" ref="CC20:CC22" si="393">+BZ20+CA20</f>
        <v>0</v>
      </c>
      <c r="CD20" s="24">
        <v>0</v>
      </c>
      <c r="CE20" s="24"/>
      <c r="CF20" s="25">
        <f t="shared" ref="CF20:CF22" si="394">+CC20+CD20-CE20</f>
        <v>0</v>
      </c>
      <c r="CG20" s="25"/>
      <c r="CH20" s="25">
        <f>IFERROR(CF20/(CE20/#REF!),0)</f>
        <v>0</v>
      </c>
      <c r="CI20" s="24">
        <f t="shared" ref="CI20:CI22" si="395">+CF20+CG20</f>
        <v>0</v>
      </c>
      <c r="CJ20" s="24">
        <v>0</v>
      </c>
      <c r="CK20" s="24">
        <v>0</v>
      </c>
      <c r="CL20" s="25">
        <f t="shared" ref="CL20:CL22" si="396">+CI20+CJ20-CK20</f>
        <v>0</v>
      </c>
      <c r="CM20" s="25"/>
      <c r="CN20" s="25">
        <f>IFERROR(CL20/(CK20/#REF!),0)</f>
        <v>0</v>
      </c>
      <c r="CO20" s="24">
        <f t="shared" ref="CO20:CO22" si="397">+CL20+CM20</f>
        <v>0</v>
      </c>
      <c r="CP20" s="24">
        <v>0</v>
      </c>
      <c r="CQ20" s="24">
        <v>0</v>
      </c>
      <c r="CR20" s="25">
        <f t="shared" ref="CR20:CR22" si="398">+CO20+CP20-CQ20</f>
        <v>0</v>
      </c>
      <c r="CS20" s="25"/>
      <c r="CT20" s="25">
        <f>+IFERROR(CR20/(CQ20/#REF!),0)</f>
        <v>0</v>
      </c>
      <c r="CU20" s="24">
        <f t="shared" ref="CU20:CU22" si="399">+CR20+CS20</f>
        <v>0</v>
      </c>
      <c r="CV20" s="24">
        <v>0</v>
      </c>
      <c r="CW20" s="24">
        <v>0</v>
      </c>
      <c r="CX20" s="25">
        <f t="shared" ref="CX20:CX22" si="400">+CU20+CV20-CW20</f>
        <v>0</v>
      </c>
      <c r="CY20" s="25"/>
      <c r="CZ20" s="25">
        <f>+IFERROR(CX20/(CW20/#REF!),0)</f>
        <v>0</v>
      </c>
      <c r="DA20" s="24">
        <f t="shared" ref="DA20:DA22" si="401">+CX20+CY20</f>
        <v>0</v>
      </c>
      <c r="DB20" s="24">
        <v>0</v>
      </c>
      <c r="DC20" s="24">
        <v>0</v>
      </c>
      <c r="DD20" s="25">
        <f t="shared" ref="DD20:DD22" si="402">+DA20+DB20-DC20</f>
        <v>0</v>
      </c>
      <c r="DE20" s="25"/>
      <c r="DF20" s="25">
        <f>+IFERROR(DD20/(DC20/#REF!),0)</f>
        <v>0</v>
      </c>
      <c r="DG20" s="24">
        <f t="shared" ref="DG20:DG22" si="403">+DD20+DE20</f>
        <v>0</v>
      </c>
      <c r="DH20" s="24">
        <v>0</v>
      </c>
      <c r="DI20" s="24">
        <v>0</v>
      </c>
      <c r="DJ20" s="25">
        <f t="shared" ref="DJ20:DJ22" si="404">+DG20+DH20-DI20</f>
        <v>0</v>
      </c>
      <c r="DK20" s="25"/>
      <c r="DL20" s="25">
        <f>+IFERROR(DJ20/(DI20/#REF!),0)</f>
        <v>0</v>
      </c>
      <c r="DM20" s="24">
        <f t="shared" ref="DM20:DM22" si="405">+DJ20+DK20</f>
        <v>0</v>
      </c>
      <c r="DN20" s="24">
        <v>0</v>
      </c>
      <c r="DO20" s="24">
        <v>0</v>
      </c>
      <c r="DP20" s="25">
        <f t="shared" ref="DP20:DP22" si="406">+DM20+DN20-DO20</f>
        <v>0</v>
      </c>
      <c r="DQ20" s="25"/>
      <c r="DR20" s="25">
        <f>+IFERROR(DP20/(DO20/#REF!),0)</f>
        <v>0</v>
      </c>
      <c r="DS20" s="24">
        <f t="shared" ref="DS20:DS22" si="407">+DP20+DQ20</f>
        <v>0</v>
      </c>
      <c r="DT20" s="24">
        <v>0</v>
      </c>
      <c r="DU20" s="24">
        <v>0</v>
      </c>
      <c r="DV20" s="25">
        <f t="shared" ref="DV20:DV22" si="408">+DS20+DT20-DU20</f>
        <v>0</v>
      </c>
      <c r="DW20" s="25"/>
      <c r="DX20" s="25">
        <f>+IFERROR(DV20/(DU20/#REF!),0)</f>
        <v>0</v>
      </c>
      <c r="DY20" s="24">
        <f t="shared" ref="DY20:DY22" si="409">+DV20+DW20</f>
        <v>0</v>
      </c>
      <c r="DZ20" s="24">
        <v>150</v>
      </c>
      <c r="EA20" s="24">
        <v>0</v>
      </c>
      <c r="EB20" s="25">
        <f t="shared" ref="EB20:EB22" si="410">+DY20+DZ20-EA20</f>
        <v>150</v>
      </c>
      <c r="EC20" s="25"/>
      <c r="ED20" s="25">
        <f>+IFERROR(EB20/(EA20/#REF!),0)</f>
        <v>0</v>
      </c>
      <c r="EE20" s="24">
        <f t="shared" ref="EE20:EE22" si="411">+EB20+EC20</f>
        <v>150</v>
      </c>
      <c r="EF20" s="24">
        <v>0</v>
      </c>
      <c r="EG20" s="24">
        <v>0</v>
      </c>
      <c r="EH20" s="25">
        <f t="shared" ref="EH20:EH22" si="412">+EE20+EF20-EG20</f>
        <v>150</v>
      </c>
      <c r="EI20" s="25"/>
      <c r="EJ20" s="25">
        <f>+IFERROR(EH20/(EG20/#REF!),0)</f>
        <v>0</v>
      </c>
      <c r="EK20" s="24">
        <f t="shared" ref="EK20:EK22" si="413">+EH20+EI20</f>
        <v>150</v>
      </c>
      <c r="EL20" s="24">
        <v>150</v>
      </c>
      <c r="EM20" s="24">
        <v>0</v>
      </c>
      <c r="EN20" s="25">
        <f t="shared" ref="EN20:EN22" si="414">+EK20+EL20-EM20</f>
        <v>300</v>
      </c>
      <c r="EO20" s="25"/>
      <c r="EP20" s="25">
        <f>+IFERROR(EN20/(EM20/#REF!),0)</f>
        <v>0</v>
      </c>
      <c r="EQ20" s="24"/>
      <c r="ER20" s="24">
        <v>0</v>
      </c>
      <c r="ES20" s="24">
        <v>0</v>
      </c>
      <c r="ET20" s="25">
        <f t="shared" si="53"/>
        <v>0</v>
      </c>
      <c r="EU20" s="25"/>
      <c r="EV20" s="25">
        <f t="shared" si="54"/>
        <v>0</v>
      </c>
      <c r="EW20" s="24">
        <f t="shared" si="55"/>
        <v>0</v>
      </c>
      <c r="EX20" s="24">
        <v>0</v>
      </c>
      <c r="EY20" s="24">
        <v>0</v>
      </c>
      <c r="EZ20" s="25">
        <f t="shared" si="56"/>
        <v>0</v>
      </c>
      <c r="FA20" s="25">
        <v>0</v>
      </c>
      <c r="FB20" s="25">
        <f t="shared" si="57"/>
        <v>0</v>
      </c>
      <c r="FC20" s="24">
        <f t="shared" ref="FC20:FC22" si="415">+EZ20+FA20</f>
        <v>0</v>
      </c>
      <c r="FD20" s="24">
        <v>0</v>
      </c>
      <c r="FE20" s="24">
        <v>0</v>
      </c>
      <c r="FF20" s="25">
        <f t="shared" si="59"/>
        <v>0</v>
      </c>
      <c r="FG20" s="25"/>
      <c r="FH20" s="25">
        <f t="shared" si="60"/>
        <v>0</v>
      </c>
      <c r="FI20" s="24">
        <f t="shared" ref="FI20:FI22" si="416">+FF20+FG20</f>
        <v>0</v>
      </c>
      <c r="FJ20" s="24">
        <v>0</v>
      </c>
      <c r="FK20" s="24">
        <v>0</v>
      </c>
      <c r="FL20" s="25">
        <f t="shared" si="62"/>
        <v>0</v>
      </c>
      <c r="FM20" s="25">
        <v>0</v>
      </c>
      <c r="FN20" s="25">
        <f t="shared" si="63"/>
        <v>0</v>
      </c>
      <c r="FO20" s="24">
        <f t="shared" ref="FO20:FO22" si="417">+FL20+FM20</f>
        <v>0</v>
      </c>
      <c r="FP20" s="24">
        <v>0</v>
      </c>
      <c r="FQ20" s="24">
        <v>0</v>
      </c>
      <c r="FR20" s="25">
        <f t="shared" si="65"/>
        <v>0</v>
      </c>
      <c r="FS20" s="25">
        <v>0</v>
      </c>
      <c r="FT20" s="25">
        <f t="shared" si="66"/>
        <v>0</v>
      </c>
      <c r="FU20" s="24">
        <f t="shared" ref="FU20:FU22" si="418">+FR20+FS20</f>
        <v>0</v>
      </c>
      <c r="FV20" s="24">
        <v>0</v>
      </c>
      <c r="FW20" s="24">
        <v>0</v>
      </c>
      <c r="FX20" s="25">
        <f t="shared" si="68"/>
        <v>0</v>
      </c>
      <c r="FY20" s="25"/>
      <c r="FZ20" s="25">
        <f t="shared" si="69"/>
        <v>0</v>
      </c>
      <c r="GA20" s="24">
        <f t="shared" ref="GA20:GA22" si="419">+FX20+FY20</f>
        <v>0</v>
      </c>
      <c r="GB20" s="24">
        <v>0</v>
      </c>
      <c r="GC20" s="24">
        <v>0</v>
      </c>
      <c r="GD20" s="25">
        <f t="shared" si="71"/>
        <v>0</v>
      </c>
      <c r="GE20" s="25">
        <v>0</v>
      </c>
      <c r="GF20" s="25">
        <f t="shared" si="72"/>
        <v>0</v>
      </c>
      <c r="GG20" s="24">
        <f t="shared" ref="GG20:GG22" si="420">+GD20+GE20</f>
        <v>0</v>
      </c>
      <c r="GH20" s="24">
        <v>0</v>
      </c>
      <c r="GI20" s="24">
        <v>0</v>
      </c>
      <c r="GJ20" s="25">
        <v>0</v>
      </c>
      <c r="GK20" s="25">
        <v>0</v>
      </c>
      <c r="GL20" s="25">
        <f t="shared" si="7"/>
        <v>0</v>
      </c>
      <c r="GM20" s="24">
        <f t="shared" si="74"/>
        <v>0</v>
      </c>
      <c r="GN20" s="24">
        <v>0</v>
      </c>
      <c r="GO20" s="24">
        <v>0</v>
      </c>
      <c r="GP20" s="25">
        <f t="shared" si="75"/>
        <v>0</v>
      </c>
      <c r="GQ20" s="25"/>
      <c r="GR20" s="25">
        <f t="shared" si="9"/>
        <v>0</v>
      </c>
      <c r="GS20" s="24">
        <f t="shared" si="76"/>
        <v>0</v>
      </c>
      <c r="GT20" s="24"/>
      <c r="GU20" s="24">
        <v>0</v>
      </c>
      <c r="GV20" s="25">
        <f t="shared" si="77"/>
        <v>0</v>
      </c>
      <c r="GW20" s="25">
        <v>0</v>
      </c>
      <c r="GX20" s="25">
        <f t="shared" si="78"/>
        <v>0</v>
      </c>
      <c r="GY20" s="24">
        <f t="shared" si="79"/>
        <v>0</v>
      </c>
      <c r="GZ20" s="24"/>
      <c r="HA20" s="24"/>
      <c r="HB20" s="25">
        <f t="shared" si="80"/>
        <v>0</v>
      </c>
      <c r="HC20" s="25"/>
      <c r="HD20" s="24">
        <f t="shared" si="81"/>
        <v>0</v>
      </c>
      <c r="HE20" s="24"/>
      <c r="HF20" s="24"/>
      <c r="HG20" s="25">
        <f t="shared" si="82"/>
        <v>0</v>
      </c>
      <c r="HH20" s="25"/>
      <c r="HI20" s="45">
        <f t="shared" si="10"/>
        <v>0</v>
      </c>
      <c r="HJ20" s="45">
        <f t="shared" si="10"/>
        <v>0</v>
      </c>
      <c r="HK20" s="45">
        <f t="shared" si="10"/>
        <v>0</v>
      </c>
      <c r="HL20" s="45">
        <f t="shared" si="83"/>
        <v>0</v>
      </c>
    </row>
    <row r="21" spans="1:220" x14ac:dyDescent="0.25">
      <c r="A21" s="23">
        <v>320925</v>
      </c>
      <c r="B21" s="26" t="s">
        <v>24</v>
      </c>
      <c r="C21" s="24"/>
      <c r="D21" s="24">
        <v>377</v>
      </c>
      <c r="E21" s="24">
        <v>532</v>
      </c>
      <c r="F21" s="25">
        <f t="shared" si="84"/>
        <v>-155</v>
      </c>
      <c r="G21" s="25"/>
      <c r="H21" s="25">
        <f t="shared" si="11"/>
        <v>-7.575187969924813</v>
      </c>
      <c r="I21" s="24">
        <f t="shared" si="12"/>
        <v>-155</v>
      </c>
      <c r="J21" s="24">
        <v>80</v>
      </c>
      <c r="K21" s="24">
        <v>259</v>
      </c>
      <c r="L21" s="25">
        <f t="shared" si="85"/>
        <v>-334</v>
      </c>
      <c r="M21" s="25">
        <f>SUMIFS(Return!$D:$D,Return!$B:$B,'INV-CO.OP'!$A21,Return!$F:$F,'INV-CO.OP'!M$4)</f>
        <v>-6.3330047670974956</v>
      </c>
      <c r="N21" s="25">
        <f t="shared" si="13"/>
        <v>-24.501930501930502</v>
      </c>
      <c r="O21" s="24">
        <f t="shared" si="14"/>
        <v>-340.33300476709752</v>
      </c>
      <c r="P21" s="24">
        <v>90</v>
      </c>
      <c r="Q21" s="24">
        <v>168</v>
      </c>
      <c r="R21" s="25">
        <f t="shared" si="86"/>
        <v>-418.33300476709752</v>
      </c>
      <c r="S21" s="25"/>
      <c r="T21" s="25">
        <f t="shared" si="15"/>
        <v>-64.742012642527001</v>
      </c>
      <c r="U21" s="24">
        <f t="shared" si="16"/>
        <v>-418.33300476709752</v>
      </c>
      <c r="V21" s="24">
        <v>205</v>
      </c>
      <c r="W21" s="24">
        <v>169</v>
      </c>
      <c r="X21" s="25">
        <f t="shared" si="87"/>
        <v>-382.33300476709752</v>
      </c>
      <c r="Y21" s="25">
        <f>SUMIFS(Return!$D:$D,Return!$B:$B,'INV-CO.OP'!$A21,Return!$F:$F,'INV-CO.OP'!Y$4)</f>
        <v>-1</v>
      </c>
      <c r="Z21" s="25">
        <f t="shared" si="17"/>
        <v>-54.295811327871832</v>
      </c>
      <c r="AA21" s="24">
        <f t="shared" si="18"/>
        <v>-383.33300476709752</v>
      </c>
      <c r="AB21" s="24">
        <v>55</v>
      </c>
      <c r="AC21" s="24">
        <v>177.16666666666666</v>
      </c>
      <c r="AD21" s="25">
        <f t="shared" si="88"/>
        <v>-505.49967143376421</v>
      </c>
      <c r="AE21" s="25">
        <f>SUMIFS(Return!$D:$D,Return!$B:$B,'INV-CO.OP'!$A21,Return!$F:$F,'INV-CO.OP'!AE$4)</f>
        <v>0</v>
      </c>
      <c r="AF21" s="25">
        <f t="shared" si="19"/>
        <v>-74.184335600815828</v>
      </c>
      <c r="AG21" s="24">
        <f t="shared" si="20"/>
        <v>-505.49967143376421</v>
      </c>
      <c r="AH21" s="24">
        <v>0</v>
      </c>
      <c r="AI21" s="24">
        <v>-9.6666666666666661</v>
      </c>
      <c r="AJ21" s="25">
        <f t="shared" si="89"/>
        <v>-495.83300476709752</v>
      </c>
      <c r="AK21" s="25">
        <f>SUMIFS(Return!$D:$D,Return!$B:$B,'INV-CO.OP'!$A21,Return!$F:$F,'INV-CO.OP'!AK$4)</f>
        <v>0</v>
      </c>
      <c r="AL21" s="25">
        <f t="shared" si="21"/>
        <v>1282.3267364666315</v>
      </c>
      <c r="AM21" s="24">
        <f t="shared" si="22"/>
        <v>-495.83300476709752</v>
      </c>
      <c r="AN21" s="24">
        <v>0</v>
      </c>
      <c r="AO21" s="24">
        <v>-4.666666666666667</v>
      </c>
      <c r="AP21" s="25">
        <f t="shared" si="90"/>
        <v>-491.16633810043083</v>
      </c>
      <c r="AQ21" s="25">
        <f>SUMIFS(Return!$D:$D,Return!$B:$B,'INV-CO.OP'!$A21,Return!$F:$F,'INV-CO.OP'!AQ$4)</f>
        <v>-2.333004477498672</v>
      </c>
      <c r="AR21" s="25">
        <f t="shared" si="23"/>
        <v>2841.7480990096351</v>
      </c>
      <c r="AS21" s="24">
        <f t="shared" si="24"/>
        <v>-493.4993425779295</v>
      </c>
      <c r="AT21" s="24">
        <v>0</v>
      </c>
      <c r="AU21" s="24">
        <v>-0.33333333333333331</v>
      </c>
      <c r="AV21" s="25">
        <v>18.333333333333332</v>
      </c>
      <c r="AW21" s="25">
        <f>SUMIFS(Return!$D:$D,Return!$B:$B,'INV-CO.OP'!$A21,Return!$F:$F,'INV-CO.OP'!AW$4)</f>
        <v>0</v>
      </c>
      <c r="AX21" s="25">
        <f t="shared" si="25"/>
        <v>-1485</v>
      </c>
      <c r="AY21" s="24">
        <f t="shared" si="26"/>
        <v>18.333333333333332</v>
      </c>
      <c r="AZ21" s="24">
        <v>0</v>
      </c>
      <c r="BA21" s="24">
        <v>-2.3333333333333335</v>
      </c>
      <c r="BB21" s="25">
        <f t="shared" si="91"/>
        <v>20.666666666666664</v>
      </c>
      <c r="BC21" s="25"/>
      <c r="BD21" s="25">
        <f t="shared" si="27"/>
        <v>-203.71428571428567</v>
      </c>
      <c r="BE21" s="24">
        <f t="shared" si="28"/>
        <v>20.666666666666664</v>
      </c>
      <c r="BF21" s="24">
        <v>0</v>
      </c>
      <c r="BG21" s="24">
        <v>0</v>
      </c>
      <c r="BH21" s="25">
        <f t="shared" si="92"/>
        <v>20.666666666666664</v>
      </c>
      <c r="BI21" s="25">
        <v>-18.333080367306671</v>
      </c>
      <c r="BJ21" s="25">
        <f t="shared" si="29"/>
        <v>0</v>
      </c>
      <c r="BK21" s="24">
        <f t="shared" si="93"/>
        <v>2.3335862993599932</v>
      </c>
      <c r="BL21" s="24"/>
      <c r="BM21" s="24"/>
      <c r="BN21" s="25">
        <f t="shared" si="94"/>
        <v>2.3335862993599932</v>
      </c>
      <c r="BO21" s="25"/>
      <c r="BP21" s="24">
        <f t="shared" si="30"/>
        <v>2.3335862993599932</v>
      </c>
      <c r="BQ21" s="24"/>
      <c r="BR21" s="24"/>
      <c r="BS21" s="25">
        <f t="shared" si="95"/>
        <v>2.3335862993599932</v>
      </c>
      <c r="BT21" s="25"/>
      <c r="BW21" s="24"/>
      <c r="BX21" s="24">
        <v>0</v>
      </c>
      <c r="BY21" s="24"/>
      <c r="BZ21" s="25">
        <f t="shared" si="96"/>
        <v>0</v>
      </c>
      <c r="CA21" s="25"/>
      <c r="CB21" s="25">
        <f>IFERROR(BZ21/(BY21/#REF!),0)</f>
        <v>0</v>
      </c>
      <c r="CC21" s="24">
        <f t="shared" si="393"/>
        <v>0</v>
      </c>
      <c r="CD21" s="24">
        <v>0</v>
      </c>
      <c r="CE21" s="24"/>
      <c r="CF21" s="25">
        <f t="shared" si="394"/>
        <v>0</v>
      </c>
      <c r="CG21" s="25"/>
      <c r="CH21" s="25">
        <f>IFERROR(CF21/(CE21/#REF!),0)</f>
        <v>0</v>
      </c>
      <c r="CI21" s="24">
        <f t="shared" si="395"/>
        <v>0</v>
      </c>
      <c r="CJ21" s="24">
        <v>0</v>
      </c>
      <c r="CK21" s="24">
        <v>0</v>
      </c>
      <c r="CL21" s="25">
        <f t="shared" si="396"/>
        <v>0</v>
      </c>
      <c r="CM21" s="25"/>
      <c r="CN21" s="25">
        <f>IFERROR(CL21/(CK21/#REF!),0)</f>
        <v>0</v>
      </c>
      <c r="CO21" s="24">
        <f t="shared" si="397"/>
        <v>0</v>
      </c>
      <c r="CP21" s="24">
        <v>2450</v>
      </c>
      <c r="CQ21" s="24">
        <v>1043</v>
      </c>
      <c r="CR21" s="25">
        <f t="shared" si="398"/>
        <v>1407</v>
      </c>
      <c r="CS21" s="25"/>
      <c r="CT21" s="25">
        <f>+IFERROR(CR21/(CQ21/#REF!),0)</f>
        <v>0</v>
      </c>
      <c r="CU21" s="24">
        <f t="shared" si="399"/>
        <v>1407</v>
      </c>
      <c r="CV21" s="24">
        <v>0</v>
      </c>
      <c r="CW21" s="24">
        <v>779</v>
      </c>
      <c r="CX21" s="25">
        <f t="shared" si="400"/>
        <v>628</v>
      </c>
      <c r="CY21" s="25"/>
      <c r="CZ21" s="25">
        <f>+IFERROR(CX21/(CW21/#REF!),0)</f>
        <v>0</v>
      </c>
      <c r="DA21" s="24">
        <f t="shared" si="401"/>
        <v>628</v>
      </c>
      <c r="DB21" s="24">
        <v>300</v>
      </c>
      <c r="DC21" s="24">
        <v>112</v>
      </c>
      <c r="DD21" s="25">
        <f t="shared" si="402"/>
        <v>816</v>
      </c>
      <c r="DE21" s="25"/>
      <c r="DF21" s="25">
        <f>+IFERROR(DD21/(DC21/#REF!),0)</f>
        <v>0</v>
      </c>
      <c r="DG21" s="24">
        <f t="shared" si="403"/>
        <v>816</v>
      </c>
      <c r="DH21" s="24">
        <v>2000</v>
      </c>
      <c r="DI21" s="24">
        <v>1106</v>
      </c>
      <c r="DJ21" s="25">
        <f t="shared" si="404"/>
        <v>1710</v>
      </c>
      <c r="DK21" s="25"/>
      <c r="DL21" s="25">
        <f>+IFERROR(DJ21/(DI21/#REF!),0)</f>
        <v>0</v>
      </c>
      <c r="DM21" s="24">
        <f t="shared" si="405"/>
        <v>1710</v>
      </c>
      <c r="DN21" s="24">
        <v>900</v>
      </c>
      <c r="DO21" s="24">
        <v>1281.3333333333335</v>
      </c>
      <c r="DP21" s="25">
        <f t="shared" si="406"/>
        <v>1328.6666666666665</v>
      </c>
      <c r="DQ21" s="25"/>
      <c r="DR21" s="25">
        <f>+IFERROR(DP21/(DO21/#REF!),0)</f>
        <v>0</v>
      </c>
      <c r="DS21" s="24">
        <f t="shared" si="407"/>
        <v>1328.6666666666665</v>
      </c>
      <c r="DT21" s="24">
        <v>2000</v>
      </c>
      <c r="DU21" s="24">
        <v>1087.3333333333337</v>
      </c>
      <c r="DV21" s="25">
        <f t="shared" si="408"/>
        <v>2241.333333333333</v>
      </c>
      <c r="DW21" s="25"/>
      <c r="DX21" s="25">
        <f>+IFERROR(DV21/(DU21/#REF!),0)</f>
        <v>0</v>
      </c>
      <c r="DY21" s="24">
        <f t="shared" si="409"/>
        <v>2241.333333333333</v>
      </c>
      <c r="DZ21" s="24">
        <v>1500</v>
      </c>
      <c r="EA21" s="24">
        <v>998.83333333333303</v>
      </c>
      <c r="EB21" s="25">
        <f t="shared" si="410"/>
        <v>2742.5</v>
      </c>
      <c r="EC21" s="25"/>
      <c r="ED21" s="25">
        <f>+IFERROR(EB21/(EA21/#REF!),0)</f>
        <v>0</v>
      </c>
      <c r="EE21" s="24">
        <f t="shared" si="411"/>
        <v>2742.5</v>
      </c>
      <c r="EF21" s="24">
        <v>2000</v>
      </c>
      <c r="EG21" s="24">
        <v>3141</v>
      </c>
      <c r="EH21" s="25">
        <f t="shared" si="412"/>
        <v>1601.5</v>
      </c>
      <c r="EI21" s="25"/>
      <c r="EJ21" s="25">
        <f>+IFERROR(EH21/(EG21/#REF!),0)</f>
        <v>0</v>
      </c>
      <c r="EK21" s="24">
        <f t="shared" si="413"/>
        <v>1601.5</v>
      </c>
      <c r="EL21" s="24">
        <v>50</v>
      </c>
      <c r="EM21" s="24">
        <v>336</v>
      </c>
      <c r="EN21" s="25">
        <f t="shared" si="414"/>
        <v>1315.5</v>
      </c>
      <c r="EO21" s="25"/>
      <c r="EP21" s="25">
        <f>+IFERROR(EN21/(EM21/#REF!),0)</f>
        <v>0</v>
      </c>
      <c r="EQ21" s="24"/>
      <c r="ER21" s="24">
        <v>85501.214000000007</v>
      </c>
      <c r="ES21" s="24">
        <v>121136.20847999994</v>
      </c>
      <c r="ET21" s="25">
        <f t="shared" si="53"/>
        <v>-35634.994479999936</v>
      </c>
      <c r="EU21" s="25"/>
      <c r="EV21" s="25">
        <f t="shared" si="54"/>
        <v>-7.6484964166017191</v>
      </c>
      <c r="EW21" s="24">
        <f t="shared" si="55"/>
        <v>-35634.994479999936</v>
      </c>
      <c r="EX21" s="24">
        <v>18215.971000000001</v>
      </c>
      <c r="EY21" s="24">
        <v>58974.206760000008</v>
      </c>
      <c r="EZ21" s="25">
        <f t="shared" si="56"/>
        <v>-76393.230239999946</v>
      </c>
      <c r="FA21" s="25">
        <v>-1212.4089999999997</v>
      </c>
      <c r="FB21" s="25">
        <f t="shared" si="57"/>
        <v>-24.61196944058733</v>
      </c>
      <c r="FC21" s="24">
        <f t="shared" si="415"/>
        <v>-77605.639239999946</v>
      </c>
      <c r="FD21" s="24">
        <v>20492.967000000001</v>
      </c>
      <c r="FE21" s="24">
        <v>38253.539519999984</v>
      </c>
      <c r="FF21" s="25">
        <f t="shared" si="59"/>
        <v>-95366.211759999918</v>
      </c>
      <c r="FG21" s="25"/>
      <c r="FH21" s="25">
        <f t="shared" si="60"/>
        <v>-64.818093616242678</v>
      </c>
      <c r="FI21" s="24">
        <f t="shared" si="416"/>
        <v>-95366.211759999918</v>
      </c>
      <c r="FJ21" s="24">
        <v>46678.425999999999</v>
      </c>
      <c r="FK21" s="24">
        <v>38481.23915999999</v>
      </c>
      <c r="FL21" s="25">
        <f t="shared" si="62"/>
        <v>-87169.024919999909</v>
      </c>
      <c r="FM21" s="25">
        <v>-113.849</v>
      </c>
      <c r="FN21" s="25">
        <f t="shared" si="63"/>
        <v>-54.365624489936472</v>
      </c>
      <c r="FO21" s="24">
        <f t="shared" si="417"/>
        <v>-87282.873919999911</v>
      </c>
      <c r="FP21" s="24">
        <v>12523.48</v>
      </c>
      <c r="FQ21" s="24">
        <v>40340.786219999995</v>
      </c>
      <c r="FR21" s="25">
        <f t="shared" si="65"/>
        <v>-115100.18013999991</v>
      </c>
      <c r="FS21" s="25">
        <v>0</v>
      </c>
      <c r="FT21" s="25">
        <f t="shared" si="66"/>
        <v>-74.183102612817592</v>
      </c>
      <c r="FU21" s="24">
        <f t="shared" si="418"/>
        <v>-115100.18013999991</v>
      </c>
      <c r="FV21" s="24">
        <v>0</v>
      </c>
      <c r="FW21" s="24">
        <v>-2201.0965200000001</v>
      </c>
      <c r="FX21" s="25">
        <f t="shared" si="68"/>
        <v>-112899.0836199999</v>
      </c>
      <c r="FY21" s="25"/>
      <c r="FZ21" s="25">
        <f t="shared" si="69"/>
        <v>1282.305007914872</v>
      </c>
      <c r="GA21" s="24">
        <f t="shared" si="419"/>
        <v>-112899.0836199999</v>
      </c>
      <c r="GB21" s="24">
        <v>0</v>
      </c>
      <c r="GC21" s="24">
        <v>-1062.5983200000001</v>
      </c>
      <c r="GD21" s="25">
        <f t="shared" si="71"/>
        <v>-111836.4852999999</v>
      </c>
      <c r="GE21" s="25">
        <v>-265.61099999999999</v>
      </c>
      <c r="GF21" s="25">
        <f t="shared" si="72"/>
        <v>2841.6994891352711</v>
      </c>
      <c r="GG21" s="24">
        <f t="shared" si="420"/>
        <v>-112102.0962999999</v>
      </c>
      <c r="GH21" s="24">
        <v>0</v>
      </c>
      <c r="GI21" s="24">
        <v>-75.899879999999996</v>
      </c>
      <c r="GJ21" s="25">
        <v>4174.4934000000003</v>
      </c>
      <c r="GK21" s="25">
        <v>0</v>
      </c>
      <c r="GL21" s="25">
        <f t="shared" si="7"/>
        <v>-1485.0000000000002</v>
      </c>
      <c r="GM21" s="24">
        <f t="shared" si="74"/>
        <v>4174.4934000000003</v>
      </c>
      <c r="GN21" s="24">
        <v>0</v>
      </c>
      <c r="GO21" s="24">
        <v>-531.29916000000003</v>
      </c>
      <c r="GP21" s="25">
        <f t="shared" si="75"/>
        <v>4705.7925599999999</v>
      </c>
      <c r="GQ21" s="25"/>
      <c r="GR21" s="25">
        <f t="shared" si="9"/>
        <v>-203.71428571428569</v>
      </c>
      <c r="GS21" s="24">
        <f t="shared" si="76"/>
        <v>4705.7925599999999</v>
      </c>
      <c r="GT21" s="24">
        <v>0</v>
      </c>
      <c r="GU21" s="24">
        <v>0</v>
      </c>
      <c r="GV21" s="25">
        <f t="shared" si="77"/>
        <v>4705.7925599999999</v>
      </c>
      <c r="GW21" s="25">
        <v>-2087.2080000000001</v>
      </c>
      <c r="GX21" s="25">
        <f t="shared" si="78"/>
        <v>0</v>
      </c>
      <c r="GY21" s="24">
        <f t="shared" si="79"/>
        <v>2618.5845599999998</v>
      </c>
      <c r="GZ21" s="24"/>
      <c r="HA21" s="24"/>
      <c r="HB21" s="25">
        <f t="shared" si="80"/>
        <v>2618.5845599999998</v>
      </c>
      <c r="HC21" s="25"/>
      <c r="HD21" s="24">
        <f t="shared" si="81"/>
        <v>2618.5845599999998</v>
      </c>
      <c r="HE21" s="24"/>
      <c r="HF21" s="24"/>
      <c r="HG21" s="25">
        <f t="shared" si="82"/>
        <v>2618.5845599999998</v>
      </c>
      <c r="HH21" s="25"/>
      <c r="HI21" s="45">
        <f t="shared" si="10"/>
        <v>183412.05800000002</v>
      </c>
      <c r="HJ21" s="45">
        <f t="shared" si="10"/>
        <v>293315.08625999995</v>
      </c>
      <c r="HK21" s="45">
        <f t="shared" si="10"/>
        <v>-3679.0769999999998</v>
      </c>
      <c r="HL21" s="45">
        <f t="shared" si="83"/>
        <v>2618.5845599999998</v>
      </c>
    </row>
    <row r="22" spans="1:220" x14ac:dyDescent="0.25">
      <c r="A22" s="23">
        <v>320918</v>
      </c>
      <c r="B22" s="26" t="s">
        <v>25</v>
      </c>
      <c r="C22" s="24"/>
      <c r="D22" s="24">
        <v>0</v>
      </c>
      <c r="E22" s="24">
        <v>0</v>
      </c>
      <c r="F22" s="25">
        <f t="shared" si="84"/>
        <v>0</v>
      </c>
      <c r="G22" s="25"/>
      <c r="H22" s="25">
        <f t="shared" si="11"/>
        <v>0</v>
      </c>
      <c r="I22" s="24">
        <f t="shared" si="12"/>
        <v>0</v>
      </c>
      <c r="J22" s="24">
        <v>0</v>
      </c>
      <c r="K22" s="24">
        <v>0</v>
      </c>
      <c r="L22" s="25">
        <f t="shared" si="85"/>
        <v>0</v>
      </c>
      <c r="M22" s="25">
        <v>0</v>
      </c>
      <c r="N22" s="25">
        <f t="shared" si="13"/>
        <v>0</v>
      </c>
      <c r="O22" s="24">
        <f t="shared" si="14"/>
        <v>0</v>
      </c>
      <c r="P22" s="24">
        <v>0</v>
      </c>
      <c r="Q22" s="24">
        <v>0</v>
      </c>
      <c r="R22" s="25">
        <f t="shared" si="86"/>
        <v>0</v>
      </c>
      <c r="S22" s="25"/>
      <c r="T22" s="25">
        <f t="shared" si="15"/>
        <v>0</v>
      </c>
      <c r="U22" s="24">
        <f t="shared" si="16"/>
        <v>0</v>
      </c>
      <c r="V22" s="24">
        <v>0</v>
      </c>
      <c r="W22" s="24">
        <v>0</v>
      </c>
      <c r="X22" s="25">
        <f t="shared" si="87"/>
        <v>0</v>
      </c>
      <c r="Y22" s="25">
        <v>0</v>
      </c>
      <c r="Z22" s="25">
        <f t="shared" si="17"/>
        <v>0</v>
      </c>
      <c r="AA22" s="24">
        <f t="shared" si="18"/>
        <v>0</v>
      </c>
      <c r="AB22" s="24">
        <v>0</v>
      </c>
      <c r="AC22" s="24">
        <v>0</v>
      </c>
      <c r="AD22" s="25">
        <f t="shared" si="88"/>
        <v>0</v>
      </c>
      <c r="AE22" s="25">
        <v>0</v>
      </c>
      <c r="AF22" s="25">
        <f t="shared" si="19"/>
        <v>0</v>
      </c>
      <c r="AG22" s="24">
        <f t="shared" si="20"/>
        <v>0</v>
      </c>
      <c r="AH22" s="24">
        <v>0</v>
      </c>
      <c r="AI22" s="24">
        <v>0</v>
      </c>
      <c r="AJ22" s="25">
        <f t="shared" si="89"/>
        <v>0</v>
      </c>
      <c r="AK22" s="25">
        <v>0</v>
      </c>
      <c r="AL22" s="25">
        <f t="shared" si="21"/>
        <v>0</v>
      </c>
      <c r="AM22" s="24">
        <f t="shared" si="22"/>
        <v>0</v>
      </c>
      <c r="AN22" s="24">
        <v>0</v>
      </c>
      <c r="AO22" s="24">
        <v>0</v>
      </c>
      <c r="AP22" s="25">
        <f t="shared" si="90"/>
        <v>0</v>
      </c>
      <c r="AQ22" s="25">
        <v>0</v>
      </c>
      <c r="AR22" s="25">
        <f t="shared" si="23"/>
        <v>0</v>
      </c>
      <c r="AS22" s="24">
        <f t="shared" si="24"/>
        <v>0</v>
      </c>
      <c r="AT22" s="24">
        <v>0</v>
      </c>
      <c r="AU22" s="24">
        <v>0</v>
      </c>
      <c r="AV22" s="25">
        <v>0</v>
      </c>
      <c r="AW22" s="25">
        <v>0</v>
      </c>
      <c r="AX22" s="25">
        <f t="shared" si="25"/>
        <v>0</v>
      </c>
      <c r="AY22" s="24">
        <f t="shared" si="26"/>
        <v>0</v>
      </c>
      <c r="AZ22" s="24">
        <v>0</v>
      </c>
      <c r="BA22" s="24">
        <v>0</v>
      </c>
      <c r="BB22" s="25">
        <f t="shared" si="91"/>
        <v>0</v>
      </c>
      <c r="BC22" s="25"/>
      <c r="BD22" s="25">
        <f t="shared" si="27"/>
        <v>0</v>
      </c>
      <c r="BE22" s="24">
        <f t="shared" si="28"/>
        <v>0</v>
      </c>
      <c r="BF22" s="24">
        <v>0</v>
      </c>
      <c r="BG22" s="24">
        <v>0</v>
      </c>
      <c r="BH22" s="25">
        <f t="shared" si="92"/>
        <v>0</v>
      </c>
      <c r="BI22" s="25">
        <v>0</v>
      </c>
      <c r="BJ22" s="25">
        <f t="shared" si="29"/>
        <v>0</v>
      </c>
      <c r="BK22" s="24">
        <f t="shared" si="93"/>
        <v>0</v>
      </c>
      <c r="BL22" s="24"/>
      <c r="BM22" s="24"/>
      <c r="BN22" s="25">
        <f t="shared" si="94"/>
        <v>0</v>
      </c>
      <c r="BO22" s="25"/>
      <c r="BP22" s="24">
        <f t="shared" si="30"/>
        <v>0</v>
      </c>
      <c r="BQ22" s="24"/>
      <c r="BR22" s="24"/>
      <c r="BS22" s="25">
        <f t="shared" si="95"/>
        <v>0</v>
      </c>
      <c r="BT22" s="25"/>
      <c r="BW22" s="24"/>
      <c r="BX22" s="24">
        <v>11827.731</v>
      </c>
      <c r="BY22" s="24"/>
      <c r="BZ22" s="25">
        <f t="shared" si="96"/>
        <v>11827.731</v>
      </c>
      <c r="CA22" s="25"/>
      <c r="CB22" s="25">
        <f>IFERROR(BZ22/(BY22/#REF!),0)</f>
        <v>0</v>
      </c>
      <c r="CC22" s="24">
        <f t="shared" si="393"/>
        <v>11827.731</v>
      </c>
      <c r="CD22" s="24">
        <v>88707.984000000011</v>
      </c>
      <c r="CE22" s="24"/>
      <c r="CF22" s="25">
        <f t="shared" si="394"/>
        <v>100535.71500000001</v>
      </c>
      <c r="CG22" s="25"/>
      <c r="CH22" s="25">
        <f>IFERROR(CF22/(CE22/#REF!),0)</f>
        <v>0</v>
      </c>
      <c r="CI22" s="24">
        <f t="shared" si="395"/>
        <v>100535.71500000001</v>
      </c>
      <c r="CJ22" s="24">
        <v>0</v>
      </c>
      <c r="CK22" s="24">
        <v>2928.5833333333335</v>
      </c>
      <c r="CL22" s="25">
        <f t="shared" si="396"/>
        <v>97607.131666666683</v>
      </c>
      <c r="CM22" s="25"/>
      <c r="CN22" s="25">
        <f>IFERROR(CL22/(CK22/#REF!),0)</f>
        <v>0</v>
      </c>
      <c r="CO22" s="24">
        <f t="shared" si="397"/>
        <v>97607.131666666683</v>
      </c>
      <c r="CP22" s="24">
        <v>0</v>
      </c>
      <c r="CQ22" s="24">
        <v>108.66666666666666</v>
      </c>
      <c r="CR22" s="25">
        <f t="shared" si="398"/>
        <v>97498.465000000011</v>
      </c>
      <c r="CS22" s="25"/>
      <c r="CT22" s="25">
        <f>+IFERROR(CR22/(CQ22/#REF!),0)</f>
        <v>0</v>
      </c>
      <c r="CU22" s="24">
        <f t="shared" si="399"/>
        <v>97498.465000000011</v>
      </c>
      <c r="CV22" s="24">
        <v>0</v>
      </c>
      <c r="CW22" s="24">
        <v>20.833333333333336</v>
      </c>
      <c r="CX22" s="25">
        <f t="shared" si="400"/>
        <v>97477.631666666683</v>
      </c>
      <c r="CY22" s="25"/>
      <c r="CZ22" s="25">
        <f>+IFERROR(CX22/(CW22/#REF!),0)</f>
        <v>0</v>
      </c>
      <c r="DA22" s="24">
        <f t="shared" si="401"/>
        <v>97477.631666666683</v>
      </c>
      <c r="DB22" s="24">
        <v>0</v>
      </c>
      <c r="DC22" s="24">
        <v>0</v>
      </c>
      <c r="DD22" s="25">
        <f t="shared" si="402"/>
        <v>97477.631666666683</v>
      </c>
      <c r="DE22" s="25"/>
      <c r="DF22" s="25">
        <f>+IFERROR(DD22/(DC22/#REF!),0)</f>
        <v>0</v>
      </c>
      <c r="DG22" s="24">
        <f t="shared" si="403"/>
        <v>97477.631666666683</v>
      </c>
      <c r="DH22" s="24">
        <v>0</v>
      </c>
      <c r="DI22" s="24">
        <v>0</v>
      </c>
      <c r="DJ22" s="25">
        <f t="shared" si="404"/>
        <v>97477.631666666683</v>
      </c>
      <c r="DK22" s="25"/>
      <c r="DL22" s="25">
        <f>+IFERROR(DJ22/(DI22/#REF!),0)</f>
        <v>0</v>
      </c>
      <c r="DM22" s="24">
        <f t="shared" si="405"/>
        <v>97477.631666666683</v>
      </c>
      <c r="DN22" s="24">
        <v>0</v>
      </c>
      <c r="DO22" s="24">
        <v>0</v>
      </c>
      <c r="DP22" s="25">
        <f t="shared" si="406"/>
        <v>97477.631666666683</v>
      </c>
      <c r="DQ22" s="25"/>
      <c r="DR22" s="25">
        <f>+IFERROR(DP22/(DO22/#REF!),0)</f>
        <v>0</v>
      </c>
      <c r="DS22" s="24">
        <f t="shared" si="407"/>
        <v>97477.631666666683</v>
      </c>
      <c r="DT22" s="24">
        <v>0</v>
      </c>
      <c r="DU22" s="24">
        <v>0</v>
      </c>
      <c r="DV22" s="25">
        <f t="shared" si="408"/>
        <v>97477.631666666683</v>
      </c>
      <c r="DW22" s="25"/>
      <c r="DX22" s="25">
        <f>+IFERROR(DV22/(DU22/#REF!),0)</f>
        <v>0</v>
      </c>
      <c r="DY22" s="24">
        <f t="shared" si="409"/>
        <v>97477.631666666683</v>
      </c>
      <c r="DZ22" s="24">
        <v>0</v>
      </c>
      <c r="EA22" s="24">
        <v>0</v>
      </c>
      <c r="EB22" s="25">
        <f t="shared" si="410"/>
        <v>97477.631666666683</v>
      </c>
      <c r="EC22" s="25"/>
      <c r="ED22" s="25">
        <f>+IFERROR(EB22/(EA22/#REF!),0)</f>
        <v>0</v>
      </c>
      <c r="EE22" s="24">
        <f t="shared" si="411"/>
        <v>97477.631666666683</v>
      </c>
      <c r="EF22" s="24">
        <v>0</v>
      </c>
      <c r="EG22" s="24">
        <v>0</v>
      </c>
      <c r="EH22" s="25">
        <f t="shared" si="412"/>
        <v>97477.631666666683</v>
      </c>
      <c r="EI22" s="25"/>
      <c r="EJ22" s="25">
        <f>+IFERROR(EH22/(EG22/#REF!),0)</f>
        <v>0</v>
      </c>
      <c r="EK22" s="24">
        <f t="shared" si="413"/>
        <v>97477.631666666683</v>
      </c>
      <c r="EL22" s="24">
        <v>0</v>
      </c>
      <c r="EM22" s="24">
        <v>0</v>
      </c>
      <c r="EN22" s="25">
        <f t="shared" si="414"/>
        <v>97477.631666666683</v>
      </c>
      <c r="EO22" s="25"/>
      <c r="EP22" s="25">
        <f>+IFERROR(EN22/(EM22/#REF!),0)</f>
        <v>0</v>
      </c>
      <c r="EQ22" s="24"/>
      <c r="ER22" s="24">
        <v>0</v>
      </c>
      <c r="ES22" s="24">
        <v>0</v>
      </c>
      <c r="ET22" s="25">
        <f t="shared" si="53"/>
        <v>0</v>
      </c>
      <c r="EU22" s="25"/>
      <c r="EV22" s="25">
        <f t="shared" si="54"/>
        <v>0</v>
      </c>
      <c r="EW22" s="24">
        <f t="shared" si="55"/>
        <v>0</v>
      </c>
      <c r="EX22" s="24">
        <v>0</v>
      </c>
      <c r="EY22" s="24">
        <v>0</v>
      </c>
      <c r="EZ22" s="25">
        <f t="shared" si="56"/>
        <v>0</v>
      </c>
      <c r="FA22" s="25">
        <v>0</v>
      </c>
      <c r="FB22" s="25">
        <f t="shared" si="57"/>
        <v>0</v>
      </c>
      <c r="FC22" s="24">
        <f t="shared" si="415"/>
        <v>0</v>
      </c>
      <c r="FD22" s="24">
        <v>0</v>
      </c>
      <c r="FE22" s="24">
        <v>0</v>
      </c>
      <c r="FF22" s="25">
        <f t="shared" si="59"/>
        <v>0</v>
      </c>
      <c r="FG22" s="25"/>
      <c r="FH22" s="25">
        <f t="shared" si="60"/>
        <v>0</v>
      </c>
      <c r="FI22" s="24">
        <f t="shared" si="416"/>
        <v>0</v>
      </c>
      <c r="FJ22" s="24">
        <v>0</v>
      </c>
      <c r="FK22" s="24">
        <v>0</v>
      </c>
      <c r="FL22" s="25">
        <f t="shared" si="62"/>
        <v>0</v>
      </c>
      <c r="FM22" s="25">
        <v>0</v>
      </c>
      <c r="FN22" s="25">
        <f t="shared" si="63"/>
        <v>0</v>
      </c>
      <c r="FO22" s="24">
        <f t="shared" si="417"/>
        <v>0</v>
      </c>
      <c r="FP22" s="24">
        <v>0</v>
      </c>
      <c r="FQ22" s="24">
        <v>0</v>
      </c>
      <c r="FR22" s="25">
        <f t="shared" si="65"/>
        <v>0</v>
      </c>
      <c r="FS22" s="25">
        <v>0</v>
      </c>
      <c r="FT22" s="25">
        <f t="shared" si="66"/>
        <v>0</v>
      </c>
      <c r="FU22" s="24">
        <f t="shared" si="418"/>
        <v>0</v>
      </c>
      <c r="FV22" s="24">
        <v>0</v>
      </c>
      <c r="FW22" s="24">
        <v>0</v>
      </c>
      <c r="FX22" s="25">
        <f t="shared" si="68"/>
        <v>0</v>
      </c>
      <c r="FY22" s="25"/>
      <c r="FZ22" s="25">
        <f t="shared" si="69"/>
        <v>0</v>
      </c>
      <c r="GA22" s="24">
        <f t="shared" si="419"/>
        <v>0</v>
      </c>
      <c r="GB22" s="24">
        <v>0</v>
      </c>
      <c r="GC22" s="24">
        <v>0</v>
      </c>
      <c r="GD22" s="25">
        <f t="shared" si="71"/>
        <v>0</v>
      </c>
      <c r="GE22" s="25">
        <v>0</v>
      </c>
      <c r="GF22" s="25">
        <f t="shared" si="72"/>
        <v>0</v>
      </c>
      <c r="GG22" s="24">
        <f t="shared" si="420"/>
        <v>0</v>
      </c>
      <c r="GH22" s="24">
        <v>0</v>
      </c>
      <c r="GI22" s="24">
        <v>0</v>
      </c>
      <c r="GJ22" s="25">
        <v>0</v>
      </c>
      <c r="GK22" s="25">
        <v>0</v>
      </c>
      <c r="GL22" s="25">
        <f t="shared" si="7"/>
        <v>0</v>
      </c>
      <c r="GM22" s="24">
        <f t="shared" si="74"/>
        <v>0</v>
      </c>
      <c r="GN22" s="24">
        <v>0</v>
      </c>
      <c r="GO22" s="24">
        <v>0</v>
      </c>
      <c r="GP22" s="25">
        <f t="shared" si="75"/>
        <v>0</v>
      </c>
      <c r="GQ22" s="25"/>
      <c r="GR22" s="25">
        <f t="shared" si="9"/>
        <v>0</v>
      </c>
      <c r="GS22" s="24">
        <f t="shared" si="76"/>
        <v>0</v>
      </c>
      <c r="GT22" s="24">
        <v>0</v>
      </c>
      <c r="GU22" s="24">
        <v>0</v>
      </c>
      <c r="GV22" s="25">
        <f t="shared" si="77"/>
        <v>0</v>
      </c>
      <c r="GW22" s="25">
        <v>0</v>
      </c>
      <c r="GX22" s="25">
        <f t="shared" si="78"/>
        <v>0</v>
      </c>
      <c r="GY22" s="24">
        <f t="shared" si="79"/>
        <v>0</v>
      </c>
      <c r="GZ22" s="24"/>
      <c r="HA22" s="24"/>
      <c r="HB22" s="25">
        <f t="shared" si="80"/>
        <v>0</v>
      </c>
      <c r="HC22" s="25"/>
      <c r="HD22" s="24">
        <f t="shared" si="81"/>
        <v>0</v>
      </c>
      <c r="HE22" s="24"/>
      <c r="HF22" s="24"/>
      <c r="HG22" s="25">
        <f t="shared" si="82"/>
        <v>0</v>
      </c>
      <c r="HH22" s="25"/>
      <c r="HI22" s="45">
        <f t="shared" si="10"/>
        <v>0</v>
      </c>
      <c r="HJ22" s="45">
        <f t="shared" si="10"/>
        <v>0</v>
      </c>
      <c r="HK22" s="45">
        <f t="shared" si="10"/>
        <v>0</v>
      </c>
      <c r="HL22" s="45">
        <f t="shared" si="83"/>
        <v>0</v>
      </c>
    </row>
    <row r="23" spans="1:220" s="32" customFormat="1" x14ac:dyDescent="0.25">
      <c r="A23" s="27"/>
      <c r="B23" s="33" t="s">
        <v>26</v>
      </c>
      <c r="C23" s="29"/>
      <c r="D23" s="29">
        <f t="shared" ref="D23:BA23" si="421">+SUM(D21:D22)</f>
        <v>377</v>
      </c>
      <c r="E23" s="29">
        <f t="shared" si="421"/>
        <v>532</v>
      </c>
      <c r="F23" s="29">
        <f t="shared" si="84"/>
        <v>-155</v>
      </c>
      <c r="G23" s="29">
        <f t="shared" si="421"/>
        <v>0</v>
      </c>
      <c r="H23" s="29">
        <f t="shared" si="11"/>
        <v>-7.575187969924813</v>
      </c>
      <c r="I23" s="29">
        <f t="shared" si="12"/>
        <v>-155</v>
      </c>
      <c r="J23" s="29">
        <f t="shared" ref="J23:K23" si="422">+SUM(J21:J22)</f>
        <v>80</v>
      </c>
      <c r="K23" s="29">
        <f t="shared" si="422"/>
        <v>259</v>
      </c>
      <c r="L23" s="29">
        <f t="shared" si="85"/>
        <v>-334</v>
      </c>
      <c r="M23" s="29">
        <f t="shared" si="421"/>
        <v>-6.3330047670974956</v>
      </c>
      <c r="N23" s="29">
        <f t="shared" si="13"/>
        <v>-24.501930501930502</v>
      </c>
      <c r="O23" s="29">
        <f t="shared" si="14"/>
        <v>-340.33300476709752</v>
      </c>
      <c r="P23" s="29">
        <f t="shared" si="421"/>
        <v>90</v>
      </c>
      <c r="Q23" s="29">
        <f t="shared" si="421"/>
        <v>168</v>
      </c>
      <c r="R23" s="29">
        <f t="shared" si="86"/>
        <v>-418.33300476709752</v>
      </c>
      <c r="S23" s="29">
        <f t="shared" si="421"/>
        <v>0</v>
      </c>
      <c r="T23" s="29">
        <f t="shared" si="15"/>
        <v>-64.742012642527001</v>
      </c>
      <c r="U23" s="29">
        <f t="shared" si="16"/>
        <v>-418.33300476709752</v>
      </c>
      <c r="V23" s="29">
        <f t="shared" ref="V23:W23" si="423">+SUM(V21:V22)</f>
        <v>205</v>
      </c>
      <c r="W23" s="29">
        <f t="shared" si="423"/>
        <v>169</v>
      </c>
      <c r="X23" s="29">
        <f t="shared" si="87"/>
        <v>-382.33300476709752</v>
      </c>
      <c r="Y23" s="29">
        <f t="shared" ref="Y23" si="424">+SUM(Y21:Y22)</f>
        <v>-1</v>
      </c>
      <c r="Z23" s="29">
        <f t="shared" si="17"/>
        <v>-54.295811327871832</v>
      </c>
      <c r="AA23" s="29">
        <f t="shared" si="18"/>
        <v>-383.33300476709752</v>
      </c>
      <c r="AB23" s="29">
        <f t="shared" si="421"/>
        <v>55</v>
      </c>
      <c r="AC23" s="29">
        <f t="shared" si="421"/>
        <v>177.16666666666666</v>
      </c>
      <c r="AD23" s="29">
        <f t="shared" si="88"/>
        <v>-505.49967143376421</v>
      </c>
      <c r="AE23" s="29">
        <f t="shared" ref="AE23" si="425">+SUM(AE21:AE22)</f>
        <v>0</v>
      </c>
      <c r="AF23" s="29">
        <f t="shared" si="19"/>
        <v>-74.184335600815828</v>
      </c>
      <c r="AG23" s="29">
        <f t="shared" si="20"/>
        <v>-505.49967143376421</v>
      </c>
      <c r="AH23" s="29">
        <f t="shared" ref="AH23:AI23" si="426">+SUM(AH21:AH22)</f>
        <v>0</v>
      </c>
      <c r="AI23" s="29">
        <f t="shared" si="426"/>
        <v>-9.6666666666666661</v>
      </c>
      <c r="AJ23" s="29">
        <f t="shared" si="89"/>
        <v>-495.83300476709752</v>
      </c>
      <c r="AK23" s="29">
        <f t="shared" ref="AK23" si="427">+SUM(AK21:AK22)</f>
        <v>0</v>
      </c>
      <c r="AL23" s="29">
        <f t="shared" si="21"/>
        <v>1282.3267364666315</v>
      </c>
      <c r="AM23" s="29">
        <f t="shared" si="22"/>
        <v>-495.83300476709752</v>
      </c>
      <c r="AN23" s="29">
        <f t="shared" si="421"/>
        <v>0</v>
      </c>
      <c r="AO23" s="29">
        <f t="shared" si="421"/>
        <v>-4.666666666666667</v>
      </c>
      <c r="AP23" s="29">
        <f t="shared" si="90"/>
        <v>-491.16633810043083</v>
      </c>
      <c r="AQ23" s="29">
        <f t="shared" ref="AQ23" si="428">+SUM(AQ21:AQ22)</f>
        <v>-2.333004477498672</v>
      </c>
      <c r="AR23" s="29">
        <f t="shared" si="23"/>
        <v>2841.7480990096351</v>
      </c>
      <c r="AS23" s="29">
        <f t="shared" si="24"/>
        <v>-493.4993425779295</v>
      </c>
      <c r="AT23" s="29">
        <f t="shared" ref="AT23:AV23" si="429">+SUM(AT21:AT22)</f>
        <v>0</v>
      </c>
      <c r="AU23" s="29">
        <f t="shared" si="429"/>
        <v>-0.33333333333333331</v>
      </c>
      <c r="AV23" s="29">
        <f t="shared" si="429"/>
        <v>18.333333333333332</v>
      </c>
      <c r="AW23" s="29">
        <f t="shared" ref="AW23" si="430">+SUM(AW21:AW22)</f>
        <v>0</v>
      </c>
      <c r="AX23" s="29">
        <f t="shared" si="25"/>
        <v>-1485</v>
      </c>
      <c r="AY23" s="29">
        <f t="shared" si="26"/>
        <v>18.333333333333332</v>
      </c>
      <c r="AZ23" s="29">
        <f t="shared" si="421"/>
        <v>0</v>
      </c>
      <c r="BA23" s="29">
        <f t="shared" si="421"/>
        <v>-2.3333333333333335</v>
      </c>
      <c r="BB23" s="29">
        <f t="shared" si="91"/>
        <v>20.666666666666664</v>
      </c>
      <c r="BC23" s="30"/>
      <c r="BD23" s="29">
        <f t="shared" si="27"/>
        <v>-203.71428571428567</v>
      </c>
      <c r="BE23" s="29">
        <f t="shared" si="28"/>
        <v>20.666666666666664</v>
      </c>
      <c r="BF23" s="29">
        <f t="shared" ref="BF23" si="431">+SUM(BF21:BF22)</f>
        <v>0</v>
      </c>
      <c r="BG23" s="29">
        <f t="shared" ref="BG23:BI23" si="432">+SUM(BG21:BG22)</f>
        <v>0</v>
      </c>
      <c r="BH23" s="29">
        <f t="shared" si="92"/>
        <v>20.666666666666664</v>
      </c>
      <c r="BI23" s="29">
        <f t="shared" si="432"/>
        <v>-18.333080367306671</v>
      </c>
      <c r="BJ23" s="29">
        <f t="shared" si="29"/>
        <v>0</v>
      </c>
      <c r="BK23" s="29">
        <f t="shared" si="93"/>
        <v>2.3335862993599932</v>
      </c>
      <c r="BL23" s="29">
        <f t="shared" ref="BL23:BM23" si="433">+SUM(BL21:BL22)</f>
        <v>0</v>
      </c>
      <c r="BM23" s="29">
        <f t="shared" si="433"/>
        <v>0</v>
      </c>
      <c r="BN23" s="29">
        <f t="shared" si="94"/>
        <v>2.3335862993599932</v>
      </c>
      <c r="BO23" s="30"/>
      <c r="BP23" s="29">
        <f t="shared" si="30"/>
        <v>2.3335862993599932</v>
      </c>
      <c r="BQ23" s="29">
        <f t="shared" ref="BQ23:BR23" si="434">+SUM(BQ21:BQ22)</f>
        <v>0</v>
      </c>
      <c r="BR23" s="29">
        <f t="shared" si="434"/>
        <v>0</v>
      </c>
      <c r="BS23" s="29">
        <f t="shared" si="95"/>
        <v>2.3335862993599932</v>
      </c>
      <c r="BT23" s="30"/>
      <c r="BU23" s="42"/>
      <c r="BV23" s="42"/>
      <c r="BW23" s="29">
        <f t="shared" ref="BW23:BY23" si="435">+SUM(BW21:BW22)</f>
        <v>0</v>
      </c>
      <c r="BX23" s="29">
        <f t="shared" si="435"/>
        <v>11827.731</v>
      </c>
      <c r="BY23" s="29">
        <f t="shared" si="435"/>
        <v>0</v>
      </c>
      <c r="BZ23" s="29">
        <f t="shared" si="96"/>
        <v>11827.731</v>
      </c>
      <c r="CA23" s="29">
        <f t="shared" ref="CA23" si="436">+SUM(CA21:CA22)</f>
        <v>0</v>
      </c>
      <c r="CB23" s="29">
        <f>IFERROR(BZ23/(BY23/#REF!),0)</f>
        <v>0</v>
      </c>
      <c r="CC23" s="29">
        <f t="shared" ref="CC23:CG23" si="437">+SUM(CC21:CC22)</f>
        <v>11827.731</v>
      </c>
      <c r="CD23" s="29">
        <f t="shared" si="437"/>
        <v>88707.984000000011</v>
      </c>
      <c r="CE23" s="29">
        <f t="shared" si="437"/>
        <v>0</v>
      </c>
      <c r="CF23" s="29">
        <f t="shared" si="437"/>
        <v>100535.71500000001</v>
      </c>
      <c r="CG23" s="29">
        <f t="shared" si="437"/>
        <v>0</v>
      </c>
      <c r="CH23" s="29">
        <f>IFERROR(CF23/(CE23/#REF!),0)</f>
        <v>0</v>
      </c>
      <c r="CI23" s="29">
        <f t="shared" ref="CI23:CM23" si="438">+SUM(CI21:CI22)</f>
        <v>100535.71500000001</v>
      </c>
      <c r="CJ23" s="29">
        <f t="shared" si="438"/>
        <v>0</v>
      </c>
      <c r="CK23" s="29">
        <f t="shared" si="438"/>
        <v>2928.5833333333335</v>
      </c>
      <c r="CL23" s="29">
        <f t="shared" si="438"/>
        <v>97607.131666666683</v>
      </c>
      <c r="CM23" s="29">
        <f t="shared" si="438"/>
        <v>0</v>
      </c>
      <c r="CN23" s="29">
        <f>IFERROR(CL23/(CK23/#REF!),0)</f>
        <v>0</v>
      </c>
      <c r="CO23" s="29">
        <f t="shared" ref="CO23:CS23" si="439">+SUM(CO21:CO22)</f>
        <v>97607.131666666683</v>
      </c>
      <c r="CP23" s="29">
        <f t="shared" si="439"/>
        <v>2450</v>
      </c>
      <c r="CQ23" s="29">
        <f t="shared" si="439"/>
        <v>1151.6666666666667</v>
      </c>
      <c r="CR23" s="29">
        <f t="shared" si="439"/>
        <v>98905.465000000011</v>
      </c>
      <c r="CS23" s="29">
        <f t="shared" si="439"/>
        <v>0</v>
      </c>
      <c r="CT23" s="29">
        <f>+IFERROR(CR23/(CQ23/#REF!),0)</f>
        <v>0</v>
      </c>
      <c r="CU23" s="29">
        <f t="shared" ref="CU23:CY23" si="440">+SUM(CU21:CU22)</f>
        <v>98905.465000000011</v>
      </c>
      <c r="CV23" s="29">
        <f t="shared" si="440"/>
        <v>0</v>
      </c>
      <c r="CW23" s="29">
        <f t="shared" si="440"/>
        <v>799.83333333333337</v>
      </c>
      <c r="CX23" s="29">
        <f t="shared" si="440"/>
        <v>98105.631666666683</v>
      </c>
      <c r="CY23" s="29">
        <f t="shared" si="440"/>
        <v>0</v>
      </c>
      <c r="CZ23" s="29">
        <f>+IFERROR(CX23/(CW23/#REF!),0)</f>
        <v>0</v>
      </c>
      <c r="DA23" s="29">
        <f t="shared" ref="DA23:DE23" si="441">+SUM(DA21:DA22)</f>
        <v>98105.631666666683</v>
      </c>
      <c r="DB23" s="29">
        <f t="shared" si="441"/>
        <v>300</v>
      </c>
      <c r="DC23" s="29">
        <f t="shared" si="441"/>
        <v>112</v>
      </c>
      <c r="DD23" s="29">
        <f t="shared" si="441"/>
        <v>98293.631666666683</v>
      </c>
      <c r="DE23" s="29">
        <f t="shared" si="441"/>
        <v>0</v>
      </c>
      <c r="DF23" s="29">
        <f>+IFERROR(DD23/(DC23/#REF!),0)</f>
        <v>0</v>
      </c>
      <c r="DG23" s="29">
        <f t="shared" ref="DG23:DK23" si="442">+SUM(DG21:DG22)</f>
        <v>98293.631666666683</v>
      </c>
      <c r="DH23" s="29">
        <f t="shared" si="442"/>
        <v>2000</v>
      </c>
      <c r="DI23" s="29">
        <f t="shared" si="442"/>
        <v>1106</v>
      </c>
      <c r="DJ23" s="29">
        <f t="shared" si="442"/>
        <v>99187.631666666683</v>
      </c>
      <c r="DK23" s="29">
        <f t="shared" si="442"/>
        <v>0</v>
      </c>
      <c r="DL23" s="29">
        <f>+IFERROR(DJ23/(DI23/#REF!),0)</f>
        <v>0</v>
      </c>
      <c r="DM23" s="29">
        <f t="shared" ref="DM23:DQ23" si="443">+SUM(DM21:DM22)</f>
        <v>99187.631666666683</v>
      </c>
      <c r="DN23" s="29">
        <f t="shared" si="443"/>
        <v>900</v>
      </c>
      <c r="DO23" s="29">
        <f t="shared" si="443"/>
        <v>1281.3333333333335</v>
      </c>
      <c r="DP23" s="29">
        <f t="shared" si="443"/>
        <v>98806.298333333354</v>
      </c>
      <c r="DQ23" s="29">
        <f t="shared" si="443"/>
        <v>0</v>
      </c>
      <c r="DR23" s="29">
        <f>+IFERROR(DP23/(DO23/#REF!),0)</f>
        <v>0</v>
      </c>
      <c r="DS23" s="29">
        <f t="shared" ref="DS23:DW23" si="444">+SUM(DS21:DS22)</f>
        <v>98806.298333333354</v>
      </c>
      <c r="DT23" s="29">
        <f t="shared" si="444"/>
        <v>2000</v>
      </c>
      <c r="DU23" s="29">
        <f t="shared" si="444"/>
        <v>1087.3333333333337</v>
      </c>
      <c r="DV23" s="29">
        <f t="shared" si="444"/>
        <v>99718.965000000011</v>
      </c>
      <c r="DW23" s="29">
        <f t="shared" si="444"/>
        <v>0</v>
      </c>
      <c r="DX23" s="29">
        <f>+IFERROR(DV23/(DU23/#REF!),0)</f>
        <v>0</v>
      </c>
      <c r="DY23" s="29">
        <f t="shared" ref="DY23:EC23" si="445">+SUM(DY21:DY22)</f>
        <v>99718.965000000011</v>
      </c>
      <c r="DZ23" s="29">
        <f t="shared" si="445"/>
        <v>1500</v>
      </c>
      <c r="EA23" s="29">
        <f t="shared" si="445"/>
        <v>998.83333333333303</v>
      </c>
      <c r="EB23" s="29">
        <f t="shared" si="445"/>
        <v>100220.13166666668</v>
      </c>
      <c r="EC23" s="29">
        <f t="shared" si="445"/>
        <v>0</v>
      </c>
      <c r="ED23" s="29">
        <f>+IFERROR(EB23/(EA23/#REF!),0)</f>
        <v>0</v>
      </c>
      <c r="EE23" s="29">
        <f t="shared" ref="EE23:EI23" si="446">+SUM(EE21:EE22)</f>
        <v>100220.13166666668</v>
      </c>
      <c r="EF23" s="29">
        <f t="shared" si="446"/>
        <v>2000</v>
      </c>
      <c r="EG23" s="29">
        <f t="shared" si="446"/>
        <v>3141</v>
      </c>
      <c r="EH23" s="29">
        <f t="shared" si="446"/>
        <v>99079.131666666683</v>
      </c>
      <c r="EI23" s="29">
        <f t="shared" si="446"/>
        <v>0</v>
      </c>
      <c r="EJ23" s="29">
        <f>+IFERROR(EH23/(EG23/#REF!),0)</f>
        <v>0</v>
      </c>
      <c r="EK23" s="29">
        <f t="shared" ref="EK23:EO23" si="447">+SUM(EK21:EK22)</f>
        <v>99079.131666666683</v>
      </c>
      <c r="EL23" s="29">
        <f t="shared" si="447"/>
        <v>50</v>
      </c>
      <c r="EM23" s="29">
        <f t="shared" si="447"/>
        <v>336</v>
      </c>
      <c r="EN23" s="29">
        <f t="shared" si="447"/>
        <v>98793.131666666683</v>
      </c>
      <c r="EO23" s="29">
        <f t="shared" si="447"/>
        <v>0</v>
      </c>
      <c r="EP23" s="29">
        <f>+IFERROR(EN23/(EM23/#REF!),0)</f>
        <v>0</v>
      </c>
      <c r="EQ23" s="29"/>
      <c r="ER23" s="29">
        <f t="shared" ref="ER23" si="448">+SUM(ER21:ER22)</f>
        <v>85501.214000000007</v>
      </c>
      <c r="ES23" s="29">
        <f t="shared" ref="ES23" si="449">+SUM(ES21:ES22)</f>
        <v>121136.20847999994</v>
      </c>
      <c r="ET23" s="29">
        <f t="shared" si="53"/>
        <v>-35634.994479999936</v>
      </c>
      <c r="EU23" s="29">
        <f t="shared" ref="EU23" si="450">+SUM(EU21:EU22)</f>
        <v>0</v>
      </c>
      <c r="EV23" s="29">
        <f t="shared" si="54"/>
        <v>-7.6484964166017191</v>
      </c>
      <c r="EW23" s="29">
        <f t="shared" si="55"/>
        <v>-35634.994479999936</v>
      </c>
      <c r="EX23" s="29">
        <f t="shared" ref="EX23:EY23" si="451">+SUM(EX21:EX22)</f>
        <v>18215.971000000001</v>
      </c>
      <c r="EY23" s="29">
        <f t="shared" si="451"/>
        <v>58974.206760000008</v>
      </c>
      <c r="EZ23" s="29">
        <f t="shared" si="56"/>
        <v>-76393.230239999946</v>
      </c>
      <c r="FA23" s="29">
        <f t="shared" ref="FA23" si="452">+SUM(FA21:FA22)</f>
        <v>-1212.4089999999997</v>
      </c>
      <c r="FB23" s="29">
        <f t="shared" si="57"/>
        <v>-24.61196944058733</v>
      </c>
      <c r="FC23" s="29">
        <f t="shared" ref="FC23:FG23" si="453">+SUM(FC21:FC22)</f>
        <v>-77605.639239999946</v>
      </c>
      <c r="FD23" s="29">
        <f t="shared" ref="FD23:FE23" si="454">+SUM(FD21:FD22)</f>
        <v>20492.967000000001</v>
      </c>
      <c r="FE23" s="29">
        <f t="shared" si="454"/>
        <v>38253.539519999984</v>
      </c>
      <c r="FF23" s="29">
        <f t="shared" si="59"/>
        <v>-95366.211759999918</v>
      </c>
      <c r="FG23" s="29">
        <f t="shared" si="453"/>
        <v>0</v>
      </c>
      <c r="FH23" s="29">
        <f t="shared" si="60"/>
        <v>-64.818093616242678</v>
      </c>
      <c r="FI23" s="29">
        <f t="shared" ref="FI23" si="455">+SUM(FI21:FI22)</f>
        <v>-95366.211759999918</v>
      </c>
      <c r="FJ23" s="29">
        <f t="shared" ref="FJ23:FK23" si="456">+SUM(FJ21:FJ22)</f>
        <v>46678.425999999999</v>
      </c>
      <c r="FK23" s="29">
        <f t="shared" si="456"/>
        <v>38481.23915999999</v>
      </c>
      <c r="FL23" s="29">
        <f t="shared" si="62"/>
        <v>-87169.024919999909</v>
      </c>
      <c r="FM23" s="29">
        <f t="shared" ref="FM23" si="457">+SUM(FM21:FM22)</f>
        <v>-113.849</v>
      </c>
      <c r="FN23" s="29">
        <f t="shared" si="63"/>
        <v>-54.365624489936472</v>
      </c>
      <c r="FO23" s="29">
        <f t="shared" ref="FO23" si="458">+SUM(FO21:FO22)</f>
        <v>-87282.873919999911</v>
      </c>
      <c r="FP23" s="29">
        <f t="shared" ref="FP23:FQ23" si="459">+SUM(FP21:FP22)</f>
        <v>12523.48</v>
      </c>
      <c r="FQ23" s="29">
        <f t="shared" si="459"/>
        <v>40340.786219999995</v>
      </c>
      <c r="FR23" s="29">
        <f t="shared" si="65"/>
        <v>-115100.18013999991</v>
      </c>
      <c r="FS23" s="29">
        <f t="shared" ref="FS23" si="460">+SUM(FS21:FS22)</f>
        <v>0</v>
      </c>
      <c r="FT23" s="29">
        <f t="shared" si="66"/>
        <v>-74.183102612817592</v>
      </c>
      <c r="FU23" s="29">
        <f t="shared" ref="FU23:FY23" si="461">+SUM(FU21:FU22)</f>
        <v>-115100.18013999991</v>
      </c>
      <c r="FV23" s="29">
        <f t="shared" ref="FV23:FW23" si="462">+SUM(FV21:FV22)</f>
        <v>0</v>
      </c>
      <c r="FW23" s="29">
        <f t="shared" si="462"/>
        <v>-2201.0965200000001</v>
      </c>
      <c r="FX23" s="29">
        <f t="shared" si="68"/>
        <v>-112899.0836199999</v>
      </c>
      <c r="FY23" s="29">
        <f t="shared" si="461"/>
        <v>0</v>
      </c>
      <c r="FZ23" s="29">
        <f t="shared" si="69"/>
        <v>1282.305007914872</v>
      </c>
      <c r="GA23" s="29">
        <f t="shared" ref="GA23" si="463">+SUM(GA21:GA22)</f>
        <v>-112899.0836199999</v>
      </c>
      <c r="GB23" s="29">
        <f t="shared" ref="GB23:GC23" si="464">+SUM(GB21:GB22)</f>
        <v>0</v>
      </c>
      <c r="GC23" s="29">
        <f t="shared" si="464"/>
        <v>-1062.5983200000001</v>
      </c>
      <c r="GD23" s="29">
        <f t="shared" si="71"/>
        <v>-111836.4852999999</v>
      </c>
      <c r="GE23" s="29">
        <f t="shared" ref="GE23" si="465">+SUM(GE21:GE22)</f>
        <v>-265.61099999999999</v>
      </c>
      <c r="GF23" s="29">
        <f t="shared" si="72"/>
        <v>2841.6994891352711</v>
      </c>
      <c r="GG23" s="29">
        <f t="shared" ref="GG23" si="466">+SUM(GG21:GG22)</f>
        <v>-112102.0962999999</v>
      </c>
      <c r="GH23" s="29">
        <f t="shared" ref="GH23:GJ23" si="467">+SUM(GH21:GH22)</f>
        <v>0</v>
      </c>
      <c r="GI23" s="29">
        <f t="shared" si="467"/>
        <v>-75.899879999999996</v>
      </c>
      <c r="GJ23" s="29">
        <f t="shared" si="467"/>
        <v>4174.4934000000003</v>
      </c>
      <c r="GK23" s="29">
        <f t="shared" ref="GK23" si="468">+SUM(GK21:GK22)</f>
        <v>0</v>
      </c>
      <c r="GL23" s="29">
        <f t="shared" si="7"/>
        <v>-1485.0000000000002</v>
      </c>
      <c r="GM23" s="29">
        <f t="shared" si="74"/>
        <v>4174.4934000000003</v>
      </c>
      <c r="GN23" s="29">
        <f t="shared" ref="GN23:GO23" si="469">+SUM(GN21:GN22)</f>
        <v>0</v>
      </c>
      <c r="GO23" s="29">
        <f t="shared" si="469"/>
        <v>-531.29916000000003</v>
      </c>
      <c r="GP23" s="29">
        <f t="shared" si="75"/>
        <v>4705.7925599999999</v>
      </c>
      <c r="GQ23" s="30"/>
      <c r="GR23" s="29">
        <f t="shared" si="9"/>
        <v>-203.71428571428569</v>
      </c>
      <c r="GS23" s="31">
        <f t="shared" si="76"/>
        <v>4705.7925599999999</v>
      </c>
      <c r="GT23" s="29">
        <f t="shared" ref="GT23:GU23" si="470">+SUM(GT21:GT22)</f>
        <v>0</v>
      </c>
      <c r="GU23" s="29">
        <f t="shared" si="470"/>
        <v>0</v>
      </c>
      <c r="GV23" s="30">
        <f t="shared" si="77"/>
        <v>4705.7925599999999</v>
      </c>
      <c r="GW23" s="29">
        <f t="shared" ref="GW23" si="471">+SUM(GW21:GW22)</f>
        <v>-2087.2080000000001</v>
      </c>
      <c r="GX23" s="29">
        <f t="shared" si="78"/>
        <v>0</v>
      </c>
      <c r="GY23" s="31">
        <f t="shared" si="79"/>
        <v>2618.5845599999998</v>
      </c>
      <c r="GZ23" s="29">
        <f t="shared" ref="GZ23:HA23" si="472">+SUM(GZ21:GZ22)</f>
        <v>0</v>
      </c>
      <c r="HA23" s="29">
        <f t="shared" si="472"/>
        <v>0</v>
      </c>
      <c r="HB23" s="30">
        <f t="shared" si="80"/>
        <v>2618.5845599999998</v>
      </c>
      <c r="HC23" s="30"/>
      <c r="HD23" s="31">
        <f t="shared" si="81"/>
        <v>2618.5845599999998</v>
      </c>
      <c r="HE23" s="29">
        <f t="shared" ref="HE23:HF23" si="473">+SUM(HE21:HE22)</f>
        <v>0</v>
      </c>
      <c r="HF23" s="29">
        <f t="shared" si="473"/>
        <v>0</v>
      </c>
      <c r="HG23" s="30">
        <f t="shared" si="82"/>
        <v>2618.5845599999998</v>
      </c>
      <c r="HH23" s="30"/>
      <c r="HI23" s="45">
        <f t="shared" si="10"/>
        <v>183412.05800000002</v>
      </c>
      <c r="HJ23" s="45">
        <f t="shared" si="10"/>
        <v>293315.08625999995</v>
      </c>
      <c r="HK23" s="45">
        <f t="shared" si="10"/>
        <v>-3679.0769999999998</v>
      </c>
      <c r="HL23" s="45">
        <f t="shared" si="83"/>
        <v>2618.5845599999998</v>
      </c>
    </row>
    <row r="24" spans="1:220" x14ac:dyDescent="0.25">
      <c r="A24" s="23">
        <v>320917</v>
      </c>
      <c r="B24" s="26" t="s">
        <v>27</v>
      </c>
      <c r="C24" s="24"/>
      <c r="D24" s="24">
        <v>240</v>
      </c>
      <c r="E24" s="24">
        <v>226</v>
      </c>
      <c r="F24" s="25">
        <f t="shared" si="84"/>
        <v>14</v>
      </c>
      <c r="G24" s="25"/>
      <c r="H24" s="25">
        <f t="shared" si="11"/>
        <v>1.6106194690265487</v>
      </c>
      <c r="I24" s="24">
        <f t="shared" si="12"/>
        <v>14</v>
      </c>
      <c r="J24" s="24">
        <v>120</v>
      </c>
      <c r="K24" s="24">
        <v>114</v>
      </c>
      <c r="L24" s="25">
        <f t="shared" si="85"/>
        <v>20</v>
      </c>
      <c r="M24" s="25">
        <f>SUMIFS(Return!$D:$D,Return!$B:$B,'INV-CO.OP'!$A24,Return!$F:$F,'INV-CO.OP'!M$4)</f>
        <v>-0.16699985931865802</v>
      </c>
      <c r="N24" s="25">
        <f t="shared" si="13"/>
        <v>3.3333333333333335</v>
      </c>
      <c r="O24" s="24">
        <f t="shared" si="14"/>
        <v>19.833000140681342</v>
      </c>
      <c r="P24" s="24">
        <v>70</v>
      </c>
      <c r="Q24" s="24">
        <v>92</v>
      </c>
      <c r="R24" s="25">
        <f t="shared" si="86"/>
        <v>-2.1669998593186506</v>
      </c>
      <c r="S24" s="25"/>
      <c r="T24" s="25">
        <f t="shared" si="15"/>
        <v>-0.61241300372048824</v>
      </c>
      <c r="U24" s="24">
        <f t="shared" si="16"/>
        <v>-2.1669998593186506</v>
      </c>
      <c r="V24" s="24">
        <v>85</v>
      </c>
      <c r="W24" s="24">
        <v>96.65</v>
      </c>
      <c r="X24" s="25">
        <f t="shared" si="87"/>
        <v>-13.816999859318656</v>
      </c>
      <c r="Y24" s="25">
        <f>SUMIFS(Return!$D:$D,Return!$B:$B,'INV-CO.OP'!$A24,Return!$F:$F,'INV-CO.OP'!Y$4)</f>
        <v>0</v>
      </c>
      <c r="Z24" s="25">
        <f t="shared" si="17"/>
        <v>-3.4310191062974416</v>
      </c>
      <c r="AA24" s="24">
        <f t="shared" si="18"/>
        <v>-13.816999859318656</v>
      </c>
      <c r="AB24" s="24">
        <v>115</v>
      </c>
      <c r="AC24" s="24">
        <v>159.56666666666666</v>
      </c>
      <c r="AD24" s="25">
        <f t="shared" si="88"/>
        <v>-58.383666525985319</v>
      </c>
      <c r="AE24" s="25">
        <f>SUMIFS(Return!$D:$D,Return!$B:$B,'INV-CO.OP'!$A24,Return!$F:$F,'INV-CO.OP'!AE$4)</f>
        <v>-0.35000015734304246</v>
      </c>
      <c r="AF24" s="25">
        <f t="shared" si="19"/>
        <v>-9.5131104847020165</v>
      </c>
      <c r="AG24" s="24">
        <f t="shared" si="20"/>
        <v>-58.733666683328359</v>
      </c>
      <c r="AH24" s="24">
        <v>0</v>
      </c>
      <c r="AI24" s="24">
        <v>22.833333333333332</v>
      </c>
      <c r="AJ24" s="25">
        <f t="shared" si="89"/>
        <v>-81.567000016661694</v>
      </c>
      <c r="AK24" s="25">
        <f>SUMIFS(Return!$D:$D,Return!$B:$B,'INV-CO.OP'!$A24,Return!$F:$F,'INV-CO.OP'!AK$4)</f>
        <v>0</v>
      </c>
      <c r="AL24" s="25">
        <f t="shared" si="21"/>
        <v>-89.306934324812076</v>
      </c>
      <c r="AM24" s="24">
        <f t="shared" si="22"/>
        <v>-81.567000016661694</v>
      </c>
      <c r="AN24" s="24">
        <v>0</v>
      </c>
      <c r="AO24" s="24">
        <v>-5.166666666666667</v>
      </c>
      <c r="AP24" s="25">
        <f t="shared" si="90"/>
        <v>-76.400333349995023</v>
      </c>
      <c r="AQ24" s="25">
        <f>SUMIFS(Return!$D:$D,Return!$B:$B,'INV-CO.OP'!$A24,Return!$F:$F,'INV-CO.OP'!AQ$4)</f>
        <v>-2.433000396503219</v>
      </c>
      <c r="AR24" s="25">
        <f t="shared" si="23"/>
        <v>399.2533549257804</v>
      </c>
      <c r="AS24" s="24">
        <f t="shared" si="24"/>
        <v>-78.833333746498241</v>
      </c>
      <c r="AT24" s="24">
        <v>0</v>
      </c>
      <c r="AU24" s="24">
        <v>0</v>
      </c>
      <c r="AV24" s="25">
        <v>7.6833333333333336</v>
      </c>
      <c r="AW24" s="25">
        <f>SUMIFS(Return!$D:$D,Return!$B:$B,'INV-CO.OP'!$A24,Return!$F:$F,'INV-CO.OP'!AW$4)</f>
        <v>0</v>
      </c>
      <c r="AX24" s="25">
        <f t="shared" si="25"/>
        <v>0</v>
      </c>
      <c r="AY24" s="24">
        <f t="shared" si="26"/>
        <v>7.6833333333333336</v>
      </c>
      <c r="AZ24" s="24">
        <v>0</v>
      </c>
      <c r="BA24" s="24">
        <v>0</v>
      </c>
      <c r="BB24" s="25">
        <f t="shared" si="91"/>
        <v>7.6833333333333336</v>
      </c>
      <c r="BC24" s="25"/>
      <c r="BD24" s="25">
        <f t="shared" si="27"/>
        <v>0</v>
      </c>
      <c r="BE24" s="24">
        <f t="shared" si="28"/>
        <v>7.6833333333333336</v>
      </c>
      <c r="BF24" s="24">
        <v>0</v>
      </c>
      <c r="BG24" s="24">
        <v>0</v>
      </c>
      <c r="BH24" s="25">
        <f t="shared" si="92"/>
        <v>7.6833333333333336</v>
      </c>
      <c r="BI24" s="25">
        <v>-7.6829988230777451</v>
      </c>
      <c r="BJ24" s="25">
        <f t="shared" si="29"/>
        <v>0</v>
      </c>
      <c r="BK24" s="24">
        <f t="shared" si="93"/>
        <v>3.3451025558850489E-4</v>
      </c>
      <c r="BL24" s="24"/>
      <c r="BM24" s="24"/>
      <c r="BN24" s="25">
        <f t="shared" si="94"/>
        <v>3.3451025558850489E-4</v>
      </c>
      <c r="BO24" s="25"/>
      <c r="BP24" s="24">
        <f t="shared" si="30"/>
        <v>3.3451025558850489E-4</v>
      </c>
      <c r="BQ24" s="24"/>
      <c r="BR24" s="24"/>
      <c r="BS24" s="25">
        <f t="shared" si="95"/>
        <v>3.3451025558850489E-4</v>
      </c>
      <c r="BT24" s="25"/>
      <c r="BW24" s="24"/>
      <c r="BX24" s="24">
        <v>0</v>
      </c>
      <c r="BY24" s="24"/>
      <c r="BZ24" s="25">
        <f t="shared" si="96"/>
        <v>0</v>
      </c>
      <c r="CA24" s="25"/>
      <c r="CB24" s="25">
        <f>IFERROR(BZ24/(BY24/#REF!),0)</f>
        <v>0</v>
      </c>
      <c r="CC24" s="24">
        <f t="shared" ref="CC24:CC28" si="474">+BZ24+CA24</f>
        <v>0</v>
      </c>
      <c r="CD24" s="24">
        <v>5942.4489999999996</v>
      </c>
      <c r="CE24" s="24"/>
      <c r="CF24" s="25">
        <f t="shared" ref="CF24:CF25" si="475">+CC24+CD24-CE24</f>
        <v>5942.4489999999996</v>
      </c>
      <c r="CG24" s="25"/>
      <c r="CH24" s="25">
        <f>IFERROR(CF24/(CE24/#REF!),0)</f>
        <v>0</v>
      </c>
      <c r="CI24" s="24">
        <f t="shared" ref="CI24:CI28" si="476">+CF24+CG24</f>
        <v>5942.4489999999996</v>
      </c>
      <c r="CJ24" s="24">
        <v>500</v>
      </c>
      <c r="CK24" s="24">
        <v>141.58333333333334</v>
      </c>
      <c r="CL24" s="25">
        <f t="shared" ref="CL24:CL28" si="477">+CI24+CJ24-CK24</f>
        <v>6300.8656666666666</v>
      </c>
      <c r="CM24" s="25"/>
      <c r="CN24" s="25">
        <f>IFERROR(CL24/(CK24/#REF!),0)</f>
        <v>0</v>
      </c>
      <c r="CO24" s="24">
        <f t="shared" ref="CO24:CO28" si="478">+CL24+CM24</f>
        <v>6300.8656666666666</v>
      </c>
      <c r="CP24" s="24">
        <v>0</v>
      </c>
      <c r="CQ24" s="24">
        <v>106.33333333333333</v>
      </c>
      <c r="CR24" s="25">
        <f t="shared" ref="CR24:CR25" si="479">+CO24+CP24-CQ24</f>
        <v>6194.5323333333336</v>
      </c>
      <c r="CS24" s="25"/>
      <c r="CT24" s="25">
        <f>+IFERROR(CR24/(CQ24/#REF!),0)</f>
        <v>0</v>
      </c>
      <c r="CU24" s="24">
        <f t="shared" ref="CU24:CU28" si="480">+CR24+CS24</f>
        <v>6194.5323333333336</v>
      </c>
      <c r="CV24" s="24">
        <v>0</v>
      </c>
      <c r="CW24" s="24">
        <v>103.16666666666667</v>
      </c>
      <c r="CX24" s="25">
        <f t="shared" ref="CX24:CX25" si="481">+CU24+CV24-CW24</f>
        <v>6091.3656666666666</v>
      </c>
      <c r="CY24" s="25"/>
      <c r="CZ24" s="25">
        <f>+IFERROR(CX24/(CW24/#REF!),0)</f>
        <v>0</v>
      </c>
      <c r="DA24" s="24">
        <f t="shared" ref="DA24:DA28" si="482">+CX24+CY24</f>
        <v>6091.3656666666666</v>
      </c>
      <c r="DB24" s="24">
        <v>200</v>
      </c>
      <c r="DC24" s="24">
        <v>83.166666666666671</v>
      </c>
      <c r="DD24" s="25">
        <f t="shared" ref="DD24:DD25" si="483">+DA24+DB24-DC24</f>
        <v>6208.1989999999996</v>
      </c>
      <c r="DE24" s="25"/>
      <c r="DF24" s="25">
        <f>+IFERROR(DD24/(DC24/#REF!),0)</f>
        <v>0</v>
      </c>
      <c r="DG24" s="24">
        <f t="shared" ref="DG24:DG28" si="484">+DD24+DE24</f>
        <v>6208.1989999999996</v>
      </c>
      <c r="DH24" s="24">
        <v>200</v>
      </c>
      <c r="DI24" s="24">
        <v>141.66666666666669</v>
      </c>
      <c r="DJ24" s="25">
        <f t="shared" ref="DJ24:DJ25" si="485">+DG24+DH24-DI24</f>
        <v>6266.5323333333326</v>
      </c>
      <c r="DK24" s="25"/>
      <c r="DL24" s="25">
        <f>+IFERROR(DJ24/(DI24/#REF!),0)</f>
        <v>0</v>
      </c>
      <c r="DM24" s="24">
        <f t="shared" ref="DM24:DM28" si="486">+DJ24+DK24</f>
        <v>6266.5323333333326</v>
      </c>
      <c r="DN24" s="24">
        <v>640</v>
      </c>
      <c r="DO24" s="24">
        <v>315</v>
      </c>
      <c r="DP24" s="25">
        <f t="shared" ref="DP24:DP25" si="487">+DM24+DN24-DO24</f>
        <v>6591.5323333333326</v>
      </c>
      <c r="DQ24" s="25"/>
      <c r="DR24" s="25">
        <f>+IFERROR(DP24/(DO24/#REF!),0)</f>
        <v>0</v>
      </c>
      <c r="DS24" s="24">
        <f t="shared" ref="DS24:DS28" si="488">+DP24+DQ24</f>
        <v>6591.5323333333326</v>
      </c>
      <c r="DT24" s="24">
        <v>150</v>
      </c>
      <c r="DU24" s="24">
        <v>72.166666666666671</v>
      </c>
      <c r="DV24" s="25">
        <f t="shared" ref="DV24:DV25" si="489">+DS24+DT24-DU24</f>
        <v>6669.3656666666657</v>
      </c>
      <c r="DW24" s="25"/>
      <c r="DX24" s="25">
        <f>+IFERROR(DV24/(DU24/#REF!),0)</f>
        <v>0</v>
      </c>
      <c r="DY24" s="24">
        <f t="shared" ref="DY24:DY28" si="490">+DV24+DW24</f>
        <v>6669.3656666666657</v>
      </c>
      <c r="DZ24" s="24">
        <v>149</v>
      </c>
      <c r="EA24" s="24">
        <v>152.49999999999997</v>
      </c>
      <c r="EB24" s="25">
        <f t="shared" ref="EB24:EB25" si="491">+DY24+DZ24-EA24</f>
        <v>6665.8656666666657</v>
      </c>
      <c r="EC24" s="25"/>
      <c r="ED24" s="25">
        <f>+IFERROR(EB24/(EA24/#REF!),0)</f>
        <v>0</v>
      </c>
      <c r="EE24" s="24">
        <f t="shared" ref="EE24:EE28" si="492">+EB24+EC24</f>
        <v>6665.8656666666657</v>
      </c>
      <c r="EF24" s="24">
        <v>0</v>
      </c>
      <c r="EG24" s="24">
        <v>70.75</v>
      </c>
      <c r="EH24" s="25">
        <f t="shared" ref="EH24:EH25" si="493">+EE24+EF24-EG24</f>
        <v>6595.1156666666657</v>
      </c>
      <c r="EI24" s="25"/>
      <c r="EJ24" s="25">
        <f>+IFERROR(EH24/(EG24/#REF!),0)</f>
        <v>0</v>
      </c>
      <c r="EK24" s="24">
        <f t="shared" ref="EK24:EK28" si="494">+EH24+EI24</f>
        <v>6595.1156666666657</v>
      </c>
      <c r="EL24" s="24">
        <v>150</v>
      </c>
      <c r="EM24" s="24">
        <v>114.43333333333334</v>
      </c>
      <c r="EN24" s="25">
        <f t="shared" ref="EN24:EN25" si="495">+EK24+EL24-EM24</f>
        <v>6630.6823333333323</v>
      </c>
      <c r="EO24" s="25"/>
      <c r="EP24" s="25">
        <f>+IFERROR(EN24/(EM24/#REF!),0)</f>
        <v>0</v>
      </c>
      <c r="EQ24" s="24"/>
      <c r="ER24" s="24">
        <v>82368.056999999986</v>
      </c>
      <c r="ES24" s="24">
        <v>77563.254239999995</v>
      </c>
      <c r="ET24" s="25">
        <f t="shared" si="53"/>
        <v>4804.8027599999914</v>
      </c>
      <c r="EU24" s="25"/>
      <c r="EV24" s="25">
        <f t="shared" si="54"/>
        <v>1.6106192679003792</v>
      </c>
      <c r="EW24" s="24">
        <f t="shared" si="55"/>
        <v>4804.8027599999914</v>
      </c>
      <c r="EX24" s="24">
        <v>41184.028999999995</v>
      </c>
      <c r="EY24" s="24">
        <v>39124.827359999996</v>
      </c>
      <c r="EZ24" s="25">
        <f t="shared" si="56"/>
        <v>6864.0043999999907</v>
      </c>
      <c r="FA24" s="25">
        <v>-48.717999999999982</v>
      </c>
      <c r="FB24" s="25">
        <f t="shared" si="57"/>
        <v>3.3333331390832708</v>
      </c>
      <c r="FC24" s="24">
        <f t="shared" ref="FC24:FC28" si="496">+EZ24+FA24</f>
        <v>6815.2863999999909</v>
      </c>
      <c r="FD24" s="24">
        <v>24024.016</v>
      </c>
      <c r="FE24" s="24">
        <v>31574.422079999986</v>
      </c>
      <c r="FF24" s="25">
        <f t="shared" si="59"/>
        <v>-735.11967999999615</v>
      </c>
      <c r="FG24" s="25"/>
      <c r="FH24" s="25">
        <f t="shared" si="60"/>
        <v>-0.60533528156344674</v>
      </c>
      <c r="FI24" s="24">
        <f t="shared" ref="FI24:FI28" si="497">+FF24+FG24</f>
        <v>-735.11967999999615</v>
      </c>
      <c r="FJ24" s="24">
        <v>29172.019999999997</v>
      </c>
      <c r="FK24" s="24">
        <v>33170.303195999986</v>
      </c>
      <c r="FL24" s="25">
        <f t="shared" si="62"/>
        <v>-4733.4028759999856</v>
      </c>
      <c r="FM24" s="25">
        <v>0</v>
      </c>
      <c r="FN24" s="25">
        <f t="shared" si="63"/>
        <v>-3.4248004413085651</v>
      </c>
      <c r="FO24" s="24">
        <f t="shared" ref="FO24:FO28" si="498">+FL24+FM24</f>
        <v>-4733.4028759999856</v>
      </c>
      <c r="FP24" s="24">
        <v>39468.027000000002</v>
      </c>
      <c r="FQ24" s="24">
        <v>54763.318295999954</v>
      </c>
      <c r="FR24" s="25">
        <f t="shared" si="65"/>
        <v>-20028.694171999938</v>
      </c>
      <c r="FS24" s="25">
        <v>-120.12</v>
      </c>
      <c r="FT24" s="25">
        <f t="shared" si="66"/>
        <v>-9.50903021722179</v>
      </c>
      <c r="FU24" s="24">
        <f t="shared" ref="FU24:FU28" si="499">+FR24+FS24</f>
        <v>-20148.814171999937</v>
      </c>
      <c r="FV24" s="24">
        <v>0</v>
      </c>
      <c r="FW24" s="24">
        <v>7836.4054800000022</v>
      </c>
      <c r="FX24" s="25">
        <f t="shared" si="68"/>
        <v>-27985.219651999938</v>
      </c>
      <c r="FY24" s="25"/>
      <c r="FZ24" s="25">
        <f t="shared" si="69"/>
        <v>-89.279516365709839</v>
      </c>
      <c r="GA24" s="24">
        <f t="shared" ref="GA24:GA28" si="500">+FX24+FY24</f>
        <v>-27985.219651999938</v>
      </c>
      <c r="GB24" s="24">
        <v>0</v>
      </c>
      <c r="GC24" s="24">
        <v>-1773.2012400000001</v>
      </c>
      <c r="GD24" s="25">
        <f t="shared" si="71"/>
        <v>-26212.018411999939</v>
      </c>
      <c r="GE24" s="25">
        <v>-835.00599999999997</v>
      </c>
      <c r="GF24" s="25">
        <f t="shared" si="72"/>
        <v>399.12249166033649</v>
      </c>
      <c r="GG24" s="24">
        <f t="shared" ref="GG24:GG28" si="501">+GD24+GE24</f>
        <v>-27047.024411999941</v>
      </c>
      <c r="GH24" s="24">
        <v>0</v>
      </c>
      <c r="GI24" s="24">
        <v>0</v>
      </c>
      <c r="GJ24" s="25">
        <v>2636.921844</v>
      </c>
      <c r="GK24" s="25">
        <v>0</v>
      </c>
      <c r="GL24" s="25">
        <f t="shared" si="7"/>
        <v>0</v>
      </c>
      <c r="GM24" s="24">
        <f t="shared" si="74"/>
        <v>2636.921844</v>
      </c>
      <c r="GN24" s="24">
        <v>0</v>
      </c>
      <c r="GO24" s="24">
        <v>0</v>
      </c>
      <c r="GP24" s="25">
        <f t="shared" si="75"/>
        <v>2636.921844</v>
      </c>
      <c r="GQ24" s="25"/>
      <c r="GR24" s="25">
        <f t="shared" si="9"/>
        <v>0</v>
      </c>
      <c r="GS24" s="24">
        <f t="shared" si="76"/>
        <v>2636.921844</v>
      </c>
      <c r="GT24" s="24">
        <v>0</v>
      </c>
      <c r="GU24" s="24">
        <v>0</v>
      </c>
      <c r="GV24" s="25">
        <f t="shared" si="77"/>
        <v>2636.921844</v>
      </c>
      <c r="GW24" s="25">
        <v>-2636.8069999999998</v>
      </c>
      <c r="GX24" s="25">
        <f t="shared" si="78"/>
        <v>0</v>
      </c>
      <c r="GY24" s="24">
        <f t="shared" si="79"/>
        <v>0.11484400000017558</v>
      </c>
      <c r="GZ24" s="24"/>
      <c r="HA24" s="24"/>
      <c r="HB24" s="25">
        <f t="shared" si="80"/>
        <v>0.11484400000017558</v>
      </c>
      <c r="HC24" s="25"/>
      <c r="HD24" s="24">
        <f t="shared" si="81"/>
        <v>0.11484400000017558</v>
      </c>
      <c r="HE24" s="24"/>
      <c r="HF24" s="24"/>
      <c r="HG24" s="25">
        <f t="shared" si="82"/>
        <v>0.11484400000017558</v>
      </c>
      <c r="HH24" s="25"/>
      <c r="HI24" s="45">
        <f t="shared" si="10"/>
        <v>216216.14899999998</v>
      </c>
      <c r="HJ24" s="45">
        <f t="shared" si="10"/>
        <v>242259.32941199993</v>
      </c>
      <c r="HK24" s="45">
        <f t="shared" si="10"/>
        <v>-3640.6509999999998</v>
      </c>
      <c r="HL24" s="45">
        <f t="shared" si="83"/>
        <v>0.11484400000017558</v>
      </c>
    </row>
    <row r="25" spans="1:220" x14ac:dyDescent="0.25">
      <c r="A25" s="23">
        <v>320921</v>
      </c>
      <c r="B25" s="26" t="s">
        <v>28</v>
      </c>
      <c r="C25" s="24"/>
      <c r="D25" s="24">
        <v>0</v>
      </c>
      <c r="E25" s="24">
        <v>0</v>
      </c>
      <c r="F25" s="25">
        <f t="shared" si="84"/>
        <v>0</v>
      </c>
      <c r="G25" s="25"/>
      <c r="H25" s="25">
        <f t="shared" si="11"/>
        <v>0</v>
      </c>
      <c r="I25" s="24">
        <f t="shared" si="12"/>
        <v>0</v>
      </c>
      <c r="J25" s="24">
        <v>0</v>
      </c>
      <c r="K25" s="24">
        <v>0</v>
      </c>
      <c r="L25" s="25">
        <f t="shared" si="85"/>
        <v>0</v>
      </c>
      <c r="M25" s="25">
        <f>SUMIFS(Return!$D:$D,Return!$B:$B,'INV-CO.OP'!$A25,Return!$F:$F,'INV-CO.OP'!M$4)</f>
        <v>0</v>
      </c>
      <c r="N25" s="25">
        <f t="shared" si="13"/>
        <v>0</v>
      </c>
      <c r="O25" s="24">
        <f t="shared" si="14"/>
        <v>0</v>
      </c>
      <c r="P25" s="24">
        <v>0</v>
      </c>
      <c r="Q25" s="24">
        <v>0</v>
      </c>
      <c r="R25" s="25">
        <f t="shared" si="86"/>
        <v>0</v>
      </c>
      <c r="S25" s="25"/>
      <c r="T25" s="25">
        <f t="shared" si="15"/>
        <v>0</v>
      </c>
      <c r="U25" s="24">
        <f t="shared" si="16"/>
        <v>0</v>
      </c>
      <c r="V25" s="24">
        <v>0</v>
      </c>
      <c r="W25" s="24">
        <v>0</v>
      </c>
      <c r="X25" s="25">
        <f t="shared" si="87"/>
        <v>0</v>
      </c>
      <c r="Y25" s="25">
        <f>SUMIFS(Return!$D:$D,Return!$B:$B,'INV-CO.OP'!$A25,Return!$F:$F,'INV-CO.OP'!Y$4)</f>
        <v>0</v>
      </c>
      <c r="Z25" s="25">
        <f t="shared" si="17"/>
        <v>0</v>
      </c>
      <c r="AA25" s="24">
        <f t="shared" si="18"/>
        <v>0</v>
      </c>
      <c r="AB25" s="24">
        <v>0</v>
      </c>
      <c r="AC25" s="24">
        <v>0</v>
      </c>
      <c r="AD25" s="25">
        <f t="shared" si="88"/>
        <v>0</v>
      </c>
      <c r="AE25" s="25">
        <f>SUMIFS(Return!$D:$D,Return!$B:$B,'INV-CO.OP'!$A25,Return!$F:$F,'INV-CO.OP'!AE$4)</f>
        <v>0</v>
      </c>
      <c r="AF25" s="25">
        <f t="shared" si="19"/>
        <v>0</v>
      </c>
      <c r="AG25" s="24">
        <f t="shared" si="20"/>
        <v>0</v>
      </c>
      <c r="AH25" s="24">
        <v>0</v>
      </c>
      <c r="AI25" s="24">
        <v>0</v>
      </c>
      <c r="AJ25" s="25">
        <f t="shared" si="89"/>
        <v>0</v>
      </c>
      <c r="AK25" s="25">
        <f>SUMIFS(Return!$D:$D,Return!$B:$B,'INV-CO.OP'!$A25,Return!$F:$F,'INV-CO.OP'!AK$4)</f>
        <v>0</v>
      </c>
      <c r="AL25" s="25">
        <f t="shared" si="21"/>
        <v>0</v>
      </c>
      <c r="AM25" s="24">
        <f t="shared" si="22"/>
        <v>0</v>
      </c>
      <c r="AN25" s="24">
        <v>0</v>
      </c>
      <c r="AO25" s="24">
        <v>0</v>
      </c>
      <c r="AP25" s="25">
        <f t="shared" si="90"/>
        <v>0</v>
      </c>
      <c r="AQ25" s="25">
        <f>SUMIFS(Return!$D:$D,Return!$B:$B,'INV-CO.OP'!$A25,Return!$F:$F,'INV-CO.OP'!AQ$4)</f>
        <v>0</v>
      </c>
      <c r="AR25" s="25">
        <f t="shared" si="23"/>
        <v>0</v>
      </c>
      <c r="AS25" s="24">
        <f t="shared" si="24"/>
        <v>0</v>
      </c>
      <c r="AT25" s="24">
        <v>0</v>
      </c>
      <c r="AU25" s="24">
        <v>0</v>
      </c>
      <c r="AV25" s="25">
        <v>0</v>
      </c>
      <c r="AW25" s="25">
        <f>SUMIFS(Return!$D:$D,Return!$B:$B,'INV-CO.OP'!$A25,Return!$F:$F,'INV-CO.OP'!AW$4)</f>
        <v>0</v>
      </c>
      <c r="AX25" s="25">
        <f t="shared" si="25"/>
        <v>0</v>
      </c>
      <c r="AY25" s="24">
        <f t="shared" si="26"/>
        <v>0</v>
      </c>
      <c r="AZ25" s="24">
        <v>0</v>
      </c>
      <c r="BA25" s="24">
        <v>0</v>
      </c>
      <c r="BB25" s="25">
        <f t="shared" si="91"/>
        <v>0</v>
      </c>
      <c r="BC25" s="25"/>
      <c r="BD25" s="25">
        <f t="shared" si="27"/>
        <v>0</v>
      </c>
      <c r="BE25" s="24">
        <f t="shared" si="28"/>
        <v>0</v>
      </c>
      <c r="BF25" s="24">
        <v>0</v>
      </c>
      <c r="BG25" s="24">
        <v>0</v>
      </c>
      <c r="BH25" s="25">
        <f t="shared" si="92"/>
        <v>0</v>
      </c>
      <c r="BI25" s="25">
        <v>0</v>
      </c>
      <c r="BJ25" s="25">
        <f t="shared" si="29"/>
        <v>0</v>
      </c>
      <c r="BK25" s="24">
        <f t="shared" si="93"/>
        <v>0</v>
      </c>
      <c r="BL25" s="24"/>
      <c r="BM25" s="24"/>
      <c r="BN25" s="25">
        <f t="shared" si="94"/>
        <v>0</v>
      </c>
      <c r="BO25" s="25"/>
      <c r="BP25" s="24">
        <f t="shared" si="30"/>
        <v>0</v>
      </c>
      <c r="BQ25" s="24"/>
      <c r="BR25" s="24"/>
      <c r="BS25" s="25">
        <f t="shared" si="95"/>
        <v>0</v>
      </c>
      <c r="BT25" s="25"/>
      <c r="BW25" s="24"/>
      <c r="BX25" s="24">
        <v>0</v>
      </c>
      <c r="BY25" s="24"/>
      <c r="BZ25" s="25">
        <f t="shared" si="96"/>
        <v>0</v>
      </c>
      <c r="CA25" s="25"/>
      <c r="CB25" s="25">
        <f>IFERROR(BZ25/(BY25/#REF!),0)</f>
        <v>0</v>
      </c>
      <c r="CC25" s="24">
        <f t="shared" si="474"/>
        <v>0</v>
      </c>
      <c r="CD25" s="24">
        <v>0</v>
      </c>
      <c r="CE25" s="24"/>
      <c r="CF25" s="25">
        <f t="shared" si="475"/>
        <v>0</v>
      </c>
      <c r="CG25" s="25"/>
      <c r="CH25" s="25">
        <f>IFERROR(CF25/(CE25/#REF!),0)</f>
        <v>0</v>
      </c>
      <c r="CI25" s="24">
        <f t="shared" si="476"/>
        <v>0</v>
      </c>
      <c r="CJ25" s="24">
        <v>0</v>
      </c>
      <c r="CK25" s="24">
        <v>0</v>
      </c>
      <c r="CL25" s="25">
        <f t="shared" si="477"/>
        <v>0</v>
      </c>
      <c r="CM25" s="25"/>
      <c r="CN25" s="25">
        <f>IFERROR(CL25/(CK25/#REF!),0)</f>
        <v>0</v>
      </c>
      <c r="CO25" s="24">
        <f t="shared" si="478"/>
        <v>0</v>
      </c>
      <c r="CP25" s="24">
        <v>0</v>
      </c>
      <c r="CQ25" s="24">
        <v>0</v>
      </c>
      <c r="CR25" s="25">
        <f t="shared" si="479"/>
        <v>0</v>
      </c>
      <c r="CS25" s="25"/>
      <c r="CT25" s="25">
        <f>+IFERROR(CR25/(CQ25/#REF!),0)</f>
        <v>0</v>
      </c>
      <c r="CU25" s="24">
        <f t="shared" si="480"/>
        <v>0</v>
      </c>
      <c r="CV25" s="24">
        <v>0</v>
      </c>
      <c r="CW25" s="24">
        <v>0</v>
      </c>
      <c r="CX25" s="25">
        <f t="shared" si="481"/>
        <v>0</v>
      </c>
      <c r="CY25" s="25"/>
      <c r="CZ25" s="25">
        <f>+IFERROR(CX25/(CW25/#REF!),0)</f>
        <v>0</v>
      </c>
      <c r="DA25" s="24">
        <f t="shared" si="482"/>
        <v>0</v>
      </c>
      <c r="DB25" s="24">
        <v>0</v>
      </c>
      <c r="DC25" s="24">
        <v>0</v>
      </c>
      <c r="DD25" s="25">
        <f t="shared" si="483"/>
        <v>0</v>
      </c>
      <c r="DE25" s="25"/>
      <c r="DF25" s="25">
        <f>+IFERROR(DD25/(DC25/#REF!),0)</f>
        <v>0</v>
      </c>
      <c r="DG25" s="24">
        <f t="shared" si="484"/>
        <v>0</v>
      </c>
      <c r="DH25" s="24">
        <v>100</v>
      </c>
      <c r="DI25" s="24">
        <v>0</v>
      </c>
      <c r="DJ25" s="25">
        <f t="shared" si="485"/>
        <v>100</v>
      </c>
      <c r="DK25" s="25"/>
      <c r="DL25" s="25">
        <f>+IFERROR(DJ25/(DI25/#REF!),0)</f>
        <v>0</v>
      </c>
      <c r="DM25" s="24">
        <f t="shared" si="486"/>
        <v>100</v>
      </c>
      <c r="DN25" s="24">
        <v>0</v>
      </c>
      <c r="DO25" s="24">
        <v>55</v>
      </c>
      <c r="DP25" s="25">
        <f t="shared" si="487"/>
        <v>45</v>
      </c>
      <c r="DQ25" s="25"/>
      <c r="DR25" s="25">
        <f>+IFERROR(DP25/(DO25/#REF!),0)</f>
        <v>0</v>
      </c>
      <c r="DS25" s="24">
        <f t="shared" si="488"/>
        <v>45</v>
      </c>
      <c r="DT25" s="24">
        <v>95</v>
      </c>
      <c r="DU25" s="24">
        <v>54.999999999999986</v>
      </c>
      <c r="DV25" s="25">
        <f t="shared" si="489"/>
        <v>85.000000000000014</v>
      </c>
      <c r="DW25" s="25"/>
      <c r="DX25" s="25">
        <f>+IFERROR(DV25/(DU25/#REF!),0)</f>
        <v>0</v>
      </c>
      <c r="DY25" s="24">
        <f t="shared" si="490"/>
        <v>85.000000000000014</v>
      </c>
      <c r="DZ25" s="24">
        <v>110</v>
      </c>
      <c r="EA25" s="24">
        <v>78</v>
      </c>
      <c r="EB25" s="25">
        <f t="shared" si="491"/>
        <v>117</v>
      </c>
      <c r="EC25" s="25"/>
      <c r="ED25" s="25">
        <f>+IFERROR(EB25/(EA25/#REF!),0)</f>
        <v>0</v>
      </c>
      <c r="EE25" s="24">
        <f t="shared" si="492"/>
        <v>117</v>
      </c>
      <c r="EF25" s="24">
        <v>220</v>
      </c>
      <c r="EG25" s="24">
        <v>68</v>
      </c>
      <c r="EH25" s="25">
        <f t="shared" si="493"/>
        <v>269</v>
      </c>
      <c r="EI25" s="25"/>
      <c r="EJ25" s="25">
        <f>+IFERROR(EH25/(EG25/#REF!),0)</f>
        <v>0</v>
      </c>
      <c r="EK25" s="24">
        <f t="shared" si="494"/>
        <v>269</v>
      </c>
      <c r="EL25" s="24">
        <v>70</v>
      </c>
      <c r="EM25" s="24">
        <v>143</v>
      </c>
      <c r="EN25" s="25">
        <f t="shared" si="495"/>
        <v>196</v>
      </c>
      <c r="EO25" s="25"/>
      <c r="EP25" s="25">
        <f>+IFERROR(EN25/(EM25/#REF!),0)</f>
        <v>0</v>
      </c>
      <c r="EQ25" s="24"/>
      <c r="ER25" s="24">
        <v>0</v>
      </c>
      <c r="ES25" s="24">
        <v>0</v>
      </c>
      <c r="ET25" s="25">
        <f t="shared" si="53"/>
        <v>0</v>
      </c>
      <c r="EU25" s="25"/>
      <c r="EV25" s="25">
        <f t="shared" si="54"/>
        <v>0</v>
      </c>
      <c r="EW25" s="24">
        <f t="shared" si="55"/>
        <v>0</v>
      </c>
      <c r="EX25" s="24">
        <v>0</v>
      </c>
      <c r="EY25" s="24">
        <v>0</v>
      </c>
      <c r="EZ25" s="25">
        <f t="shared" si="56"/>
        <v>0</v>
      </c>
      <c r="FA25" s="25">
        <v>0</v>
      </c>
      <c r="FB25" s="25">
        <f t="shared" si="57"/>
        <v>0</v>
      </c>
      <c r="FC25" s="24">
        <f t="shared" si="496"/>
        <v>0</v>
      </c>
      <c r="FD25" s="24">
        <v>0</v>
      </c>
      <c r="FE25" s="24">
        <v>0</v>
      </c>
      <c r="FF25" s="25">
        <f t="shared" si="59"/>
        <v>0</v>
      </c>
      <c r="FG25" s="25"/>
      <c r="FH25" s="25">
        <f t="shared" si="60"/>
        <v>0</v>
      </c>
      <c r="FI25" s="24">
        <f t="shared" si="497"/>
        <v>0</v>
      </c>
      <c r="FJ25" s="24">
        <v>0</v>
      </c>
      <c r="FK25" s="24">
        <v>0</v>
      </c>
      <c r="FL25" s="25">
        <f t="shared" si="62"/>
        <v>0</v>
      </c>
      <c r="FM25" s="25">
        <v>0</v>
      </c>
      <c r="FN25" s="25">
        <f t="shared" si="63"/>
        <v>0</v>
      </c>
      <c r="FO25" s="24">
        <f t="shared" si="498"/>
        <v>0</v>
      </c>
      <c r="FP25" s="24">
        <v>0</v>
      </c>
      <c r="FQ25" s="24">
        <v>0</v>
      </c>
      <c r="FR25" s="25">
        <f t="shared" si="65"/>
        <v>0</v>
      </c>
      <c r="FS25" s="25">
        <v>0</v>
      </c>
      <c r="FT25" s="25">
        <f t="shared" si="66"/>
        <v>0</v>
      </c>
      <c r="FU25" s="24">
        <f t="shared" si="499"/>
        <v>0</v>
      </c>
      <c r="FV25" s="24">
        <v>0</v>
      </c>
      <c r="FW25" s="24">
        <v>0</v>
      </c>
      <c r="FX25" s="25">
        <f t="shared" si="68"/>
        <v>0</v>
      </c>
      <c r="FY25" s="25"/>
      <c r="FZ25" s="25">
        <f t="shared" si="69"/>
        <v>0</v>
      </c>
      <c r="GA25" s="24">
        <f t="shared" si="500"/>
        <v>0</v>
      </c>
      <c r="GB25" s="24">
        <v>0</v>
      </c>
      <c r="GC25" s="24">
        <v>0</v>
      </c>
      <c r="GD25" s="25">
        <f t="shared" si="71"/>
        <v>0</v>
      </c>
      <c r="GE25" s="25">
        <v>0</v>
      </c>
      <c r="GF25" s="25">
        <f t="shared" si="72"/>
        <v>0</v>
      </c>
      <c r="GG25" s="24">
        <f t="shared" si="501"/>
        <v>0</v>
      </c>
      <c r="GH25" s="24">
        <v>0</v>
      </c>
      <c r="GI25" s="24">
        <v>0</v>
      </c>
      <c r="GJ25" s="25">
        <v>0</v>
      </c>
      <c r="GK25" s="25">
        <v>0</v>
      </c>
      <c r="GL25" s="25">
        <f t="shared" si="7"/>
        <v>0</v>
      </c>
      <c r="GM25" s="24">
        <f t="shared" si="74"/>
        <v>0</v>
      </c>
      <c r="GN25" s="24">
        <v>0</v>
      </c>
      <c r="GO25" s="24">
        <v>0</v>
      </c>
      <c r="GP25" s="25">
        <f t="shared" si="75"/>
        <v>0</v>
      </c>
      <c r="GQ25" s="25"/>
      <c r="GR25" s="25">
        <f t="shared" si="9"/>
        <v>0</v>
      </c>
      <c r="GS25" s="24">
        <f t="shared" si="76"/>
        <v>0</v>
      </c>
      <c r="GT25" s="24">
        <v>0</v>
      </c>
      <c r="GU25" s="24">
        <v>0</v>
      </c>
      <c r="GV25" s="25">
        <f t="shared" si="77"/>
        <v>0</v>
      </c>
      <c r="GW25" s="25">
        <v>0</v>
      </c>
      <c r="GX25" s="25">
        <f t="shared" si="78"/>
        <v>0</v>
      </c>
      <c r="GY25" s="24">
        <f t="shared" si="79"/>
        <v>0</v>
      </c>
      <c r="GZ25" s="24"/>
      <c r="HA25" s="24"/>
      <c r="HB25" s="25">
        <f t="shared" si="80"/>
        <v>0</v>
      </c>
      <c r="HC25" s="25"/>
      <c r="HD25" s="24">
        <f t="shared" si="81"/>
        <v>0</v>
      </c>
      <c r="HE25" s="24"/>
      <c r="HF25" s="24"/>
      <c r="HG25" s="25">
        <f t="shared" si="82"/>
        <v>0</v>
      </c>
      <c r="HH25" s="25"/>
      <c r="HI25" s="45">
        <f t="shared" si="10"/>
        <v>0</v>
      </c>
      <c r="HJ25" s="45">
        <f t="shared" si="10"/>
        <v>0</v>
      </c>
      <c r="HK25" s="45">
        <f t="shared" si="10"/>
        <v>0</v>
      </c>
      <c r="HL25" s="45">
        <f t="shared" si="83"/>
        <v>0</v>
      </c>
    </row>
    <row r="26" spans="1:220" x14ac:dyDescent="0.25">
      <c r="A26" s="23">
        <v>320120</v>
      </c>
      <c r="B26" s="26" t="s">
        <v>71</v>
      </c>
      <c r="C26" s="24"/>
      <c r="D26" s="24">
        <v>260</v>
      </c>
      <c r="E26" s="24">
        <v>337.5</v>
      </c>
      <c r="F26" s="25">
        <f t="shared" si="84"/>
        <v>-77.5</v>
      </c>
      <c r="G26" s="25"/>
      <c r="H26" s="25">
        <f t="shared" si="11"/>
        <v>-5.9703703703703708</v>
      </c>
      <c r="I26" s="24">
        <f t="shared" si="12"/>
        <v>-77.5</v>
      </c>
      <c r="J26" s="24">
        <v>175</v>
      </c>
      <c r="K26" s="24">
        <v>166</v>
      </c>
      <c r="L26" s="25">
        <f t="shared" si="85"/>
        <v>-68.5</v>
      </c>
      <c r="M26" s="25">
        <f>SUMIFS(Return!$D:$D,Return!$B:$B,'INV-CO.OP'!$A26,Return!$F:$F,'INV-CO.OP'!M$4)</f>
        <v>-1</v>
      </c>
      <c r="N26" s="25"/>
      <c r="O26" s="24">
        <f t="shared" si="14"/>
        <v>-69.5</v>
      </c>
      <c r="P26" s="24">
        <v>120</v>
      </c>
      <c r="Q26" s="24">
        <v>136</v>
      </c>
      <c r="R26" s="25">
        <f t="shared" si="86"/>
        <v>-85.5</v>
      </c>
      <c r="S26" s="25"/>
      <c r="T26" s="25"/>
      <c r="U26" s="24">
        <f t="shared" si="16"/>
        <v>-85.5</v>
      </c>
      <c r="V26" s="24">
        <v>45</v>
      </c>
      <c r="W26" s="24">
        <v>84</v>
      </c>
      <c r="X26" s="25">
        <f t="shared" si="87"/>
        <v>-124.5</v>
      </c>
      <c r="Y26" s="25">
        <f>SUMIFS(Return!$D:$D,Return!$B:$B,'INV-CO.OP'!$A26,Return!$F:$F,'INV-CO.OP'!Y$4)</f>
        <v>-0.5</v>
      </c>
      <c r="Z26" s="25"/>
      <c r="AA26" s="24">
        <f t="shared" si="18"/>
        <v>-125</v>
      </c>
      <c r="AB26" s="24">
        <v>145</v>
      </c>
      <c r="AC26" s="24">
        <v>105.16666666666667</v>
      </c>
      <c r="AD26" s="25">
        <f t="shared" si="88"/>
        <v>-85.166666666666671</v>
      </c>
      <c r="AE26" s="25">
        <f>SUMIFS(Return!$D:$D,Return!$B:$B,'INV-CO.OP'!$A26,Return!$F:$F,'INV-CO.OP'!AE$4)</f>
        <v>0</v>
      </c>
      <c r="AF26" s="25"/>
      <c r="AG26" s="24">
        <f t="shared" si="20"/>
        <v>-85.166666666666671</v>
      </c>
      <c r="AH26" s="24">
        <v>290</v>
      </c>
      <c r="AI26" s="24">
        <v>234.5</v>
      </c>
      <c r="AJ26" s="25">
        <f t="shared" si="89"/>
        <v>-29.666666666666686</v>
      </c>
      <c r="AK26" s="25">
        <f>SUMIFS(Return!$D:$D,Return!$B:$B,'INV-CO.OP'!$A26,Return!$F:$F,'INV-CO.OP'!AK$4)</f>
        <v>0</v>
      </c>
      <c r="AL26" s="25"/>
      <c r="AM26" s="24">
        <f t="shared" si="22"/>
        <v>-29.666666666666686</v>
      </c>
      <c r="AN26" s="24">
        <v>234</v>
      </c>
      <c r="AO26" s="24">
        <v>257.66666666666669</v>
      </c>
      <c r="AP26" s="25">
        <f t="shared" si="90"/>
        <v>-53.333333333333371</v>
      </c>
      <c r="AQ26" s="25">
        <f>SUMIFS(Return!$D:$D,Return!$B:$B,'INV-CO.OP'!$A26,Return!$F:$F,'INV-CO.OP'!AQ$4)</f>
        <v>-8.8330272094314637</v>
      </c>
      <c r="AR26" s="25"/>
      <c r="AS26" s="24">
        <f t="shared" si="24"/>
        <v>-62.166360542764835</v>
      </c>
      <c r="AT26" s="24">
        <v>52</v>
      </c>
      <c r="AU26" s="24">
        <v>204</v>
      </c>
      <c r="AV26" s="25">
        <v>94.166666666666671</v>
      </c>
      <c r="AW26" s="25">
        <f>SUMIFS(Return!$D:$D,Return!$B:$B,'INV-CO.OP'!$A26,Return!$F:$F,'INV-CO.OP'!AW$4)</f>
        <v>0</v>
      </c>
      <c r="AX26" s="25"/>
      <c r="AY26" s="24">
        <f t="shared" si="26"/>
        <v>94.166666666666671</v>
      </c>
      <c r="AZ26" s="24">
        <v>0</v>
      </c>
      <c r="BA26" s="24">
        <v>-15</v>
      </c>
      <c r="BB26" s="25">
        <f t="shared" si="91"/>
        <v>109.16666666666667</v>
      </c>
      <c r="BC26" s="25"/>
      <c r="BD26" s="25"/>
      <c r="BE26" s="24">
        <f t="shared" si="28"/>
        <v>109.16666666666667</v>
      </c>
      <c r="BF26" s="24">
        <v>0</v>
      </c>
      <c r="BG26" s="24">
        <v>0</v>
      </c>
      <c r="BH26" s="25">
        <f t="shared" si="92"/>
        <v>109.16666666666667</v>
      </c>
      <c r="BI26" s="25">
        <v>-46.83316389731322</v>
      </c>
      <c r="BJ26" s="25">
        <f t="shared" si="29"/>
        <v>0</v>
      </c>
      <c r="BK26" s="24">
        <f t="shared" si="93"/>
        <v>62.333502769353451</v>
      </c>
      <c r="BL26" s="24"/>
      <c r="BM26" s="24"/>
      <c r="BN26" s="25">
        <f t="shared" si="94"/>
        <v>62.333502769353451</v>
      </c>
      <c r="BO26" s="25"/>
      <c r="BP26" s="24">
        <f t="shared" si="30"/>
        <v>62.333502769353451</v>
      </c>
      <c r="BQ26" s="24"/>
      <c r="BR26" s="24"/>
      <c r="BS26" s="25">
        <f t="shared" si="95"/>
        <v>62.333502769353451</v>
      </c>
      <c r="BT26" s="25"/>
      <c r="BW26" s="24"/>
      <c r="BX26" s="24"/>
      <c r="BY26" s="24"/>
      <c r="BZ26" s="25"/>
      <c r="CA26" s="25"/>
      <c r="CB26" s="25"/>
      <c r="CC26" s="24"/>
      <c r="CD26" s="24"/>
      <c r="CE26" s="24"/>
      <c r="CF26" s="25"/>
      <c r="CG26" s="25"/>
      <c r="CH26" s="25"/>
      <c r="CI26" s="24"/>
      <c r="CJ26" s="24"/>
      <c r="CK26" s="24"/>
      <c r="CL26" s="25"/>
      <c r="CM26" s="25"/>
      <c r="CN26" s="25"/>
      <c r="CO26" s="24"/>
      <c r="CP26" s="24"/>
      <c r="CQ26" s="24"/>
      <c r="CR26" s="25"/>
      <c r="CS26" s="25"/>
      <c r="CT26" s="25"/>
      <c r="CU26" s="24"/>
      <c r="CV26" s="24"/>
      <c r="CW26" s="24"/>
      <c r="CX26" s="25"/>
      <c r="CY26" s="25"/>
      <c r="CZ26" s="25"/>
      <c r="DA26" s="24"/>
      <c r="DB26" s="24"/>
      <c r="DC26" s="24"/>
      <c r="DD26" s="25"/>
      <c r="DE26" s="25"/>
      <c r="DF26" s="25"/>
      <c r="DG26" s="24"/>
      <c r="DH26" s="24"/>
      <c r="DI26" s="24"/>
      <c r="DJ26" s="25"/>
      <c r="DK26" s="25"/>
      <c r="DL26" s="25"/>
      <c r="DM26" s="24"/>
      <c r="DN26" s="24"/>
      <c r="DO26" s="24"/>
      <c r="DP26" s="25"/>
      <c r="DQ26" s="25"/>
      <c r="DR26" s="25"/>
      <c r="DS26" s="24"/>
      <c r="DT26" s="24"/>
      <c r="DU26" s="24"/>
      <c r="DV26" s="25"/>
      <c r="DW26" s="25"/>
      <c r="DX26" s="25"/>
      <c r="DY26" s="24"/>
      <c r="DZ26" s="24"/>
      <c r="EA26" s="24"/>
      <c r="EB26" s="25"/>
      <c r="EC26" s="25"/>
      <c r="ED26" s="25"/>
      <c r="EE26" s="24"/>
      <c r="EF26" s="24"/>
      <c r="EG26" s="24"/>
      <c r="EH26" s="25"/>
      <c r="EI26" s="25"/>
      <c r="EJ26" s="25"/>
      <c r="EK26" s="24"/>
      <c r="EL26" s="24"/>
      <c r="EM26" s="24"/>
      <c r="EN26" s="25"/>
      <c r="EO26" s="25"/>
      <c r="EP26" s="25"/>
      <c r="EQ26" s="24"/>
      <c r="ER26" s="24">
        <v>46955.938000000002</v>
      </c>
      <c r="ES26" s="24">
        <v>60952.419000000016</v>
      </c>
      <c r="ET26" s="25">
        <f t="shared" si="53"/>
        <v>-13996.481000000014</v>
      </c>
      <c r="EU26" s="25"/>
      <c r="EV26" s="25"/>
      <c r="EW26" s="24">
        <f t="shared" si="55"/>
        <v>-13996.481000000014</v>
      </c>
      <c r="EX26" s="24">
        <v>31604.957000000002</v>
      </c>
      <c r="EY26" s="24">
        <v>29979.560160000019</v>
      </c>
      <c r="EZ26" s="25">
        <f t="shared" si="56"/>
        <v>-12371.084160000031</v>
      </c>
      <c r="FA26" s="25">
        <v>-126.419</v>
      </c>
      <c r="FB26" s="25"/>
      <c r="FC26" s="24"/>
      <c r="FD26" s="24">
        <v>21671.971000000001</v>
      </c>
      <c r="FE26" s="24">
        <v>24561.567360000008</v>
      </c>
      <c r="FF26" s="25">
        <f t="shared" si="59"/>
        <v>-2889.5963600000068</v>
      </c>
      <c r="FG26" s="25"/>
      <c r="FH26" s="25"/>
      <c r="FI26" s="24"/>
      <c r="FJ26" s="24">
        <v>8126.9900000000007</v>
      </c>
      <c r="FK26" s="24">
        <v>15170.37984</v>
      </c>
      <c r="FL26" s="25">
        <f t="shared" si="62"/>
        <v>-7043.3898399999989</v>
      </c>
      <c r="FM26" s="25">
        <v>-63.21</v>
      </c>
      <c r="FN26" s="25"/>
      <c r="FO26" s="24"/>
      <c r="FP26" s="24">
        <v>20949.572</v>
      </c>
      <c r="FQ26" s="24">
        <v>18993.074760000003</v>
      </c>
      <c r="FR26" s="25">
        <f t="shared" si="65"/>
        <v>1956.497239999997</v>
      </c>
      <c r="FS26" s="25">
        <v>0</v>
      </c>
      <c r="FT26" s="25"/>
      <c r="FU26" s="24"/>
      <c r="FV26" s="24">
        <v>41899.144</v>
      </c>
      <c r="FW26" s="24">
        <v>42350.643720000036</v>
      </c>
      <c r="FX26" s="25">
        <f t="shared" si="68"/>
        <v>-451.49972000003618</v>
      </c>
      <c r="FY26" s="25"/>
      <c r="FZ26" s="25"/>
      <c r="GA26" s="24"/>
      <c r="GB26" s="24">
        <v>34350.073000000004</v>
      </c>
      <c r="GC26" s="24">
        <v>46534.538160000055</v>
      </c>
      <c r="GD26" s="25">
        <f t="shared" si="71"/>
        <v>-12184.465160000051</v>
      </c>
      <c r="GE26" s="25">
        <v>-1116.6659999999999</v>
      </c>
      <c r="GF26" s="25"/>
      <c r="GG26" s="24"/>
      <c r="GH26" s="24">
        <v>9391.1880000000001</v>
      </c>
      <c r="GI26" s="24">
        <v>36842.351040000016</v>
      </c>
      <c r="GJ26" s="25">
        <v>17006.4774</v>
      </c>
      <c r="GK26" s="25">
        <v>0</v>
      </c>
      <c r="GL26" s="25"/>
      <c r="GM26" s="24">
        <f t="shared" si="74"/>
        <v>17006.4774</v>
      </c>
      <c r="GN26" s="24">
        <v>0</v>
      </c>
      <c r="GO26" s="24">
        <v>-2708.9964</v>
      </c>
      <c r="GP26" s="25">
        <f t="shared" si="75"/>
        <v>19715.4738</v>
      </c>
      <c r="GQ26" s="25"/>
      <c r="GR26" s="25">
        <f t="shared" si="9"/>
        <v>-167.38888888888889</v>
      </c>
      <c r="GS26" s="24">
        <f t="shared" si="76"/>
        <v>19715.4738</v>
      </c>
      <c r="GT26" s="24">
        <v>0</v>
      </c>
      <c r="GU26" s="24">
        <v>0</v>
      </c>
      <c r="GV26" s="25">
        <f t="shared" si="77"/>
        <v>19715.4738</v>
      </c>
      <c r="GW26" s="25">
        <v>-5920.62</v>
      </c>
      <c r="GX26" s="25">
        <f t="shared" si="78"/>
        <v>0</v>
      </c>
      <c r="GY26" s="24">
        <f t="shared" si="79"/>
        <v>13794.853800000001</v>
      </c>
      <c r="GZ26" s="24"/>
      <c r="HA26" s="24"/>
      <c r="HB26" s="25">
        <f t="shared" si="80"/>
        <v>13794.853800000001</v>
      </c>
      <c r="HC26" s="25"/>
      <c r="HD26" s="24">
        <f t="shared" si="81"/>
        <v>13794.853800000001</v>
      </c>
      <c r="HE26" s="24"/>
      <c r="HF26" s="24"/>
      <c r="HG26" s="25">
        <f t="shared" si="82"/>
        <v>13794.853800000001</v>
      </c>
      <c r="HH26" s="25"/>
      <c r="HI26" s="45">
        <f t="shared" ref="HI26:HK45" si="502">SUMIF($EQ$5:$HH$5,HI$5,$EQ26:$HH26)</f>
        <v>214949.83300000001</v>
      </c>
      <c r="HJ26" s="45">
        <f t="shared" si="502"/>
        <v>272675.53764000017</v>
      </c>
      <c r="HK26" s="45">
        <f t="shared" si="502"/>
        <v>-7226.915</v>
      </c>
      <c r="HL26" s="45">
        <f t="shared" si="83"/>
        <v>13794.853800000001</v>
      </c>
    </row>
    <row r="27" spans="1:220" x14ac:dyDescent="0.25">
      <c r="A27" s="23">
        <v>320118</v>
      </c>
      <c r="B27" s="26" t="s">
        <v>29</v>
      </c>
      <c r="C27" s="24"/>
      <c r="D27" s="24">
        <v>558</v>
      </c>
      <c r="E27" s="24">
        <v>945.66666666666663</v>
      </c>
      <c r="F27" s="25">
        <f t="shared" si="84"/>
        <v>-387.66666666666663</v>
      </c>
      <c r="G27" s="25"/>
      <c r="H27" s="25">
        <f t="shared" si="11"/>
        <v>-10.658442016214311</v>
      </c>
      <c r="I27" s="24">
        <f t="shared" si="12"/>
        <v>-387.66666666666663</v>
      </c>
      <c r="J27" s="24">
        <v>480</v>
      </c>
      <c r="K27" s="24">
        <v>397.5</v>
      </c>
      <c r="L27" s="25">
        <f t="shared" si="85"/>
        <v>-305.16666666666663</v>
      </c>
      <c r="M27" s="25">
        <f>SUMIFS(Return!$D:$D,Return!$B:$B,'INV-CO.OP'!$A27,Return!$F:$F,'INV-CO.OP'!M$4)</f>
        <v>-4</v>
      </c>
      <c r="N27" s="25">
        <f t="shared" si="13"/>
        <v>-14.586582809224316</v>
      </c>
      <c r="O27" s="24">
        <f t="shared" si="14"/>
        <v>-309.16666666666663</v>
      </c>
      <c r="P27" s="24">
        <v>45</v>
      </c>
      <c r="Q27" s="24">
        <v>328.33333333333337</v>
      </c>
      <c r="R27" s="25">
        <f t="shared" si="86"/>
        <v>-592.5</v>
      </c>
      <c r="S27" s="25"/>
      <c r="T27" s="25">
        <f t="shared" si="15"/>
        <v>-46.918781725888323</v>
      </c>
      <c r="U27" s="24">
        <f t="shared" si="16"/>
        <v>-592.5</v>
      </c>
      <c r="V27" s="24">
        <v>1500</v>
      </c>
      <c r="W27" s="24">
        <v>711</v>
      </c>
      <c r="X27" s="25">
        <f t="shared" si="87"/>
        <v>196.5</v>
      </c>
      <c r="Y27" s="25">
        <f>SUMIFS(Return!$D:$D,Return!$B:$B,'INV-CO.OP'!$A27,Return!$F:$F,'INV-CO.OP'!Y$4)</f>
        <v>-5.4999959212392238</v>
      </c>
      <c r="Z27" s="25">
        <f t="shared" si="17"/>
        <v>6.6329113924050631</v>
      </c>
      <c r="AA27" s="24">
        <f t="shared" si="18"/>
        <v>191.00000407876078</v>
      </c>
      <c r="AB27" s="24">
        <v>585</v>
      </c>
      <c r="AC27" s="24">
        <v>825.83333333333337</v>
      </c>
      <c r="AD27" s="25">
        <f t="shared" si="88"/>
        <v>-49.833329254572618</v>
      </c>
      <c r="AE27" s="25">
        <f>SUMIFS(Return!$D:$D,Return!$B:$B,'INV-CO.OP'!$A27,Return!$F:$F,'INV-CO.OP'!AE$4)</f>
        <v>-0.99999841581276627</v>
      </c>
      <c r="AF27" s="25">
        <f t="shared" si="19"/>
        <v>-1.5689201541298341</v>
      </c>
      <c r="AG27" s="24">
        <f t="shared" si="20"/>
        <v>-50.833327670385387</v>
      </c>
      <c r="AH27" s="24">
        <v>630</v>
      </c>
      <c r="AI27" s="24">
        <v>553.83333333333337</v>
      </c>
      <c r="AJ27" s="25">
        <f t="shared" si="89"/>
        <v>25.333338996281213</v>
      </c>
      <c r="AK27" s="25">
        <f>SUMIFS(Return!$D:$D,Return!$B:$B,'INV-CO.OP'!$A27,Return!$F:$F,'INV-CO.OP'!AK$4)</f>
        <v>0</v>
      </c>
      <c r="AL27" s="25">
        <f t="shared" si="21"/>
        <v>1.143545245092441</v>
      </c>
      <c r="AM27" s="24">
        <f t="shared" si="22"/>
        <v>25.333338996281213</v>
      </c>
      <c r="AN27" s="24">
        <v>960</v>
      </c>
      <c r="AO27" s="24">
        <v>1216.6666666666667</v>
      </c>
      <c r="AP27" s="25">
        <f t="shared" si="90"/>
        <v>-231.33332767038553</v>
      </c>
      <c r="AQ27" s="25">
        <f>SUMIFS(Return!$D:$D,Return!$B:$B,'INV-CO.OP'!$A27,Return!$F:$F,'INV-CO.OP'!AQ$4)</f>
        <v>-2.6660057937094077</v>
      </c>
      <c r="AR27" s="25">
        <f t="shared" si="23"/>
        <v>-5.1336985044660901</v>
      </c>
      <c r="AS27" s="24">
        <f t="shared" si="24"/>
        <v>-233.99933346409495</v>
      </c>
      <c r="AT27" s="24">
        <v>129</v>
      </c>
      <c r="AU27" s="24">
        <v>519.83333333333337</v>
      </c>
      <c r="AV27" s="25">
        <v>251.83333333333331</v>
      </c>
      <c r="AW27" s="25">
        <f>SUMIFS(Return!$D:$D,Return!$B:$B,'INV-CO.OP'!$A27,Return!$F:$F,'INV-CO.OP'!AW$4)</f>
        <v>0</v>
      </c>
      <c r="AX27" s="25">
        <f t="shared" si="25"/>
        <v>13.080153895479318</v>
      </c>
      <c r="AY27" s="24">
        <f t="shared" si="26"/>
        <v>251.83333333333331</v>
      </c>
      <c r="AZ27" s="24">
        <v>1900</v>
      </c>
      <c r="BA27" s="24">
        <v>987.33333333333326</v>
      </c>
      <c r="BB27" s="25">
        <f t="shared" si="91"/>
        <v>1164.5000000000002</v>
      </c>
      <c r="BC27" s="25"/>
      <c r="BD27" s="25">
        <f t="shared" si="27"/>
        <v>27.127110060769759</v>
      </c>
      <c r="BE27" s="24">
        <f t="shared" si="28"/>
        <v>1164.5000000000002</v>
      </c>
      <c r="BF27" s="24">
        <v>660</v>
      </c>
      <c r="BG27" s="24">
        <v>682</v>
      </c>
      <c r="BH27" s="25">
        <f t="shared" si="92"/>
        <v>1142.5000000000002</v>
      </c>
      <c r="BI27" s="25">
        <v>-2</v>
      </c>
      <c r="BJ27" s="25">
        <f t="shared" si="29"/>
        <v>45.230938416422298</v>
      </c>
      <c r="BK27" s="24">
        <f t="shared" si="93"/>
        <v>1140.5000000000002</v>
      </c>
      <c r="BL27" s="24"/>
      <c r="BM27" s="24"/>
      <c r="BN27" s="25">
        <f t="shared" si="94"/>
        <v>1140.5000000000002</v>
      </c>
      <c r="BO27" s="25"/>
      <c r="BP27" s="24">
        <f t="shared" si="30"/>
        <v>1140.5000000000002</v>
      </c>
      <c r="BQ27" s="24"/>
      <c r="BR27" s="24"/>
      <c r="BS27" s="25">
        <f t="shared" si="95"/>
        <v>1140.5000000000002</v>
      </c>
      <c r="BT27" s="25"/>
      <c r="BW27" s="24"/>
      <c r="BX27" s="24">
        <v>11595.815000000001</v>
      </c>
      <c r="BY27" s="24"/>
      <c r="BZ27" s="25">
        <f t="shared" si="96"/>
        <v>11595.815000000001</v>
      </c>
      <c r="CA27" s="25"/>
      <c r="CB27" s="25">
        <f>IFERROR(BZ27/(BY27/#REF!),0)</f>
        <v>0</v>
      </c>
      <c r="CC27" s="24">
        <f t="shared" si="474"/>
        <v>11595.815000000001</v>
      </c>
      <c r="CD27" s="24">
        <v>127553.965</v>
      </c>
      <c r="CE27" s="24"/>
      <c r="CF27" s="25">
        <f>+CC27+CD27-CE27</f>
        <v>139149.78</v>
      </c>
      <c r="CG27" s="25"/>
      <c r="CH27" s="25">
        <f>IFERROR(CF27/(CE27/#REF!),0)</f>
        <v>0</v>
      </c>
      <c r="CI27" s="24">
        <f t="shared" si="476"/>
        <v>139149.78</v>
      </c>
      <c r="CJ27" s="24">
        <v>1500</v>
      </c>
      <c r="CK27" s="24">
        <v>1054.3333333333335</v>
      </c>
      <c r="CL27" s="25">
        <f t="shared" si="477"/>
        <v>139595.44666666666</v>
      </c>
      <c r="CM27" s="25"/>
      <c r="CN27" s="25">
        <f>IFERROR(CL27/(CK27/#REF!),0)</f>
        <v>0</v>
      </c>
      <c r="CO27" s="24">
        <f t="shared" si="478"/>
        <v>139595.44666666666</v>
      </c>
      <c r="CP27" s="24">
        <v>1500</v>
      </c>
      <c r="CQ27" s="24">
        <v>1071</v>
      </c>
      <c r="CR27" s="25">
        <f>+CO27+CP27-CQ27</f>
        <v>140024.44666666666</v>
      </c>
      <c r="CS27" s="25"/>
      <c r="CT27" s="25">
        <f>+IFERROR(CR27/(CQ27/#REF!),0)</f>
        <v>0</v>
      </c>
      <c r="CU27" s="24">
        <f t="shared" si="480"/>
        <v>140024.44666666666</v>
      </c>
      <c r="CV27" s="24">
        <v>700</v>
      </c>
      <c r="CW27" s="24">
        <v>1213.8333333333335</v>
      </c>
      <c r="CX27" s="25">
        <f>+CU27+CV27-CW27</f>
        <v>139510.61333333331</v>
      </c>
      <c r="CY27" s="25"/>
      <c r="CZ27" s="25">
        <f>+IFERROR(CX27/(CW27/#REF!),0)</f>
        <v>0</v>
      </c>
      <c r="DA27" s="24">
        <f t="shared" si="482"/>
        <v>139510.61333333331</v>
      </c>
      <c r="DB27" s="24">
        <v>1200</v>
      </c>
      <c r="DC27" s="24">
        <v>1482</v>
      </c>
      <c r="DD27" s="25">
        <f>+DA27+DB27-DC27</f>
        <v>139228.61333333331</v>
      </c>
      <c r="DE27" s="25"/>
      <c r="DF27" s="25">
        <f>+IFERROR(DD27/(DC27/#REF!),0)</f>
        <v>0</v>
      </c>
      <c r="DG27" s="24">
        <f t="shared" si="484"/>
        <v>139228.61333333331</v>
      </c>
      <c r="DH27" s="24">
        <v>3000</v>
      </c>
      <c r="DI27" s="24">
        <v>1439.3333333333335</v>
      </c>
      <c r="DJ27" s="25">
        <f>+DG27+DH27-DI27</f>
        <v>140789.27999999997</v>
      </c>
      <c r="DK27" s="25"/>
      <c r="DL27" s="25">
        <f>+IFERROR(DJ27/(DI27/#REF!),0)</f>
        <v>0</v>
      </c>
      <c r="DM27" s="24">
        <f t="shared" si="486"/>
        <v>140789.27999999997</v>
      </c>
      <c r="DN27" s="24">
        <v>0</v>
      </c>
      <c r="DO27" s="24">
        <v>1501.3333333333335</v>
      </c>
      <c r="DP27" s="25">
        <f>+DM27+DN27-DO27</f>
        <v>139287.94666666663</v>
      </c>
      <c r="DQ27" s="25"/>
      <c r="DR27" s="25">
        <f>+IFERROR(DP27/(DO27/#REF!),0)</f>
        <v>0</v>
      </c>
      <c r="DS27" s="24">
        <f t="shared" si="488"/>
        <v>139287.94666666663</v>
      </c>
      <c r="DT27" s="24">
        <v>2000</v>
      </c>
      <c r="DU27" s="24">
        <v>1573.1666666666654</v>
      </c>
      <c r="DV27" s="25">
        <f>+DS27+DT27-DU27</f>
        <v>139714.77999999997</v>
      </c>
      <c r="DW27" s="25"/>
      <c r="DX27" s="25">
        <f>+IFERROR(DV27/(DU27/#REF!),0)</f>
        <v>0</v>
      </c>
      <c r="DY27" s="24">
        <f t="shared" si="490"/>
        <v>139714.77999999997</v>
      </c>
      <c r="DZ27" s="24">
        <v>2350</v>
      </c>
      <c r="EA27" s="24">
        <v>1604.3333333333337</v>
      </c>
      <c r="EB27" s="25">
        <f>+DY27+DZ27-EA27</f>
        <v>140460.44666666663</v>
      </c>
      <c r="EC27" s="25"/>
      <c r="ED27" s="25">
        <f>+IFERROR(EB27/(EA27/#REF!),0)</f>
        <v>0</v>
      </c>
      <c r="EE27" s="24">
        <f t="shared" si="492"/>
        <v>140460.44666666663</v>
      </c>
      <c r="EF27" s="24">
        <v>3700</v>
      </c>
      <c r="EG27" s="24">
        <v>3785</v>
      </c>
      <c r="EH27" s="25">
        <f>+EE27+EF27-EG27</f>
        <v>140375.44666666663</v>
      </c>
      <c r="EI27" s="25"/>
      <c r="EJ27" s="25">
        <f>+IFERROR(EH27/(EG27/#REF!),0)</f>
        <v>0</v>
      </c>
      <c r="EK27" s="24">
        <f t="shared" si="494"/>
        <v>140375.44666666663</v>
      </c>
      <c r="EL27" s="24">
        <v>0</v>
      </c>
      <c r="EM27" s="24">
        <v>769.00000000000011</v>
      </c>
      <c r="EN27" s="25">
        <f>+EK27+EL27-EM27</f>
        <v>139606.44666666663</v>
      </c>
      <c r="EO27" s="25"/>
      <c r="EP27" s="25">
        <f>+IFERROR(EN27/(EM27/#REF!),0)</f>
        <v>0</v>
      </c>
      <c r="EQ27" s="24"/>
      <c r="ER27" s="24">
        <v>124665.55300000001</v>
      </c>
      <c r="ES27" s="24">
        <v>215327.95956000008</v>
      </c>
      <c r="ET27" s="25">
        <f t="shared" si="53"/>
        <v>-90662.406560000061</v>
      </c>
      <c r="EU27" s="25"/>
      <c r="EV27" s="25">
        <f t="shared" si="54"/>
        <v>-10.947127235017398</v>
      </c>
      <c r="EW27" s="24">
        <f t="shared" si="55"/>
        <v>-90662.406560000061</v>
      </c>
      <c r="EX27" s="24">
        <v>109295.82699999999</v>
      </c>
      <c r="EY27" s="24">
        <v>90510.606899999912</v>
      </c>
      <c r="EZ27" s="25">
        <f t="shared" si="56"/>
        <v>-71877.186459999983</v>
      </c>
      <c r="FA27" s="25">
        <v>-910.79899999999998</v>
      </c>
      <c r="FB27" s="25">
        <f t="shared" si="57"/>
        <v>-15.088469622669175</v>
      </c>
      <c r="FC27" s="24">
        <f t="shared" si="496"/>
        <v>-72787.985459999982</v>
      </c>
      <c r="FD27" s="24">
        <v>10246.484</v>
      </c>
      <c r="FE27" s="24">
        <v>74761.381799999959</v>
      </c>
      <c r="FF27" s="25">
        <f t="shared" si="59"/>
        <v>-137302.88325999994</v>
      </c>
      <c r="FG27" s="25"/>
      <c r="FH27" s="25">
        <f t="shared" si="60"/>
        <v>-47.750253925349469</v>
      </c>
      <c r="FI27" s="24">
        <f t="shared" si="497"/>
        <v>-137302.88325999994</v>
      </c>
      <c r="FJ27" s="24">
        <v>273239.56900000002</v>
      </c>
      <c r="FK27" s="24">
        <v>161894.44404000009</v>
      </c>
      <c r="FL27" s="25">
        <f t="shared" si="62"/>
        <v>-25957.758300000016</v>
      </c>
      <c r="FM27" s="25">
        <v>-1026.682</v>
      </c>
      <c r="FN27" s="25">
        <f t="shared" si="63"/>
        <v>-3.8481011679812553</v>
      </c>
      <c r="FO27" s="24">
        <f t="shared" si="498"/>
        <v>-26984.440300000017</v>
      </c>
      <c r="FP27" s="24">
        <v>110434.32599999999</v>
      </c>
      <c r="FQ27" s="24">
        <v>188041.95270000011</v>
      </c>
      <c r="FR27" s="25">
        <f t="shared" si="65"/>
        <v>-104592.06700000014</v>
      </c>
      <c r="FS27" s="25">
        <v>-151.762</v>
      </c>
      <c r="FT27" s="25">
        <f t="shared" si="66"/>
        <v>-14.461633177881811</v>
      </c>
      <c r="FU27" s="24">
        <f t="shared" si="499"/>
        <v>-104743.82900000014</v>
      </c>
      <c r="FV27" s="24">
        <v>114760.62000000001</v>
      </c>
      <c r="FW27" s="24">
        <v>126107.65061999991</v>
      </c>
      <c r="FX27" s="25">
        <f t="shared" si="68"/>
        <v>-116090.85962000005</v>
      </c>
      <c r="FY27" s="25"/>
      <c r="FZ27" s="25">
        <f t="shared" si="69"/>
        <v>-23.014238043696601</v>
      </c>
      <c r="GA27" s="24">
        <f t="shared" si="500"/>
        <v>-116090.85962000005</v>
      </c>
      <c r="GB27" s="24">
        <v>181704.31199999998</v>
      </c>
      <c r="GC27" s="24">
        <v>277034.56200000015</v>
      </c>
      <c r="GD27" s="25">
        <f t="shared" si="71"/>
        <v>-211421.10962000024</v>
      </c>
      <c r="GE27" s="25">
        <v>-394.58100000000002</v>
      </c>
      <c r="GF27" s="25">
        <f t="shared" si="72"/>
        <v>-20.605262818218339</v>
      </c>
      <c r="GG27" s="24">
        <f t="shared" si="501"/>
        <v>-211815.69062000024</v>
      </c>
      <c r="GH27" s="24">
        <v>28394.144</v>
      </c>
      <c r="GI27" s="24">
        <v>118365.86285999991</v>
      </c>
      <c r="GJ27" s="25">
        <v>57342.35934000001</v>
      </c>
      <c r="GK27" s="25">
        <v>0</v>
      </c>
      <c r="GL27" s="25">
        <f t="shared" si="7"/>
        <v>13.080153895479333</v>
      </c>
      <c r="GM27" s="24">
        <f t="shared" si="74"/>
        <v>57342.35934000001</v>
      </c>
      <c r="GN27" s="24">
        <v>346103.4530000001</v>
      </c>
      <c r="GO27" s="24">
        <v>224815.44456000012</v>
      </c>
      <c r="GP27" s="25">
        <f t="shared" si="75"/>
        <v>178630.36778</v>
      </c>
      <c r="GQ27" s="25"/>
      <c r="GR27" s="25">
        <f t="shared" si="9"/>
        <v>18.27498313997506</v>
      </c>
      <c r="GS27" s="24">
        <f t="shared" si="76"/>
        <v>178630.36778</v>
      </c>
      <c r="GT27" s="24">
        <v>121591.607</v>
      </c>
      <c r="GU27" s="24">
        <v>155291.15448000061</v>
      </c>
      <c r="GV27" s="25">
        <f t="shared" si="77"/>
        <v>144930.82029999938</v>
      </c>
      <c r="GW27" s="25">
        <v>-387.089</v>
      </c>
      <c r="GX27" s="25">
        <f t="shared" si="78"/>
        <v>25.198680254540459</v>
      </c>
      <c r="GY27" s="24">
        <f t="shared" si="79"/>
        <v>144543.73129999937</v>
      </c>
      <c r="GZ27" s="24"/>
      <c r="HA27" s="24"/>
      <c r="HB27" s="25">
        <f t="shared" si="80"/>
        <v>144543.73129999937</v>
      </c>
      <c r="HC27" s="25"/>
      <c r="HD27" s="24">
        <f t="shared" si="81"/>
        <v>144543.73129999937</v>
      </c>
      <c r="HE27" s="24"/>
      <c r="HF27" s="24"/>
      <c r="HG27" s="25">
        <f t="shared" si="82"/>
        <v>144543.73129999937</v>
      </c>
      <c r="HH27" s="25"/>
      <c r="HI27" s="45">
        <f t="shared" si="502"/>
        <v>1420435.895</v>
      </c>
      <c r="HJ27" s="45">
        <f t="shared" si="502"/>
        <v>1632151.019520001</v>
      </c>
      <c r="HK27" s="45">
        <f t="shared" si="502"/>
        <v>-2870.913</v>
      </c>
      <c r="HL27" s="45">
        <f t="shared" si="83"/>
        <v>144543.73129999937</v>
      </c>
    </row>
    <row r="28" spans="1:220" x14ac:dyDescent="0.25">
      <c r="A28" s="23">
        <v>320009</v>
      </c>
      <c r="B28" s="26" t="s">
        <v>30</v>
      </c>
      <c r="C28" s="24"/>
      <c r="D28" s="24">
        <v>0</v>
      </c>
      <c r="E28" s="24">
        <v>0</v>
      </c>
      <c r="F28" s="25">
        <f t="shared" si="84"/>
        <v>0</v>
      </c>
      <c r="G28" s="25"/>
      <c r="H28" s="25">
        <f t="shared" si="11"/>
        <v>0</v>
      </c>
      <c r="I28" s="24">
        <f t="shared" si="12"/>
        <v>0</v>
      </c>
      <c r="J28" s="24">
        <v>0</v>
      </c>
      <c r="K28" s="24">
        <v>0</v>
      </c>
      <c r="L28" s="25">
        <f t="shared" si="85"/>
        <v>0</v>
      </c>
      <c r="M28" s="25">
        <f>SUMIFS(Return!$D:$D,Return!$B:$B,'INV-CO.OP'!$A28,Return!$F:$F,'INV-CO.OP'!M$4)</f>
        <v>0</v>
      </c>
      <c r="N28" s="25">
        <f t="shared" si="13"/>
        <v>0</v>
      </c>
      <c r="O28" s="24">
        <f t="shared" si="14"/>
        <v>0</v>
      </c>
      <c r="P28" s="24">
        <v>0</v>
      </c>
      <c r="Q28" s="24">
        <v>0</v>
      </c>
      <c r="R28" s="25">
        <f t="shared" si="86"/>
        <v>0</v>
      </c>
      <c r="S28" s="25"/>
      <c r="T28" s="25">
        <f t="shared" si="15"/>
        <v>0</v>
      </c>
      <c r="U28" s="24">
        <f t="shared" si="16"/>
        <v>0</v>
      </c>
      <c r="V28" s="24">
        <v>0</v>
      </c>
      <c r="W28" s="24">
        <v>0</v>
      </c>
      <c r="X28" s="25">
        <f t="shared" si="87"/>
        <v>0</v>
      </c>
      <c r="Y28" s="25">
        <f>SUMIFS(Return!$D:$D,Return!$B:$B,'INV-CO.OP'!$A28,Return!$F:$F,'INV-CO.OP'!Y$4)</f>
        <v>0</v>
      </c>
      <c r="Z28" s="25">
        <f t="shared" si="17"/>
        <v>0</v>
      </c>
      <c r="AA28" s="24">
        <f t="shared" si="18"/>
        <v>0</v>
      </c>
      <c r="AB28" s="24">
        <v>0</v>
      </c>
      <c r="AC28" s="24">
        <v>0</v>
      </c>
      <c r="AD28" s="25">
        <f t="shared" si="88"/>
        <v>0</v>
      </c>
      <c r="AE28" s="25">
        <f>SUMIFS(Return!$D:$D,Return!$B:$B,'INV-CO.OP'!$A28,Return!$F:$F,'INV-CO.OP'!AE$4)</f>
        <v>0</v>
      </c>
      <c r="AF28" s="25">
        <f t="shared" si="19"/>
        <v>0</v>
      </c>
      <c r="AG28" s="24">
        <f t="shared" si="20"/>
        <v>0</v>
      </c>
      <c r="AH28" s="24">
        <v>0</v>
      </c>
      <c r="AI28" s="24">
        <v>0</v>
      </c>
      <c r="AJ28" s="25">
        <f t="shared" si="89"/>
        <v>0</v>
      </c>
      <c r="AK28" s="25">
        <f>SUMIFS(Return!$D:$D,Return!$B:$B,'INV-CO.OP'!$A28,Return!$F:$F,'INV-CO.OP'!AK$4)</f>
        <v>0</v>
      </c>
      <c r="AL28" s="25">
        <f t="shared" si="21"/>
        <v>0</v>
      </c>
      <c r="AM28" s="24">
        <f t="shared" si="22"/>
        <v>0</v>
      </c>
      <c r="AN28" s="24">
        <v>0</v>
      </c>
      <c r="AO28" s="24">
        <v>0</v>
      </c>
      <c r="AP28" s="25">
        <f t="shared" si="90"/>
        <v>0</v>
      </c>
      <c r="AQ28" s="25">
        <f>SUMIFS(Return!$D:$D,Return!$B:$B,'INV-CO.OP'!$A28,Return!$F:$F,'INV-CO.OP'!AQ$4)</f>
        <v>0</v>
      </c>
      <c r="AR28" s="25">
        <f t="shared" si="23"/>
        <v>0</v>
      </c>
      <c r="AS28" s="24">
        <f t="shared" si="24"/>
        <v>0</v>
      </c>
      <c r="AT28" s="24">
        <v>0</v>
      </c>
      <c r="AU28" s="24">
        <v>0</v>
      </c>
      <c r="AV28" s="25">
        <v>0</v>
      </c>
      <c r="AW28" s="25">
        <f>SUMIFS(Return!$D:$D,Return!$B:$B,'INV-CO.OP'!$A28,Return!$F:$F,'INV-CO.OP'!AW$4)</f>
        <v>0</v>
      </c>
      <c r="AX28" s="25">
        <f t="shared" si="25"/>
        <v>0</v>
      </c>
      <c r="AY28" s="24">
        <f t="shared" si="26"/>
        <v>0</v>
      </c>
      <c r="AZ28" s="24">
        <v>0</v>
      </c>
      <c r="BA28" s="24">
        <v>0</v>
      </c>
      <c r="BB28" s="25">
        <f t="shared" si="91"/>
        <v>0</v>
      </c>
      <c r="BC28" s="25"/>
      <c r="BD28" s="25">
        <f t="shared" si="27"/>
        <v>0</v>
      </c>
      <c r="BE28" s="24">
        <f t="shared" si="28"/>
        <v>0</v>
      </c>
      <c r="BF28" s="24">
        <v>0</v>
      </c>
      <c r="BG28" s="24">
        <v>0</v>
      </c>
      <c r="BH28" s="25">
        <f t="shared" si="92"/>
        <v>0</v>
      </c>
      <c r="BI28" s="25">
        <v>0</v>
      </c>
      <c r="BJ28" s="25">
        <f t="shared" si="29"/>
        <v>0</v>
      </c>
      <c r="BK28" s="24">
        <f t="shared" si="93"/>
        <v>0</v>
      </c>
      <c r="BL28" s="24"/>
      <c r="BM28" s="24"/>
      <c r="BN28" s="25">
        <f t="shared" si="94"/>
        <v>0</v>
      </c>
      <c r="BO28" s="25"/>
      <c r="BP28" s="24">
        <f t="shared" si="30"/>
        <v>0</v>
      </c>
      <c r="BQ28" s="24"/>
      <c r="BR28" s="24"/>
      <c r="BS28" s="25">
        <f t="shared" si="95"/>
        <v>0</v>
      </c>
      <c r="BT28" s="25"/>
      <c r="BW28" s="24"/>
      <c r="BX28" s="24">
        <v>0</v>
      </c>
      <c r="BY28" s="24"/>
      <c r="BZ28" s="25">
        <f t="shared" si="96"/>
        <v>0</v>
      </c>
      <c r="CA28" s="25"/>
      <c r="CB28" s="25">
        <f>IFERROR(BZ28/(BY28/#REF!),0)</f>
        <v>0</v>
      </c>
      <c r="CC28" s="24">
        <f t="shared" si="474"/>
        <v>0</v>
      </c>
      <c r="CD28" s="24">
        <v>0</v>
      </c>
      <c r="CE28" s="24"/>
      <c r="CF28" s="25">
        <f>+CC28+CD28-CE28</f>
        <v>0</v>
      </c>
      <c r="CG28" s="25"/>
      <c r="CH28" s="25">
        <f>IFERROR(CF28/(CE28/#REF!),0)</f>
        <v>0</v>
      </c>
      <c r="CI28" s="24">
        <f t="shared" si="476"/>
        <v>0</v>
      </c>
      <c r="CJ28" s="24">
        <v>0</v>
      </c>
      <c r="CK28" s="24">
        <v>0</v>
      </c>
      <c r="CL28" s="25">
        <f t="shared" si="477"/>
        <v>0</v>
      </c>
      <c r="CM28" s="25"/>
      <c r="CN28" s="25">
        <f>IFERROR(CL28/(CK28/#REF!),0)</f>
        <v>0</v>
      </c>
      <c r="CO28" s="24">
        <f t="shared" si="478"/>
        <v>0</v>
      </c>
      <c r="CP28" s="24">
        <v>0</v>
      </c>
      <c r="CQ28" s="24">
        <v>0</v>
      </c>
      <c r="CR28" s="25">
        <f>+CO28+CP28-CQ28</f>
        <v>0</v>
      </c>
      <c r="CS28" s="25"/>
      <c r="CT28" s="25">
        <f>+IFERROR(CR28/(CQ28/#REF!),0)</f>
        <v>0</v>
      </c>
      <c r="CU28" s="24">
        <f t="shared" si="480"/>
        <v>0</v>
      </c>
      <c r="CV28" s="24">
        <v>0</v>
      </c>
      <c r="CW28" s="24">
        <v>0</v>
      </c>
      <c r="CX28" s="25">
        <f>+CU28+CV28-CW28</f>
        <v>0</v>
      </c>
      <c r="CY28" s="25"/>
      <c r="CZ28" s="25">
        <f>+IFERROR(CX28/(CW28/#REF!),0)</f>
        <v>0</v>
      </c>
      <c r="DA28" s="24">
        <f t="shared" si="482"/>
        <v>0</v>
      </c>
      <c r="DB28" s="24">
        <v>0</v>
      </c>
      <c r="DC28" s="24">
        <v>0</v>
      </c>
      <c r="DD28" s="25">
        <f>+DA28+DB28-DC28</f>
        <v>0</v>
      </c>
      <c r="DE28" s="25"/>
      <c r="DF28" s="25">
        <f>+IFERROR(DD28/(DC28/#REF!),0)</f>
        <v>0</v>
      </c>
      <c r="DG28" s="24">
        <f t="shared" si="484"/>
        <v>0</v>
      </c>
      <c r="DH28" s="24">
        <v>0</v>
      </c>
      <c r="DI28" s="24">
        <v>0</v>
      </c>
      <c r="DJ28" s="25">
        <f>+DG28+DH28-DI28</f>
        <v>0</v>
      </c>
      <c r="DK28" s="25"/>
      <c r="DL28" s="25">
        <f>+IFERROR(DJ28/(DI28/#REF!),0)</f>
        <v>0</v>
      </c>
      <c r="DM28" s="24">
        <f t="shared" si="486"/>
        <v>0</v>
      </c>
      <c r="DN28" s="24">
        <v>0</v>
      </c>
      <c r="DO28" s="24">
        <v>0</v>
      </c>
      <c r="DP28" s="25">
        <f>+DM28+DN28-DO28</f>
        <v>0</v>
      </c>
      <c r="DQ28" s="25"/>
      <c r="DR28" s="25">
        <f>+IFERROR(DP28/(DO28/#REF!),0)</f>
        <v>0</v>
      </c>
      <c r="DS28" s="24">
        <f t="shared" si="488"/>
        <v>0</v>
      </c>
      <c r="DT28" s="24">
        <v>0</v>
      </c>
      <c r="DU28" s="24">
        <v>0</v>
      </c>
      <c r="DV28" s="25">
        <f>+DS28+DT28-DU28</f>
        <v>0</v>
      </c>
      <c r="DW28" s="25"/>
      <c r="DX28" s="25">
        <f>+IFERROR(DV28/(DU28/#REF!),0)</f>
        <v>0</v>
      </c>
      <c r="DY28" s="24">
        <f t="shared" si="490"/>
        <v>0</v>
      </c>
      <c r="DZ28" s="24">
        <v>0</v>
      </c>
      <c r="EA28" s="24">
        <v>0</v>
      </c>
      <c r="EB28" s="25">
        <f>+DY28+DZ28-EA28</f>
        <v>0</v>
      </c>
      <c r="EC28" s="25"/>
      <c r="ED28" s="25">
        <f>+IFERROR(EB28/(EA28/#REF!),0)</f>
        <v>0</v>
      </c>
      <c r="EE28" s="24">
        <f t="shared" si="492"/>
        <v>0</v>
      </c>
      <c r="EF28" s="24">
        <v>0</v>
      </c>
      <c r="EG28" s="24">
        <v>0</v>
      </c>
      <c r="EH28" s="25">
        <f>+EE28+EF28-EG28</f>
        <v>0</v>
      </c>
      <c r="EI28" s="25"/>
      <c r="EJ28" s="25">
        <f>+IFERROR(EH28/(EG28/#REF!),0)</f>
        <v>0</v>
      </c>
      <c r="EK28" s="24">
        <f t="shared" si="494"/>
        <v>0</v>
      </c>
      <c r="EL28" s="24">
        <v>0</v>
      </c>
      <c r="EM28" s="24">
        <v>0</v>
      </c>
      <c r="EN28" s="25">
        <f>+EK28+EL28-EM28</f>
        <v>0</v>
      </c>
      <c r="EO28" s="25"/>
      <c r="EP28" s="25">
        <f>+IFERROR(EN28/(EM28/#REF!),0)</f>
        <v>0</v>
      </c>
      <c r="EQ28" s="24"/>
      <c r="ER28" s="24">
        <v>0</v>
      </c>
      <c r="ES28" s="24">
        <v>0</v>
      </c>
      <c r="ET28" s="25">
        <f t="shared" si="53"/>
        <v>0</v>
      </c>
      <c r="EU28" s="25"/>
      <c r="EV28" s="25">
        <f t="shared" si="54"/>
        <v>0</v>
      </c>
      <c r="EW28" s="24">
        <f t="shared" si="55"/>
        <v>0</v>
      </c>
      <c r="EX28" s="24">
        <v>0</v>
      </c>
      <c r="EY28" s="24">
        <v>0</v>
      </c>
      <c r="EZ28" s="25">
        <f t="shared" si="56"/>
        <v>0</v>
      </c>
      <c r="FA28" s="25">
        <v>0</v>
      </c>
      <c r="FB28" s="25">
        <f t="shared" si="57"/>
        <v>0</v>
      </c>
      <c r="FC28" s="24">
        <f t="shared" si="496"/>
        <v>0</v>
      </c>
      <c r="FD28" s="24">
        <v>0</v>
      </c>
      <c r="FE28" s="24">
        <v>0</v>
      </c>
      <c r="FF28" s="25">
        <f t="shared" si="59"/>
        <v>0</v>
      </c>
      <c r="FG28" s="25"/>
      <c r="FH28" s="25">
        <f t="shared" si="60"/>
        <v>0</v>
      </c>
      <c r="FI28" s="24">
        <f t="shared" si="497"/>
        <v>0</v>
      </c>
      <c r="FJ28" s="24">
        <v>0</v>
      </c>
      <c r="FK28" s="24">
        <v>0</v>
      </c>
      <c r="FL28" s="25">
        <f t="shared" si="62"/>
        <v>0</v>
      </c>
      <c r="FM28" s="25">
        <v>0</v>
      </c>
      <c r="FN28" s="25">
        <f t="shared" si="63"/>
        <v>0</v>
      </c>
      <c r="FO28" s="24">
        <f t="shared" si="498"/>
        <v>0</v>
      </c>
      <c r="FP28" s="24">
        <v>0</v>
      </c>
      <c r="FQ28" s="24">
        <v>0</v>
      </c>
      <c r="FR28" s="25">
        <f t="shared" si="65"/>
        <v>0</v>
      </c>
      <c r="FS28" s="25">
        <v>0</v>
      </c>
      <c r="FT28" s="25">
        <f t="shared" si="66"/>
        <v>0</v>
      </c>
      <c r="FU28" s="24">
        <f t="shared" si="499"/>
        <v>0</v>
      </c>
      <c r="FV28" s="24">
        <v>0</v>
      </c>
      <c r="FW28" s="24">
        <v>0</v>
      </c>
      <c r="FX28" s="25">
        <f t="shared" si="68"/>
        <v>0</v>
      </c>
      <c r="FY28" s="25"/>
      <c r="FZ28" s="25">
        <f t="shared" si="69"/>
        <v>0</v>
      </c>
      <c r="GA28" s="24">
        <f t="shared" si="500"/>
        <v>0</v>
      </c>
      <c r="GB28" s="24">
        <v>0</v>
      </c>
      <c r="GC28" s="24">
        <v>0</v>
      </c>
      <c r="GD28" s="25">
        <f t="shared" si="71"/>
        <v>0</v>
      </c>
      <c r="GE28" s="25">
        <v>0</v>
      </c>
      <c r="GF28" s="25">
        <f t="shared" si="72"/>
        <v>0</v>
      </c>
      <c r="GG28" s="24">
        <f t="shared" si="501"/>
        <v>0</v>
      </c>
      <c r="GH28" s="24">
        <v>0</v>
      </c>
      <c r="GI28" s="24">
        <v>0</v>
      </c>
      <c r="GJ28" s="25">
        <v>0</v>
      </c>
      <c r="GK28" s="25">
        <v>0</v>
      </c>
      <c r="GL28" s="25">
        <f t="shared" si="7"/>
        <v>0</v>
      </c>
      <c r="GM28" s="24">
        <f t="shared" si="74"/>
        <v>0</v>
      </c>
      <c r="GN28" s="24">
        <v>0</v>
      </c>
      <c r="GO28" s="24">
        <v>0</v>
      </c>
      <c r="GP28" s="25">
        <f t="shared" si="75"/>
        <v>0</v>
      </c>
      <c r="GQ28" s="25"/>
      <c r="GR28" s="25">
        <f t="shared" si="9"/>
        <v>0</v>
      </c>
      <c r="GS28" s="24">
        <f t="shared" si="76"/>
        <v>0</v>
      </c>
      <c r="GT28" s="24">
        <v>0</v>
      </c>
      <c r="GU28" s="24">
        <v>0</v>
      </c>
      <c r="GV28" s="25">
        <f t="shared" si="77"/>
        <v>0</v>
      </c>
      <c r="GW28" s="25">
        <v>0</v>
      </c>
      <c r="GX28" s="25">
        <f t="shared" si="78"/>
        <v>0</v>
      </c>
      <c r="GY28" s="24">
        <f t="shared" si="79"/>
        <v>0</v>
      </c>
      <c r="GZ28" s="24"/>
      <c r="HA28" s="24"/>
      <c r="HB28" s="25">
        <f t="shared" si="80"/>
        <v>0</v>
      </c>
      <c r="HC28" s="25"/>
      <c r="HD28" s="24">
        <f t="shared" si="81"/>
        <v>0</v>
      </c>
      <c r="HE28" s="24"/>
      <c r="HF28" s="24"/>
      <c r="HG28" s="25">
        <f t="shared" si="82"/>
        <v>0</v>
      </c>
      <c r="HH28" s="25"/>
      <c r="HI28" s="45">
        <f t="shared" si="502"/>
        <v>0</v>
      </c>
      <c r="HJ28" s="45">
        <f t="shared" si="502"/>
        <v>0</v>
      </c>
      <c r="HK28" s="45">
        <f t="shared" si="502"/>
        <v>0</v>
      </c>
      <c r="HL28" s="45">
        <f t="shared" si="83"/>
        <v>0</v>
      </c>
    </row>
    <row r="29" spans="1:220" s="32" customFormat="1" x14ac:dyDescent="0.25">
      <c r="A29" s="27"/>
      <c r="B29" s="33" t="s">
        <v>31</v>
      </c>
      <c r="C29" s="34"/>
      <c r="D29" s="34">
        <f t="shared" ref="D29:BA29" si="503">+SUM(D27:D28)</f>
        <v>558</v>
      </c>
      <c r="E29" s="34">
        <f t="shared" si="503"/>
        <v>945.66666666666663</v>
      </c>
      <c r="F29" s="35">
        <f t="shared" si="84"/>
        <v>-387.66666666666663</v>
      </c>
      <c r="G29" s="35">
        <f t="shared" si="503"/>
        <v>0</v>
      </c>
      <c r="H29" s="35">
        <f t="shared" si="11"/>
        <v>-10.658442016214311</v>
      </c>
      <c r="I29" s="34">
        <f t="shared" si="12"/>
        <v>-387.66666666666663</v>
      </c>
      <c r="J29" s="34">
        <f t="shared" ref="J29:K29" si="504">+SUM(J27:J28)</f>
        <v>480</v>
      </c>
      <c r="K29" s="34">
        <f t="shared" si="504"/>
        <v>397.5</v>
      </c>
      <c r="L29" s="35">
        <f t="shared" si="85"/>
        <v>-305.16666666666663</v>
      </c>
      <c r="M29" s="35">
        <f t="shared" si="503"/>
        <v>-4</v>
      </c>
      <c r="N29" s="35">
        <f t="shared" si="13"/>
        <v>-14.586582809224316</v>
      </c>
      <c r="O29" s="34">
        <f t="shared" si="14"/>
        <v>-309.16666666666663</v>
      </c>
      <c r="P29" s="34">
        <f t="shared" si="503"/>
        <v>45</v>
      </c>
      <c r="Q29" s="34">
        <f t="shared" si="503"/>
        <v>328.33333333333337</v>
      </c>
      <c r="R29" s="35">
        <f t="shared" si="86"/>
        <v>-592.5</v>
      </c>
      <c r="S29" s="35">
        <f t="shared" si="503"/>
        <v>0</v>
      </c>
      <c r="T29" s="35">
        <f t="shared" si="15"/>
        <v>-46.918781725888323</v>
      </c>
      <c r="U29" s="34">
        <f t="shared" si="16"/>
        <v>-592.5</v>
      </c>
      <c r="V29" s="34">
        <f t="shared" ref="V29:W29" si="505">+SUM(V27:V28)</f>
        <v>1500</v>
      </c>
      <c r="W29" s="34">
        <f t="shared" si="505"/>
        <v>711</v>
      </c>
      <c r="X29" s="35">
        <f t="shared" si="87"/>
        <v>196.5</v>
      </c>
      <c r="Y29" s="35">
        <f t="shared" ref="Y29" si="506">+SUM(Y27:Y28)</f>
        <v>-5.4999959212392238</v>
      </c>
      <c r="Z29" s="35">
        <f t="shared" si="17"/>
        <v>6.6329113924050631</v>
      </c>
      <c r="AA29" s="34">
        <f t="shared" si="18"/>
        <v>191.00000407876078</v>
      </c>
      <c r="AB29" s="34">
        <f t="shared" si="503"/>
        <v>585</v>
      </c>
      <c r="AC29" s="34">
        <f t="shared" si="503"/>
        <v>825.83333333333337</v>
      </c>
      <c r="AD29" s="35">
        <f t="shared" si="88"/>
        <v>-49.833329254572618</v>
      </c>
      <c r="AE29" s="35">
        <f t="shared" ref="AE29" si="507">+SUM(AE27:AE28)</f>
        <v>-0.99999841581276627</v>
      </c>
      <c r="AF29" s="35">
        <f t="shared" si="19"/>
        <v>-1.5689201541298341</v>
      </c>
      <c r="AG29" s="34">
        <f t="shared" si="20"/>
        <v>-50.833327670385387</v>
      </c>
      <c r="AH29" s="34">
        <f t="shared" ref="AH29:AI29" si="508">+SUM(AH27:AH28)</f>
        <v>630</v>
      </c>
      <c r="AI29" s="34">
        <f t="shared" si="508"/>
        <v>553.83333333333337</v>
      </c>
      <c r="AJ29" s="35">
        <f t="shared" si="89"/>
        <v>25.333338996281213</v>
      </c>
      <c r="AK29" s="35">
        <f t="shared" ref="AK29" si="509">+SUM(AK27:AK28)</f>
        <v>0</v>
      </c>
      <c r="AL29" s="35">
        <f t="shared" si="21"/>
        <v>1.143545245092441</v>
      </c>
      <c r="AM29" s="34">
        <f t="shared" si="22"/>
        <v>25.333338996281213</v>
      </c>
      <c r="AN29" s="34">
        <f t="shared" si="503"/>
        <v>960</v>
      </c>
      <c r="AO29" s="34">
        <f t="shared" si="503"/>
        <v>1216.6666666666667</v>
      </c>
      <c r="AP29" s="35">
        <f t="shared" si="90"/>
        <v>-231.33332767038553</v>
      </c>
      <c r="AQ29" s="35">
        <f t="shared" ref="AQ29" si="510">+SUM(AQ27:AQ28)</f>
        <v>-2.6660057937094077</v>
      </c>
      <c r="AR29" s="35">
        <f t="shared" si="23"/>
        <v>-5.1336985044660901</v>
      </c>
      <c r="AS29" s="34">
        <f t="shared" si="24"/>
        <v>-233.99933346409495</v>
      </c>
      <c r="AT29" s="34">
        <f t="shared" ref="AT29:AV29" si="511">+SUM(AT27:AT28)</f>
        <v>129</v>
      </c>
      <c r="AU29" s="34">
        <f t="shared" si="511"/>
        <v>519.83333333333337</v>
      </c>
      <c r="AV29" s="34">
        <f t="shared" si="511"/>
        <v>251.83333333333331</v>
      </c>
      <c r="AW29" s="35">
        <f t="shared" ref="AW29" si="512">+SUM(AW27:AW28)</f>
        <v>0</v>
      </c>
      <c r="AX29" s="35">
        <f t="shared" si="25"/>
        <v>13.080153895479318</v>
      </c>
      <c r="AY29" s="34">
        <f t="shared" si="26"/>
        <v>251.83333333333331</v>
      </c>
      <c r="AZ29" s="34">
        <f t="shared" si="503"/>
        <v>1900</v>
      </c>
      <c r="BA29" s="34">
        <f t="shared" si="503"/>
        <v>987.33333333333326</v>
      </c>
      <c r="BB29" s="35">
        <f t="shared" si="91"/>
        <v>1164.5000000000002</v>
      </c>
      <c r="BC29" s="30"/>
      <c r="BD29" s="35">
        <f t="shared" si="27"/>
        <v>27.127110060769759</v>
      </c>
      <c r="BE29" s="34">
        <f t="shared" si="28"/>
        <v>1164.5000000000002</v>
      </c>
      <c r="BF29" s="34">
        <f t="shared" ref="BF29" si="513">+SUM(BF27:BF28)</f>
        <v>660</v>
      </c>
      <c r="BG29" s="34">
        <f t="shared" ref="BG29:BI29" si="514">+SUM(BG27:BG28)</f>
        <v>682</v>
      </c>
      <c r="BH29" s="35">
        <f t="shared" si="92"/>
        <v>1142.5000000000002</v>
      </c>
      <c r="BI29" s="34">
        <f t="shared" si="514"/>
        <v>-2</v>
      </c>
      <c r="BJ29" s="35">
        <f t="shared" si="29"/>
        <v>45.230938416422298</v>
      </c>
      <c r="BK29" s="34">
        <f t="shared" si="93"/>
        <v>1140.5000000000002</v>
      </c>
      <c r="BL29" s="34">
        <f t="shared" ref="BL29:BM29" si="515">+SUM(BL27:BL28)</f>
        <v>0</v>
      </c>
      <c r="BM29" s="34">
        <f t="shared" si="515"/>
        <v>0</v>
      </c>
      <c r="BN29" s="35">
        <f t="shared" si="94"/>
        <v>1140.5000000000002</v>
      </c>
      <c r="BO29" s="30"/>
      <c r="BP29" s="34">
        <f t="shared" si="30"/>
        <v>1140.5000000000002</v>
      </c>
      <c r="BQ29" s="34">
        <f t="shared" ref="BQ29:BR29" si="516">+SUM(BQ27:BQ28)</f>
        <v>0</v>
      </c>
      <c r="BR29" s="34">
        <f t="shared" si="516"/>
        <v>0</v>
      </c>
      <c r="BS29" s="35">
        <f t="shared" si="95"/>
        <v>1140.5000000000002</v>
      </c>
      <c r="BT29" s="30"/>
      <c r="BU29" s="42"/>
      <c r="BV29" s="42"/>
      <c r="BW29" s="34">
        <f t="shared" ref="BW29:BY29" si="517">+SUM(BW27:BW28)</f>
        <v>0</v>
      </c>
      <c r="BX29" s="34">
        <f t="shared" si="517"/>
        <v>11595.815000000001</v>
      </c>
      <c r="BY29" s="34">
        <f t="shared" si="517"/>
        <v>0</v>
      </c>
      <c r="BZ29" s="35">
        <f t="shared" si="96"/>
        <v>11595.815000000001</v>
      </c>
      <c r="CA29" s="35">
        <f t="shared" ref="CA29" si="518">+SUM(CA27:CA28)</f>
        <v>0</v>
      </c>
      <c r="CB29" s="35">
        <f>IFERROR(BZ29/(BY29/#REF!),0)</f>
        <v>0</v>
      </c>
      <c r="CC29" s="34">
        <f t="shared" ref="CC29:CG29" si="519">+SUM(CC27:CC28)</f>
        <v>11595.815000000001</v>
      </c>
      <c r="CD29" s="34">
        <f t="shared" si="519"/>
        <v>127553.965</v>
      </c>
      <c r="CE29" s="34">
        <f t="shared" si="519"/>
        <v>0</v>
      </c>
      <c r="CF29" s="35">
        <f t="shared" si="519"/>
        <v>139149.78</v>
      </c>
      <c r="CG29" s="35">
        <f t="shared" si="519"/>
        <v>0</v>
      </c>
      <c r="CH29" s="35">
        <f>IFERROR(CF29/(CE29/#REF!),0)</f>
        <v>0</v>
      </c>
      <c r="CI29" s="34">
        <f t="shared" ref="CI29:CM29" si="520">+SUM(CI27:CI28)</f>
        <v>139149.78</v>
      </c>
      <c r="CJ29" s="34">
        <f t="shared" si="520"/>
        <v>1500</v>
      </c>
      <c r="CK29" s="34">
        <f t="shared" si="520"/>
        <v>1054.3333333333335</v>
      </c>
      <c r="CL29" s="35">
        <f t="shared" si="520"/>
        <v>139595.44666666666</v>
      </c>
      <c r="CM29" s="35">
        <f t="shared" si="520"/>
        <v>0</v>
      </c>
      <c r="CN29" s="35">
        <f>IFERROR(CL29/(CK29/#REF!),0)</f>
        <v>0</v>
      </c>
      <c r="CO29" s="34">
        <f t="shared" ref="CO29:CS29" si="521">+SUM(CO27:CO28)</f>
        <v>139595.44666666666</v>
      </c>
      <c r="CP29" s="34">
        <f t="shared" si="521"/>
        <v>1500</v>
      </c>
      <c r="CQ29" s="34">
        <f t="shared" si="521"/>
        <v>1071</v>
      </c>
      <c r="CR29" s="35">
        <f t="shared" si="521"/>
        <v>140024.44666666666</v>
      </c>
      <c r="CS29" s="35">
        <f t="shared" si="521"/>
        <v>0</v>
      </c>
      <c r="CT29" s="35">
        <f>+IFERROR(CR29/(CQ29/#REF!),0)</f>
        <v>0</v>
      </c>
      <c r="CU29" s="34">
        <f t="shared" ref="CU29:CY29" si="522">+SUM(CU27:CU28)</f>
        <v>140024.44666666666</v>
      </c>
      <c r="CV29" s="34">
        <f t="shared" si="522"/>
        <v>700</v>
      </c>
      <c r="CW29" s="34">
        <f t="shared" si="522"/>
        <v>1213.8333333333335</v>
      </c>
      <c r="CX29" s="35">
        <f t="shared" si="522"/>
        <v>139510.61333333331</v>
      </c>
      <c r="CY29" s="35">
        <f t="shared" si="522"/>
        <v>0</v>
      </c>
      <c r="CZ29" s="35">
        <f>+IFERROR(CX29/(CW29/#REF!),0)</f>
        <v>0</v>
      </c>
      <c r="DA29" s="34">
        <f t="shared" ref="DA29:DE29" si="523">+SUM(DA27:DA28)</f>
        <v>139510.61333333331</v>
      </c>
      <c r="DB29" s="34">
        <f t="shared" si="523"/>
        <v>1200</v>
      </c>
      <c r="DC29" s="34">
        <f t="shared" si="523"/>
        <v>1482</v>
      </c>
      <c r="DD29" s="35">
        <f t="shared" si="523"/>
        <v>139228.61333333331</v>
      </c>
      <c r="DE29" s="35">
        <f t="shared" si="523"/>
        <v>0</v>
      </c>
      <c r="DF29" s="35">
        <f>+IFERROR(DD29/(DC29/#REF!),0)</f>
        <v>0</v>
      </c>
      <c r="DG29" s="34">
        <f t="shared" ref="DG29:DK29" si="524">+SUM(DG27:DG28)</f>
        <v>139228.61333333331</v>
      </c>
      <c r="DH29" s="34">
        <f t="shared" si="524"/>
        <v>3000</v>
      </c>
      <c r="DI29" s="34">
        <f t="shared" si="524"/>
        <v>1439.3333333333335</v>
      </c>
      <c r="DJ29" s="35">
        <f t="shared" si="524"/>
        <v>140789.27999999997</v>
      </c>
      <c r="DK29" s="35">
        <f t="shared" si="524"/>
        <v>0</v>
      </c>
      <c r="DL29" s="35">
        <f>+IFERROR(DJ29/(DI29/#REF!),0)</f>
        <v>0</v>
      </c>
      <c r="DM29" s="34">
        <f t="shared" ref="DM29:DQ29" si="525">+SUM(DM27:DM28)</f>
        <v>140789.27999999997</v>
      </c>
      <c r="DN29" s="34">
        <f t="shared" si="525"/>
        <v>0</v>
      </c>
      <c r="DO29" s="34">
        <f t="shared" si="525"/>
        <v>1501.3333333333335</v>
      </c>
      <c r="DP29" s="35">
        <f t="shared" si="525"/>
        <v>139287.94666666663</v>
      </c>
      <c r="DQ29" s="35">
        <f t="shared" si="525"/>
        <v>0</v>
      </c>
      <c r="DR29" s="35">
        <f>+IFERROR(DP29/(DO29/#REF!),0)</f>
        <v>0</v>
      </c>
      <c r="DS29" s="34">
        <f t="shared" ref="DS29:DW29" si="526">+SUM(DS27:DS28)</f>
        <v>139287.94666666663</v>
      </c>
      <c r="DT29" s="34">
        <f t="shared" si="526"/>
        <v>2000</v>
      </c>
      <c r="DU29" s="34">
        <f t="shared" si="526"/>
        <v>1573.1666666666654</v>
      </c>
      <c r="DV29" s="35">
        <f t="shared" si="526"/>
        <v>139714.77999999997</v>
      </c>
      <c r="DW29" s="35">
        <f t="shared" si="526"/>
        <v>0</v>
      </c>
      <c r="DX29" s="35">
        <f>+IFERROR(DV29/(DU29/#REF!),0)</f>
        <v>0</v>
      </c>
      <c r="DY29" s="34">
        <f t="shared" ref="DY29:EC29" si="527">+SUM(DY27:DY28)</f>
        <v>139714.77999999997</v>
      </c>
      <c r="DZ29" s="34">
        <f t="shared" si="527"/>
        <v>2350</v>
      </c>
      <c r="EA29" s="34">
        <f t="shared" si="527"/>
        <v>1604.3333333333337</v>
      </c>
      <c r="EB29" s="35">
        <f t="shared" si="527"/>
        <v>140460.44666666663</v>
      </c>
      <c r="EC29" s="35">
        <f t="shared" si="527"/>
        <v>0</v>
      </c>
      <c r="ED29" s="35">
        <f>+IFERROR(EB29/(EA29/#REF!),0)</f>
        <v>0</v>
      </c>
      <c r="EE29" s="34">
        <f t="shared" ref="EE29:EH29" si="528">+SUM(EE27:EE28)</f>
        <v>140460.44666666663</v>
      </c>
      <c r="EF29" s="34">
        <f t="shared" si="528"/>
        <v>3700</v>
      </c>
      <c r="EG29" s="34">
        <f t="shared" si="528"/>
        <v>3785</v>
      </c>
      <c r="EH29" s="35">
        <f t="shared" si="528"/>
        <v>140375.44666666663</v>
      </c>
      <c r="EI29" s="35">
        <f t="shared" ref="EI29" si="529">+SUM(EI27:EI28)</f>
        <v>0</v>
      </c>
      <c r="EJ29" s="35">
        <f>+IFERROR(EH29/(EG29/#REF!),0)</f>
        <v>0</v>
      </c>
      <c r="EK29" s="34">
        <f t="shared" ref="EK29:EO29" si="530">+SUM(EK27:EK28)</f>
        <v>140375.44666666663</v>
      </c>
      <c r="EL29" s="34">
        <f t="shared" si="530"/>
        <v>0</v>
      </c>
      <c r="EM29" s="34">
        <f t="shared" si="530"/>
        <v>769.00000000000011</v>
      </c>
      <c r="EN29" s="35">
        <f t="shared" si="530"/>
        <v>139606.44666666663</v>
      </c>
      <c r="EO29" s="35">
        <f t="shared" si="530"/>
        <v>0</v>
      </c>
      <c r="EP29" s="35">
        <f>+IFERROR(EN29/(EM29/#REF!),0)</f>
        <v>0</v>
      </c>
      <c r="EQ29" s="34"/>
      <c r="ER29" s="34">
        <f t="shared" ref="ER29" si="531">+SUM(ER27:ER28)</f>
        <v>124665.55300000001</v>
      </c>
      <c r="ES29" s="34">
        <f t="shared" ref="ES29" si="532">+SUM(ES27:ES28)</f>
        <v>215327.95956000008</v>
      </c>
      <c r="ET29" s="35">
        <f t="shared" si="53"/>
        <v>-90662.406560000061</v>
      </c>
      <c r="EU29" s="35">
        <f t="shared" ref="EU29" si="533">+SUM(EU27:EU28)</f>
        <v>0</v>
      </c>
      <c r="EV29" s="35">
        <f t="shared" si="54"/>
        <v>-10.947127235017398</v>
      </c>
      <c r="EW29" s="34">
        <f t="shared" si="55"/>
        <v>-90662.406560000061</v>
      </c>
      <c r="EX29" s="34">
        <f t="shared" ref="EX29:EY29" si="534">+SUM(EX27:EX28)</f>
        <v>109295.82699999999</v>
      </c>
      <c r="EY29" s="34">
        <f t="shared" si="534"/>
        <v>90510.606899999912</v>
      </c>
      <c r="EZ29" s="35">
        <f t="shared" si="56"/>
        <v>-71877.186459999983</v>
      </c>
      <c r="FA29" s="35">
        <f t="shared" ref="FA29" si="535">+SUM(FA27:FA28)</f>
        <v>-910.79899999999998</v>
      </c>
      <c r="FB29" s="35">
        <f t="shared" si="57"/>
        <v>-15.088469622669175</v>
      </c>
      <c r="FC29" s="34">
        <f t="shared" ref="FC29:FG29" si="536">+SUM(FC27:FC28)</f>
        <v>-72787.985459999982</v>
      </c>
      <c r="FD29" s="34">
        <f t="shared" ref="FD29:FE29" si="537">+SUM(FD27:FD28)</f>
        <v>10246.484</v>
      </c>
      <c r="FE29" s="34">
        <f t="shared" si="537"/>
        <v>74761.381799999959</v>
      </c>
      <c r="FF29" s="35">
        <f t="shared" si="59"/>
        <v>-137302.88325999994</v>
      </c>
      <c r="FG29" s="35">
        <f t="shared" si="536"/>
        <v>0</v>
      </c>
      <c r="FH29" s="35">
        <f t="shared" si="60"/>
        <v>-47.750253925349469</v>
      </c>
      <c r="FI29" s="34">
        <f t="shared" ref="FI29" si="538">+SUM(FI27:FI28)</f>
        <v>-137302.88325999994</v>
      </c>
      <c r="FJ29" s="34">
        <f t="shared" ref="FJ29:FK29" si="539">+SUM(FJ27:FJ28)</f>
        <v>273239.56900000002</v>
      </c>
      <c r="FK29" s="34">
        <f t="shared" si="539"/>
        <v>161894.44404000009</v>
      </c>
      <c r="FL29" s="35">
        <f t="shared" si="62"/>
        <v>-25957.758300000016</v>
      </c>
      <c r="FM29" s="35">
        <f t="shared" ref="FM29" si="540">+SUM(FM27:FM28)</f>
        <v>-1026.682</v>
      </c>
      <c r="FN29" s="35">
        <f t="shared" si="63"/>
        <v>-3.8481011679812553</v>
      </c>
      <c r="FO29" s="34">
        <f t="shared" ref="FO29" si="541">+SUM(FO27:FO28)</f>
        <v>-26984.440300000017</v>
      </c>
      <c r="FP29" s="34">
        <f t="shared" ref="FP29:FQ29" si="542">+SUM(FP27:FP28)</f>
        <v>110434.32599999999</v>
      </c>
      <c r="FQ29" s="34">
        <f t="shared" si="542"/>
        <v>188041.95270000011</v>
      </c>
      <c r="FR29" s="35">
        <f t="shared" si="65"/>
        <v>-104592.06700000014</v>
      </c>
      <c r="FS29" s="35">
        <f t="shared" ref="FS29" si="543">+SUM(FS27:FS28)</f>
        <v>-151.762</v>
      </c>
      <c r="FT29" s="35">
        <f t="shared" si="66"/>
        <v>-14.461633177881811</v>
      </c>
      <c r="FU29" s="34">
        <f t="shared" ref="FU29:FY29" si="544">+SUM(FU27:FU28)</f>
        <v>-104743.82900000014</v>
      </c>
      <c r="FV29" s="34">
        <f t="shared" ref="FV29:FW29" si="545">+SUM(FV27:FV28)</f>
        <v>114760.62000000001</v>
      </c>
      <c r="FW29" s="34">
        <f t="shared" si="545"/>
        <v>126107.65061999991</v>
      </c>
      <c r="FX29" s="35">
        <f t="shared" si="68"/>
        <v>-116090.85962000005</v>
      </c>
      <c r="FY29" s="35">
        <f t="shared" si="544"/>
        <v>0</v>
      </c>
      <c r="FZ29" s="35">
        <f t="shared" si="69"/>
        <v>-23.014238043696601</v>
      </c>
      <c r="GA29" s="34">
        <f t="shared" ref="GA29" si="546">+SUM(GA27:GA28)</f>
        <v>-116090.85962000005</v>
      </c>
      <c r="GB29" s="34">
        <f t="shared" ref="GB29:GC29" si="547">+SUM(GB27:GB28)</f>
        <v>181704.31199999998</v>
      </c>
      <c r="GC29" s="34">
        <f t="shared" si="547"/>
        <v>277034.56200000015</v>
      </c>
      <c r="GD29" s="35">
        <f t="shared" si="71"/>
        <v>-211421.10962000024</v>
      </c>
      <c r="GE29" s="35">
        <f t="shared" ref="GE29" si="548">+SUM(GE27:GE28)</f>
        <v>-394.58100000000002</v>
      </c>
      <c r="GF29" s="35">
        <f t="shared" si="72"/>
        <v>-20.605262818218339</v>
      </c>
      <c r="GG29" s="34">
        <f t="shared" ref="GG29" si="549">+SUM(GG27:GG28)</f>
        <v>-211815.69062000024</v>
      </c>
      <c r="GH29" s="34">
        <f t="shared" ref="GH29:GJ29" si="550">+SUM(GH27:GH28)</f>
        <v>28394.144</v>
      </c>
      <c r="GI29" s="34">
        <f t="shared" si="550"/>
        <v>118365.86285999991</v>
      </c>
      <c r="GJ29" s="34">
        <f t="shared" si="550"/>
        <v>57342.35934000001</v>
      </c>
      <c r="GK29" s="35">
        <f t="shared" ref="GK29" si="551">+SUM(GK27:GK28)</f>
        <v>0</v>
      </c>
      <c r="GL29" s="35">
        <f t="shared" si="7"/>
        <v>13.080153895479333</v>
      </c>
      <c r="GM29" s="34">
        <f t="shared" si="74"/>
        <v>57342.35934000001</v>
      </c>
      <c r="GN29" s="34">
        <f t="shared" ref="GN29:GO29" si="552">+SUM(GN27:GN28)</f>
        <v>346103.4530000001</v>
      </c>
      <c r="GO29" s="34">
        <f t="shared" si="552"/>
        <v>224815.44456000012</v>
      </c>
      <c r="GP29" s="35">
        <f t="shared" si="75"/>
        <v>178630.36778</v>
      </c>
      <c r="GQ29" s="30"/>
      <c r="GR29" s="35">
        <f t="shared" si="9"/>
        <v>18.27498313997506</v>
      </c>
      <c r="GS29" s="31">
        <f t="shared" si="76"/>
        <v>178630.36778</v>
      </c>
      <c r="GT29" s="34">
        <f t="shared" ref="GT29:GU29" si="553">+SUM(GT27:GT28)</f>
        <v>121591.607</v>
      </c>
      <c r="GU29" s="34">
        <f t="shared" si="553"/>
        <v>155291.15448000061</v>
      </c>
      <c r="GV29" s="30">
        <f t="shared" si="77"/>
        <v>144930.82029999938</v>
      </c>
      <c r="GW29" s="34">
        <f t="shared" ref="GW29" si="554">+SUM(GW27:GW28)</f>
        <v>-387.089</v>
      </c>
      <c r="GX29" s="35">
        <f t="shared" si="78"/>
        <v>25.198680254540459</v>
      </c>
      <c r="GY29" s="31">
        <f t="shared" si="79"/>
        <v>144543.73129999937</v>
      </c>
      <c r="GZ29" s="34">
        <f t="shared" ref="GZ29:HA29" si="555">+SUM(GZ27:GZ28)</f>
        <v>0</v>
      </c>
      <c r="HA29" s="34">
        <f t="shared" si="555"/>
        <v>0</v>
      </c>
      <c r="HB29" s="30">
        <f t="shared" si="80"/>
        <v>144543.73129999937</v>
      </c>
      <c r="HC29" s="30"/>
      <c r="HD29" s="31">
        <f t="shared" si="81"/>
        <v>144543.73129999937</v>
      </c>
      <c r="HE29" s="34">
        <f t="shared" ref="HE29:HF29" si="556">+SUM(HE27:HE28)</f>
        <v>0</v>
      </c>
      <c r="HF29" s="34">
        <f t="shared" si="556"/>
        <v>0</v>
      </c>
      <c r="HG29" s="30">
        <f t="shared" si="82"/>
        <v>144543.73129999937</v>
      </c>
      <c r="HH29" s="30"/>
      <c r="HI29" s="45">
        <f t="shared" si="502"/>
        <v>1420435.895</v>
      </c>
      <c r="HJ29" s="45">
        <f t="shared" si="502"/>
        <v>1632151.019520001</v>
      </c>
      <c r="HK29" s="45">
        <f t="shared" si="502"/>
        <v>-2870.913</v>
      </c>
      <c r="HL29" s="45">
        <f t="shared" si="83"/>
        <v>144543.73129999937</v>
      </c>
    </row>
    <row r="30" spans="1:220" x14ac:dyDescent="0.25">
      <c r="A30" s="23">
        <v>320107</v>
      </c>
      <c r="B30" s="26" t="s">
        <v>32</v>
      </c>
      <c r="C30" s="24"/>
      <c r="D30" s="24">
        <v>495</v>
      </c>
      <c r="E30" s="24">
        <v>416.75</v>
      </c>
      <c r="F30" s="25">
        <f t="shared" si="84"/>
        <v>78.25</v>
      </c>
      <c r="G30" s="25"/>
      <c r="H30" s="25">
        <f t="shared" si="11"/>
        <v>4.8818236352729452</v>
      </c>
      <c r="I30" s="24">
        <f t="shared" si="12"/>
        <v>78.25</v>
      </c>
      <c r="J30" s="24">
        <v>150</v>
      </c>
      <c r="K30" s="24">
        <v>197</v>
      </c>
      <c r="L30" s="25">
        <f t="shared" si="85"/>
        <v>31.25</v>
      </c>
      <c r="M30" s="25">
        <f>SUMIFS(Return!$D:$D,Return!$B:$B,'INV-CO.OP'!$A30,Return!$F:$F,'INV-CO.OP'!M$4)</f>
        <v>0</v>
      </c>
      <c r="N30" s="25">
        <f t="shared" si="13"/>
        <v>3.0139593908629441</v>
      </c>
      <c r="O30" s="24">
        <f t="shared" si="14"/>
        <v>31.25</v>
      </c>
      <c r="P30" s="24">
        <v>130</v>
      </c>
      <c r="Q30" s="24">
        <v>236.88333333333333</v>
      </c>
      <c r="R30" s="25">
        <f t="shared" si="86"/>
        <v>-75.633333333333326</v>
      </c>
      <c r="S30" s="25"/>
      <c r="T30" s="25">
        <f t="shared" si="15"/>
        <v>-8.3014141982691907</v>
      </c>
      <c r="U30" s="24">
        <f t="shared" si="16"/>
        <v>-75.633333333333326</v>
      </c>
      <c r="V30" s="24">
        <v>230</v>
      </c>
      <c r="W30" s="24">
        <v>237.66666666666666</v>
      </c>
      <c r="X30" s="25">
        <f t="shared" si="87"/>
        <v>-83.299999999999983</v>
      </c>
      <c r="Y30" s="25">
        <f>SUMIFS(Return!$D:$D,Return!$B:$B,'INV-CO.OP'!$A30,Return!$F:$F,'INV-CO.OP'!Y$4)</f>
        <v>0</v>
      </c>
      <c r="Z30" s="25">
        <f t="shared" si="17"/>
        <v>-8.4117812061711064</v>
      </c>
      <c r="AA30" s="24">
        <f t="shared" si="18"/>
        <v>-83.299999999999983</v>
      </c>
      <c r="AB30" s="24">
        <v>500</v>
      </c>
      <c r="AC30" s="24">
        <v>304.36666666666667</v>
      </c>
      <c r="AD30" s="25">
        <f t="shared" si="88"/>
        <v>112.33333333333337</v>
      </c>
      <c r="AE30" s="25">
        <f>SUMIFS(Return!$D:$D,Return!$B:$B,'INV-CO.OP'!$A30,Return!$F:$F,'INV-CO.OP'!AE$4)</f>
        <v>-0.11699991818187538</v>
      </c>
      <c r="AF30" s="25">
        <f t="shared" si="19"/>
        <v>9.595882159675833</v>
      </c>
      <c r="AG30" s="24">
        <f t="shared" si="20"/>
        <v>112.2163334151515</v>
      </c>
      <c r="AH30" s="24">
        <v>240</v>
      </c>
      <c r="AI30" s="24">
        <v>315.98333333333335</v>
      </c>
      <c r="AJ30" s="25">
        <f t="shared" si="89"/>
        <v>36.233000081818147</v>
      </c>
      <c r="AK30" s="25">
        <f>SUMIFS(Return!$D:$D,Return!$B:$B,'INV-CO.OP'!$A30,Return!$F:$F,'INV-CO.OP'!AK$4)</f>
        <v>0</v>
      </c>
      <c r="AL30" s="25">
        <f t="shared" si="21"/>
        <v>2.8666860131192164</v>
      </c>
      <c r="AM30" s="24">
        <f t="shared" si="22"/>
        <v>36.233000081818147</v>
      </c>
      <c r="AN30" s="24">
        <v>485</v>
      </c>
      <c r="AO30" s="24">
        <v>411</v>
      </c>
      <c r="AP30" s="25">
        <f t="shared" si="90"/>
        <v>110.23300008181809</v>
      </c>
      <c r="AQ30" s="25">
        <f>SUMIFS(Return!$D:$D,Return!$B:$B,'INV-CO.OP'!$A30,Return!$F:$F,'INV-CO.OP'!AQ$4)</f>
        <v>-1.5169992888116861</v>
      </c>
      <c r="AR30" s="25">
        <f t="shared" si="23"/>
        <v>7.241583946980751</v>
      </c>
      <c r="AS30" s="24">
        <f t="shared" si="24"/>
        <v>108.7160007930064</v>
      </c>
      <c r="AT30" s="24">
        <v>572</v>
      </c>
      <c r="AU30" s="24">
        <v>404.79999999999995</v>
      </c>
      <c r="AV30" s="25">
        <v>328.9666666666667</v>
      </c>
      <c r="AW30" s="25">
        <f>SUMIFS(Return!$D:$D,Return!$B:$B,'INV-CO.OP'!$A30,Return!$F:$F,'INV-CO.OP'!AW$4)</f>
        <v>0</v>
      </c>
      <c r="AX30" s="25">
        <f t="shared" si="25"/>
        <v>21.94194664031621</v>
      </c>
      <c r="AY30" s="24">
        <f t="shared" si="26"/>
        <v>328.9666666666667</v>
      </c>
      <c r="AZ30" s="24">
        <v>232</v>
      </c>
      <c r="BA30" s="24">
        <v>354.93333333333334</v>
      </c>
      <c r="BB30" s="25">
        <f t="shared" si="91"/>
        <v>206.03333333333336</v>
      </c>
      <c r="BC30" s="25"/>
      <c r="BD30" s="25">
        <f t="shared" si="27"/>
        <v>13.351145755071377</v>
      </c>
      <c r="BE30" s="24">
        <f t="shared" si="28"/>
        <v>206.03333333333336</v>
      </c>
      <c r="BF30" s="24">
        <v>273</v>
      </c>
      <c r="BG30" s="24">
        <v>381.9666666666667</v>
      </c>
      <c r="BH30" s="25">
        <f t="shared" si="92"/>
        <v>97.066666666666663</v>
      </c>
      <c r="BI30" s="25">
        <v>-1.7000022469818219E-2</v>
      </c>
      <c r="BJ30" s="25">
        <f t="shared" si="29"/>
        <v>6.8613317043372009</v>
      </c>
      <c r="BK30" s="24">
        <f t="shared" si="93"/>
        <v>97.049666644196847</v>
      </c>
      <c r="BL30" s="24"/>
      <c r="BM30" s="24"/>
      <c r="BN30" s="25">
        <f t="shared" si="94"/>
        <v>97.049666644196847</v>
      </c>
      <c r="BO30" s="25"/>
      <c r="BP30" s="24">
        <f t="shared" si="30"/>
        <v>97.049666644196847</v>
      </c>
      <c r="BQ30" s="24"/>
      <c r="BR30" s="24"/>
      <c r="BS30" s="25">
        <f t="shared" si="95"/>
        <v>97.049666644196847</v>
      </c>
      <c r="BT30" s="25"/>
      <c r="BW30" s="24"/>
      <c r="BX30" s="24">
        <v>0</v>
      </c>
      <c r="BY30" s="24"/>
      <c r="BZ30" s="25">
        <f t="shared" si="96"/>
        <v>0</v>
      </c>
      <c r="CA30" s="25"/>
      <c r="CB30" s="25">
        <f>IFERROR(BZ30/(BY30/#REF!),0)</f>
        <v>0</v>
      </c>
      <c r="CC30" s="24">
        <f t="shared" ref="CC30:CC38" si="557">+BZ30+CA30</f>
        <v>0</v>
      </c>
      <c r="CD30" s="24">
        <v>0</v>
      </c>
      <c r="CE30" s="24"/>
      <c r="CF30" s="25">
        <f>+CC30+CD30-CE30</f>
        <v>0</v>
      </c>
      <c r="CG30" s="25"/>
      <c r="CH30" s="25">
        <f>IFERROR(CF30/(CE30/#REF!),0)</f>
        <v>0</v>
      </c>
      <c r="CI30" s="24">
        <f t="shared" ref="CI30:CI38" si="558">+CF30+CG30</f>
        <v>0</v>
      </c>
      <c r="CJ30" s="24">
        <v>810</v>
      </c>
      <c r="CK30" s="24">
        <v>1132.1166666666668</v>
      </c>
      <c r="CL30" s="25">
        <f t="shared" ref="CL30:CL38" si="559">+CI30+CJ30-CK30</f>
        <v>-322.11666666666679</v>
      </c>
      <c r="CM30" s="25"/>
      <c r="CN30" s="25">
        <f>IFERROR(CL30/(CK30/#REF!),0)</f>
        <v>0</v>
      </c>
      <c r="CO30" s="24">
        <f t="shared" ref="CO30:CO38" si="560">+CL30+CM30</f>
        <v>-322.11666666666679</v>
      </c>
      <c r="CP30" s="24">
        <v>1700</v>
      </c>
      <c r="CQ30" s="24">
        <v>1269.0333333333333</v>
      </c>
      <c r="CR30" s="25">
        <f>+CO30+CP30-CQ30</f>
        <v>108.84999999999991</v>
      </c>
      <c r="CS30" s="25"/>
      <c r="CT30" s="25">
        <f>+IFERROR(CR30/(CQ30/#REF!),0)</f>
        <v>0</v>
      </c>
      <c r="CU30" s="24">
        <f t="shared" ref="CU30:CU38" si="561">+CR30+CS30</f>
        <v>108.84999999999991</v>
      </c>
      <c r="CV30" s="24">
        <v>700</v>
      </c>
      <c r="CW30" s="24">
        <v>1075.0666666666668</v>
      </c>
      <c r="CX30" s="25">
        <f>+CU30+CV30-CW30</f>
        <v>-266.21666666666692</v>
      </c>
      <c r="CY30" s="25"/>
      <c r="CZ30" s="25">
        <f>+IFERROR(CX30/(CW30/#REF!),0)</f>
        <v>0</v>
      </c>
      <c r="DA30" s="24">
        <f t="shared" ref="DA30:DA38" si="562">+CX30+CY30</f>
        <v>-266.21666666666692</v>
      </c>
      <c r="DB30" s="24">
        <v>1100</v>
      </c>
      <c r="DC30" s="24">
        <v>1540.7666666666667</v>
      </c>
      <c r="DD30" s="25">
        <f>+DA30+DB30-DC30</f>
        <v>-706.98333333333358</v>
      </c>
      <c r="DE30" s="25"/>
      <c r="DF30" s="25">
        <f>+IFERROR(DD30/(DC30/#REF!),0)</f>
        <v>0</v>
      </c>
      <c r="DG30" s="24">
        <f t="shared" ref="DG30:DG38" si="563">+DD30+DE30</f>
        <v>-706.98333333333358</v>
      </c>
      <c r="DH30" s="24">
        <v>2600</v>
      </c>
      <c r="DI30" s="24">
        <v>1322.9666666666667</v>
      </c>
      <c r="DJ30" s="25">
        <f>+DG30+DH30-DI30</f>
        <v>570.04999999999973</v>
      </c>
      <c r="DK30" s="25"/>
      <c r="DL30" s="25">
        <f>+IFERROR(DJ30/(DI30/#REF!),0)</f>
        <v>0</v>
      </c>
      <c r="DM30" s="24">
        <f t="shared" ref="DM30:DM38" si="564">+DJ30+DK30</f>
        <v>570.04999999999973</v>
      </c>
      <c r="DN30" s="24">
        <v>0</v>
      </c>
      <c r="DO30" s="24">
        <v>1601.5833333333335</v>
      </c>
      <c r="DP30" s="25">
        <f>+DM30+DN30-DO30</f>
        <v>-1031.5333333333338</v>
      </c>
      <c r="DQ30" s="25"/>
      <c r="DR30" s="25">
        <f>+IFERROR(DP30/(DO30/#REF!),0)</f>
        <v>0</v>
      </c>
      <c r="DS30" s="24">
        <f t="shared" ref="DS30:DS38" si="565">+DP30+DQ30</f>
        <v>-1031.5333333333338</v>
      </c>
      <c r="DT30" s="24">
        <v>2300</v>
      </c>
      <c r="DU30" s="24">
        <v>1440.4500000000007</v>
      </c>
      <c r="DV30" s="25">
        <f>+DS30+DT30-DU30</f>
        <v>-171.98333333333449</v>
      </c>
      <c r="DW30" s="25"/>
      <c r="DX30" s="25">
        <f>+IFERROR(DV30/(DU30/#REF!),0)</f>
        <v>0</v>
      </c>
      <c r="DY30" s="24">
        <f t="shared" ref="DY30:DY38" si="566">+DV30+DW30</f>
        <v>-171.98333333333449</v>
      </c>
      <c r="DZ30" s="24">
        <v>2450</v>
      </c>
      <c r="EA30" s="24">
        <v>1434.6000000000004</v>
      </c>
      <c r="EB30" s="25">
        <f>+DY30+DZ30-EA30</f>
        <v>843.41666666666515</v>
      </c>
      <c r="EC30" s="25"/>
      <c r="ED30" s="25">
        <f>+IFERROR(EB30/(EA30/#REF!),0)</f>
        <v>0</v>
      </c>
      <c r="EE30" s="24">
        <f t="shared" ref="EE30:EE38" si="567">+EB30+EC30</f>
        <v>843.41666666666515</v>
      </c>
      <c r="EF30" s="24">
        <v>1000</v>
      </c>
      <c r="EG30" s="24">
        <v>2270.1999999999994</v>
      </c>
      <c r="EH30" s="25">
        <f>+EE30+EF30-EG30</f>
        <v>-426.78333333333421</v>
      </c>
      <c r="EI30" s="25"/>
      <c r="EJ30" s="25">
        <f>+IFERROR(EH30/(EG30/#REF!),0)</f>
        <v>0</v>
      </c>
      <c r="EK30" s="24">
        <f t="shared" ref="EK30:EK38" si="568">+EH30+EI30</f>
        <v>-426.78333333333421</v>
      </c>
      <c r="EL30" s="24">
        <v>2200</v>
      </c>
      <c r="EM30" s="24">
        <v>1648.3833333333337</v>
      </c>
      <c r="EN30" s="25">
        <f>+EK30+EL30-EM30</f>
        <v>124.83333333333212</v>
      </c>
      <c r="EO30" s="25"/>
      <c r="EP30" s="25">
        <f>+IFERROR(EN30/(EM30/#REF!),0)</f>
        <v>0</v>
      </c>
      <c r="EQ30" s="24"/>
      <c r="ER30" s="24">
        <v>169884.11900000001</v>
      </c>
      <c r="ES30" s="24">
        <v>143028.70002000011</v>
      </c>
      <c r="ET30" s="25">
        <f t="shared" si="53"/>
        <v>26855.4189799999</v>
      </c>
      <c r="EU30" s="25"/>
      <c r="EV30" s="25">
        <f t="shared" si="54"/>
        <v>4.881823671629264</v>
      </c>
      <c r="EW30" s="24">
        <f t="shared" si="55"/>
        <v>26855.4189799999</v>
      </c>
      <c r="EX30" s="24">
        <v>51480.035999999993</v>
      </c>
      <c r="EY30" s="24">
        <v>67610.447279999935</v>
      </c>
      <c r="EZ30" s="25">
        <f t="shared" si="56"/>
        <v>10725.007699999958</v>
      </c>
      <c r="FA30" s="25">
        <v>0</v>
      </c>
      <c r="FB30" s="25">
        <f t="shared" si="57"/>
        <v>3.013959447067267</v>
      </c>
      <c r="FC30" s="24">
        <f t="shared" ref="FC30:FC38" si="569">+EZ30+FA30</f>
        <v>10725.007699999958</v>
      </c>
      <c r="FD30" s="24">
        <v>44616.030999999995</v>
      </c>
      <c r="FE30" s="24">
        <v>81298.416852000009</v>
      </c>
      <c r="FF30" s="25">
        <f t="shared" si="59"/>
        <v>-25957.378152000056</v>
      </c>
      <c r="FG30" s="25"/>
      <c r="FH30" s="25">
        <f t="shared" si="60"/>
        <v>-8.3014141982692067</v>
      </c>
      <c r="FI30" s="24">
        <f t="shared" ref="FI30:FI38" si="570">+FF30+FG30</f>
        <v>-25957.378152000056</v>
      </c>
      <c r="FJ30" s="24">
        <v>78936.053999999989</v>
      </c>
      <c r="FK30" s="24">
        <v>81567.257040000055</v>
      </c>
      <c r="FL30" s="25">
        <f t="shared" si="62"/>
        <v>-28588.581192000122</v>
      </c>
      <c r="FM30" s="25">
        <v>0</v>
      </c>
      <c r="FN30" s="25">
        <f t="shared" si="63"/>
        <v>-8.4117815592539937</v>
      </c>
      <c r="FO30" s="24">
        <f t="shared" ref="FO30:FO38" si="571">+FL30+FM30</f>
        <v>-28588.581192000122</v>
      </c>
      <c r="FP30" s="24">
        <v>171600.12100000001</v>
      </c>
      <c r="FQ30" s="24">
        <v>104458.71304800005</v>
      </c>
      <c r="FR30" s="25">
        <f t="shared" si="65"/>
        <v>38552.826759999836</v>
      </c>
      <c r="FS30" s="25">
        <v>-40.154000000000003</v>
      </c>
      <c r="FT30" s="25">
        <f t="shared" si="66"/>
        <v>9.5958821098953511</v>
      </c>
      <c r="FU30" s="24">
        <f t="shared" ref="FU30:FU38" si="572">+FR30+FS30</f>
        <v>38512.672759999834</v>
      </c>
      <c r="FV30" s="24">
        <v>82368.056999999986</v>
      </c>
      <c r="FW30" s="24">
        <v>108445.55583600009</v>
      </c>
      <c r="FX30" s="25">
        <f t="shared" si="68"/>
        <v>12435.173923999726</v>
      </c>
      <c r="FY30" s="25"/>
      <c r="FZ30" s="25">
        <f t="shared" si="69"/>
        <v>2.8666859209069795</v>
      </c>
      <c r="GA30" s="24">
        <f t="shared" ref="GA30:GA38" si="573">+FX30+FY30</f>
        <v>12435.173923999726</v>
      </c>
      <c r="GB30" s="24">
        <v>166452.11599999998</v>
      </c>
      <c r="GC30" s="24">
        <v>141055.29864000005</v>
      </c>
      <c r="GD30" s="25">
        <f t="shared" si="71"/>
        <v>37831.99128399964</v>
      </c>
      <c r="GE30" s="25">
        <v>-520.63499999999999</v>
      </c>
      <c r="GF30" s="25">
        <f t="shared" si="72"/>
        <v>7.2415837938492471</v>
      </c>
      <c r="GG30" s="24">
        <f t="shared" ref="GG30:GG38" si="574">+GD30+GE30</f>
        <v>37311.356283999638</v>
      </c>
      <c r="GH30" s="24">
        <v>157048.43300000002</v>
      </c>
      <c r="GI30" s="24">
        <v>138927.45715200008</v>
      </c>
      <c r="GJ30" s="25">
        <v>112901.43895200003</v>
      </c>
      <c r="GK30" s="25">
        <v>0</v>
      </c>
      <c r="GL30" s="25">
        <f t="shared" si="7"/>
        <v>21.9419466403162</v>
      </c>
      <c r="GM30" s="24">
        <f t="shared" si="74"/>
        <v>112901.43895200003</v>
      </c>
      <c r="GN30" s="24">
        <v>79622.455000000002</v>
      </c>
      <c r="GO30" s="24">
        <v>121813.20518400009</v>
      </c>
      <c r="GP30" s="25">
        <f t="shared" si="75"/>
        <v>70710.68876799992</v>
      </c>
      <c r="GQ30" s="25"/>
      <c r="GR30" s="25">
        <f t="shared" si="9"/>
        <v>13.351145626678043</v>
      </c>
      <c r="GS30" s="24">
        <f t="shared" si="76"/>
        <v>70710.68876799992</v>
      </c>
      <c r="GT30" s="24">
        <v>93693.665999999997</v>
      </c>
      <c r="GU30" s="24">
        <v>131091.05167200029</v>
      </c>
      <c r="GV30" s="25">
        <f t="shared" si="77"/>
        <v>33313.30309599961</v>
      </c>
      <c r="GW30" s="25">
        <v>-5.72</v>
      </c>
      <c r="GX30" s="25">
        <f t="shared" si="78"/>
        <v>6.8613316631443642</v>
      </c>
      <c r="GY30" s="24">
        <f t="shared" si="79"/>
        <v>33307.583095999609</v>
      </c>
      <c r="GZ30" s="24"/>
      <c r="HA30" s="24"/>
      <c r="HB30" s="25">
        <f t="shared" si="80"/>
        <v>33307.583095999609</v>
      </c>
      <c r="HC30" s="25"/>
      <c r="HD30" s="24">
        <f t="shared" si="81"/>
        <v>33307.583095999609</v>
      </c>
      <c r="HE30" s="24"/>
      <c r="HF30" s="24"/>
      <c r="HG30" s="25">
        <f t="shared" si="82"/>
        <v>33307.583095999609</v>
      </c>
      <c r="HH30" s="25"/>
      <c r="HI30" s="45">
        <f t="shared" si="502"/>
        <v>1095701.088</v>
      </c>
      <c r="HJ30" s="45">
        <f t="shared" si="502"/>
        <v>1119296.1027240008</v>
      </c>
      <c r="HK30" s="45">
        <f t="shared" si="502"/>
        <v>-566.50900000000001</v>
      </c>
      <c r="HL30" s="45">
        <f t="shared" si="83"/>
        <v>33307.583095999609</v>
      </c>
    </row>
    <row r="31" spans="1:220" x14ac:dyDescent="0.25">
      <c r="A31" s="23">
        <v>320110</v>
      </c>
      <c r="B31" s="26" t="s">
        <v>33</v>
      </c>
      <c r="C31" s="24"/>
      <c r="D31" s="24">
        <v>0</v>
      </c>
      <c r="E31" s="24">
        <v>0</v>
      </c>
      <c r="F31" s="25">
        <f t="shared" si="84"/>
        <v>0</v>
      </c>
      <c r="G31" s="25"/>
      <c r="H31" s="25">
        <f t="shared" si="11"/>
        <v>0</v>
      </c>
      <c r="I31" s="24">
        <f t="shared" si="12"/>
        <v>0</v>
      </c>
      <c r="J31" s="24">
        <v>0</v>
      </c>
      <c r="K31" s="24">
        <v>0</v>
      </c>
      <c r="L31" s="25">
        <f t="shared" si="85"/>
        <v>0</v>
      </c>
      <c r="M31" s="25">
        <f>SUMIFS(Return!$D:$D,Return!$B:$B,'INV-CO.OP'!$A31,Return!$F:$F,'INV-CO.OP'!M$4)</f>
        <v>0</v>
      </c>
      <c r="N31" s="25">
        <f t="shared" si="13"/>
        <v>0</v>
      </c>
      <c r="O31" s="24">
        <f t="shared" si="14"/>
        <v>0</v>
      </c>
      <c r="P31" s="24">
        <v>0</v>
      </c>
      <c r="Q31" s="24">
        <v>0</v>
      </c>
      <c r="R31" s="25">
        <f t="shared" si="86"/>
        <v>0</v>
      </c>
      <c r="S31" s="25"/>
      <c r="T31" s="25">
        <f t="shared" si="15"/>
        <v>0</v>
      </c>
      <c r="U31" s="24">
        <f t="shared" si="16"/>
        <v>0</v>
      </c>
      <c r="V31" s="24">
        <v>0</v>
      </c>
      <c r="W31" s="24">
        <v>0</v>
      </c>
      <c r="X31" s="25">
        <f t="shared" si="87"/>
        <v>0</v>
      </c>
      <c r="Y31" s="25">
        <f>SUMIFS(Return!$D:$D,Return!$B:$B,'INV-CO.OP'!$A31,Return!$F:$F,'INV-CO.OP'!Y$4)</f>
        <v>0</v>
      </c>
      <c r="Z31" s="25">
        <f t="shared" si="17"/>
        <v>0</v>
      </c>
      <c r="AA31" s="24">
        <f t="shared" si="18"/>
        <v>0</v>
      </c>
      <c r="AB31" s="24">
        <v>0</v>
      </c>
      <c r="AC31" s="24">
        <v>0</v>
      </c>
      <c r="AD31" s="25">
        <f t="shared" si="88"/>
        <v>0</v>
      </c>
      <c r="AE31" s="25">
        <f>SUMIFS(Return!$D:$D,Return!$B:$B,'INV-CO.OP'!$A31,Return!$F:$F,'INV-CO.OP'!AE$4)</f>
        <v>0</v>
      </c>
      <c r="AF31" s="25">
        <f t="shared" si="19"/>
        <v>0</v>
      </c>
      <c r="AG31" s="24">
        <f t="shared" si="20"/>
        <v>0</v>
      </c>
      <c r="AH31" s="24">
        <v>0</v>
      </c>
      <c r="AI31" s="24">
        <v>0</v>
      </c>
      <c r="AJ31" s="25">
        <f t="shared" si="89"/>
        <v>0</v>
      </c>
      <c r="AK31" s="25">
        <f>SUMIFS(Return!$D:$D,Return!$B:$B,'INV-CO.OP'!$A31,Return!$F:$F,'INV-CO.OP'!AK$4)</f>
        <v>0</v>
      </c>
      <c r="AL31" s="25">
        <f t="shared" si="21"/>
        <v>0</v>
      </c>
      <c r="AM31" s="24">
        <f t="shared" si="22"/>
        <v>0</v>
      </c>
      <c r="AN31" s="24">
        <v>0</v>
      </c>
      <c r="AO31" s="24">
        <v>0</v>
      </c>
      <c r="AP31" s="25">
        <f t="shared" si="90"/>
        <v>0</v>
      </c>
      <c r="AQ31" s="25">
        <f>SUMIFS(Return!$D:$D,Return!$B:$B,'INV-CO.OP'!$A31,Return!$F:$F,'INV-CO.OP'!AQ$4)</f>
        <v>0</v>
      </c>
      <c r="AR31" s="25">
        <f t="shared" si="23"/>
        <v>0</v>
      </c>
      <c r="AS31" s="24">
        <f t="shared" si="24"/>
        <v>0</v>
      </c>
      <c r="AT31" s="24">
        <v>0</v>
      </c>
      <c r="AU31" s="24">
        <v>0</v>
      </c>
      <c r="AV31" s="25">
        <v>0</v>
      </c>
      <c r="AW31" s="25">
        <f>SUMIFS(Return!$D:$D,Return!$B:$B,'INV-CO.OP'!$A31,Return!$F:$F,'INV-CO.OP'!AW$4)</f>
        <v>0</v>
      </c>
      <c r="AX31" s="25">
        <f t="shared" si="25"/>
        <v>0</v>
      </c>
      <c r="AY31" s="24">
        <f t="shared" si="26"/>
        <v>0</v>
      </c>
      <c r="AZ31" s="24">
        <v>0</v>
      </c>
      <c r="BA31" s="24">
        <v>0</v>
      </c>
      <c r="BB31" s="25">
        <f t="shared" si="91"/>
        <v>0</v>
      </c>
      <c r="BC31" s="25"/>
      <c r="BD31" s="25">
        <f t="shared" si="27"/>
        <v>0</v>
      </c>
      <c r="BE31" s="24">
        <f t="shared" si="28"/>
        <v>0</v>
      </c>
      <c r="BF31" s="24">
        <v>0</v>
      </c>
      <c r="BG31" s="24">
        <v>0</v>
      </c>
      <c r="BH31" s="25">
        <f t="shared" si="92"/>
        <v>0</v>
      </c>
      <c r="BI31" s="25">
        <v>0</v>
      </c>
      <c r="BJ31" s="25">
        <f t="shared" si="29"/>
        <v>0</v>
      </c>
      <c r="BK31" s="24">
        <f t="shared" si="93"/>
        <v>0</v>
      </c>
      <c r="BL31" s="24"/>
      <c r="BM31" s="24"/>
      <c r="BN31" s="25">
        <f t="shared" si="94"/>
        <v>0</v>
      </c>
      <c r="BO31" s="25"/>
      <c r="BP31" s="24">
        <f t="shared" si="30"/>
        <v>0</v>
      </c>
      <c r="BQ31" s="24"/>
      <c r="BR31" s="24"/>
      <c r="BS31" s="25">
        <f t="shared" si="95"/>
        <v>0</v>
      </c>
      <c r="BT31" s="25"/>
      <c r="BW31" s="24"/>
      <c r="BX31" s="24">
        <v>0</v>
      </c>
      <c r="BY31" s="24"/>
      <c r="BZ31" s="25">
        <f t="shared" si="96"/>
        <v>0</v>
      </c>
      <c r="CA31" s="25"/>
      <c r="CB31" s="25">
        <f>IFERROR(BZ31/(BY31/#REF!),0)</f>
        <v>0</v>
      </c>
      <c r="CC31" s="24">
        <f t="shared" si="557"/>
        <v>0</v>
      </c>
      <c r="CD31" s="24">
        <v>0</v>
      </c>
      <c r="CE31" s="24"/>
      <c r="CF31" s="25">
        <f t="shared" ref="CF31:CF35" si="575">+CC31+CD31-CE31</f>
        <v>0</v>
      </c>
      <c r="CG31" s="25"/>
      <c r="CH31" s="25">
        <f>IFERROR(CF31/(CE31/#REF!),0)</f>
        <v>0</v>
      </c>
      <c r="CI31" s="24">
        <f t="shared" si="558"/>
        <v>0</v>
      </c>
      <c r="CJ31" s="24">
        <v>0</v>
      </c>
      <c r="CK31" s="24">
        <v>0</v>
      </c>
      <c r="CL31" s="25">
        <f t="shared" si="559"/>
        <v>0</v>
      </c>
      <c r="CM31" s="25"/>
      <c r="CN31" s="25">
        <f>IFERROR(CL31/(CK31/#REF!),0)</f>
        <v>0</v>
      </c>
      <c r="CO31" s="24">
        <f t="shared" si="560"/>
        <v>0</v>
      </c>
      <c r="CP31" s="24">
        <v>0</v>
      </c>
      <c r="CQ31" s="24">
        <v>0</v>
      </c>
      <c r="CR31" s="25">
        <f t="shared" ref="CR31:CR35" si="576">+CO31+CP31-CQ31</f>
        <v>0</v>
      </c>
      <c r="CS31" s="25"/>
      <c r="CT31" s="25">
        <f>+IFERROR(CR31/(CQ31/#REF!),0)</f>
        <v>0</v>
      </c>
      <c r="CU31" s="24">
        <f t="shared" si="561"/>
        <v>0</v>
      </c>
      <c r="CV31" s="24">
        <v>0</v>
      </c>
      <c r="CW31" s="24">
        <v>0</v>
      </c>
      <c r="CX31" s="25">
        <f t="shared" ref="CX31:CX35" si="577">+CU31+CV31-CW31</f>
        <v>0</v>
      </c>
      <c r="CY31" s="25"/>
      <c r="CZ31" s="25">
        <f>+IFERROR(CX31/(CW31/#REF!),0)</f>
        <v>0</v>
      </c>
      <c r="DA31" s="24">
        <f t="shared" si="562"/>
        <v>0</v>
      </c>
      <c r="DB31" s="24">
        <v>0</v>
      </c>
      <c r="DC31" s="24">
        <v>0</v>
      </c>
      <c r="DD31" s="25">
        <f t="shared" ref="DD31:DD35" si="578">+DA31+DB31-DC31</f>
        <v>0</v>
      </c>
      <c r="DE31" s="25"/>
      <c r="DF31" s="25">
        <f>+IFERROR(DD31/(DC31/#REF!),0)</f>
        <v>0</v>
      </c>
      <c r="DG31" s="24">
        <f t="shared" si="563"/>
        <v>0</v>
      </c>
      <c r="DH31" s="24">
        <v>0</v>
      </c>
      <c r="DI31" s="24">
        <v>0</v>
      </c>
      <c r="DJ31" s="25">
        <f t="shared" ref="DJ31:DJ35" si="579">+DG31+DH31-DI31</f>
        <v>0</v>
      </c>
      <c r="DK31" s="25"/>
      <c r="DL31" s="25">
        <f>+IFERROR(DJ31/(DI31/#REF!),0)</f>
        <v>0</v>
      </c>
      <c r="DM31" s="24">
        <f t="shared" si="564"/>
        <v>0</v>
      </c>
      <c r="DN31" s="24">
        <v>0</v>
      </c>
      <c r="DO31" s="24">
        <v>0</v>
      </c>
      <c r="DP31" s="25">
        <f t="shared" ref="DP31:DP35" si="580">+DM31+DN31-DO31</f>
        <v>0</v>
      </c>
      <c r="DQ31" s="25"/>
      <c r="DR31" s="25">
        <f>+IFERROR(DP31/(DO31/#REF!),0)</f>
        <v>0</v>
      </c>
      <c r="DS31" s="24">
        <f t="shared" si="565"/>
        <v>0</v>
      </c>
      <c r="DT31" s="24">
        <v>0</v>
      </c>
      <c r="DU31" s="24">
        <v>0</v>
      </c>
      <c r="DV31" s="25">
        <f t="shared" ref="DV31:DV35" si="581">+DS31+DT31-DU31</f>
        <v>0</v>
      </c>
      <c r="DW31" s="25"/>
      <c r="DX31" s="25">
        <f>+IFERROR(DV31/(DU31/#REF!),0)</f>
        <v>0</v>
      </c>
      <c r="DY31" s="24">
        <f t="shared" si="566"/>
        <v>0</v>
      </c>
      <c r="DZ31" s="24">
        <v>0</v>
      </c>
      <c r="EA31" s="24">
        <v>0</v>
      </c>
      <c r="EB31" s="25">
        <f t="shared" ref="EB31:EB35" si="582">+DY31+DZ31-EA31</f>
        <v>0</v>
      </c>
      <c r="EC31" s="25"/>
      <c r="ED31" s="25">
        <f>+IFERROR(EB31/(EA31/#REF!),0)</f>
        <v>0</v>
      </c>
      <c r="EE31" s="24">
        <f t="shared" si="567"/>
        <v>0</v>
      </c>
      <c r="EF31" s="24">
        <v>0</v>
      </c>
      <c r="EG31" s="24">
        <v>0</v>
      </c>
      <c r="EH31" s="25">
        <f t="shared" ref="EH31:EH35" si="583">+EE31+EF31-EG31</f>
        <v>0</v>
      </c>
      <c r="EI31" s="25"/>
      <c r="EJ31" s="25">
        <f>+IFERROR(EH31/(EG31/#REF!),0)</f>
        <v>0</v>
      </c>
      <c r="EK31" s="24">
        <f t="shared" si="568"/>
        <v>0</v>
      </c>
      <c r="EL31" s="24">
        <v>50</v>
      </c>
      <c r="EM31" s="24">
        <v>0</v>
      </c>
      <c r="EN31" s="25">
        <f t="shared" ref="EN31:EN35" si="584">+EK31+EL31-EM31</f>
        <v>50</v>
      </c>
      <c r="EO31" s="25"/>
      <c r="EP31" s="25">
        <f>+IFERROR(EN31/(EM31/#REF!),0)</f>
        <v>0</v>
      </c>
      <c r="EQ31" s="24"/>
      <c r="ER31" s="24">
        <v>0</v>
      </c>
      <c r="ES31" s="24">
        <v>0</v>
      </c>
      <c r="ET31" s="25">
        <f t="shared" si="53"/>
        <v>0</v>
      </c>
      <c r="EU31" s="25"/>
      <c r="EV31" s="25">
        <f t="shared" si="54"/>
        <v>0</v>
      </c>
      <c r="EW31" s="24">
        <f t="shared" si="55"/>
        <v>0</v>
      </c>
      <c r="EX31" s="24">
        <v>0</v>
      </c>
      <c r="EY31" s="24">
        <v>0</v>
      </c>
      <c r="EZ31" s="25">
        <f t="shared" si="56"/>
        <v>0</v>
      </c>
      <c r="FA31" s="25">
        <v>0</v>
      </c>
      <c r="FB31" s="25">
        <f t="shared" si="57"/>
        <v>0</v>
      </c>
      <c r="FC31" s="24">
        <f t="shared" si="569"/>
        <v>0</v>
      </c>
      <c r="FD31" s="24">
        <v>0</v>
      </c>
      <c r="FE31" s="24">
        <v>0</v>
      </c>
      <c r="FF31" s="25">
        <f t="shared" si="59"/>
        <v>0</v>
      </c>
      <c r="FG31" s="25"/>
      <c r="FH31" s="25">
        <f t="shared" si="60"/>
        <v>0</v>
      </c>
      <c r="FI31" s="24">
        <f t="shared" si="570"/>
        <v>0</v>
      </c>
      <c r="FJ31" s="24">
        <v>0</v>
      </c>
      <c r="FK31" s="24">
        <v>0</v>
      </c>
      <c r="FL31" s="25">
        <f t="shared" si="62"/>
        <v>0</v>
      </c>
      <c r="FM31" s="25">
        <v>0</v>
      </c>
      <c r="FN31" s="25">
        <f t="shared" si="63"/>
        <v>0</v>
      </c>
      <c r="FO31" s="24">
        <f t="shared" si="571"/>
        <v>0</v>
      </c>
      <c r="FP31" s="24">
        <v>0</v>
      </c>
      <c r="FQ31" s="24">
        <v>0</v>
      </c>
      <c r="FR31" s="25">
        <f t="shared" si="65"/>
        <v>0</v>
      </c>
      <c r="FS31" s="25">
        <v>0</v>
      </c>
      <c r="FT31" s="25">
        <f t="shared" si="66"/>
        <v>0</v>
      </c>
      <c r="FU31" s="24">
        <f t="shared" si="572"/>
        <v>0</v>
      </c>
      <c r="FV31" s="24">
        <v>0</v>
      </c>
      <c r="FW31" s="24">
        <v>0</v>
      </c>
      <c r="FX31" s="25">
        <f t="shared" si="68"/>
        <v>0</v>
      </c>
      <c r="FY31" s="25"/>
      <c r="FZ31" s="25">
        <f t="shared" si="69"/>
        <v>0</v>
      </c>
      <c r="GA31" s="24">
        <f t="shared" si="573"/>
        <v>0</v>
      </c>
      <c r="GB31" s="24">
        <v>0</v>
      </c>
      <c r="GC31" s="24">
        <v>0</v>
      </c>
      <c r="GD31" s="25">
        <f t="shared" si="71"/>
        <v>0</v>
      </c>
      <c r="GE31" s="25">
        <v>0</v>
      </c>
      <c r="GF31" s="25">
        <f t="shared" si="72"/>
        <v>0</v>
      </c>
      <c r="GG31" s="24">
        <f t="shared" si="574"/>
        <v>0</v>
      </c>
      <c r="GH31" s="24">
        <v>0</v>
      </c>
      <c r="GI31" s="24">
        <v>0</v>
      </c>
      <c r="GJ31" s="25">
        <v>0</v>
      </c>
      <c r="GK31" s="25">
        <v>0</v>
      </c>
      <c r="GL31" s="25">
        <f t="shared" si="7"/>
        <v>0</v>
      </c>
      <c r="GM31" s="24">
        <f t="shared" si="74"/>
        <v>0</v>
      </c>
      <c r="GN31" s="24">
        <v>0</v>
      </c>
      <c r="GO31" s="24">
        <v>0</v>
      </c>
      <c r="GP31" s="25">
        <f t="shared" si="75"/>
        <v>0</v>
      </c>
      <c r="GQ31" s="25"/>
      <c r="GR31" s="25">
        <f t="shared" si="9"/>
        <v>0</v>
      </c>
      <c r="GS31" s="24">
        <f t="shared" si="76"/>
        <v>0</v>
      </c>
      <c r="GT31" s="24">
        <v>0</v>
      </c>
      <c r="GU31" s="24">
        <v>0</v>
      </c>
      <c r="GV31" s="25">
        <f t="shared" si="77"/>
        <v>0</v>
      </c>
      <c r="GW31" s="25">
        <v>0</v>
      </c>
      <c r="GX31" s="25">
        <f t="shared" si="78"/>
        <v>0</v>
      </c>
      <c r="GY31" s="24">
        <f t="shared" si="79"/>
        <v>0</v>
      </c>
      <c r="GZ31" s="24"/>
      <c r="HA31" s="24"/>
      <c r="HB31" s="25">
        <f t="shared" si="80"/>
        <v>0</v>
      </c>
      <c r="HC31" s="25"/>
      <c r="HD31" s="24">
        <f t="shared" si="81"/>
        <v>0</v>
      </c>
      <c r="HE31" s="24"/>
      <c r="HF31" s="24"/>
      <c r="HG31" s="25">
        <f t="shared" si="82"/>
        <v>0</v>
      </c>
      <c r="HH31" s="25"/>
      <c r="HI31" s="45">
        <f t="shared" si="502"/>
        <v>0</v>
      </c>
      <c r="HJ31" s="45">
        <f t="shared" si="502"/>
        <v>0</v>
      </c>
      <c r="HK31" s="45">
        <f t="shared" si="502"/>
        <v>0</v>
      </c>
      <c r="HL31" s="45">
        <f t="shared" si="83"/>
        <v>0</v>
      </c>
    </row>
    <row r="32" spans="1:220" x14ac:dyDescent="0.25">
      <c r="A32" s="23">
        <v>320108</v>
      </c>
      <c r="B32" s="26" t="s">
        <v>34</v>
      </c>
      <c r="C32" s="24"/>
      <c r="D32" s="24">
        <v>0</v>
      </c>
      <c r="E32" s="24">
        <v>0</v>
      </c>
      <c r="F32" s="25">
        <f t="shared" si="84"/>
        <v>0</v>
      </c>
      <c r="G32" s="25"/>
      <c r="H32" s="25">
        <f t="shared" si="11"/>
        <v>0</v>
      </c>
      <c r="I32" s="24">
        <f t="shared" si="12"/>
        <v>0</v>
      </c>
      <c r="J32" s="24">
        <v>0</v>
      </c>
      <c r="K32" s="24">
        <v>0</v>
      </c>
      <c r="L32" s="25">
        <f t="shared" si="85"/>
        <v>0</v>
      </c>
      <c r="M32" s="25">
        <f>SUMIFS(Return!$D:$D,Return!$B:$B,'INV-CO.OP'!$A32,Return!$F:$F,'INV-CO.OP'!M$4)</f>
        <v>0</v>
      </c>
      <c r="N32" s="25">
        <f t="shared" si="13"/>
        <v>0</v>
      </c>
      <c r="O32" s="24">
        <f t="shared" si="14"/>
        <v>0</v>
      </c>
      <c r="P32" s="24">
        <v>0</v>
      </c>
      <c r="Q32" s="24">
        <v>0</v>
      </c>
      <c r="R32" s="25">
        <f t="shared" si="86"/>
        <v>0</v>
      </c>
      <c r="S32" s="25"/>
      <c r="T32" s="25">
        <f t="shared" si="15"/>
        <v>0</v>
      </c>
      <c r="U32" s="24">
        <f t="shared" si="16"/>
        <v>0</v>
      </c>
      <c r="V32" s="24">
        <v>0</v>
      </c>
      <c r="W32" s="24">
        <v>0</v>
      </c>
      <c r="X32" s="25">
        <f t="shared" si="87"/>
        <v>0</v>
      </c>
      <c r="Y32" s="25">
        <f>SUMIFS(Return!$D:$D,Return!$B:$B,'INV-CO.OP'!$A32,Return!$F:$F,'INV-CO.OP'!Y$4)</f>
        <v>0</v>
      </c>
      <c r="Z32" s="25">
        <f t="shared" si="17"/>
        <v>0</v>
      </c>
      <c r="AA32" s="24">
        <f t="shared" si="18"/>
        <v>0</v>
      </c>
      <c r="AB32" s="24">
        <v>0</v>
      </c>
      <c r="AC32" s="24">
        <v>0</v>
      </c>
      <c r="AD32" s="25">
        <f t="shared" si="88"/>
        <v>0</v>
      </c>
      <c r="AE32" s="25">
        <f>SUMIFS(Return!$D:$D,Return!$B:$B,'INV-CO.OP'!$A32,Return!$F:$F,'INV-CO.OP'!AE$4)</f>
        <v>0</v>
      </c>
      <c r="AF32" s="25">
        <f t="shared" si="19"/>
        <v>0</v>
      </c>
      <c r="AG32" s="24">
        <f t="shared" si="20"/>
        <v>0</v>
      </c>
      <c r="AH32" s="24">
        <v>0</v>
      </c>
      <c r="AI32" s="24">
        <v>0</v>
      </c>
      <c r="AJ32" s="25">
        <f t="shared" si="89"/>
        <v>0</v>
      </c>
      <c r="AK32" s="25">
        <f>SUMIFS(Return!$D:$D,Return!$B:$B,'INV-CO.OP'!$A32,Return!$F:$F,'INV-CO.OP'!AK$4)</f>
        <v>0</v>
      </c>
      <c r="AL32" s="25">
        <f t="shared" si="21"/>
        <v>0</v>
      </c>
      <c r="AM32" s="24">
        <f t="shared" si="22"/>
        <v>0</v>
      </c>
      <c r="AN32" s="24">
        <v>0</v>
      </c>
      <c r="AO32" s="24">
        <v>0</v>
      </c>
      <c r="AP32" s="25">
        <f t="shared" si="90"/>
        <v>0</v>
      </c>
      <c r="AQ32" s="25">
        <f>SUMIFS(Return!$D:$D,Return!$B:$B,'INV-CO.OP'!$A32,Return!$F:$F,'INV-CO.OP'!AQ$4)</f>
        <v>0</v>
      </c>
      <c r="AR32" s="25">
        <f t="shared" si="23"/>
        <v>0</v>
      </c>
      <c r="AS32" s="24">
        <f t="shared" si="24"/>
        <v>0</v>
      </c>
      <c r="AT32" s="24">
        <v>0</v>
      </c>
      <c r="AU32" s="24">
        <v>0</v>
      </c>
      <c r="AV32" s="25">
        <v>0</v>
      </c>
      <c r="AW32" s="25">
        <f>SUMIFS(Return!$D:$D,Return!$B:$B,'INV-CO.OP'!$A32,Return!$F:$F,'INV-CO.OP'!AW$4)</f>
        <v>0</v>
      </c>
      <c r="AX32" s="25">
        <f t="shared" si="25"/>
        <v>0</v>
      </c>
      <c r="AY32" s="24">
        <f t="shared" si="26"/>
        <v>0</v>
      </c>
      <c r="AZ32" s="24">
        <v>0</v>
      </c>
      <c r="BA32" s="24">
        <v>0</v>
      </c>
      <c r="BB32" s="25">
        <f t="shared" si="91"/>
        <v>0</v>
      </c>
      <c r="BC32" s="25"/>
      <c r="BD32" s="25">
        <f t="shared" si="27"/>
        <v>0</v>
      </c>
      <c r="BE32" s="24">
        <f t="shared" si="28"/>
        <v>0</v>
      </c>
      <c r="BF32" s="24">
        <v>0</v>
      </c>
      <c r="BG32" s="24">
        <v>0</v>
      </c>
      <c r="BH32" s="25">
        <f t="shared" si="92"/>
        <v>0</v>
      </c>
      <c r="BI32" s="25">
        <v>0</v>
      </c>
      <c r="BJ32" s="25">
        <f t="shared" si="29"/>
        <v>0</v>
      </c>
      <c r="BK32" s="24">
        <f t="shared" si="93"/>
        <v>0</v>
      </c>
      <c r="BL32" s="24"/>
      <c r="BM32" s="24"/>
      <c r="BN32" s="25">
        <f t="shared" si="94"/>
        <v>0</v>
      </c>
      <c r="BO32" s="25"/>
      <c r="BP32" s="24">
        <f t="shared" si="30"/>
        <v>0</v>
      </c>
      <c r="BQ32" s="24"/>
      <c r="BR32" s="24"/>
      <c r="BS32" s="25">
        <f t="shared" si="95"/>
        <v>0</v>
      </c>
      <c r="BT32" s="25"/>
      <c r="BW32" s="24"/>
      <c r="BX32" s="24">
        <v>0</v>
      </c>
      <c r="BY32" s="24"/>
      <c r="BZ32" s="25">
        <f t="shared" si="96"/>
        <v>0</v>
      </c>
      <c r="CA32" s="25"/>
      <c r="CB32" s="25">
        <f>IFERROR(BZ32/(BY32/#REF!),0)</f>
        <v>0</v>
      </c>
      <c r="CC32" s="24">
        <f t="shared" si="557"/>
        <v>0</v>
      </c>
      <c r="CD32" s="24">
        <v>0</v>
      </c>
      <c r="CE32" s="24"/>
      <c r="CF32" s="25">
        <f t="shared" si="575"/>
        <v>0</v>
      </c>
      <c r="CG32" s="25"/>
      <c r="CH32" s="25">
        <f>IFERROR(CF32/(CE32/#REF!),0)</f>
        <v>0</v>
      </c>
      <c r="CI32" s="24">
        <f t="shared" si="558"/>
        <v>0</v>
      </c>
      <c r="CJ32" s="24">
        <v>0</v>
      </c>
      <c r="CK32" s="24">
        <v>0</v>
      </c>
      <c r="CL32" s="25">
        <f t="shared" si="559"/>
        <v>0</v>
      </c>
      <c r="CM32" s="25"/>
      <c r="CN32" s="25">
        <f>IFERROR(CL32/(CK32/#REF!),0)</f>
        <v>0</v>
      </c>
      <c r="CO32" s="24">
        <f t="shared" si="560"/>
        <v>0</v>
      </c>
      <c r="CP32" s="24">
        <v>0</v>
      </c>
      <c r="CQ32" s="24">
        <v>0</v>
      </c>
      <c r="CR32" s="25">
        <f t="shared" si="576"/>
        <v>0</v>
      </c>
      <c r="CS32" s="25"/>
      <c r="CT32" s="25">
        <f>+IFERROR(CR32/(CQ32/#REF!),0)</f>
        <v>0</v>
      </c>
      <c r="CU32" s="24">
        <f t="shared" si="561"/>
        <v>0</v>
      </c>
      <c r="CV32" s="24">
        <v>0</v>
      </c>
      <c r="CW32" s="24">
        <v>0</v>
      </c>
      <c r="CX32" s="25">
        <f t="shared" si="577"/>
        <v>0</v>
      </c>
      <c r="CY32" s="25"/>
      <c r="CZ32" s="25">
        <f>+IFERROR(CX32/(CW32/#REF!),0)</f>
        <v>0</v>
      </c>
      <c r="DA32" s="24">
        <f t="shared" si="562"/>
        <v>0</v>
      </c>
      <c r="DB32" s="24">
        <v>0</v>
      </c>
      <c r="DC32" s="24">
        <v>0</v>
      </c>
      <c r="DD32" s="25">
        <f t="shared" si="578"/>
        <v>0</v>
      </c>
      <c r="DE32" s="25"/>
      <c r="DF32" s="25">
        <f>+IFERROR(DD32/(DC32/#REF!),0)</f>
        <v>0</v>
      </c>
      <c r="DG32" s="24">
        <f t="shared" si="563"/>
        <v>0</v>
      </c>
      <c r="DH32" s="24">
        <v>0</v>
      </c>
      <c r="DI32" s="24">
        <v>0</v>
      </c>
      <c r="DJ32" s="25">
        <f t="shared" si="579"/>
        <v>0</v>
      </c>
      <c r="DK32" s="25"/>
      <c r="DL32" s="25">
        <f>+IFERROR(DJ32/(DI32/#REF!),0)</f>
        <v>0</v>
      </c>
      <c r="DM32" s="24">
        <f t="shared" si="564"/>
        <v>0</v>
      </c>
      <c r="DN32" s="24">
        <v>0</v>
      </c>
      <c r="DO32" s="24">
        <v>0</v>
      </c>
      <c r="DP32" s="25">
        <f t="shared" si="580"/>
        <v>0</v>
      </c>
      <c r="DQ32" s="25"/>
      <c r="DR32" s="25">
        <f>+IFERROR(DP32/(DO32/#REF!),0)</f>
        <v>0</v>
      </c>
      <c r="DS32" s="24">
        <f t="shared" si="565"/>
        <v>0</v>
      </c>
      <c r="DT32" s="24">
        <v>0</v>
      </c>
      <c r="DU32" s="24">
        <v>0</v>
      </c>
      <c r="DV32" s="25">
        <f t="shared" si="581"/>
        <v>0</v>
      </c>
      <c r="DW32" s="25"/>
      <c r="DX32" s="25">
        <f>+IFERROR(DV32/(DU32/#REF!),0)</f>
        <v>0</v>
      </c>
      <c r="DY32" s="24">
        <f t="shared" si="566"/>
        <v>0</v>
      </c>
      <c r="DZ32" s="24">
        <v>0</v>
      </c>
      <c r="EA32" s="24">
        <v>0</v>
      </c>
      <c r="EB32" s="25">
        <f t="shared" si="582"/>
        <v>0</v>
      </c>
      <c r="EC32" s="25"/>
      <c r="ED32" s="25">
        <f>+IFERROR(EB32/(EA32/#REF!),0)</f>
        <v>0</v>
      </c>
      <c r="EE32" s="24">
        <f t="shared" si="567"/>
        <v>0</v>
      </c>
      <c r="EF32" s="24">
        <v>280</v>
      </c>
      <c r="EG32" s="24">
        <v>40</v>
      </c>
      <c r="EH32" s="25">
        <f t="shared" si="583"/>
        <v>240</v>
      </c>
      <c r="EI32" s="25"/>
      <c r="EJ32" s="25">
        <f>+IFERROR(EH32/(EG32/#REF!),0)</f>
        <v>0</v>
      </c>
      <c r="EK32" s="24">
        <f t="shared" si="568"/>
        <v>240</v>
      </c>
      <c r="EL32" s="24">
        <v>150</v>
      </c>
      <c r="EM32" s="24">
        <v>91</v>
      </c>
      <c r="EN32" s="25">
        <f t="shared" si="584"/>
        <v>299</v>
      </c>
      <c r="EO32" s="25"/>
      <c r="EP32" s="25">
        <f>+IFERROR(EN32/(EM32/#REF!),0)</f>
        <v>0</v>
      </c>
      <c r="EQ32" s="24"/>
      <c r="ER32" s="24">
        <v>0</v>
      </c>
      <c r="ES32" s="24">
        <v>0</v>
      </c>
      <c r="ET32" s="25">
        <f t="shared" si="53"/>
        <v>0</v>
      </c>
      <c r="EU32" s="25"/>
      <c r="EV32" s="25">
        <f t="shared" si="54"/>
        <v>0</v>
      </c>
      <c r="EW32" s="24">
        <f t="shared" si="55"/>
        <v>0</v>
      </c>
      <c r="EX32" s="24">
        <v>0</v>
      </c>
      <c r="EY32" s="24">
        <v>0</v>
      </c>
      <c r="EZ32" s="25">
        <f t="shared" si="56"/>
        <v>0</v>
      </c>
      <c r="FA32" s="25">
        <v>0</v>
      </c>
      <c r="FB32" s="25">
        <f t="shared" si="57"/>
        <v>0</v>
      </c>
      <c r="FC32" s="24">
        <f t="shared" si="569"/>
        <v>0</v>
      </c>
      <c r="FD32" s="24">
        <v>0</v>
      </c>
      <c r="FE32" s="24">
        <v>0</v>
      </c>
      <c r="FF32" s="25">
        <f t="shared" si="59"/>
        <v>0</v>
      </c>
      <c r="FG32" s="25"/>
      <c r="FH32" s="25">
        <f t="shared" si="60"/>
        <v>0</v>
      </c>
      <c r="FI32" s="24">
        <f t="shared" si="570"/>
        <v>0</v>
      </c>
      <c r="FJ32" s="24">
        <v>0</v>
      </c>
      <c r="FK32" s="24">
        <v>0</v>
      </c>
      <c r="FL32" s="25">
        <f t="shared" si="62"/>
        <v>0</v>
      </c>
      <c r="FM32" s="25">
        <v>0</v>
      </c>
      <c r="FN32" s="25">
        <f t="shared" si="63"/>
        <v>0</v>
      </c>
      <c r="FO32" s="24">
        <f t="shared" si="571"/>
        <v>0</v>
      </c>
      <c r="FP32" s="24">
        <v>0</v>
      </c>
      <c r="FQ32" s="24">
        <v>0</v>
      </c>
      <c r="FR32" s="25">
        <f t="shared" si="65"/>
        <v>0</v>
      </c>
      <c r="FS32" s="25">
        <v>0</v>
      </c>
      <c r="FT32" s="25">
        <f t="shared" si="66"/>
        <v>0</v>
      </c>
      <c r="FU32" s="24">
        <f t="shared" si="572"/>
        <v>0</v>
      </c>
      <c r="FV32" s="24">
        <v>0</v>
      </c>
      <c r="FW32" s="24">
        <v>0</v>
      </c>
      <c r="FX32" s="25">
        <f t="shared" si="68"/>
        <v>0</v>
      </c>
      <c r="FY32" s="25"/>
      <c r="FZ32" s="25">
        <f t="shared" si="69"/>
        <v>0</v>
      </c>
      <c r="GA32" s="24">
        <f t="shared" si="573"/>
        <v>0</v>
      </c>
      <c r="GB32" s="24">
        <v>0</v>
      </c>
      <c r="GC32" s="24">
        <v>0</v>
      </c>
      <c r="GD32" s="25">
        <f t="shared" si="71"/>
        <v>0</v>
      </c>
      <c r="GE32" s="25">
        <v>0</v>
      </c>
      <c r="GF32" s="25">
        <f t="shared" si="72"/>
        <v>0</v>
      </c>
      <c r="GG32" s="24">
        <f t="shared" si="574"/>
        <v>0</v>
      </c>
      <c r="GH32" s="24">
        <v>0</v>
      </c>
      <c r="GI32" s="24">
        <v>0</v>
      </c>
      <c r="GJ32" s="25">
        <v>0</v>
      </c>
      <c r="GK32" s="25">
        <v>0</v>
      </c>
      <c r="GL32" s="25">
        <f t="shared" si="7"/>
        <v>0</v>
      </c>
      <c r="GM32" s="24">
        <f t="shared" si="74"/>
        <v>0</v>
      </c>
      <c r="GN32" s="24">
        <v>0</v>
      </c>
      <c r="GO32" s="24">
        <v>0</v>
      </c>
      <c r="GP32" s="25">
        <f t="shared" si="75"/>
        <v>0</v>
      </c>
      <c r="GQ32" s="25"/>
      <c r="GR32" s="25">
        <f t="shared" si="9"/>
        <v>0</v>
      </c>
      <c r="GS32" s="24">
        <f t="shared" si="76"/>
        <v>0</v>
      </c>
      <c r="GT32" s="24">
        <v>0</v>
      </c>
      <c r="GU32" s="24">
        <v>0</v>
      </c>
      <c r="GV32" s="25">
        <f t="shared" si="77"/>
        <v>0</v>
      </c>
      <c r="GW32" s="25">
        <v>0</v>
      </c>
      <c r="GX32" s="25">
        <f t="shared" si="78"/>
        <v>0</v>
      </c>
      <c r="GY32" s="24">
        <f t="shared" si="79"/>
        <v>0</v>
      </c>
      <c r="GZ32" s="24"/>
      <c r="HA32" s="24"/>
      <c r="HB32" s="25">
        <f t="shared" si="80"/>
        <v>0</v>
      </c>
      <c r="HC32" s="25"/>
      <c r="HD32" s="24">
        <f t="shared" si="81"/>
        <v>0</v>
      </c>
      <c r="HE32" s="24"/>
      <c r="HF32" s="24"/>
      <c r="HG32" s="25">
        <f t="shared" si="82"/>
        <v>0</v>
      </c>
      <c r="HH32" s="25"/>
      <c r="HI32" s="45">
        <f t="shared" si="502"/>
        <v>0</v>
      </c>
      <c r="HJ32" s="45">
        <f t="shared" si="502"/>
        <v>0</v>
      </c>
      <c r="HK32" s="45">
        <f t="shared" si="502"/>
        <v>0</v>
      </c>
      <c r="HL32" s="45">
        <f t="shared" si="83"/>
        <v>0</v>
      </c>
    </row>
    <row r="33" spans="1:220" x14ac:dyDescent="0.25">
      <c r="A33" s="23">
        <v>323004</v>
      </c>
      <c r="B33" s="26" t="s">
        <v>35</v>
      </c>
      <c r="C33" s="24"/>
      <c r="D33" s="24">
        <v>213</v>
      </c>
      <c r="E33" s="24">
        <v>210</v>
      </c>
      <c r="F33" s="25">
        <f t="shared" si="84"/>
        <v>3</v>
      </c>
      <c r="G33" s="25"/>
      <c r="H33" s="25">
        <f t="shared" si="11"/>
        <v>0.37142857142857144</v>
      </c>
      <c r="I33" s="24">
        <f t="shared" si="12"/>
        <v>3</v>
      </c>
      <c r="J33" s="24">
        <v>183</v>
      </c>
      <c r="K33" s="24">
        <v>103.29166666666667</v>
      </c>
      <c r="L33" s="25">
        <f t="shared" si="85"/>
        <v>82.708333333333329</v>
      </c>
      <c r="M33" s="25">
        <f>SUMIFS(Return!$D:$D,Return!$B:$B,'INV-CO.OP'!$A33,Return!$F:$F,'INV-CO.OP'!M$4)</f>
        <v>-0.16699963906808396</v>
      </c>
      <c r="N33" s="25">
        <f t="shared" si="13"/>
        <v>15.213795885437676</v>
      </c>
      <c r="O33" s="24">
        <f t="shared" si="14"/>
        <v>82.541333694265248</v>
      </c>
      <c r="P33" s="24">
        <v>183</v>
      </c>
      <c r="Q33" s="24">
        <v>229</v>
      </c>
      <c r="R33" s="25">
        <f t="shared" si="86"/>
        <v>36.541333694265234</v>
      </c>
      <c r="S33" s="25"/>
      <c r="T33" s="25">
        <f t="shared" si="15"/>
        <v>4.1487977120126462</v>
      </c>
      <c r="U33" s="24">
        <f t="shared" si="16"/>
        <v>36.541333694265234</v>
      </c>
      <c r="V33" s="24">
        <v>0</v>
      </c>
      <c r="W33" s="24">
        <v>135</v>
      </c>
      <c r="X33" s="25">
        <f t="shared" si="87"/>
        <v>-98.458666305734766</v>
      </c>
      <c r="Y33" s="25">
        <f>SUMIFS(Return!$D:$D,Return!$B:$B,'INV-CO.OP'!$A33,Return!$F:$F,'INV-CO.OP'!Y$4)</f>
        <v>0</v>
      </c>
      <c r="Z33" s="25">
        <f t="shared" si="17"/>
        <v>-17.503762898797291</v>
      </c>
      <c r="AA33" s="24">
        <f t="shared" si="18"/>
        <v>-98.458666305734766</v>
      </c>
      <c r="AB33" s="24">
        <v>228</v>
      </c>
      <c r="AC33" s="24">
        <v>57.041666666666664</v>
      </c>
      <c r="AD33" s="25">
        <f t="shared" si="88"/>
        <v>72.499667027598576</v>
      </c>
      <c r="AE33" s="25">
        <f>SUMIFS(Return!$D:$D,Return!$B:$B,'INV-CO.OP'!$A33,Return!$F:$F,'INV-CO.OP'!AE$4)</f>
        <v>0</v>
      </c>
      <c r="AF33" s="25">
        <f t="shared" si="19"/>
        <v>33.045867220760783</v>
      </c>
      <c r="AG33" s="24">
        <f t="shared" si="20"/>
        <v>72.499667027598576</v>
      </c>
      <c r="AH33" s="24">
        <v>183</v>
      </c>
      <c r="AI33" s="24">
        <v>180.20833333333334</v>
      </c>
      <c r="AJ33" s="25">
        <f t="shared" si="89"/>
        <v>75.291333694265234</v>
      </c>
      <c r="AK33" s="25">
        <f>SUMIFS(Return!$D:$D,Return!$B:$B,'INV-CO.OP'!$A33,Return!$F:$F,'INV-CO.OP'!AK$4)</f>
        <v>0</v>
      </c>
      <c r="AL33" s="25">
        <f t="shared" si="21"/>
        <v>10.445040512499222</v>
      </c>
      <c r="AM33" s="24">
        <f t="shared" si="22"/>
        <v>75.291333694265234</v>
      </c>
      <c r="AN33" s="24">
        <v>243</v>
      </c>
      <c r="AO33" s="24">
        <v>203.20833333333334</v>
      </c>
      <c r="AP33" s="25">
        <f t="shared" si="90"/>
        <v>115.08300036093189</v>
      </c>
      <c r="AQ33" s="25">
        <f>SUMIFS(Return!$D:$D,Return!$B:$B,'INV-CO.OP'!$A33,Return!$F:$F,'INV-CO.OP'!AQ$4)</f>
        <v>-4.3749930101213437</v>
      </c>
      <c r="AR33" s="25">
        <f t="shared" si="23"/>
        <v>15.290913314308767</v>
      </c>
      <c r="AS33" s="24">
        <f t="shared" si="24"/>
        <v>110.70800735081055</v>
      </c>
      <c r="AT33" s="24">
        <v>33</v>
      </c>
      <c r="AU33" s="24">
        <v>115.25</v>
      </c>
      <c r="AV33" s="25">
        <v>107.875</v>
      </c>
      <c r="AW33" s="25">
        <f>SUMIFS(Return!$D:$D,Return!$B:$B,'INV-CO.OP'!$A33,Return!$F:$F,'INV-CO.OP'!AW$4)</f>
        <v>0</v>
      </c>
      <c r="AX33" s="25">
        <f t="shared" si="25"/>
        <v>25.272234273318873</v>
      </c>
      <c r="AY33" s="24">
        <f t="shared" si="26"/>
        <v>107.875</v>
      </c>
      <c r="AZ33" s="24">
        <v>80</v>
      </c>
      <c r="BA33" s="24">
        <v>110.95833333333333</v>
      </c>
      <c r="BB33" s="25">
        <f t="shared" si="91"/>
        <v>76.916666666666671</v>
      </c>
      <c r="BC33" s="25"/>
      <c r="BD33" s="25">
        <f t="shared" si="27"/>
        <v>15.943672549755915</v>
      </c>
      <c r="BE33" s="24">
        <f t="shared" si="28"/>
        <v>76.916666666666671</v>
      </c>
      <c r="BF33" s="24">
        <v>215</v>
      </c>
      <c r="BG33" s="24">
        <v>202</v>
      </c>
      <c r="BH33" s="25">
        <f t="shared" si="92"/>
        <v>89.916666666666686</v>
      </c>
      <c r="BI33" s="25">
        <v>-9.5829762140783785</v>
      </c>
      <c r="BJ33" s="25">
        <f t="shared" si="29"/>
        <v>12.018564356435645</v>
      </c>
      <c r="BK33" s="24">
        <f t="shared" si="93"/>
        <v>80.333690452588314</v>
      </c>
      <c r="BL33" s="24"/>
      <c r="BM33" s="24"/>
      <c r="BN33" s="25">
        <f t="shared" si="94"/>
        <v>80.333690452588314</v>
      </c>
      <c r="BO33" s="25"/>
      <c r="BP33" s="24">
        <f t="shared" si="30"/>
        <v>80.333690452588314</v>
      </c>
      <c r="BQ33" s="24"/>
      <c r="BR33" s="24"/>
      <c r="BS33" s="25">
        <f t="shared" si="95"/>
        <v>80.333690452588314</v>
      </c>
      <c r="BT33" s="25"/>
      <c r="BW33" s="24"/>
      <c r="BX33" s="24">
        <v>0</v>
      </c>
      <c r="BY33" s="24"/>
      <c r="BZ33" s="25">
        <f t="shared" si="96"/>
        <v>0</v>
      </c>
      <c r="CA33" s="25"/>
      <c r="CB33" s="25">
        <f>IFERROR(BZ33/(BY33/#REF!),0)</f>
        <v>0</v>
      </c>
      <c r="CC33" s="24">
        <f t="shared" si="557"/>
        <v>0</v>
      </c>
      <c r="CD33" s="24">
        <v>0</v>
      </c>
      <c r="CE33" s="24"/>
      <c r="CF33" s="25">
        <f t="shared" si="575"/>
        <v>0</v>
      </c>
      <c r="CG33" s="25"/>
      <c r="CH33" s="25">
        <f>IFERROR(CF33/(CE33/#REF!),0)</f>
        <v>0</v>
      </c>
      <c r="CI33" s="24">
        <f t="shared" si="558"/>
        <v>0</v>
      </c>
      <c r="CJ33" s="24">
        <v>0</v>
      </c>
      <c r="CK33" s="24">
        <v>0</v>
      </c>
      <c r="CL33" s="25">
        <f t="shared" si="559"/>
        <v>0</v>
      </c>
      <c r="CM33" s="25"/>
      <c r="CN33" s="25">
        <f>IFERROR(CL33/(CK33/#REF!),0)</f>
        <v>0</v>
      </c>
      <c r="CO33" s="24">
        <f t="shared" si="560"/>
        <v>0</v>
      </c>
      <c r="CP33" s="24">
        <v>0</v>
      </c>
      <c r="CQ33" s="24">
        <v>0</v>
      </c>
      <c r="CR33" s="25">
        <f t="shared" si="576"/>
        <v>0</v>
      </c>
      <c r="CS33" s="25"/>
      <c r="CT33" s="25">
        <f>+IFERROR(CR33/(CQ33/#REF!),0)</f>
        <v>0</v>
      </c>
      <c r="CU33" s="24">
        <f t="shared" si="561"/>
        <v>0</v>
      </c>
      <c r="CV33" s="24">
        <v>0</v>
      </c>
      <c r="CW33" s="24">
        <v>0</v>
      </c>
      <c r="CX33" s="25">
        <f t="shared" si="577"/>
        <v>0</v>
      </c>
      <c r="CY33" s="25"/>
      <c r="CZ33" s="25">
        <f>+IFERROR(CX33/(CW33/#REF!),0)</f>
        <v>0</v>
      </c>
      <c r="DA33" s="24">
        <f t="shared" si="562"/>
        <v>0</v>
      </c>
      <c r="DB33" s="24">
        <v>0</v>
      </c>
      <c r="DC33" s="24">
        <v>0</v>
      </c>
      <c r="DD33" s="25">
        <f t="shared" si="578"/>
        <v>0</v>
      </c>
      <c r="DE33" s="25"/>
      <c r="DF33" s="25">
        <f>+IFERROR(DD33/(DC33/#REF!),0)</f>
        <v>0</v>
      </c>
      <c r="DG33" s="24">
        <f t="shared" si="563"/>
        <v>0</v>
      </c>
      <c r="DH33" s="24">
        <v>30</v>
      </c>
      <c r="DI33" s="24">
        <v>2.5</v>
      </c>
      <c r="DJ33" s="25">
        <f t="shared" si="579"/>
        <v>27.5</v>
      </c>
      <c r="DK33" s="25"/>
      <c r="DL33" s="25">
        <f>+IFERROR(DJ33/(DI33/#REF!),0)</f>
        <v>0</v>
      </c>
      <c r="DM33" s="24">
        <f t="shared" si="564"/>
        <v>27.5</v>
      </c>
      <c r="DN33" s="24">
        <v>216</v>
      </c>
      <c r="DO33" s="24">
        <v>49</v>
      </c>
      <c r="DP33" s="25">
        <f t="shared" si="580"/>
        <v>194.5</v>
      </c>
      <c r="DQ33" s="25"/>
      <c r="DR33" s="25">
        <f>+IFERROR(DP33/(DO33/#REF!),0)</f>
        <v>0</v>
      </c>
      <c r="DS33" s="24">
        <f t="shared" si="565"/>
        <v>194.5</v>
      </c>
      <c r="DT33" s="24">
        <v>310</v>
      </c>
      <c r="DU33" s="24">
        <v>154.91666666666666</v>
      </c>
      <c r="DV33" s="25">
        <f t="shared" si="581"/>
        <v>349.58333333333337</v>
      </c>
      <c r="DW33" s="25"/>
      <c r="DX33" s="25">
        <f>+IFERROR(DV33/(DU33/#REF!),0)</f>
        <v>0</v>
      </c>
      <c r="DY33" s="24">
        <f t="shared" si="566"/>
        <v>349.58333333333337</v>
      </c>
      <c r="DZ33" s="24">
        <v>290</v>
      </c>
      <c r="EA33" s="24">
        <v>349.25</v>
      </c>
      <c r="EB33" s="25">
        <f t="shared" si="582"/>
        <v>290.33333333333337</v>
      </c>
      <c r="EC33" s="25"/>
      <c r="ED33" s="25">
        <f>+IFERROR(EB33/(EA33/#REF!),0)</f>
        <v>0</v>
      </c>
      <c r="EE33" s="24">
        <f t="shared" si="567"/>
        <v>290.33333333333337</v>
      </c>
      <c r="EF33" s="24">
        <v>270</v>
      </c>
      <c r="EG33" s="24">
        <v>305.5</v>
      </c>
      <c r="EH33" s="25">
        <f t="shared" si="583"/>
        <v>254.83333333333337</v>
      </c>
      <c r="EI33" s="25"/>
      <c r="EJ33" s="25">
        <f>+IFERROR(EH33/(EG33/#REF!),0)</f>
        <v>0</v>
      </c>
      <c r="EK33" s="24">
        <f t="shared" si="568"/>
        <v>254.83333333333337</v>
      </c>
      <c r="EL33" s="24">
        <v>225</v>
      </c>
      <c r="EM33" s="24">
        <v>160.75</v>
      </c>
      <c r="EN33" s="25">
        <f t="shared" si="584"/>
        <v>319.08333333333337</v>
      </c>
      <c r="EO33" s="25"/>
      <c r="EP33" s="25">
        <f>+IFERROR(EN33/(EM33/#REF!),0)</f>
        <v>0</v>
      </c>
      <c r="EQ33" s="24"/>
      <c r="ER33" s="24">
        <v>64645.37999999999</v>
      </c>
      <c r="ES33" s="24">
        <v>63734.882399999929</v>
      </c>
      <c r="ET33" s="25">
        <f t="shared" si="53"/>
        <v>910.49760000006063</v>
      </c>
      <c r="EU33" s="25"/>
      <c r="EV33" s="25">
        <f t="shared" si="54"/>
        <v>0.37142827771188608</v>
      </c>
      <c r="EW33" s="24">
        <f t="shared" si="55"/>
        <v>910.49760000006063</v>
      </c>
      <c r="EX33" s="24">
        <v>44432.319000000003</v>
      </c>
      <c r="EY33" s="24">
        <v>31348.962990000004</v>
      </c>
      <c r="EZ33" s="25">
        <f t="shared" si="56"/>
        <v>13993.85361000006</v>
      </c>
      <c r="FA33" s="25">
        <v>-35.478999999999999</v>
      </c>
      <c r="FB33" s="25">
        <f t="shared" si="57"/>
        <v>8.4814039518568816</v>
      </c>
      <c r="FC33" s="24">
        <f t="shared" si="569"/>
        <v>13958.374610000061</v>
      </c>
      <c r="FD33" s="24">
        <v>38878.277999999998</v>
      </c>
      <c r="FE33" s="24">
        <v>69501.371759999907</v>
      </c>
      <c r="FF33" s="25">
        <f t="shared" si="59"/>
        <v>-16664.719149999844</v>
      </c>
      <c r="FG33" s="25"/>
      <c r="FH33" s="25">
        <f t="shared" si="60"/>
        <v>-6.2341603759447368</v>
      </c>
      <c r="FI33" s="24">
        <f t="shared" si="570"/>
        <v>-16664.719149999844</v>
      </c>
      <c r="FJ33" s="24">
        <v>0</v>
      </c>
      <c r="FK33" s="24">
        <v>40972.424399999967</v>
      </c>
      <c r="FL33" s="25">
        <f t="shared" si="62"/>
        <v>-57637.143549999812</v>
      </c>
      <c r="FM33" s="25">
        <v>0</v>
      </c>
      <c r="FN33" s="25">
        <f t="shared" si="63"/>
        <v>-33.761522913445084</v>
      </c>
      <c r="FO33" s="24">
        <f t="shared" si="571"/>
        <v>-57637.143549999812</v>
      </c>
      <c r="FP33" s="24">
        <v>69197.870999999999</v>
      </c>
      <c r="FQ33" s="24">
        <v>17312.113889999997</v>
      </c>
      <c r="FR33" s="25">
        <f t="shared" si="65"/>
        <v>-5751.3864399998092</v>
      </c>
      <c r="FS33" s="25">
        <v>0</v>
      </c>
      <c r="FT33" s="25">
        <f t="shared" si="66"/>
        <v>-8.6376538642326981</v>
      </c>
      <c r="FU33" s="24">
        <f t="shared" si="572"/>
        <v>-5751.3864399998092</v>
      </c>
      <c r="FV33" s="24">
        <v>55540.396999999997</v>
      </c>
      <c r="FW33" s="24">
        <v>54693.128249999914</v>
      </c>
      <c r="FX33" s="25">
        <f t="shared" si="68"/>
        <v>-4904.1176899997299</v>
      </c>
      <c r="FY33" s="25"/>
      <c r="FZ33" s="25">
        <f t="shared" si="69"/>
        <v>-2.2416516694671498</v>
      </c>
      <c r="GA33" s="24">
        <f t="shared" si="573"/>
        <v>-4904.1176899997299</v>
      </c>
      <c r="GB33" s="24">
        <v>52535.752</v>
      </c>
      <c r="GC33" s="24">
        <v>61673.615369999905</v>
      </c>
      <c r="GD33" s="25">
        <f t="shared" si="71"/>
        <v>-14041.981059999634</v>
      </c>
      <c r="GE33" s="25">
        <v>-929.46699999999998</v>
      </c>
      <c r="GF33" s="25">
        <f t="shared" si="72"/>
        <v>-6.1474179249172618</v>
      </c>
      <c r="GG33" s="24">
        <f t="shared" si="574"/>
        <v>-14971.448059999635</v>
      </c>
      <c r="GH33" s="24">
        <v>9985.1309999999994</v>
      </c>
      <c r="GI33" s="24">
        <v>34978.310460000001</v>
      </c>
      <c r="GJ33" s="25">
        <v>32740.002089999998</v>
      </c>
      <c r="GK33" s="25">
        <v>0</v>
      </c>
      <c r="GL33" s="25">
        <f t="shared" si="7"/>
        <v>25.272234273318873</v>
      </c>
      <c r="GM33" s="24">
        <f t="shared" si="74"/>
        <v>32740.002089999998</v>
      </c>
      <c r="GN33" s="24">
        <v>18589.338</v>
      </c>
      <c r="GO33" s="24">
        <v>33675.792029999997</v>
      </c>
      <c r="GP33" s="25">
        <f t="shared" si="75"/>
        <v>17653.548060000001</v>
      </c>
      <c r="GQ33" s="25"/>
      <c r="GR33" s="25">
        <f t="shared" si="9"/>
        <v>12.057076638859385</v>
      </c>
      <c r="GS33" s="24">
        <f t="shared" si="76"/>
        <v>17653.548060000001</v>
      </c>
      <c r="GT33" s="24">
        <v>48939.282000000007</v>
      </c>
      <c r="GU33" s="24">
        <v>61306.886879999933</v>
      </c>
      <c r="GV33" s="25">
        <f t="shared" si="77"/>
        <v>5285.9431800000748</v>
      </c>
      <c r="GW33" s="25">
        <v>-2035.904</v>
      </c>
      <c r="GX33" s="25">
        <f t="shared" si="78"/>
        <v>2.3279679188303644</v>
      </c>
      <c r="GY33" s="24">
        <f t="shared" si="79"/>
        <v>3250.0391800000748</v>
      </c>
      <c r="GZ33" s="24"/>
      <c r="HA33" s="24"/>
      <c r="HB33" s="25">
        <f t="shared" si="80"/>
        <v>3250.0391800000748</v>
      </c>
      <c r="HC33" s="25"/>
      <c r="HD33" s="24">
        <f t="shared" si="81"/>
        <v>3250.0391800000748</v>
      </c>
      <c r="HE33" s="24"/>
      <c r="HF33" s="24"/>
      <c r="HG33" s="25">
        <f t="shared" si="82"/>
        <v>3250.0391800000748</v>
      </c>
      <c r="HH33" s="25"/>
      <c r="HI33" s="45">
        <f t="shared" si="502"/>
        <v>402743.74799999996</v>
      </c>
      <c r="HJ33" s="45">
        <f t="shared" si="502"/>
        <v>469197.48842999956</v>
      </c>
      <c r="HK33" s="45">
        <f t="shared" si="502"/>
        <v>-3000.85</v>
      </c>
      <c r="HL33" s="45">
        <f t="shared" si="83"/>
        <v>3250.0391800000748</v>
      </c>
    </row>
    <row r="34" spans="1:220" x14ac:dyDescent="0.25">
      <c r="A34" s="23">
        <v>323103</v>
      </c>
      <c r="B34" s="26" t="s">
        <v>36</v>
      </c>
      <c r="C34" s="24"/>
      <c r="D34" s="24">
        <v>163</v>
      </c>
      <c r="E34" s="24">
        <v>121</v>
      </c>
      <c r="F34" s="25">
        <f t="shared" si="84"/>
        <v>42</v>
      </c>
      <c r="G34" s="25"/>
      <c r="H34" s="25">
        <f t="shared" si="11"/>
        <v>9.0247933884297513</v>
      </c>
      <c r="I34" s="24">
        <f t="shared" si="12"/>
        <v>42</v>
      </c>
      <c r="J34" s="24">
        <v>153</v>
      </c>
      <c r="K34" s="24">
        <v>75</v>
      </c>
      <c r="L34" s="25">
        <f t="shared" si="85"/>
        <v>120</v>
      </c>
      <c r="M34" s="25">
        <f>SUMIFS(Return!$D:$D,Return!$B:$B,'INV-CO.OP'!$A34,Return!$F:$F,'INV-CO.OP'!M$4)</f>
        <v>0</v>
      </c>
      <c r="N34" s="25">
        <f t="shared" si="13"/>
        <v>30.400000000000002</v>
      </c>
      <c r="O34" s="24">
        <f t="shared" si="14"/>
        <v>120</v>
      </c>
      <c r="P34" s="24">
        <v>25</v>
      </c>
      <c r="Q34" s="24">
        <v>138.95833333333334</v>
      </c>
      <c r="R34" s="25">
        <f t="shared" si="86"/>
        <v>6.0416666666666572</v>
      </c>
      <c r="S34" s="25"/>
      <c r="T34" s="25">
        <f t="shared" si="15"/>
        <v>1.1304347826086938</v>
      </c>
      <c r="U34" s="24">
        <f t="shared" si="16"/>
        <v>6.0416666666666572</v>
      </c>
      <c r="V34" s="24">
        <v>0</v>
      </c>
      <c r="W34" s="24">
        <v>107</v>
      </c>
      <c r="X34" s="25">
        <f t="shared" si="87"/>
        <v>-100.95833333333334</v>
      </c>
      <c r="Y34" s="25">
        <f>SUMIFS(Return!$D:$D,Return!$B:$B,'INV-CO.OP'!$A34,Return!$F:$F,'INV-CO.OP'!Y$4)</f>
        <v>-4.199999162763049E-2</v>
      </c>
      <c r="Z34" s="25">
        <f t="shared" si="17"/>
        <v>-22.644859813084114</v>
      </c>
      <c r="AA34" s="24">
        <f t="shared" si="18"/>
        <v>-101.00033332496098</v>
      </c>
      <c r="AB34" s="24">
        <v>213</v>
      </c>
      <c r="AC34" s="24">
        <v>74.791666666666671</v>
      </c>
      <c r="AD34" s="25">
        <f t="shared" si="88"/>
        <v>37.208000008372352</v>
      </c>
      <c r="AE34" s="25">
        <f>SUMIFS(Return!$D:$D,Return!$B:$B,'INV-CO.OP'!$A34,Return!$F:$F,'INV-CO.OP'!AE$4)</f>
        <v>0</v>
      </c>
      <c r="AF34" s="25">
        <f t="shared" si="19"/>
        <v>12.934703066977351</v>
      </c>
      <c r="AG34" s="24">
        <f t="shared" si="20"/>
        <v>37.208000008372352</v>
      </c>
      <c r="AH34" s="24">
        <v>25</v>
      </c>
      <c r="AI34" s="24">
        <v>109.79166666666667</v>
      </c>
      <c r="AJ34" s="25">
        <f t="shared" si="89"/>
        <v>-47.58366665829432</v>
      </c>
      <c r="AK34" s="25">
        <f>SUMIFS(Return!$D:$D,Return!$B:$B,'INV-CO.OP'!$A34,Return!$F:$F,'INV-CO.OP'!AK$4)</f>
        <v>0</v>
      </c>
      <c r="AL34" s="25">
        <f t="shared" si="21"/>
        <v>-10.834990510427549</v>
      </c>
      <c r="AM34" s="24">
        <f t="shared" si="22"/>
        <v>-47.58366665829432</v>
      </c>
      <c r="AN34" s="24">
        <v>158</v>
      </c>
      <c r="AO34" s="24">
        <v>113.66666666666667</v>
      </c>
      <c r="AP34" s="25">
        <f t="shared" si="90"/>
        <v>-3.2503333249609909</v>
      </c>
      <c r="AQ34" s="25">
        <f>SUMIFS(Return!$D:$D,Return!$B:$B,'INV-CO.OP'!$A34,Return!$F:$F,'INV-CO.OP'!AQ$4)</f>
        <v>-5.7909877994820471</v>
      </c>
      <c r="AR34" s="25">
        <f t="shared" si="23"/>
        <v>-0.77207331179425298</v>
      </c>
      <c r="AS34" s="24">
        <f t="shared" si="24"/>
        <v>-9.0413211244430371</v>
      </c>
      <c r="AT34" s="24">
        <v>66</v>
      </c>
      <c r="AU34" s="24">
        <v>98.416666666666671</v>
      </c>
      <c r="AV34" s="25">
        <v>94.041666666666671</v>
      </c>
      <c r="AW34" s="25">
        <f>SUMIFS(Return!$D:$D,Return!$B:$B,'INV-CO.OP'!$A34,Return!$F:$F,'INV-CO.OP'!AW$4)</f>
        <v>0</v>
      </c>
      <c r="AX34" s="25">
        <f t="shared" si="25"/>
        <v>25.79974597798476</v>
      </c>
      <c r="AY34" s="24">
        <f t="shared" si="26"/>
        <v>94.041666666666671</v>
      </c>
      <c r="AZ34" s="24">
        <v>54</v>
      </c>
      <c r="BA34" s="24">
        <v>90</v>
      </c>
      <c r="BB34" s="25">
        <f t="shared" si="91"/>
        <v>58.041666666666686</v>
      </c>
      <c r="BC34" s="25"/>
      <c r="BD34" s="25">
        <f t="shared" si="27"/>
        <v>14.832870370370374</v>
      </c>
      <c r="BE34" s="24">
        <f t="shared" si="28"/>
        <v>58.041666666666686</v>
      </c>
      <c r="BF34" s="24">
        <v>114</v>
      </c>
      <c r="BG34" s="24">
        <v>179</v>
      </c>
      <c r="BH34" s="25">
        <f t="shared" si="92"/>
        <v>-6.9583333333333144</v>
      </c>
      <c r="BI34" s="25">
        <v>-12.082973672304323</v>
      </c>
      <c r="BJ34" s="25">
        <f t="shared" si="29"/>
        <v>-1.0495810055865893</v>
      </c>
      <c r="BK34" s="24">
        <f t="shared" si="93"/>
        <v>-19.041307005637638</v>
      </c>
      <c r="BL34" s="24"/>
      <c r="BM34" s="24"/>
      <c r="BN34" s="25">
        <f t="shared" si="94"/>
        <v>-19.041307005637638</v>
      </c>
      <c r="BO34" s="25"/>
      <c r="BP34" s="24">
        <f t="shared" si="30"/>
        <v>-19.041307005637638</v>
      </c>
      <c r="BQ34" s="24"/>
      <c r="BR34" s="24"/>
      <c r="BS34" s="25">
        <f t="shared" si="95"/>
        <v>-19.041307005637638</v>
      </c>
      <c r="BT34" s="25"/>
      <c r="BW34" s="24"/>
      <c r="BX34" s="24">
        <v>0</v>
      </c>
      <c r="BY34" s="24"/>
      <c r="BZ34" s="25">
        <f t="shared" si="96"/>
        <v>0</v>
      </c>
      <c r="CA34" s="25"/>
      <c r="CB34" s="25">
        <f>IFERROR(BZ34/(BY34/#REF!),0)</f>
        <v>0</v>
      </c>
      <c r="CC34" s="24">
        <f t="shared" si="557"/>
        <v>0</v>
      </c>
      <c r="CD34" s="24">
        <v>0</v>
      </c>
      <c r="CE34" s="24"/>
      <c r="CF34" s="25">
        <f t="shared" si="575"/>
        <v>0</v>
      </c>
      <c r="CG34" s="25"/>
      <c r="CH34" s="25">
        <f>IFERROR(CF34/(CE34/#REF!),0)</f>
        <v>0</v>
      </c>
      <c r="CI34" s="24">
        <f t="shared" si="558"/>
        <v>0</v>
      </c>
      <c r="CJ34" s="24">
        <v>0</v>
      </c>
      <c r="CK34" s="24">
        <v>0</v>
      </c>
      <c r="CL34" s="25">
        <f t="shared" si="559"/>
        <v>0</v>
      </c>
      <c r="CM34" s="25"/>
      <c r="CN34" s="25">
        <f>IFERROR(CL34/(CK34/#REF!),0)</f>
        <v>0</v>
      </c>
      <c r="CO34" s="24">
        <f t="shared" si="560"/>
        <v>0</v>
      </c>
      <c r="CP34" s="24">
        <v>0</v>
      </c>
      <c r="CQ34" s="24">
        <v>0</v>
      </c>
      <c r="CR34" s="25">
        <f t="shared" si="576"/>
        <v>0</v>
      </c>
      <c r="CS34" s="25"/>
      <c r="CT34" s="25">
        <f>+IFERROR(CR34/(CQ34/#REF!),0)</f>
        <v>0</v>
      </c>
      <c r="CU34" s="24">
        <f t="shared" si="561"/>
        <v>0</v>
      </c>
      <c r="CV34" s="24">
        <v>0</v>
      </c>
      <c r="CW34" s="24">
        <v>0</v>
      </c>
      <c r="CX34" s="25">
        <f t="shared" si="577"/>
        <v>0</v>
      </c>
      <c r="CY34" s="25"/>
      <c r="CZ34" s="25">
        <f>+IFERROR(CX34/(CW34/#REF!),0)</f>
        <v>0</v>
      </c>
      <c r="DA34" s="24">
        <f t="shared" si="562"/>
        <v>0</v>
      </c>
      <c r="DB34" s="24">
        <v>0</v>
      </c>
      <c r="DC34" s="24">
        <v>0</v>
      </c>
      <c r="DD34" s="25">
        <f t="shared" si="578"/>
        <v>0</v>
      </c>
      <c r="DE34" s="25"/>
      <c r="DF34" s="25">
        <f>+IFERROR(DD34/(DC34/#REF!),0)</f>
        <v>0</v>
      </c>
      <c r="DG34" s="24">
        <f t="shared" si="563"/>
        <v>0</v>
      </c>
      <c r="DH34" s="24">
        <v>30</v>
      </c>
      <c r="DI34" s="24">
        <v>0</v>
      </c>
      <c r="DJ34" s="25">
        <f t="shared" si="579"/>
        <v>30</v>
      </c>
      <c r="DK34" s="25"/>
      <c r="DL34" s="25">
        <f>+IFERROR(DJ34/(DI34/#REF!),0)</f>
        <v>0</v>
      </c>
      <c r="DM34" s="24">
        <f t="shared" si="564"/>
        <v>30</v>
      </c>
      <c r="DN34" s="24">
        <v>0</v>
      </c>
      <c r="DO34" s="24">
        <v>5</v>
      </c>
      <c r="DP34" s="25">
        <f t="shared" si="580"/>
        <v>25</v>
      </c>
      <c r="DQ34" s="25"/>
      <c r="DR34" s="25">
        <f>+IFERROR(DP34/(DO34/#REF!),0)</f>
        <v>0</v>
      </c>
      <c r="DS34" s="24">
        <f t="shared" si="565"/>
        <v>25</v>
      </c>
      <c r="DT34" s="24">
        <v>0</v>
      </c>
      <c r="DU34" s="24">
        <v>4.916666666666667</v>
      </c>
      <c r="DV34" s="25">
        <f t="shared" si="581"/>
        <v>20.083333333333332</v>
      </c>
      <c r="DW34" s="25"/>
      <c r="DX34" s="25">
        <f>+IFERROR(DV34/(DU34/#REF!),0)</f>
        <v>0</v>
      </c>
      <c r="DY34" s="24">
        <f t="shared" si="566"/>
        <v>20.083333333333332</v>
      </c>
      <c r="DZ34" s="24">
        <v>60</v>
      </c>
      <c r="EA34" s="24">
        <v>20</v>
      </c>
      <c r="EB34" s="25">
        <f t="shared" si="582"/>
        <v>60.083333333333329</v>
      </c>
      <c r="EC34" s="25"/>
      <c r="ED34" s="25">
        <f>+IFERROR(EB34/(EA34/#REF!),0)</f>
        <v>0</v>
      </c>
      <c r="EE34" s="24">
        <f t="shared" si="567"/>
        <v>60.083333333333329</v>
      </c>
      <c r="EF34" s="24">
        <v>140</v>
      </c>
      <c r="EG34" s="24">
        <v>122.5</v>
      </c>
      <c r="EH34" s="25">
        <f t="shared" si="583"/>
        <v>77.583333333333314</v>
      </c>
      <c r="EI34" s="25"/>
      <c r="EJ34" s="25">
        <f>+IFERROR(EH34/(EG34/#REF!),0)</f>
        <v>0</v>
      </c>
      <c r="EK34" s="24">
        <f t="shared" si="568"/>
        <v>77.583333333333314</v>
      </c>
      <c r="EL34" s="24">
        <v>150</v>
      </c>
      <c r="EM34" s="24">
        <v>53.083333333333329</v>
      </c>
      <c r="EN34" s="25">
        <f t="shared" si="584"/>
        <v>174.5</v>
      </c>
      <c r="EO34" s="25"/>
      <c r="EP34" s="25">
        <f>+IFERROR(EN34/(EM34/#REF!),0)</f>
        <v>0</v>
      </c>
      <c r="EQ34" s="24"/>
      <c r="ER34" s="24">
        <v>49470.409</v>
      </c>
      <c r="ES34" s="24">
        <v>36723.432239999995</v>
      </c>
      <c r="ET34" s="25">
        <f t="shared" si="53"/>
        <v>12746.976760000005</v>
      </c>
      <c r="EU34" s="25"/>
      <c r="EV34" s="25">
        <f t="shared" si="54"/>
        <v>9.0247935866683076</v>
      </c>
      <c r="EW34" s="24">
        <f t="shared" si="55"/>
        <v>12746.976760000005</v>
      </c>
      <c r="EX34" s="24">
        <v>37148.332000000002</v>
      </c>
      <c r="EY34" s="24">
        <v>22762.457999999999</v>
      </c>
      <c r="EZ34" s="25">
        <f t="shared" si="56"/>
        <v>27132.850760000008</v>
      </c>
      <c r="FA34" s="25">
        <v>0</v>
      </c>
      <c r="FB34" s="25">
        <f t="shared" si="57"/>
        <v>22.64800068779919</v>
      </c>
      <c r="FC34" s="24">
        <f t="shared" si="569"/>
        <v>27132.850760000008</v>
      </c>
      <c r="FD34" s="24">
        <v>5311.24</v>
      </c>
      <c r="FE34" s="24">
        <v>42173.776349999971</v>
      </c>
      <c r="FF34" s="25">
        <f t="shared" si="59"/>
        <v>-9729.6855899999646</v>
      </c>
      <c r="FG34" s="25"/>
      <c r="FH34" s="25">
        <f t="shared" si="60"/>
        <v>-5.9983204548861613</v>
      </c>
      <c r="FI34" s="24">
        <f t="shared" si="570"/>
        <v>-9729.6855899999646</v>
      </c>
      <c r="FJ34" s="24">
        <v>0</v>
      </c>
      <c r="FK34" s="24">
        <v>32474.44008</v>
      </c>
      <c r="FL34" s="25">
        <f t="shared" si="62"/>
        <v>-42204.125669999965</v>
      </c>
      <c r="FM34" s="25">
        <v>-10.836</v>
      </c>
      <c r="FN34" s="25">
        <f t="shared" si="63"/>
        <v>-31.190653744444766</v>
      </c>
      <c r="FO34" s="24">
        <f t="shared" si="571"/>
        <v>-42214.961669999968</v>
      </c>
      <c r="FP34" s="24">
        <v>64645.38</v>
      </c>
      <c r="FQ34" s="24">
        <v>22699.228950000001</v>
      </c>
      <c r="FR34" s="25">
        <f t="shared" si="65"/>
        <v>-268.8106199999711</v>
      </c>
      <c r="FS34" s="25">
        <v>0</v>
      </c>
      <c r="FT34" s="25">
        <f t="shared" si="66"/>
        <v>-0.30789927426143909</v>
      </c>
      <c r="FU34" s="24">
        <f t="shared" si="572"/>
        <v>-268.8106199999711</v>
      </c>
      <c r="FV34" s="24">
        <v>7587.4860000000008</v>
      </c>
      <c r="FW34" s="24">
        <v>33321.709349999997</v>
      </c>
      <c r="FX34" s="25">
        <f t="shared" si="68"/>
        <v>-26003.033969999968</v>
      </c>
      <c r="FY34" s="25"/>
      <c r="FZ34" s="25">
        <f t="shared" si="69"/>
        <v>-19.509078673660518</v>
      </c>
      <c r="GA34" s="24">
        <f t="shared" si="573"/>
        <v>-26003.033969999968</v>
      </c>
      <c r="GB34" s="24">
        <v>34932.786</v>
      </c>
      <c r="GC34" s="24">
        <v>34497.769679999998</v>
      </c>
      <c r="GD34" s="25">
        <f t="shared" si="71"/>
        <v>-25568.017649999965</v>
      </c>
      <c r="GE34" s="25">
        <v>-1230.2949999999998</v>
      </c>
      <c r="GF34" s="25">
        <f t="shared" si="72"/>
        <v>-20.011046596737529</v>
      </c>
      <c r="GG34" s="24">
        <f t="shared" si="574"/>
        <v>-26798.312649999963</v>
      </c>
      <c r="GH34" s="24">
        <v>20000.613000000001</v>
      </c>
      <c r="GI34" s="24">
        <v>29869.40322</v>
      </c>
      <c r="GJ34" s="25">
        <v>28541.593169999996</v>
      </c>
      <c r="GK34" s="25">
        <v>0</v>
      </c>
      <c r="GL34" s="25">
        <f t="shared" si="7"/>
        <v>25.799745977984752</v>
      </c>
      <c r="GM34" s="24">
        <f t="shared" si="74"/>
        <v>28541.593169999996</v>
      </c>
      <c r="GN34" s="24">
        <v>16388.97</v>
      </c>
      <c r="GO34" s="24">
        <v>27314.9496</v>
      </c>
      <c r="GP34" s="25">
        <f t="shared" si="75"/>
        <v>17615.613569999994</v>
      </c>
      <c r="GQ34" s="25"/>
      <c r="GR34" s="25">
        <f t="shared" si="9"/>
        <v>14.832870572457503</v>
      </c>
      <c r="GS34" s="24">
        <f t="shared" si="76"/>
        <v>17615.613569999994</v>
      </c>
      <c r="GT34" s="24">
        <v>34598.936000000002</v>
      </c>
      <c r="GU34" s="24">
        <v>54326.399759999942</v>
      </c>
      <c r="GV34" s="25">
        <f t="shared" si="77"/>
        <v>-2111.8501899999465</v>
      </c>
      <c r="GW34" s="25">
        <v>-2567.0279999999998</v>
      </c>
      <c r="GX34" s="25">
        <f t="shared" si="78"/>
        <v>-1.0495809658268918</v>
      </c>
      <c r="GY34" s="24">
        <f t="shared" si="79"/>
        <v>-4678.8781899999467</v>
      </c>
      <c r="GZ34" s="24"/>
      <c r="HA34" s="24"/>
      <c r="HB34" s="25">
        <f t="shared" si="80"/>
        <v>-4678.8781899999467</v>
      </c>
      <c r="HC34" s="25"/>
      <c r="HD34" s="24">
        <f t="shared" si="81"/>
        <v>-4678.8781899999467</v>
      </c>
      <c r="HE34" s="24"/>
      <c r="HF34" s="24"/>
      <c r="HG34" s="25">
        <f t="shared" si="82"/>
        <v>-4678.8781899999467</v>
      </c>
      <c r="HH34" s="25"/>
      <c r="HI34" s="45">
        <f t="shared" si="502"/>
        <v>270084.152</v>
      </c>
      <c r="HJ34" s="45">
        <f t="shared" si="502"/>
        <v>336163.56722999987</v>
      </c>
      <c r="HK34" s="45">
        <f t="shared" si="502"/>
        <v>-3808.1589999999997</v>
      </c>
      <c r="HL34" s="45">
        <f t="shared" si="83"/>
        <v>-4678.8781899999467</v>
      </c>
    </row>
    <row r="35" spans="1:220" x14ac:dyDescent="0.25">
      <c r="A35" s="23">
        <v>323900</v>
      </c>
      <c r="B35" s="26" t="s">
        <v>37</v>
      </c>
      <c r="C35" s="24"/>
      <c r="D35" s="24">
        <v>10</v>
      </c>
      <c r="E35" s="24">
        <v>89</v>
      </c>
      <c r="F35" s="25">
        <f t="shared" si="84"/>
        <v>-79</v>
      </c>
      <c r="G35" s="25"/>
      <c r="H35" s="25">
        <f t="shared" si="11"/>
        <v>-23.078651685393261</v>
      </c>
      <c r="I35" s="24">
        <f t="shared" si="12"/>
        <v>-79</v>
      </c>
      <c r="J35" s="24">
        <v>20</v>
      </c>
      <c r="K35" s="24">
        <v>85</v>
      </c>
      <c r="L35" s="25">
        <f t="shared" si="85"/>
        <v>-144</v>
      </c>
      <c r="M35" s="25">
        <f>SUMIFS(Return!$D:$D,Return!$B:$B,'INV-CO.OP'!$A35,Return!$F:$F,'INV-CO.OP'!M$4)</f>
        <v>-0.66700048802309975</v>
      </c>
      <c r="N35" s="25">
        <f t="shared" si="13"/>
        <v>-32.188235294117646</v>
      </c>
      <c r="O35" s="24">
        <f t="shared" si="14"/>
        <v>-144.66700048802309</v>
      </c>
      <c r="P35" s="24">
        <v>158</v>
      </c>
      <c r="Q35" s="24">
        <v>107.5</v>
      </c>
      <c r="R35" s="25">
        <f t="shared" si="86"/>
        <v>-94.167000488023092</v>
      </c>
      <c r="S35" s="25"/>
      <c r="T35" s="25">
        <f t="shared" si="15"/>
        <v>-22.77527453663814</v>
      </c>
      <c r="U35" s="24">
        <f t="shared" si="16"/>
        <v>-94.167000488023092</v>
      </c>
      <c r="V35" s="24">
        <v>0</v>
      </c>
      <c r="W35" s="24">
        <v>91</v>
      </c>
      <c r="X35" s="25">
        <f t="shared" si="87"/>
        <v>-185.16700048802309</v>
      </c>
      <c r="Y35" s="25">
        <f>SUMIFS(Return!$D:$D,Return!$B:$B,'INV-CO.OP'!$A35,Return!$F:$F,'INV-CO.OP'!Y$4)</f>
        <v>0</v>
      </c>
      <c r="Z35" s="25">
        <f t="shared" si="17"/>
        <v>-48.835252875962134</v>
      </c>
      <c r="AA35" s="24">
        <f t="shared" si="18"/>
        <v>-185.16700048802309</v>
      </c>
      <c r="AB35" s="24">
        <v>15</v>
      </c>
      <c r="AC35" s="24">
        <v>65.416666666666671</v>
      </c>
      <c r="AD35" s="25">
        <f t="shared" si="88"/>
        <v>-235.58366715468975</v>
      </c>
      <c r="AE35" s="25">
        <f>SUMIFS(Return!$D:$D,Return!$B:$B,'INV-CO.OP'!$A35,Return!$F:$F,'INV-CO.OP'!AE$4)</f>
        <v>-1.4999974582259434</v>
      </c>
      <c r="AF35" s="25">
        <f t="shared" si="19"/>
        <v>-93.633253697150565</v>
      </c>
      <c r="AG35" s="24">
        <f t="shared" si="20"/>
        <v>-237.0836646129157</v>
      </c>
      <c r="AH35" s="24">
        <v>163</v>
      </c>
      <c r="AI35" s="24">
        <v>54.875</v>
      </c>
      <c r="AJ35" s="25">
        <f t="shared" si="89"/>
        <v>-128.9586646129157</v>
      </c>
      <c r="AK35" s="25">
        <f>SUMIFS(Return!$D:$D,Return!$B:$B,'INV-CO.OP'!$A35,Return!$F:$F,'INV-CO.OP'!AK$4)</f>
        <v>0</v>
      </c>
      <c r="AL35" s="25">
        <f t="shared" si="21"/>
        <v>-58.751100051442236</v>
      </c>
      <c r="AM35" s="24">
        <f t="shared" si="22"/>
        <v>-128.9586646129157</v>
      </c>
      <c r="AN35" s="24">
        <v>30</v>
      </c>
      <c r="AO35" s="24">
        <v>91.583333333333329</v>
      </c>
      <c r="AP35" s="25">
        <f t="shared" si="90"/>
        <v>-190.54199794624901</v>
      </c>
      <c r="AQ35" s="25">
        <f>SUMIFS(Return!$D:$D,Return!$B:$B,'INV-CO.OP'!$A35,Return!$F:$F,'INV-CO.OP'!AQ$4)</f>
        <v>-9.5829812976264925</v>
      </c>
      <c r="AR35" s="25">
        <f t="shared" si="23"/>
        <v>-56.174346983243574</v>
      </c>
      <c r="AS35" s="24">
        <f t="shared" si="24"/>
        <v>-200.12497924387552</v>
      </c>
      <c r="AT35" s="24">
        <v>41</v>
      </c>
      <c r="AU35" s="24">
        <v>61</v>
      </c>
      <c r="AV35" s="25">
        <v>73.125</v>
      </c>
      <c r="AW35" s="25">
        <f>SUMIFS(Return!$D:$D,Return!$B:$B,'INV-CO.OP'!$A35,Return!$F:$F,'INV-CO.OP'!AW$4)</f>
        <v>0</v>
      </c>
      <c r="AX35" s="25">
        <f t="shared" si="25"/>
        <v>32.366803278688529</v>
      </c>
      <c r="AY35" s="24">
        <f t="shared" si="26"/>
        <v>73.125</v>
      </c>
      <c r="AZ35" s="24">
        <v>30</v>
      </c>
      <c r="BA35" s="24">
        <v>49.541666666666664</v>
      </c>
      <c r="BB35" s="25">
        <f t="shared" si="91"/>
        <v>53.583333333333336</v>
      </c>
      <c r="BC35" s="25"/>
      <c r="BD35" s="25">
        <f t="shared" si="27"/>
        <v>24.876366694701435</v>
      </c>
      <c r="BE35" s="24">
        <f t="shared" si="28"/>
        <v>53.583333333333336</v>
      </c>
      <c r="BF35" s="24">
        <v>0</v>
      </c>
      <c r="BG35" s="24">
        <v>45</v>
      </c>
      <c r="BH35" s="25">
        <f t="shared" si="92"/>
        <v>8.5833333333333357</v>
      </c>
      <c r="BI35" s="25">
        <v>-46.957903138074251</v>
      </c>
      <c r="BJ35" s="25">
        <f t="shared" si="29"/>
        <v>5.1500000000000012</v>
      </c>
      <c r="BK35" s="24">
        <f t="shared" si="93"/>
        <v>-38.374569804740915</v>
      </c>
      <c r="BL35" s="24"/>
      <c r="BM35" s="24"/>
      <c r="BN35" s="25">
        <f t="shared" si="94"/>
        <v>-38.374569804740915</v>
      </c>
      <c r="BO35" s="25"/>
      <c r="BP35" s="24">
        <f t="shared" si="30"/>
        <v>-38.374569804740915</v>
      </c>
      <c r="BQ35" s="24"/>
      <c r="BR35" s="24"/>
      <c r="BS35" s="25">
        <f t="shared" si="95"/>
        <v>-38.374569804740915</v>
      </c>
      <c r="BT35" s="25"/>
      <c r="BW35" s="24"/>
      <c r="BX35" s="24">
        <v>0</v>
      </c>
      <c r="BY35" s="24"/>
      <c r="BZ35" s="25">
        <f t="shared" si="96"/>
        <v>0</v>
      </c>
      <c r="CA35" s="25"/>
      <c r="CB35" s="25">
        <f>IFERROR(BZ35/(BY35/#REF!),0)</f>
        <v>0</v>
      </c>
      <c r="CC35" s="24">
        <f t="shared" si="557"/>
        <v>0</v>
      </c>
      <c r="CD35" s="24">
        <v>0</v>
      </c>
      <c r="CE35" s="24"/>
      <c r="CF35" s="25">
        <f t="shared" si="575"/>
        <v>0</v>
      </c>
      <c r="CG35" s="25"/>
      <c r="CH35" s="25">
        <f>IFERROR(CF35/(CE35/#REF!),0)</f>
        <v>0</v>
      </c>
      <c r="CI35" s="24">
        <f t="shared" si="558"/>
        <v>0</v>
      </c>
      <c r="CJ35" s="24">
        <v>0</v>
      </c>
      <c r="CK35" s="24">
        <v>0</v>
      </c>
      <c r="CL35" s="25">
        <f t="shared" si="559"/>
        <v>0</v>
      </c>
      <c r="CM35" s="25"/>
      <c r="CN35" s="25">
        <f>IFERROR(CL35/(CK35/#REF!),0)</f>
        <v>0</v>
      </c>
      <c r="CO35" s="24">
        <f t="shared" si="560"/>
        <v>0</v>
      </c>
      <c r="CP35" s="24">
        <v>0</v>
      </c>
      <c r="CQ35" s="24">
        <v>0</v>
      </c>
      <c r="CR35" s="25">
        <f t="shared" si="576"/>
        <v>0</v>
      </c>
      <c r="CS35" s="25"/>
      <c r="CT35" s="25">
        <f>+IFERROR(CR35/(CQ35/#REF!),0)</f>
        <v>0</v>
      </c>
      <c r="CU35" s="24">
        <f t="shared" si="561"/>
        <v>0</v>
      </c>
      <c r="CV35" s="24">
        <v>0</v>
      </c>
      <c r="CW35" s="24">
        <v>0</v>
      </c>
      <c r="CX35" s="25">
        <f t="shared" si="577"/>
        <v>0</v>
      </c>
      <c r="CY35" s="25"/>
      <c r="CZ35" s="25">
        <f>+IFERROR(CX35/(CW35/#REF!),0)</f>
        <v>0</v>
      </c>
      <c r="DA35" s="24">
        <f t="shared" si="562"/>
        <v>0</v>
      </c>
      <c r="DB35" s="24">
        <v>0</v>
      </c>
      <c r="DC35" s="24">
        <v>0</v>
      </c>
      <c r="DD35" s="25">
        <f t="shared" si="578"/>
        <v>0</v>
      </c>
      <c r="DE35" s="25"/>
      <c r="DF35" s="25">
        <f>+IFERROR(DD35/(DC35/#REF!),0)</f>
        <v>0</v>
      </c>
      <c r="DG35" s="24">
        <f t="shared" si="563"/>
        <v>0</v>
      </c>
      <c r="DH35" s="24">
        <v>30</v>
      </c>
      <c r="DI35" s="24">
        <v>2.5</v>
      </c>
      <c r="DJ35" s="25">
        <f t="shared" si="579"/>
        <v>27.5</v>
      </c>
      <c r="DK35" s="25"/>
      <c r="DL35" s="25">
        <f>+IFERROR(DJ35/(DI35/#REF!),0)</f>
        <v>0</v>
      </c>
      <c r="DM35" s="24">
        <f t="shared" si="564"/>
        <v>27.5</v>
      </c>
      <c r="DN35" s="24">
        <v>0</v>
      </c>
      <c r="DO35" s="24">
        <v>7.5</v>
      </c>
      <c r="DP35" s="25">
        <f t="shared" si="580"/>
        <v>20</v>
      </c>
      <c r="DQ35" s="25"/>
      <c r="DR35" s="25">
        <f>+IFERROR(DP35/(DO35/#REF!),0)</f>
        <v>0</v>
      </c>
      <c r="DS35" s="24">
        <f t="shared" si="565"/>
        <v>20</v>
      </c>
      <c r="DT35" s="24">
        <v>0</v>
      </c>
      <c r="DU35" s="24">
        <v>4.5</v>
      </c>
      <c r="DV35" s="25">
        <f t="shared" si="581"/>
        <v>15.5</v>
      </c>
      <c r="DW35" s="25"/>
      <c r="DX35" s="25">
        <f>+IFERROR(DV35/(DU35/#REF!),0)</f>
        <v>0</v>
      </c>
      <c r="DY35" s="24">
        <f t="shared" si="566"/>
        <v>15.5</v>
      </c>
      <c r="DZ35" s="24">
        <v>70</v>
      </c>
      <c r="EA35" s="24">
        <v>12</v>
      </c>
      <c r="EB35" s="25">
        <f t="shared" si="582"/>
        <v>73.5</v>
      </c>
      <c r="EC35" s="25"/>
      <c r="ED35" s="25">
        <f>+IFERROR(EB35/(EA35/#REF!),0)</f>
        <v>0</v>
      </c>
      <c r="EE35" s="24">
        <f t="shared" si="567"/>
        <v>73.5</v>
      </c>
      <c r="EF35" s="24">
        <v>140</v>
      </c>
      <c r="EG35" s="24">
        <v>106.70833333333333</v>
      </c>
      <c r="EH35" s="25">
        <f t="shared" si="583"/>
        <v>106.79166666666667</v>
      </c>
      <c r="EI35" s="25"/>
      <c r="EJ35" s="25">
        <f>+IFERROR(EH35/(EG35/#REF!),0)</f>
        <v>0</v>
      </c>
      <c r="EK35" s="24">
        <f t="shared" si="568"/>
        <v>106.79166666666667</v>
      </c>
      <c r="EL35" s="24">
        <v>100</v>
      </c>
      <c r="EM35" s="24">
        <v>47</v>
      </c>
      <c r="EN35" s="25">
        <f t="shared" si="584"/>
        <v>159.79166666666669</v>
      </c>
      <c r="EO35" s="25"/>
      <c r="EP35" s="25">
        <f>+IFERROR(EN35/(EM35/#REF!),0)</f>
        <v>0</v>
      </c>
      <c r="EQ35" s="24"/>
      <c r="ER35" s="24">
        <v>3034.9940000000001</v>
      </c>
      <c r="ES35" s="24">
        <v>27011.45016</v>
      </c>
      <c r="ET35" s="25">
        <f t="shared" si="53"/>
        <v>-23976.456160000002</v>
      </c>
      <c r="EU35" s="25"/>
      <c r="EV35" s="25">
        <f t="shared" si="54"/>
        <v>-23.078652070415167</v>
      </c>
      <c r="EW35" s="24">
        <f t="shared" si="55"/>
        <v>-23976.456160000002</v>
      </c>
      <c r="EX35" s="24">
        <v>4855.9920000000002</v>
      </c>
      <c r="EY35" s="24">
        <v>25797.452400000002</v>
      </c>
      <c r="EZ35" s="25">
        <f t="shared" si="56"/>
        <v>-44917.916560000005</v>
      </c>
      <c r="FA35" s="25">
        <v>-141.70400000000001</v>
      </c>
      <c r="FB35" s="25">
        <f t="shared" si="57"/>
        <v>-33.082352528732649</v>
      </c>
      <c r="FC35" s="24">
        <f t="shared" si="569"/>
        <v>-45059.620560000003</v>
      </c>
      <c r="FD35" s="24">
        <v>33567.038</v>
      </c>
      <c r="FE35" s="24">
        <v>32626.1898</v>
      </c>
      <c r="FF35" s="25">
        <f t="shared" si="59"/>
        <v>-44118.772360000003</v>
      </c>
      <c r="FG35" s="25"/>
      <c r="FH35" s="25">
        <f t="shared" si="60"/>
        <v>-35.158505740072663</v>
      </c>
      <c r="FI35" s="24">
        <f t="shared" si="570"/>
        <v>-44118.772360000003</v>
      </c>
      <c r="FJ35" s="24">
        <v>0</v>
      </c>
      <c r="FK35" s="24">
        <v>27618.44904</v>
      </c>
      <c r="FL35" s="25">
        <f t="shared" si="62"/>
        <v>-71737.221400000009</v>
      </c>
      <c r="FM35" s="25">
        <v>0</v>
      </c>
      <c r="FN35" s="25">
        <f t="shared" si="63"/>
        <v>-62.338522742767317</v>
      </c>
      <c r="FO35" s="24">
        <f t="shared" si="571"/>
        <v>-71737.221400000009</v>
      </c>
      <c r="FP35" s="24">
        <v>4552.491</v>
      </c>
      <c r="FQ35" s="24">
        <v>19853.921699999999</v>
      </c>
      <c r="FR35" s="25">
        <f t="shared" si="65"/>
        <v>-87038.652100000007</v>
      </c>
      <c r="FS35" s="25">
        <v>-318.67500000000001</v>
      </c>
      <c r="FT35" s="25">
        <f t="shared" si="66"/>
        <v>-113.98276818025329</v>
      </c>
      <c r="FU35" s="24">
        <f t="shared" si="572"/>
        <v>-87357.32710000001</v>
      </c>
      <c r="FV35" s="24">
        <v>49470.409</v>
      </c>
      <c r="FW35" s="24">
        <v>16654.531770000001</v>
      </c>
      <c r="FX35" s="25">
        <f t="shared" si="68"/>
        <v>-54541.449870000011</v>
      </c>
      <c r="FY35" s="25"/>
      <c r="FZ35" s="25">
        <f t="shared" si="69"/>
        <v>-81.871785144158395</v>
      </c>
      <c r="GA35" s="24">
        <f t="shared" si="573"/>
        <v>-54541.449870000011</v>
      </c>
      <c r="GB35" s="24">
        <v>6373.4880000000003</v>
      </c>
      <c r="GC35" s="24">
        <v>27795.490380000003</v>
      </c>
      <c r="GD35" s="25">
        <f t="shared" si="71"/>
        <v>-75963.452250000017</v>
      </c>
      <c r="GE35" s="25">
        <v>-2035.905</v>
      </c>
      <c r="GF35" s="25">
        <f t="shared" si="72"/>
        <v>-73.789423489566815</v>
      </c>
      <c r="GG35" s="24">
        <f t="shared" si="574"/>
        <v>-77999.357250000015</v>
      </c>
      <c r="GH35" s="24">
        <v>12413.125999999998</v>
      </c>
      <c r="GI35" s="24">
        <v>18513.465840000001</v>
      </c>
      <c r="GJ35" s="25">
        <v>22193.396549999998</v>
      </c>
      <c r="GK35" s="25">
        <v>0</v>
      </c>
      <c r="GL35" s="25">
        <f t="shared" si="7"/>
        <v>32.366803278688515</v>
      </c>
      <c r="GM35" s="24">
        <f t="shared" si="74"/>
        <v>22193.396549999998</v>
      </c>
      <c r="GN35" s="24">
        <v>9104.9830000000002</v>
      </c>
      <c r="GO35" s="24">
        <v>15035.868090000002</v>
      </c>
      <c r="GP35" s="25">
        <f t="shared" si="75"/>
        <v>16262.511459999996</v>
      </c>
      <c r="GQ35" s="25"/>
      <c r="GR35" s="25">
        <f t="shared" si="9"/>
        <v>24.876366388766307</v>
      </c>
      <c r="GS35" s="24">
        <f t="shared" si="76"/>
        <v>16262.511459999996</v>
      </c>
      <c r="GT35" s="24">
        <v>0</v>
      </c>
      <c r="GU35" s="24">
        <v>13657.474799999989</v>
      </c>
      <c r="GV35" s="25">
        <f t="shared" si="77"/>
        <v>2605.036660000007</v>
      </c>
      <c r="GW35" s="25">
        <v>-9976.2080000000005</v>
      </c>
      <c r="GX35" s="25">
        <f t="shared" si="78"/>
        <v>5.1499996046121383</v>
      </c>
      <c r="GY35" s="24">
        <f t="shared" si="79"/>
        <v>-7371.1713399999935</v>
      </c>
      <c r="GZ35" s="24"/>
      <c r="HA35" s="24"/>
      <c r="HB35" s="25">
        <f t="shared" si="80"/>
        <v>-7371.1713399999935</v>
      </c>
      <c r="HC35" s="25"/>
      <c r="HD35" s="24">
        <f t="shared" si="81"/>
        <v>-7371.1713399999935</v>
      </c>
      <c r="HE35" s="24"/>
      <c r="HF35" s="24"/>
      <c r="HG35" s="25">
        <f t="shared" si="82"/>
        <v>-7371.1713399999935</v>
      </c>
      <c r="HH35" s="25"/>
      <c r="HI35" s="45">
        <f t="shared" si="502"/>
        <v>123372.52100000001</v>
      </c>
      <c r="HJ35" s="45">
        <f t="shared" si="502"/>
        <v>224564.29398000002</v>
      </c>
      <c r="HK35" s="45">
        <f t="shared" si="502"/>
        <v>-12472.492</v>
      </c>
      <c r="HL35" s="45">
        <f t="shared" si="83"/>
        <v>-7371.1713399999935</v>
      </c>
    </row>
    <row r="36" spans="1:220" x14ac:dyDescent="0.25">
      <c r="A36" s="23">
        <v>322000</v>
      </c>
      <c r="B36" s="26" t="s">
        <v>38</v>
      </c>
      <c r="C36" s="24"/>
      <c r="D36" s="24">
        <v>145</v>
      </c>
      <c r="E36" s="24">
        <v>208</v>
      </c>
      <c r="F36" s="25">
        <f t="shared" si="84"/>
        <v>-63</v>
      </c>
      <c r="G36" s="25"/>
      <c r="H36" s="25">
        <f t="shared" si="11"/>
        <v>-7.875</v>
      </c>
      <c r="I36" s="24">
        <f t="shared" si="12"/>
        <v>-63</v>
      </c>
      <c r="J36" s="24">
        <v>68</v>
      </c>
      <c r="K36" s="24">
        <v>141</v>
      </c>
      <c r="L36" s="25">
        <f t="shared" si="85"/>
        <v>-136</v>
      </c>
      <c r="M36" s="25">
        <f>SUMIFS(Return!$D:$D,Return!$B:$B,'INV-CO.OP'!$A36,Return!$F:$F,'INV-CO.OP'!M$4)</f>
        <v>-1</v>
      </c>
      <c r="N36" s="25">
        <f t="shared" si="13"/>
        <v>-18.326241134751772</v>
      </c>
      <c r="O36" s="24">
        <f t="shared" si="14"/>
        <v>-137</v>
      </c>
      <c r="P36" s="24">
        <v>116</v>
      </c>
      <c r="Q36" s="24">
        <v>119</v>
      </c>
      <c r="R36" s="25">
        <f t="shared" si="86"/>
        <v>-140</v>
      </c>
      <c r="S36" s="25"/>
      <c r="T36" s="25">
        <f t="shared" si="15"/>
        <v>-30.588235294117649</v>
      </c>
      <c r="U36" s="24">
        <f t="shared" si="16"/>
        <v>-140</v>
      </c>
      <c r="V36" s="24">
        <v>126</v>
      </c>
      <c r="W36" s="24">
        <v>98</v>
      </c>
      <c r="X36" s="25">
        <f t="shared" si="87"/>
        <v>-112</v>
      </c>
      <c r="Y36" s="25">
        <f>SUMIFS(Return!$D:$D,Return!$B:$B,'INV-CO.OP'!$A36,Return!$F:$F,'INV-CO.OP'!Y$4)</f>
        <v>0</v>
      </c>
      <c r="Z36" s="25">
        <f t="shared" si="17"/>
        <v>-27.428571428571431</v>
      </c>
      <c r="AA36" s="24">
        <f t="shared" si="18"/>
        <v>-112</v>
      </c>
      <c r="AB36" s="24">
        <v>199</v>
      </c>
      <c r="AC36" s="24">
        <v>152.95833333333334</v>
      </c>
      <c r="AD36" s="25">
        <f t="shared" si="88"/>
        <v>-65.958333333333343</v>
      </c>
      <c r="AE36" s="25">
        <f>SUMIFS(Return!$D:$D,Return!$B:$B,'INV-CO.OP'!$A36,Return!$F:$F,'INV-CO.OP'!AE$4)</f>
        <v>0</v>
      </c>
      <c r="AF36" s="25">
        <f t="shared" si="19"/>
        <v>-11.211658948515391</v>
      </c>
      <c r="AG36" s="24">
        <f t="shared" si="20"/>
        <v>-65.958333333333343</v>
      </c>
      <c r="AH36" s="24">
        <v>83</v>
      </c>
      <c r="AI36" s="24">
        <v>135.79166666666666</v>
      </c>
      <c r="AJ36" s="25">
        <f t="shared" si="89"/>
        <v>-118.75</v>
      </c>
      <c r="AK36" s="25">
        <f>SUMIFS(Return!$D:$D,Return!$B:$B,'INV-CO.OP'!$A36,Return!$F:$F,'INV-CO.OP'!AK$4)</f>
        <v>0</v>
      </c>
      <c r="AL36" s="25">
        <f t="shared" si="21"/>
        <v>-21.862534519791346</v>
      </c>
      <c r="AM36" s="24">
        <f t="shared" si="22"/>
        <v>-118.75</v>
      </c>
      <c r="AN36" s="24">
        <v>433</v>
      </c>
      <c r="AO36" s="24">
        <v>334.79166666666669</v>
      </c>
      <c r="AP36" s="25">
        <f t="shared" si="90"/>
        <v>-20.541666666666686</v>
      </c>
      <c r="AQ36" s="25">
        <f>SUMIFS(Return!$D:$D,Return!$B:$B,'INV-CO.OP'!$A36,Return!$F:$F,'INV-CO.OP'!AQ$4)</f>
        <v>-3.9159943674286906</v>
      </c>
      <c r="AR36" s="25">
        <f t="shared" si="23"/>
        <v>-1.6566272557560686</v>
      </c>
      <c r="AS36" s="24">
        <f t="shared" si="24"/>
        <v>-24.457661034095377</v>
      </c>
      <c r="AT36" s="24">
        <v>118</v>
      </c>
      <c r="AU36" s="24">
        <v>155.875</v>
      </c>
      <c r="AV36" s="25">
        <v>120.95833333333334</v>
      </c>
      <c r="AW36" s="25">
        <f>SUMIFS(Return!$D:$D,Return!$B:$B,'INV-CO.OP'!$A36,Return!$F:$F,'INV-CO.OP'!AW$4)</f>
        <v>0</v>
      </c>
      <c r="AX36" s="25">
        <f t="shared" si="25"/>
        <v>20.951884522854854</v>
      </c>
      <c r="AY36" s="24">
        <f t="shared" si="26"/>
        <v>120.95833333333334</v>
      </c>
      <c r="AZ36" s="24">
        <v>161</v>
      </c>
      <c r="BA36" s="24">
        <v>164.95833333333334</v>
      </c>
      <c r="BB36" s="25">
        <f t="shared" si="91"/>
        <v>117.00000000000003</v>
      </c>
      <c r="BC36" s="25"/>
      <c r="BD36" s="25">
        <f t="shared" si="27"/>
        <v>16.313210406668354</v>
      </c>
      <c r="BE36" s="24">
        <f t="shared" si="28"/>
        <v>117.00000000000003</v>
      </c>
      <c r="BF36" s="24">
        <v>63</v>
      </c>
      <c r="BG36" s="24">
        <v>98.541666666666671</v>
      </c>
      <c r="BH36" s="25">
        <f t="shared" si="92"/>
        <v>81.458333333333357</v>
      </c>
      <c r="BI36" s="25">
        <v>-17.999964415163209</v>
      </c>
      <c r="BJ36" s="25">
        <f t="shared" si="29"/>
        <v>22.319238900634254</v>
      </c>
      <c r="BK36" s="24">
        <f t="shared" si="93"/>
        <v>63.458368918170152</v>
      </c>
      <c r="BL36" s="24"/>
      <c r="BM36" s="24"/>
      <c r="BN36" s="25">
        <f t="shared" si="94"/>
        <v>63.458368918170152</v>
      </c>
      <c r="BO36" s="25"/>
      <c r="BP36" s="24">
        <f t="shared" si="30"/>
        <v>63.458368918170152</v>
      </c>
      <c r="BQ36" s="24"/>
      <c r="BR36" s="24"/>
      <c r="BS36" s="25">
        <f t="shared" si="95"/>
        <v>63.458368918170152</v>
      </c>
      <c r="BT36" s="25"/>
      <c r="BW36" s="24"/>
      <c r="BX36" s="24">
        <v>0</v>
      </c>
      <c r="BY36" s="24"/>
      <c r="BZ36" s="25">
        <f t="shared" si="96"/>
        <v>0</v>
      </c>
      <c r="CA36" s="25"/>
      <c r="CB36" s="25">
        <f>IFERROR(BZ36/(BY36/#REF!),0)</f>
        <v>0</v>
      </c>
      <c r="CC36" s="24">
        <f t="shared" si="557"/>
        <v>0</v>
      </c>
      <c r="CD36" s="24">
        <v>0</v>
      </c>
      <c r="CE36" s="24"/>
      <c r="CF36" s="25">
        <f>+CC36+CD36-CE36</f>
        <v>0</v>
      </c>
      <c r="CG36" s="25"/>
      <c r="CH36" s="25">
        <f>IFERROR(CF36/(CE36/#REF!),0)</f>
        <v>0</v>
      </c>
      <c r="CI36" s="24">
        <f t="shared" si="558"/>
        <v>0</v>
      </c>
      <c r="CJ36" s="24">
        <v>0</v>
      </c>
      <c r="CK36" s="24">
        <v>0</v>
      </c>
      <c r="CL36" s="25">
        <f t="shared" si="559"/>
        <v>0</v>
      </c>
      <c r="CM36" s="25"/>
      <c r="CN36" s="25">
        <f>IFERROR(CL36/(CK36/#REF!),0)</f>
        <v>0</v>
      </c>
      <c r="CO36" s="24">
        <f t="shared" si="560"/>
        <v>0</v>
      </c>
      <c r="CP36" s="24">
        <v>0</v>
      </c>
      <c r="CQ36" s="24">
        <v>0</v>
      </c>
      <c r="CR36" s="25">
        <f>+CO36+CP36-CQ36</f>
        <v>0</v>
      </c>
      <c r="CS36" s="25"/>
      <c r="CT36" s="25">
        <f>+IFERROR(CR36/(CQ36/#REF!),0)</f>
        <v>0</v>
      </c>
      <c r="CU36" s="24">
        <f t="shared" si="561"/>
        <v>0</v>
      </c>
      <c r="CV36" s="24">
        <v>0</v>
      </c>
      <c r="CW36" s="24">
        <v>0</v>
      </c>
      <c r="CX36" s="25">
        <f>+CU36+CV36-CW36</f>
        <v>0</v>
      </c>
      <c r="CY36" s="25"/>
      <c r="CZ36" s="25">
        <f>+IFERROR(CX36/(CW36/#REF!),0)</f>
        <v>0</v>
      </c>
      <c r="DA36" s="24">
        <f t="shared" si="562"/>
        <v>0</v>
      </c>
      <c r="DB36" s="24">
        <v>0</v>
      </c>
      <c r="DC36" s="24">
        <v>0</v>
      </c>
      <c r="DD36" s="25">
        <f>+DA36+DB36-DC36</f>
        <v>0</v>
      </c>
      <c r="DE36" s="25"/>
      <c r="DF36" s="25">
        <f>+IFERROR(DD36/(DC36/#REF!),0)</f>
        <v>0</v>
      </c>
      <c r="DG36" s="24">
        <f t="shared" si="563"/>
        <v>0</v>
      </c>
      <c r="DH36" s="24">
        <v>0</v>
      </c>
      <c r="DI36" s="24">
        <v>0</v>
      </c>
      <c r="DJ36" s="25">
        <f>+DG36+DH36-DI36</f>
        <v>0</v>
      </c>
      <c r="DK36" s="25"/>
      <c r="DL36" s="25">
        <f>+IFERROR(DJ36/(DI36/#REF!),0)</f>
        <v>0</v>
      </c>
      <c r="DM36" s="24">
        <f t="shared" si="564"/>
        <v>0</v>
      </c>
      <c r="DN36" s="24">
        <v>0</v>
      </c>
      <c r="DO36" s="24">
        <v>0</v>
      </c>
      <c r="DP36" s="25">
        <f>+DM36+DN36-DO36</f>
        <v>0</v>
      </c>
      <c r="DQ36" s="25"/>
      <c r="DR36" s="25">
        <f>+IFERROR(DP36/(DO36/#REF!),0)</f>
        <v>0</v>
      </c>
      <c r="DS36" s="24">
        <f t="shared" si="565"/>
        <v>0</v>
      </c>
      <c r="DT36" s="24">
        <v>0</v>
      </c>
      <c r="DU36" s="24">
        <v>0</v>
      </c>
      <c r="DV36" s="25">
        <f>+DS36+DT36-DU36</f>
        <v>0</v>
      </c>
      <c r="DW36" s="25"/>
      <c r="DX36" s="25">
        <f>+IFERROR(DV36/(DU36/#REF!),0)</f>
        <v>0</v>
      </c>
      <c r="DY36" s="24">
        <f t="shared" si="566"/>
        <v>0</v>
      </c>
      <c r="DZ36" s="24">
        <v>40</v>
      </c>
      <c r="EA36" s="24">
        <v>0</v>
      </c>
      <c r="EB36" s="25">
        <f>+DY36+DZ36-EA36</f>
        <v>40</v>
      </c>
      <c r="EC36" s="25"/>
      <c r="ED36" s="25">
        <f>+IFERROR(EB36/(EA36/#REF!),0)</f>
        <v>0</v>
      </c>
      <c r="EE36" s="24">
        <f t="shared" si="567"/>
        <v>40</v>
      </c>
      <c r="EF36" s="24">
        <v>0</v>
      </c>
      <c r="EG36" s="24">
        <v>0</v>
      </c>
      <c r="EH36" s="25">
        <f>+EE36+EF36-EG36</f>
        <v>40</v>
      </c>
      <c r="EI36" s="25"/>
      <c r="EJ36" s="25">
        <f>+IFERROR(EH36/(EG36/#REF!),0)</f>
        <v>0</v>
      </c>
      <c r="EK36" s="24">
        <f t="shared" si="568"/>
        <v>40</v>
      </c>
      <c r="EL36" s="24">
        <v>100</v>
      </c>
      <c r="EM36" s="24">
        <v>0</v>
      </c>
      <c r="EN36" s="25">
        <f>+EK36+EL36-EM36</f>
        <v>140</v>
      </c>
      <c r="EO36" s="25"/>
      <c r="EP36" s="25">
        <f>+IFERROR(EN36/(EM36/#REF!),0)</f>
        <v>0</v>
      </c>
      <c r="EQ36" s="24"/>
      <c r="ER36" s="24">
        <v>44007.417999999998</v>
      </c>
      <c r="ES36" s="24">
        <v>63127.883519999945</v>
      </c>
      <c r="ET36" s="25">
        <f t="shared" si="53"/>
        <v>-19120.465519999947</v>
      </c>
      <c r="EU36" s="25"/>
      <c r="EV36" s="25">
        <f t="shared" si="54"/>
        <v>-7.8750003294898852</v>
      </c>
      <c r="EW36" s="24">
        <f t="shared" si="55"/>
        <v>-19120.465519999947</v>
      </c>
      <c r="EX36" s="24">
        <v>20637.960999999999</v>
      </c>
      <c r="EY36" s="24">
        <v>42793.42103999995</v>
      </c>
      <c r="EZ36" s="25">
        <f t="shared" si="56"/>
        <v>-41275.925559999901</v>
      </c>
      <c r="FA36" s="25">
        <v>-212.45</v>
      </c>
      <c r="FB36" s="25">
        <f t="shared" si="57"/>
        <v>-18.326241898420538</v>
      </c>
      <c r="FC36" s="24">
        <f t="shared" si="569"/>
        <v>-41488.375559999899</v>
      </c>
      <c r="FD36" s="24">
        <v>26009.901999999998</v>
      </c>
      <c r="FE36" s="24">
        <v>36116.433359999995</v>
      </c>
      <c r="FF36" s="25">
        <f t="shared" si="59"/>
        <v>-51594.906919999892</v>
      </c>
      <c r="FG36" s="25"/>
      <c r="FH36" s="25">
        <f t="shared" si="60"/>
        <v>-37.142858669032137</v>
      </c>
      <c r="FI36" s="24">
        <f t="shared" si="570"/>
        <v>-51594.906919999892</v>
      </c>
      <c r="FJ36" s="24">
        <v>38240.928</v>
      </c>
      <c r="FK36" s="24">
        <v>29742.94512</v>
      </c>
      <c r="FL36" s="25">
        <f t="shared" si="62"/>
        <v>-43096.924039999896</v>
      </c>
      <c r="FM36" s="25">
        <v>0</v>
      </c>
      <c r="FN36" s="25">
        <f t="shared" si="63"/>
        <v>-34.775513076695532</v>
      </c>
      <c r="FO36" s="24">
        <f t="shared" si="571"/>
        <v>-43096.924039999896</v>
      </c>
      <c r="FP36" s="24">
        <v>60396.387000000002</v>
      </c>
      <c r="FQ36" s="24">
        <v>46422.768509999943</v>
      </c>
      <c r="FR36" s="25">
        <f t="shared" si="65"/>
        <v>-29123.305549999837</v>
      </c>
      <c r="FS36" s="25">
        <v>0</v>
      </c>
      <c r="FT36" s="25">
        <f t="shared" si="66"/>
        <v>-16.311089764861521</v>
      </c>
      <c r="FU36" s="24">
        <f t="shared" si="572"/>
        <v>-29123.305549999837</v>
      </c>
      <c r="FV36" s="24">
        <v>19454.312999999998</v>
      </c>
      <c r="FW36" s="24">
        <v>41212.694789999936</v>
      </c>
      <c r="FX36" s="25">
        <f t="shared" si="68"/>
        <v>-50881.687339999771</v>
      </c>
      <c r="FY36" s="25"/>
      <c r="FZ36" s="25">
        <f t="shared" si="69"/>
        <v>-30.865299878634705</v>
      </c>
      <c r="GA36" s="24">
        <f t="shared" si="573"/>
        <v>-50881.687339999771</v>
      </c>
      <c r="GB36" s="24">
        <v>100913.56299999999</v>
      </c>
      <c r="GC36" s="24">
        <v>101609.08334999975</v>
      </c>
      <c r="GD36" s="25">
        <f t="shared" si="71"/>
        <v>-51577.20768999953</v>
      </c>
      <c r="GE36" s="25">
        <v>-831.95299999999997</v>
      </c>
      <c r="GF36" s="25">
        <f t="shared" si="72"/>
        <v>-13.705316116602784</v>
      </c>
      <c r="GG36" s="24">
        <f t="shared" si="574"/>
        <v>-52409.160689999531</v>
      </c>
      <c r="GH36" s="24">
        <v>35752.232999999993</v>
      </c>
      <c r="GI36" s="24">
        <v>47307.975209999924</v>
      </c>
      <c r="GJ36" s="25">
        <v>36710.786429999993</v>
      </c>
      <c r="GK36" s="25">
        <v>0</v>
      </c>
      <c r="GL36" s="25">
        <f t="shared" si="7"/>
        <v>20.951884522854883</v>
      </c>
      <c r="GM36" s="24">
        <f t="shared" si="74"/>
        <v>36710.786429999993</v>
      </c>
      <c r="GN36" s="24">
        <v>48863.409999999996</v>
      </c>
      <c r="GO36" s="24">
        <v>50064.761789999917</v>
      </c>
      <c r="GP36" s="25">
        <f t="shared" si="75"/>
        <v>35509.434640000065</v>
      </c>
      <c r="GQ36" s="25"/>
      <c r="GR36" s="25">
        <f t="shared" si="9"/>
        <v>16.313210480173201</v>
      </c>
      <c r="GS36" s="24">
        <f t="shared" si="76"/>
        <v>35509.434640000065</v>
      </c>
      <c r="GT36" s="24">
        <v>19120.464</v>
      </c>
      <c r="GU36" s="24">
        <v>29907.340649999973</v>
      </c>
      <c r="GV36" s="25">
        <f t="shared" si="77"/>
        <v>24722.557990000092</v>
      </c>
      <c r="GW36" s="25">
        <v>-3824.0929999999998</v>
      </c>
      <c r="GX36" s="25">
        <f t="shared" si="78"/>
        <v>22.319238395072855</v>
      </c>
      <c r="GY36" s="24">
        <f t="shared" si="79"/>
        <v>20898.464990000091</v>
      </c>
      <c r="GZ36" s="24"/>
      <c r="HA36" s="24"/>
      <c r="HB36" s="25">
        <f t="shared" si="80"/>
        <v>20898.464990000091</v>
      </c>
      <c r="HC36" s="25"/>
      <c r="HD36" s="24">
        <f t="shared" si="81"/>
        <v>20898.464990000091</v>
      </c>
      <c r="HE36" s="24"/>
      <c r="HF36" s="24"/>
      <c r="HG36" s="25">
        <f t="shared" si="82"/>
        <v>20898.464990000091</v>
      </c>
      <c r="HH36" s="25"/>
      <c r="HI36" s="45">
        <f t="shared" si="502"/>
        <v>413396.57899999997</v>
      </c>
      <c r="HJ36" s="45">
        <f t="shared" si="502"/>
        <v>488305.3073399993</v>
      </c>
      <c r="HK36" s="45">
        <f t="shared" si="502"/>
        <v>-4868.4960000000001</v>
      </c>
      <c r="HL36" s="45">
        <f t="shared" si="83"/>
        <v>20898.464990000091</v>
      </c>
    </row>
    <row r="37" spans="1:220" x14ac:dyDescent="0.25">
      <c r="A37" s="23">
        <v>322109</v>
      </c>
      <c r="B37" s="26" t="s">
        <v>39</v>
      </c>
      <c r="C37" s="24"/>
      <c r="D37" s="24">
        <v>0</v>
      </c>
      <c r="E37" s="24">
        <v>0</v>
      </c>
      <c r="F37" s="25">
        <f t="shared" si="84"/>
        <v>0</v>
      </c>
      <c r="G37" s="25"/>
      <c r="H37" s="25">
        <f t="shared" si="11"/>
        <v>0</v>
      </c>
      <c r="I37" s="24">
        <f t="shared" si="12"/>
        <v>0</v>
      </c>
      <c r="J37" s="24">
        <v>0</v>
      </c>
      <c r="K37" s="24">
        <v>0</v>
      </c>
      <c r="L37" s="25">
        <f t="shared" si="85"/>
        <v>0</v>
      </c>
      <c r="M37" s="25">
        <f>SUMIFS(Return!$D:$D,Return!$B:$B,'INV-CO.OP'!$A37,Return!$F:$F,'INV-CO.OP'!M$4)</f>
        <v>0</v>
      </c>
      <c r="N37" s="25">
        <f t="shared" si="13"/>
        <v>0</v>
      </c>
      <c r="O37" s="24">
        <f t="shared" si="14"/>
        <v>0</v>
      </c>
      <c r="P37" s="24">
        <v>0</v>
      </c>
      <c r="Q37" s="24">
        <v>0</v>
      </c>
      <c r="R37" s="25">
        <f t="shared" si="86"/>
        <v>0</v>
      </c>
      <c r="S37" s="25"/>
      <c r="T37" s="25">
        <f t="shared" si="15"/>
        <v>0</v>
      </c>
      <c r="U37" s="24">
        <f t="shared" si="16"/>
        <v>0</v>
      </c>
      <c r="V37" s="24">
        <v>0</v>
      </c>
      <c r="W37" s="24">
        <v>0</v>
      </c>
      <c r="X37" s="25">
        <f t="shared" si="87"/>
        <v>0</v>
      </c>
      <c r="Y37" s="25">
        <f>SUMIFS(Return!$D:$D,Return!$B:$B,'INV-CO.OP'!$A37,Return!$F:$F,'INV-CO.OP'!Y$4)</f>
        <v>0</v>
      </c>
      <c r="Z37" s="25">
        <f t="shared" si="17"/>
        <v>0</v>
      </c>
      <c r="AA37" s="24">
        <f t="shared" si="18"/>
        <v>0</v>
      </c>
      <c r="AB37" s="24">
        <v>0</v>
      </c>
      <c r="AC37" s="24">
        <v>0</v>
      </c>
      <c r="AD37" s="25">
        <f t="shared" si="88"/>
        <v>0</v>
      </c>
      <c r="AE37" s="25">
        <f>SUMIFS(Return!$D:$D,Return!$B:$B,'INV-CO.OP'!$A37,Return!$F:$F,'INV-CO.OP'!AE$4)</f>
        <v>0</v>
      </c>
      <c r="AF37" s="25">
        <f t="shared" si="19"/>
        <v>0</v>
      </c>
      <c r="AG37" s="24">
        <f t="shared" si="20"/>
        <v>0</v>
      </c>
      <c r="AH37" s="24">
        <v>0</v>
      </c>
      <c r="AI37" s="24">
        <v>0</v>
      </c>
      <c r="AJ37" s="25">
        <f t="shared" si="89"/>
        <v>0</v>
      </c>
      <c r="AK37" s="25">
        <f>SUMIFS(Return!$D:$D,Return!$B:$B,'INV-CO.OP'!$A37,Return!$F:$F,'INV-CO.OP'!AK$4)</f>
        <v>0</v>
      </c>
      <c r="AL37" s="25">
        <f t="shared" si="21"/>
        <v>0</v>
      </c>
      <c r="AM37" s="24">
        <f t="shared" si="22"/>
        <v>0</v>
      </c>
      <c r="AN37" s="24">
        <v>0</v>
      </c>
      <c r="AO37" s="24">
        <v>0</v>
      </c>
      <c r="AP37" s="25">
        <f t="shared" si="90"/>
        <v>0</v>
      </c>
      <c r="AQ37" s="25">
        <f>SUMIFS(Return!$D:$D,Return!$B:$B,'INV-CO.OP'!$A37,Return!$F:$F,'INV-CO.OP'!AQ$4)</f>
        <v>0</v>
      </c>
      <c r="AR37" s="25">
        <f t="shared" si="23"/>
        <v>0</v>
      </c>
      <c r="AS37" s="24">
        <f t="shared" si="24"/>
        <v>0</v>
      </c>
      <c r="AT37" s="24">
        <v>0</v>
      </c>
      <c r="AU37" s="24">
        <v>0</v>
      </c>
      <c r="AV37" s="25">
        <v>0</v>
      </c>
      <c r="AW37" s="25">
        <f>SUMIFS(Return!$D:$D,Return!$B:$B,'INV-CO.OP'!$A37,Return!$F:$F,'INV-CO.OP'!AW$4)</f>
        <v>0</v>
      </c>
      <c r="AX37" s="25">
        <f t="shared" si="25"/>
        <v>0</v>
      </c>
      <c r="AY37" s="24">
        <f t="shared" si="26"/>
        <v>0</v>
      </c>
      <c r="AZ37" s="24">
        <v>0</v>
      </c>
      <c r="BA37" s="24">
        <v>0</v>
      </c>
      <c r="BB37" s="25">
        <f t="shared" si="91"/>
        <v>0</v>
      </c>
      <c r="BC37" s="25"/>
      <c r="BD37" s="25">
        <f t="shared" si="27"/>
        <v>0</v>
      </c>
      <c r="BE37" s="24">
        <f t="shared" si="28"/>
        <v>0</v>
      </c>
      <c r="BF37" s="24">
        <v>0</v>
      </c>
      <c r="BG37" s="24">
        <v>0</v>
      </c>
      <c r="BH37" s="25">
        <f t="shared" si="92"/>
        <v>0</v>
      </c>
      <c r="BI37" s="25">
        <v>0</v>
      </c>
      <c r="BJ37" s="25">
        <f t="shared" si="29"/>
        <v>0</v>
      </c>
      <c r="BK37" s="24">
        <f t="shared" si="93"/>
        <v>0</v>
      </c>
      <c r="BL37" s="24"/>
      <c r="BM37" s="24"/>
      <c r="BN37" s="25">
        <f t="shared" si="94"/>
        <v>0</v>
      </c>
      <c r="BO37" s="25"/>
      <c r="BP37" s="24">
        <f t="shared" si="30"/>
        <v>0</v>
      </c>
      <c r="BQ37" s="24"/>
      <c r="BR37" s="24"/>
      <c r="BS37" s="25">
        <f t="shared" si="95"/>
        <v>0</v>
      </c>
      <c r="BT37" s="25"/>
      <c r="BW37" s="24"/>
      <c r="BX37" s="24">
        <v>0</v>
      </c>
      <c r="BY37" s="24"/>
      <c r="BZ37" s="25">
        <f t="shared" si="96"/>
        <v>0</v>
      </c>
      <c r="CA37" s="25"/>
      <c r="CB37" s="25">
        <f>IFERROR(BZ37/(BY37/#REF!),0)</f>
        <v>0</v>
      </c>
      <c r="CC37" s="24">
        <f t="shared" si="557"/>
        <v>0</v>
      </c>
      <c r="CD37" s="24">
        <v>0</v>
      </c>
      <c r="CE37" s="24">
        <v>0</v>
      </c>
      <c r="CF37" s="25">
        <f>+CC37+CD37-CE37</f>
        <v>0</v>
      </c>
      <c r="CG37" s="25"/>
      <c r="CH37" s="25">
        <f>IFERROR(CF37/(CE37/#REF!),0)</f>
        <v>0</v>
      </c>
      <c r="CI37" s="24">
        <f t="shared" si="558"/>
        <v>0</v>
      </c>
      <c r="CJ37" s="24">
        <v>0</v>
      </c>
      <c r="CK37" s="24">
        <v>0</v>
      </c>
      <c r="CL37" s="25">
        <f t="shared" si="559"/>
        <v>0</v>
      </c>
      <c r="CM37" s="25"/>
      <c r="CN37" s="25">
        <f>IFERROR(CL37/(CK37/#REF!),0)</f>
        <v>0</v>
      </c>
      <c r="CO37" s="24">
        <f t="shared" si="560"/>
        <v>0</v>
      </c>
      <c r="CP37" s="24">
        <v>0</v>
      </c>
      <c r="CQ37" s="24">
        <v>0</v>
      </c>
      <c r="CR37" s="25">
        <f>+CO37+CP37-CQ37</f>
        <v>0</v>
      </c>
      <c r="CS37" s="25"/>
      <c r="CT37" s="25">
        <f>+IFERROR(CR37/(CQ37/#REF!),0)</f>
        <v>0</v>
      </c>
      <c r="CU37" s="24">
        <f t="shared" si="561"/>
        <v>0</v>
      </c>
      <c r="CV37" s="24">
        <v>0</v>
      </c>
      <c r="CW37" s="24">
        <v>0</v>
      </c>
      <c r="CX37" s="25">
        <f>+CU37+CV37-CW37</f>
        <v>0</v>
      </c>
      <c r="CY37" s="25"/>
      <c r="CZ37" s="25">
        <f>+IFERROR(CX37/(CW37/#REF!),0)</f>
        <v>0</v>
      </c>
      <c r="DA37" s="24">
        <f t="shared" si="562"/>
        <v>0</v>
      </c>
      <c r="DB37" s="24">
        <v>0</v>
      </c>
      <c r="DC37" s="24">
        <v>0</v>
      </c>
      <c r="DD37" s="25">
        <f>+DA37+DB37-DC37</f>
        <v>0</v>
      </c>
      <c r="DE37" s="25"/>
      <c r="DF37" s="25">
        <f>+IFERROR(DD37/(DC37/#REF!),0)</f>
        <v>0</v>
      </c>
      <c r="DG37" s="24">
        <f t="shared" si="563"/>
        <v>0</v>
      </c>
      <c r="DH37" s="24">
        <v>30</v>
      </c>
      <c r="DI37" s="24">
        <v>2</v>
      </c>
      <c r="DJ37" s="25">
        <f>+DG37+DH37-DI37</f>
        <v>28</v>
      </c>
      <c r="DK37" s="25"/>
      <c r="DL37" s="25">
        <f>+IFERROR(DJ37/(DI37/#REF!),0)</f>
        <v>0</v>
      </c>
      <c r="DM37" s="24">
        <f t="shared" si="564"/>
        <v>28</v>
      </c>
      <c r="DN37" s="24">
        <v>0</v>
      </c>
      <c r="DO37" s="24">
        <v>5.5</v>
      </c>
      <c r="DP37" s="25">
        <f>+DM37+DN37-DO37</f>
        <v>22.5</v>
      </c>
      <c r="DQ37" s="25"/>
      <c r="DR37" s="25">
        <f>+IFERROR(DP37/(DO37/#REF!),0)</f>
        <v>0</v>
      </c>
      <c r="DS37" s="24">
        <f t="shared" si="565"/>
        <v>22.5</v>
      </c>
      <c r="DT37" s="24">
        <v>0</v>
      </c>
      <c r="DU37" s="24">
        <v>7.833333333333333</v>
      </c>
      <c r="DV37" s="25">
        <f>+DS37+DT37-DU37</f>
        <v>14.666666666666668</v>
      </c>
      <c r="DW37" s="25"/>
      <c r="DX37" s="25">
        <f>+IFERROR(DV37/(DU37/#REF!),0)</f>
        <v>0</v>
      </c>
      <c r="DY37" s="24">
        <f t="shared" si="566"/>
        <v>14.666666666666668</v>
      </c>
      <c r="DZ37" s="24">
        <v>0</v>
      </c>
      <c r="EA37" s="24">
        <v>5.2</v>
      </c>
      <c r="EB37" s="25">
        <f>+DY37+DZ37-EA37</f>
        <v>9.4666666666666686</v>
      </c>
      <c r="EC37" s="25"/>
      <c r="ED37" s="25">
        <f>+IFERROR(EB37/(EA37/#REF!),0)</f>
        <v>0</v>
      </c>
      <c r="EE37" s="24">
        <f t="shared" si="567"/>
        <v>9.4666666666666686</v>
      </c>
      <c r="EF37" s="24">
        <v>0</v>
      </c>
      <c r="EG37" s="24">
        <v>7.4666666666666668</v>
      </c>
      <c r="EH37" s="25">
        <f>+EE37+EF37-EG37</f>
        <v>2.0000000000000018</v>
      </c>
      <c r="EI37" s="25"/>
      <c r="EJ37" s="25">
        <f>+IFERROR(EH37/(EG37/#REF!),0)</f>
        <v>0</v>
      </c>
      <c r="EK37" s="24">
        <f t="shared" si="568"/>
        <v>2.0000000000000018</v>
      </c>
      <c r="EL37" s="24">
        <v>0</v>
      </c>
      <c r="EM37" s="24">
        <v>2</v>
      </c>
      <c r="EN37" s="25">
        <f>+EK37+EL37-EM37</f>
        <v>0</v>
      </c>
      <c r="EO37" s="25"/>
      <c r="EP37" s="25">
        <f>+IFERROR(EN37/(EM37/#REF!),0)</f>
        <v>0</v>
      </c>
      <c r="EQ37" s="24"/>
      <c r="ER37" s="24">
        <v>0</v>
      </c>
      <c r="ES37" s="24">
        <v>0</v>
      </c>
      <c r="ET37" s="25">
        <f t="shared" si="53"/>
        <v>0</v>
      </c>
      <c r="EU37" s="25"/>
      <c r="EV37" s="25">
        <f t="shared" si="54"/>
        <v>0</v>
      </c>
      <c r="EW37" s="24">
        <f t="shared" si="55"/>
        <v>0</v>
      </c>
      <c r="EX37" s="24">
        <v>0</v>
      </c>
      <c r="EY37" s="24">
        <v>0</v>
      </c>
      <c r="EZ37" s="25">
        <f t="shared" si="56"/>
        <v>0</v>
      </c>
      <c r="FA37" s="25">
        <v>0</v>
      </c>
      <c r="FB37" s="25">
        <f t="shared" si="57"/>
        <v>0</v>
      </c>
      <c r="FC37" s="24">
        <f t="shared" si="569"/>
        <v>0</v>
      </c>
      <c r="FD37" s="24">
        <v>0</v>
      </c>
      <c r="FE37" s="24">
        <v>0</v>
      </c>
      <c r="FF37" s="25">
        <f t="shared" si="59"/>
        <v>0</v>
      </c>
      <c r="FG37" s="25"/>
      <c r="FH37" s="25">
        <f t="shared" si="60"/>
        <v>0</v>
      </c>
      <c r="FI37" s="24">
        <f t="shared" si="570"/>
        <v>0</v>
      </c>
      <c r="FJ37" s="24">
        <v>0</v>
      </c>
      <c r="FK37" s="24">
        <v>0</v>
      </c>
      <c r="FL37" s="25">
        <f t="shared" si="62"/>
        <v>0</v>
      </c>
      <c r="FM37" s="25">
        <v>0</v>
      </c>
      <c r="FN37" s="25">
        <f t="shared" si="63"/>
        <v>0</v>
      </c>
      <c r="FO37" s="24">
        <f t="shared" si="571"/>
        <v>0</v>
      </c>
      <c r="FP37" s="24">
        <v>0</v>
      </c>
      <c r="FQ37" s="24">
        <v>0</v>
      </c>
      <c r="FR37" s="25">
        <f t="shared" si="65"/>
        <v>0</v>
      </c>
      <c r="FS37" s="25">
        <v>0</v>
      </c>
      <c r="FT37" s="25">
        <f t="shared" si="66"/>
        <v>0</v>
      </c>
      <c r="FU37" s="24">
        <f t="shared" si="572"/>
        <v>0</v>
      </c>
      <c r="FV37" s="24">
        <v>0</v>
      </c>
      <c r="FW37" s="24">
        <v>0</v>
      </c>
      <c r="FX37" s="25">
        <f t="shared" si="68"/>
        <v>0</v>
      </c>
      <c r="FY37" s="25"/>
      <c r="FZ37" s="25">
        <f t="shared" si="69"/>
        <v>0</v>
      </c>
      <c r="GA37" s="24">
        <f t="shared" si="573"/>
        <v>0</v>
      </c>
      <c r="GB37" s="24">
        <v>0</v>
      </c>
      <c r="GC37" s="24">
        <v>0</v>
      </c>
      <c r="GD37" s="25">
        <f t="shared" si="71"/>
        <v>0</v>
      </c>
      <c r="GE37" s="25">
        <v>0</v>
      </c>
      <c r="GF37" s="25">
        <f t="shared" si="72"/>
        <v>0</v>
      </c>
      <c r="GG37" s="24">
        <f t="shared" si="574"/>
        <v>0</v>
      </c>
      <c r="GH37" s="24">
        <v>0</v>
      </c>
      <c r="GI37" s="24">
        <v>0</v>
      </c>
      <c r="GJ37" s="25">
        <v>0</v>
      </c>
      <c r="GK37" s="25">
        <v>0</v>
      </c>
      <c r="GL37" s="25">
        <f t="shared" si="7"/>
        <v>0</v>
      </c>
      <c r="GM37" s="24">
        <f t="shared" si="74"/>
        <v>0</v>
      </c>
      <c r="GN37" s="24">
        <v>0</v>
      </c>
      <c r="GO37" s="24">
        <v>0</v>
      </c>
      <c r="GP37" s="25">
        <f t="shared" si="75"/>
        <v>0</v>
      </c>
      <c r="GQ37" s="25"/>
      <c r="GR37" s="25">
        <f t="shared" si="9"/>
        <v>0</v>
      </c>
      <c r="GS37" s="24">
        <f t="shared" si="76"/>
        <v>0</v>
      </c>
      <c r="GT37" s="24">
        <v>0</v>
      </c>
      <c r="GU37" s="24">
        <v>0</v>
      </c>
      <c r="GV37" s="25">
        <f t="shared" si="77"/>
        <v>0</v>
      </c>
      <c r="GW37" s="25">
        <v>0</v>
      </c>
      <c r="GX37" s="25">
        <f t="shared" si="78"/>
        <v>0</v>
      </c>
      <c r="GY37" s="24">
        <f t="shared" si="79"/>
        <v>0</v>
      </c>
      <c r="GZ37" s="24"/>
      <c r="HA37" s="24"/>
      <c r="HB37" s="25">
        <f t="shared" si="80"/>
        <v>0</v>
      </c>
      <c r="HC37" s="25"/>
      <c r="HD37" s="24">
        <f t="shared" si="81"/>
        <v>0</v>
      </c>
      <c r="HE37" s="24"/>
      <c r="HF37" s="24"/>
      <c r="HG37" s="25">
        <f t="shared" si="82"/>
        <v>0</v>
      </c>
      <c r="HH37" s="25"/>
      <c r="HI37" s="45">
        <f t="shared" si="502"/>
        <v>0</v>
      </c>
      <c r="HJ37" s="45">
        <f t="shared" si="502"/>
        <v>0</v>
      </c>
      <c r="HK37" s="45">
        <f t="shared" si="502"/>
        <v>0</v>
      </c>
      <c r="HL37" s="45">
        <f t="shared" si="83"/>
        <v>0</v>
      </c>
    </row>
    <row r="38" spans="1:220" x14ac:dyDescent="0.25">
      <c r="A38" s="23">
        <v>322231</v>
      </c>
      <c r="B38" s="26" t="s">
        <v>40</v>
      </c>
      <c r="C38" s="24"/>
      <c r="D38" s="24">
        <v>0</v>
      </c>
      <c r="E38" s="24">
        <v>0</v>
      </c>
      <c r="F38" s="25">
        <f t="shared" si="84"/>
        <v>0</v>
      </c>
      <c r="G38" s="25"/>
      <c r="H38" s="25">
        <f t="shared" si="11"/>
        <v>0</v>
      </c>
      <c r="I38" s="24">
        <f t="shared" si="12"/>
        <v>0</v>
      </c>
      <c r="J38" s="24">
        <v>0</v>
      </c>
      <c r="K38" s="24">
        <v>0</v>
      </c>
      <c r="L38" s="25">
        <f t="shared" si="85"/>
        <v>0</v>
      </c>
      <c r="M38" s="25">
        <f>SUMIFS(Return!$D:$D,Return!$B:$B,'INV-CO.OP'!$A38,Return!$F:$F,'INV-CO.OP'!M$4)</f>
        <v>0</v>
      </c>
      <c r="N38" s="25">
        <f t="shared" si="13"/>
        <v>0</v>
      </c>
      <c r="O38" s="24">
        <f t="shared" si="14"/>
        <v>0</v>
      </c>
      <c r="P38" s="24">
        <v>0</v>
      </c>
      <c r="Q38" s="24">
        <v>0</v>
      </c>
      <c r="R38" s="25">
        <f t="shared" si="86"/>
        <v>0</v>
      </c>
      <c r="S38" s="25"/>
      <c r="T38" s="25">
        <f t="shared" si="15"/>
        <v>0</v>
      </c>
      <c r="U38" s="24">
        <f t="shared" si="16"/>
        <v>0</v>
      </c>
      <c r="V38" s="24">
        <v>0</v>
      </c>
      <c r="W38" s="24">
        <v>0</v>
      </c>
      <c r="X38" s="25">
        <f t="shared" si="87"/>
        <v>0</v>
      </c>
      <c r="Y38" s="25">
        <f>SUMIFS(Return!$D:$D,Return!$B:$B,'INV-CO.OP'!$A38,Return!$F:$F,'INV-CO.OP'!Y$4)</f>
        <v>0</v>
      </c>
      <c r="Z38" s="25">
        <f t="shared" si="17"/>
        <v>0</v>
      </c>
      <c r="AA38" s="24">
        <f t="shared" si="18"/>
        <v>0</v>
      </c>
      <c r="AB38" s="24">
        <v>0</v>
      </c>
      <c r="AC38" s="24">
        <v>0</v>
      </c>
      <c r="AD38" s="25">
        <f t="shared" si="88"/>
        <v>0</v>
      </c>
      <c r="AE38" s="25">
        <f>SUMIFS(Return!$D:$D,Return!$B:$B,'INV-CO.OP'!$A38,Return!$F:$F,'INV-CO.OP'!AE$4)</f>
        <v>0</v>
      </c>
      <c r="AF38" s="25">
        <f t="shared" si="19"/>
        <v>0</v>
      </c>
      <c r="AG38" s="24">
        <f t="shared" si="20"/>
        <v>0</v>
      </c>
      <c r="AH38" s="24">
        <v>0</v>
      </c>
      <c r="AI38" s="24">
        <v>0</v>
      </c>
      <c r="AJ38" s="25">
        <f t="shared" si="89"/>
        <v>0</v>
      </c>
      <c r="AK38" s="25">
        <f>SUMIFS(Return!$D:$D,Return!$B:$B,'INV-CO.OP'!$A38,Return!$F:$F,'INV-CO.OP'!AK$4)</f>
        <v>0</v>
      </c>
      <c r="AL38" s="25">
        <f t="shared" si="21"/>
        <v>0</v>
      </c>
      <c r="AM38" s="24">
        <f t="shared" si="22"/>
        <v>0</v>
      </c>
      <c r="AN38" s="24">
        <v>0</v>
      </c>
      <c r="AO38" s="24">
        <v>0</v>
      </c>
      <c r="AP38" s="25">
        <f t="shared" si="90"/>
        <v>0</v>
      </c>
      <c r="AQ38" s="25">
        <f>SUMIFS(Return!$D:$D,Return!$B:$B,'INV-CO.OP'!$A38,Return!$F:$F,'INV-CO.OP'!AQ$4)</f>
        <v>0</v>
      </c>
      <c r="AR38" s="25">
        <f t="shared" si="23"/>
        <v>0</v>
      </c>
      <c r="AS38" s="24">
        <f t="shared" si="24"/>
        <v>0</v>
      </c>
      <c r="AT38" s="24">
        <v>0</v>
      </c>
      <c r="AU38" s="24">
        <v>0</v>
      </c>
      <c r="AV38" s="25">
        <v>0</v>
      </c>
      <c r="AW38" s="25">
        <f>SUMIFS(Return!$D:$D,Return!$B:$B,'INV-CO.OP'!$A38,Return!$F:$F,'INV-CO.OP'!AW$4)</f>
        <v>0</v>
      </c>
      <c r="AX38" s="25">
        <f t="shared" si="25"/>
        <v>0</v>
      </c>
      <c r="AY38" s="24">
        <f t="shared" si="26"/>
        <v>0</v>
      </c>
      <c r="AZ38" s="24">
        <v>0</v>
      </c>
      <c r="BA38" s="24">
        <v>0</v>
      </c>
      <c r="BB38" s="25">
        <f t="shared" si="91"/>
        <v>0</v>
      </c>
      <c r="BC38" s="25"/>
      <c r="BD38" s="25">
        <f t="shared" si="27"/>
        <v>0</v>
      </c>
      <c r="BE38" s="24">
        <f t="shared" si="28"/>
        <v>0</v>
      </c>
      <c r="BF38" s="24">
        <v>0</v>
      </c>
      <c r="BG38" s="24">
        <v>0</v>
      </c>
      <c r="BH38" s="25">
        <f t="shared" si="92"/>
        <v>0</v>
      </c>
      <c r="BI38" s="25">
        <v>0</v>
      </c>
      <c r="BJ38" s="25">
        <f t="shared" si="29"/>
        <v>0</v>
      </c>
      <c r="BK38" s="24">
        <f t="shared" si="93"/>
        <v>0</v>
      </c>
      <c r="BL38" s="24"/>
      <c r="BM38" s="24"/>
      <c r="BN38" s="25">
        <f t="shared" si="94"/>
        <v>0</v>
      </c>
      <c r="BO38" s="25"/>
      <c r="BP38" s="24">
        <f t="shared" si="30"/>
        <v>0</v>
      </c>
      <c r="BQ38" s="24"/>
      <c r="BR38" s="24"/>
      <c r="BS38" s="25">
        <f t="shared" si="95"/>
        <v>0</v>
      </c>
      <c r="BT38" s="25"/>
      <c r="BW38" s="24"/>
      <c r="BX38" s="24">
        <v>0</v>
      </c>
      <c r="BY38" s="24"/>
      <c r="BZ38" s="25">
        <f t="shared" si="96"/>
        <v>0</v>
      </c>
      <c r="CA38" s="25"/>
      <c r="CB38" s="25">
        <f>IFERROR(BZ38/(BY38/#REF!),0)</f>
        <v>0</v>
      </c>
      <c r="CC38" s="24">
        <f t="shared" si="557"/>
        <v>0</v>
      </c>
      <c r="CD38" s="24">
        <v>0</v>
      </c>
      <c r="CE38" s="24">
        <v>0</v>
      </c>
      <c r="CF38" s="25">
        <f t="shared" ref="CF38" si="585">+CC38+CD38-CE38</f>
        <v>0</v>
      </c>
      <c r="CG38" s="25"/>
      <c r="CH38" s="25">
        <f>IFERROR(CF38/(CE38/#REF!),0)</f>
        <v>0</v>
      </c>
      <c r="CI38" s="24">
        <f t="shared" si="558"/>
        <v>0</v>
      </c>
      <c r="CJ38" s="24">
        <v>0</v>
      </c>
      <c r="CK38" s="24">
        <v>0</v>
      </c>
      <c r="CL38" s="25">
        <f t="shared" si="559"/>
        <v>0</v>
      </c>
      <c r="CM38" s="25"/>
      <c r="CN38" s="25">
        <f>IFERROR(CL38/(CK38/#REF!),0)</f>
        <v>0</v>
      </c>
      <c r="CO38" s="24">
        <f t="shared" si="560"/>
        <v>0</v>
      </c>
      <c r="CP38" s="24">
        <v>0</v>
      </c>
      <c r="CQ38" s="24">
        <v>0</v>
      </c>
      <c r="CR38" s="25">
        <f t="shared" ref="CR38" si="586">+CO38+CP38-CQ38</f>
        <v>0</v>
      </c>
      <c r="CS38" s="25"/>
      <c r="CT38" s="25">
        <f>+IFERROR(CR38/(CQ38/#REF!),0)</f>
        <v>0</v>
      </c>
      <c r="CU38" s="24">
        <f t="shared" si="561"/>
        <v>0</v>
      </c>
      <c r="CV38" s="24">
        <v>0</v>
      </c>
      <c r="CW38" s="24">
        <v>0</v>
      </c>
      <c r="CX38" s="25">
        <f t="shared" ref="CX38" si="587">+CU38+CV38-CW38</f>
        <v>0</v>
      </c>
      <c r="CY38" s="25"/>
      <c r="CZ38" s="25">
        <f>+IFERROR(CX38/(CW38/#REF!),0)</f>
        <v>0</v>
      </c>
      <c r="DA38" s="24">
        <f t="shared" si="562"/>
        <v>0</v>
      </c>
      <c r="DB38" s="24">
        <v>0</v>
      </c>
      <c r="DC38" s="24">
        <v>0</v>
      </c>
      <c r="DD38" s="25">
        <f t="shared" ref="DD38" si="588">+DA38+DB38-DC38</f>
        <v>0</v>
      </c>
      <c r="DE38" s="25"/>
      <c r="DF38" s="25">
        <f>+IFERROR(DD38/(DC38/#REF!),0)</f>
        <v>0</v>
      </c>
      <c r="DG38" s="24">
        <f t="shared" si="563"/>
        <v>0</v>
      </c>
      <c r="DH38" s="24">
        <v>0</v>
      </c>
      <c r="DI38" s="24">
        <v>0</v>
      </c>
      <c r="DJ38" s="25">
        <f t="shared" ref="DJ38" si="589">+DG38+DH38-DI38</f>
        <v>0</v>
      </c>
      <c r="DK38" s="25"/>
      <c r="DL38" s="25">
        <f>+IFERROR(DJ38/(DI38/#REF!),0)</f>
        <v>0</v>
      </c>
      <c r="DM38" s="24">
        <f t="shared" si="564"/>
        <v>0</v>
      </c>
      <c r="DN38" s="24">
        <v>0</v>
      </c>
      <c r="DO38" s="24">
        <v>0</v>
      </c>
      <c r="DP38" s="25">
        <f t="shared" ref="DP38" si="590">+DM38+DN38-DO38</f>
        <v>0</v>
      </c>
      <c r="DQ38" s="25"/>
      <c r="DR38" s="25">
        <f>+IFERROR(DP38/(DO38/#REF!),0)</f>
        <v>0</v>
      </c>
      <c r="DS38" s="24">
        <f t="shared" si="565"/>
        <v>0</v>
      </c>
      <c r="DT38" s="24">
        <v>0</v>
      </c>
      <c r="DU38" s="24">
        <v>0</v>
      </c>
      <c r="DV38" s="25">
        <f t="shared" ref="DV38" si="591">+DS38+DT38-DU38</f>
        <v>0</v>
      </c>
      <c r="DW38" s="25"/>
      <c r="DX38" s="25">
        <f>+IFERROR(DV38/(DU38/#REF!),0)</f>
        <v>0</v>
      </c>
      <c r="DY38" s="24">
        <f t="shared" si="566"/>
        <v>0</v>
      </c>
      <c r="DZ38" s="24">
        <v>0</v>
      </c>
      <c r="EA38" s="24">
        <v>0</v>
      </c>
      <c r="EB38" s="25">
        <f t="shared" ref="EB38" si="592">+DY38+DZ38-EA38</f>
        <v>0</v>
      </c>
      <c r="EC38" s="25"/>
      <c r="ED38" s="25">
        <f>+IFERROR(EB38/(EA38/#REF!),0)</f>
        <v>0</v>
      </c>
      <c r="EE38" s="24">
        <f t="shared" si="567"/>
        <v>0</v>
      </c>
      <c r="EF38" s="24">
        <v>20</v>
      </c>
      <c r="EG38" s="24">
        <v>0</v>
      </c>
      <c r="EH38" s="25">
        <f t="shared" ref="EH38" si="593">+EE38+EF38-EG38</f>
        <v>20</v>
      </c>
      <c r="EI38" s="25"/>
      <c r="EJ38" s="25">
        <f>+IFERROR(EH38/(EG38/#REF!),0)</f>
        <v>0</v>
      </c>
      <c r="EK38" s="24">
        <f t="shared" si="568"/>
        <v>20</v>
      </c>
      <c r="EL38" s="24">
        <v>33</v>
      </c>
      <c r="EM38" s="24">
        <v>13.25</v>
      </c>
      <c r="EN38" s="25">
        <f t="shared" ref="EN38" si="594">+EK38+EL38-EM38</f>
        <v>39.75</v>
      </c>
      <c r="EO38" s="25"/>
      <c r="EP38" s="25">
        <f>+IFERROR(EN38/(EM38/#REF!),0)</f>
        <v>0</v>
      </c>
      <c r="EQ38" s="24"/>
      <c r="ER38" s="24">
        <v>0</v>
      </c>
      <c r="ES38" s="24">
        <v>0</v>
      </c>
      <c r="ET38" s="25">
        <f t="shared" si="53"/>
        <v>0</v>
      </c>
      <c r="EU38" s="25"/>
      <c r="EV38" s="25">
        <f t="shared" si="54"/>
        <v>0</v>
      </c>
      <c r="EW38" s="24">
        <f t="shared" si="55"/>
        <v>0</v>
      </c>
      <c r="EX38" s="24">
        <v>0</v>
      </c>
      <c r="EY38" s="24">
        <v>0</v>
      </c>
      <c r="EZ38" s="25">
        <f t="shared" si="56"/>
        <v>0</v>
      </c>
      <c r="FA38" s="25">
        <v>0</v>
      </c>
      <c r="FB38" s="25">
        <f t="shared" si="57"/>
        <v>0</v>
      </c>
      <c r="FC38" s="24">
        <f t="shared" si="569"/>
        <v>0</v>
      </c>
      <c r="FD38" s="24">
        <v>0</v>
      </c>
      <c r="FE38" s="24">
        <v>0</v>
      </c>
      <c r="FF38" s="25">
        <f t="shared" si="59"/>
        <v>0</v>
      </c>
      <c r="FG38" s="25"/>
      <c r="FH38" s="25">
        <f t="shared" si="60"/>
        <v>0</v>
      </c>
      <c r="FI38" s="24">
        <f t="shared" si="570"/>
        <v>0</v>
      </c>
      <c r="FJ38" s="24">
        <v>0</v>
      </c>
      <c r="FK38" s="24">
        <v>0</v>
      </c>
      <c r="FL38" s="25">
        <f t="shared" si="62"/>
        <v>0</v>
      </c>
      <c r="FM38" s="25">
        <v>0</v>
      </c>
      <c r="FN38" s="25">
        <f t="shared" si="63"/>
        <v>0</v>
      </c>
      <c r="FO38" s="24">
        <f t="shared" si="571"/>
        <v>0</v>
      </c>
      <c r="FP38" s="24">
        <v>0</v>
      </c>
      <c r="FQ38" s="24">
        <v>0</v>
      </c>
      <c r="FR38" s="25">
        <f t="shared" si="65"/>
        <v>0</v>
      </c>
      <c r="FS38" s="25">
        <v>0</v>
      </c>
      <c r="FT38" s="25">
        <f t="shared" si="66"/>
        <v>0</v>
      </c>
      <c r="FU38" s="24">
        <f t="shared" si="572"/>
        <v>0</v>
      </c>
      <c r="FV38" s="24">
        <v>0</v>
      </c>
      <c r="FW38" s="24">
        <v>0</v>
      </c>
      <c r="FX38" s="25">
        <f t="shared" si="68"/>
        <v>0</v>
      </c>
      <c r="FY38" s="25"/>
      <c r="FZ38" s="25">
        <f t="shared" si="69"/>
        <v>0</v>
      </c>
      <c r="GA38" s="24">
        <f t="shared" si="573"/>
        <v>0</v>
      </c>
      <c r="GB38" s="24">
        <v>0</v>
      </c>
      <c r="GC38" s="24">
        <v>0</v>
      </c>
      <c r="GD38" s="25">
        <f t="shared" si="71"/>
        <v>0</v>
      </c>
      <c r="GE38" s="25">
        <v>0</v>
      </c>
      <c r="GF38" s="25">
        <f t="shared" si="72"/>
        <v>0</v>
      </c>
      <c r="GG38" s="24">
        <f t="shared" si="574"/>
        <v>0</v>
      </c>
      <c r="GH38" s="24">
        <v>0</v>
      </c>
      <c r="GI38" s="24">
        <v>0</v>
      </c>
      <c r="GJ38" s="25">
        <v>0</v>
      </c>
      <c r="GK38" s="25">
        <v>0</v>
      </c>
      <c r="GL38" s="25">
        <f t="shared" si="7"/>
        <v>0</v>
      </c>
      <c r="GM38" s="24">
        <f t="shared" si="74"/>
        <v>0</v>
      </c>
      <c r="GN38" s="24">
        <v>0</v>
      </c>
      <c r="GO38" s="24">
        <v>0</v>
      </c>
      <c r="GP38" s="25">
        <f t="shared" si="75"/>
        <v>0</v>
      </c>
      <c r="GQ38" s="25"/>
      <c r="GR38" s="25">
        <f t="shared" si="9"/>
        <v>0</v>
      </c>
      <c r="GS38" s="24">
        <f t="shared" si="76"/>
        <v>0</v>
      </c>
      <c r="GT38" s="24">
        <v>0</v>
      </c>
      <c r="GU38" s="24">
        <v>0</v>
      </c>
      <c r="GV38" s="25">
        <f t="shared" si="77"/>
        <v>0</v>
      </c>
      <c r="GW38" s="25">
        <v>0</v>
      </c>
      <c r="GX38" s="25">
        <f t="shared" si="78"/>
        <v>0</v>
      </c>
      <c r="GY38" s="24">
        <f t="shared" si="79"/>
        <v>0</v>
      </c>
      <c r="GZ38" s="24"/>
      <c r="HA38" s="24"/>
      <c r="HB38" s="25">
        <f t="shared" si="80"/>
        <v>0</v>
      </c>
      <c r="HC38" s="25"/>
      <c r="HD38" s="24">
        <f t="shared" si="81"/>
        <v>0</v>
      </c>
      <c r="HE38" s="24"/>
      <c r="HF38" s="24"/>
      <c r="HG38" s="25">
        <f t="shared" si="82"/>
        <v>0</v>
      </c>
      <c r="HH38" s="25"/>
      <c r="HI38" s="45">
        <f t="shared" si="502"/>
        <v>0</v>
      </c>
      <c r="HJ38" s="45">
        <f t="shared" si="502"/>
        <v>0</v>
      </c>
      <c r="HK38" s="45">
        <f t="shared" si="502"/>
        <v>0</v>
      </c>
      <c r="HL38" s="45">
        <f t="shared" si="83"/>
        <v>0</v>
      </c>
    </row>
    <row r="39" spans="1:220" x14ac:dyDescent="0.25">
      <c r="A39" s="23"/>
      <c r="B39" s="33" t="s">
        <v>41</v>
      </c>
      <c r="C39" s="29"/>
      <c r="D39" s="29">
        <f t="shared" ref="D39:BA39" si="595">+SUM(D37:D38)</f>
        <v>0</v>
      </c>
      <c r="E39" s="29">
        <f t="shared" si="595"/>
        <v>0</v>
      </c>
      <c r="F39" s="29">
        <f t="shared" si="84"/>
        <v>0</v>
      </c>
      <c r="G39" s="29">
        <f t="shared" si="595"/>
        <v>0</v>
      </c>
      <c r="H39" s="29">
        <f t="shared" si="11"/>
        <v>0</v>
      </c>
      <c r="I39" s="29">
        <f t="shared" si="12"/>
        <v>0</v>
      </c>
      <c r="J39" s="29">
        <f t="shared" ref="J39:K39" si="596">+SUM(J37:J38)</f>
        <v>0</v>
      </c>
      <c r="K39" s="29">
        <f t="shared" si="596"/>
        <v>0</v>
      </c>
      <c r="L39" s="29">
        <f t="shared" si="85"/>
        <v>0</v>
      </c>
      <c r="M39" s="25">
        <f>SUMIFS(Return!$D:$D,Return!$B:$B,'INV-CO.OP'!$A39,Return!$F:$F,'INV-CO.OP'!M$4)</f>
        <v>0</v>
      </c>
      <c r="N39" s="29">
        <f t="shared" si="13"/>
        <v>0</v>
      </c>
      <c r="O39" s="29">
        <f t="shared" si="14"/>
        <v>0</v>
      </c>
      <c r="P39" s="29">
        <f t="shared" si="595"/>
        <v>0</v>
      </c>
      <c r="Q39" s="29">
        <f t="shared" si="595"/>
        <v>0</v>
      </c>
      <c r="R39" s="29">
        <f t="shared" si="86"/>
        <v>0</v>
      </c>
      <c r="S39" s="29">
        <f t="shared" si="595"/>
        <v>0</v>
      </c>
      <c r="T39" s="29">
        <f t="shared" si="15"/>
        <v>0</v>
      </c>
      <c r="U39" s="29">
        <f t="shared" si="16"/>
        <v>0</v>
      </c>
      <c r="V39" s="29">
        <f t="shared" ref="V39:W39" si="597">+SUM(V37:V38)</f>
        <v>0</v>
      </c>
      <c r="W39" s="29">
        <f t="shared" si="597"/>
        <v>0</v>
      </c>
      <c r="X39" s="29">
        <f t="shared" si="87"/>
        <v>0</v>
      </c>
      <c r="Y39" s="25">
        <f>SUMIFS(Return!$D:$D,Return!$B:$B,'INV-CO.OP'!$A39,Return!$F:$F,'INV-CO.OP'!Y$4)</f>
        <v>0</v>
      </c>
      <c r="Z39" s="29">
        <f t="shared" si="17"/>
        <v>0</v>
      </c>
      <c r="AA39" s="29">
        <f t="shared" si="18"/>
        <v>0</v>
      </c>
      <c r="AB39" s="29">
        <f t="shared" si="595"/>
        <v>0</v>
      </c>
      <c r="AC39" s="29">
        <f t="shared" si="595"/>
        <v>0</v>
      </c>
      <c r="AD39" s="29">
        <f t="shared" si="88"/>
        <v>0</v>
      </c>
      <c r="AE39" s="25">
        <f>SUMIFS(Return!$D:$D,Return!$B:$B,'INV-CO.OP'!$A39,Return!$F:$F,'INV-CO.OP'!AE$4)</f>
        <v>0</v>
      </c>
      <c r="AF39" s="29">
        <f t="shared" si="19"/>
        <v>0</v>
      </c>
      <c r="AG39" s="29">
        <f t="shared" si="20"/>
        <v>0</v>
      </c>
      <c r="AH39" s="29">
        <f t="shared" ref="AH39:AI39" si="598">+SUM(AH37:AH38)</f>
        <v>0</v>
      </c>
      <c r="AI39" s="29">
        <f t="shared" si="598"/>
        <v>0</v>
      </c>
      <c r="AJ39" s="29">
        <f t="shared" si="89"/>
        <v>0</v>
      </c>
      <c r="AK39" s="25">
        <f>SUMIFS(Return!$D:$D,Return!$B:$B,'INV-CO.OP'!$A39,Return!$F:$F,'INV-CO.OP'!AK$4)</f>
        <v>0</v>
      </c>
      <c r="AL39" s="29">
        <f t="shared" si="21"/>
        <v>0</v>
      </c>
      <c r="AM39" s="29">
        <f t="shared" si="22"/>
        <v>0</v>
      </c>
      <c r="AN39" s="29">
        <f t="shared" si="595"/>
        <v>0</v>
      </c>
      <c r="AO39" s="29">
        <f t="shared" si="595"/>
        <v>0</v>
      </c>
      <c r="AP39" s="29">
        <f t="shared" si="90"/>
        <v>0</v>
      </c>
      <c r="AQ39" s="25">
        <f>SUMIFS(Return!$D:$D,Return!$B:$B,'INV-CO.OP'!$A39,Return!$F:$F,'INV-CO.OP'!AQ$4)</f>
        <v>0</v>
      </c>
      <c r="AR39" s="29">
        <f t="shared" si="23"/>
        <v>0</v>
      </c>
      <c r="AS39" s="29">
        <f t="shared" si="24"/>
        <v>0</v>
      </c>
      <c r="AT39" s="29">
        <f t="shared" ref="AT39:AU39" si="599">+SUM(AT37:AT38)</f>
        <v>0</v>
      </c>
      <c r="AU39" s="29">
        <f t="shared" si="599"/>
        <v>0</v>
      </c>
      <c r="AV39" s="25">
        <v>0</v>
      </c>
      <c r="AW39" s="25">
        <f>SUMIFS(Return!$D:$D,Return!$B:$B,'INV-CO.OP'!$A39,Return!$F:$F,'INV-CO.OP'!AW$4)</f>
        <v>0</v>
      </c>
      <c r="AX39" s="29">
        <f t="shared" si="25"/>
        <v>0</v>
      </c>
      <c r="AY39" s="29">
        <f t="shared" si="26"/>
        <v>0</v>
      </c>
      <c r="AZ39" s="29">
        <f t="shared" si="595"/>
        <v>0</v>
      </c>
      <c r="BA39" s="29">
        <f t="shared" si="595"/>
        <v>0</v>
      </c>
      <c r="BB39" s="29">
        <f t="shared" si="91"/>
        <v>0</v>
      </c>
      <c r="BC39" s="25"/>
      <c r="BD39" s="29">
        <f t="shared" si="27"/>
        <v>0</v>
      </c>
      <c r="BE39" s="29">
        <f t="shared" si="28"/>
        <v>0</v>
      </c>
      <c r="BF39" s="29">
        <f t="shared" ref="BF39" si="600">+SUM(BF37:BF38)</f>
        <v>0</v>
      </c>
      <c r="BG39" s="29">
        <f t="shared" ref="BG39" si="601">+SUM(BG37:BG38)</f>
        <v>0</v>
      </c>
      <c r="BH39" s="29">
        <f t="shared" si="92"/>
        <v>0</v>
      </c>
      <c r="BI39" s="25">
        <v>0</v>
      </c>
      <c r="BJ39" s="29">
        <f t="shared" si="29"/>
        <v>0</v>
      </c>
      <c r="BK39" s="29">
        <f t="shared" si="93"/>
        <v>0</v>
      </c>
      <c r="BL39" s="29">
        <f t="shared" ref="BL39:BM39" si="602">+SUM(BL37:BL38)</f>
        <v>0</v>
      </c>
      <c r="BM39" s="29">
        <f t="shared" si="602"/>
        <v>0</v>
      </c>
      <c r="BN39" s="29">
        <f t="shared" si="94"/>
        <v>0</v>
      </c>
      <c r="BO39" s="25"/>
      <c r="BP39" s="29">
        <f t="shared" si="30"/>
        <v>0</v>
      </c>
      <c r="BQ39" s="29">
        <f t="shared" ref="BQ39:BR39" si="603">+SUM(BQ37:BQ38)</f>
        <v>0</v>
      </c>
      <c r="BR39" s="29">
        <f t="shared" si="603"/>
        <v>0</v>
      </c>
      <c r="BS39" s="29">
        <f t="shared" si="95"/>
        <v>0</v>
      </c>
      <c r="BT39" s="25"/>
      <c r="BW39" s="29">
        <f t="shared" ref="BW39:BY39" si="604">+SUM(BW37:BW38)</f>
        <v>0</v>
      </c>
      <c r="BX39" s="29">
        <f t="shared" si="604"/>
        <v>0</v>
      </c>
      <c r="BY39" s="29">
        <f t="shared" si="604"/>
        <v>0</v>
      </c>
      <c r="BZ39" s="29">
        <f t="shared" si="96"/>
        <v>0</v>
      </c>
      <c r="CA39" s="29">
        <f t="shared" ref="CA39" si="605">+SUM(CA37:CA38)</f>
        <v>0</v>
      </c>
      <c r="CB39" s="29">
        <f>IFERROR(BZ39/(BY39/#REF!),0)</f>
        <v>0</v>
      </c>
      <c r="CC39" s="29">
        <f t="shared" ref="CC39:CG39" si="606">+SUM(CC37:CC38)</f>
        <v>0</v>
      </c>
      <c r="CD39" s="29">
        <f t="shared" si="606"/>
        <v>0</v>
      </c>
      <c r="CE39" s="29">
        <f t="shared" si="606"/>
        <v>0</v>
      </c>
      <c r="CF39" s="29">
        <f t="shared" si="606"/>
        <v>0</v>
      </c>
      <c r="CG39" s="29">
        <f t="shared" si="606"/>
        <v>0</v>
      </c>
      <c r="CH39" s="29">
        <f>IFERROR(CF39/(CE39/#REF!),0)</f>
        <v>0</v>
      </c>
      <c r="CI39" s="29">
        <f t="shared" ref="CI39:CM39" si="607">+SUM(CI37:CI38)</f>
        <v>0</v>
      </c>
      <c r="CJ39" s="29">
        <f t="shared" si="607"/>
        <v>0</v>
      </c>
      <c r="CK39" s="29">
        <f t="shared" si="607"/>
        <v>0</v>
      </c>
      <c r="CL39" s="29">
        <f t="shared" si="607"/>
        <v>0</v>
      </c>
      <c r="CM39" s="29">
        <f t="shared" si="607"/>
        <v>0</v>
      </c>
      <c r="CN39" s="29">
        <f>IFERROR(CL39/(CK39/#REF!),0)</f>
        <v>0</v>
      </c>
      <c r="CO39" s="29">
        <f t="shared" ref="CO39:CS39" si="608">+SUM(CO37:CO38)</f>
        <v>0</v>
      </c>
      <c r="CP39" s="29">
        <f t="shared" si="608"/>
        <v>0</v>
      </c>
      <c r="CQ39" s="29">
        <f t="shared" si="608"/>
        <v>0</v>
      </c>
      <c r="CR39" s="29">
        <f t="shared" si="608"/>
        <v>0</v>
      </c>
      <c r="CS39" s="29">
        <f t="shared" si="608"/>
        <v>0</v>
      </c>
      <c r="CT39" s="29">
        <f>+IFERROR(CR39/(CQ39/#REF!),0)</f>
        <v>0</v>
      </c>
      <c r="CU39" s="29">
        <f t="shared" ref="CU39:CY39" si="609">+SUM(CU37:CU38)</f>
        <v>0</v>
      </c>
      <c r="CV39" s="29">
        <f t="shared" si="609"/>
        <v>0</v>
      </c>
      <c r="CW39" s="29">
        <f t="shared" si="609"/>
        <v>0</v>
      </c>
      <c r="CX39" s="29">
        <f t="shared" si="609"/>
        <v>0</v>
      </c>
      <c r="CY39" s="29">
        <f t="shared" si="609"/>
        <v>0</v>
      </c>
      <c r="CZ39" s="29">
        <f>+IFERROR(CX39/(CW39/#REF!),0)</f>
        <v>0</v>
      </c>
      <c r="DA39" s="29">
        <f t="shared" ref="DA39:DE39" si="610">+SUM(DA37:DA38)</f>
        <v>0</v>
      </c>
      <c r="DB39" s="29">
        <f t="shared" si="610"/>
        <v>0</v>
      </c>
      <c r="DC39" s="29">
        <f t="shared" si="610"/>
        <v>0</v>
      </c>
      <c r="DD39" s="29">
        <f t="shared" si="610"/>
        <v>0</v>
      </c>
      <c r="DE39" s="29">
        <f t="shared" si="610"/>
        <v>0</v>
      </c>
      <c r="DF39" s="29">
        <f>+IFERROR(DD39/(DC39/#REF!),0)</f>
        <v>0</v>
      </c>
      <c r="DG39" s="29">
        <f t="shared" ref="DG39:DK39" si="611">+SUM(DG37:DG38)</f>
        <v>0</v>
      </c>
      <c r="DH39" s="29">
        <f t="shared" si="611"/>
        <v>30</v>
      </c>
      <c r="DI39" s="29">
        <f t="shared" si="611"/>
        <v>2</v>
      </c>
      <c r="DJ39" s="29">
        <f t="shared" si="611"/>
        <v>28</v>
      </c>
      <c r="DK39" s="29">
        <f t="shared" si="611"/>
        <v>0</v>
      </c>
      <c r="DL39" s="29">
        <f>+IFERROR(DJ39/(DI39/#REF!),0)</f>
        <v>0</v>
      </c>
      <c r="DM39" s="29">
        <f t="shared" ref="DM39:DQ39" si="612">+SUM(DM37:DM38)</f>
        <v>28</v>
      </c>
      <c r="DN39" s="29">
        <f t="shared" si="612"/>
        <v>0</v>
      </c>
      <c r="DO39" s="29">
        <f t="shared" si="612"/>
        <v>5.5</v>
      </c>
      <c r="DP39" s="29">
        <f t="shared" si="612"/>
        <v>22.5</v>
      </c>
      <c r="DQ39" s="29">
        <f t="shared" si="612"/>
        <v>0</v>
      </c>
      <c r="DR39" s="29">
        <f>+IFERROR(DP39/(DO39/#REF!),0)</f>
        <v>0</v>
      </c>
      <c r="DS39" s="29">
        <f t="shared" ref="DS39:DW39" si="613">+SUM(DS37:DS38)</f>
        <v>22.5</v>
      </c>
      <c r="DT39" s="29">
        <f t="shared" si="613"/>
        <v>0</v>
      </c>
      <c r="DU39" s="29">
        <f t="shared" si="613"/>
        <v>7.833333333333333</v>
      </c>
      <c r="DV39" s="29">
        <f t="shared" si="613"/>
        <v>14.666666666666668</v>
      </c>
      <c r="DW39" s="29">
        <f t="shared" si="613"/>
        <v>0</v>
      </c>
      <c r="DX39" s="29">
        <f>+IFERROR(DV39/(DU39/#REF!),0)</f>
        <v>0</v>
      </c>
      <c r="DY39" s="29">
        <f t="shared" ref="DY39:EC39" si="614">+SUM(DY37:DY38)</f>
        <v>14.666666666666668</v>
      </c>
      <c r="DZ39" s="29">
        <f t="shared" si="614"/>
        <v>0</v>
      </c>
      <c r="EA39" s="29">
        <f t="shared" si="614"/>
        <v>5.2</v>
      </c>
      <c r="EB39" s="29">
        <f t="shared" si="614"/>
        <v>9.4666666666666686</v>
      </c>
      <c r="EC39" s="29">
        <f t="shared" si="614"/>
        <v>0</v>
      </c>
      <c r="ED39" s="29">
        <f>+IFERROR(EB39/(EA39/#REF!),0)</f>
        <v>0</v>
      </c>
      <c r="EE39" s="29">
        <f t="shared" ref="EE39:EH39" si="615">+SUM(EE37:EE38)</f>
        <v>9.4666666666666686</v>
      </c>
      <c r="EF39" s="29">
        <f t="shared" si="615"/>
        <v>20</v>
      </c>
      <c r="EG39" s="29">
        <f t="shared" si="615"/>
        <v>7.4666666666666668</v>
      </c>
      <c r="EH39" s="29">
        <f t="shared" si="615"/>
        <v>22</v>
      </c>
      <c r="EI39" s="29">
        <f t="shared" ref="EI39" si="616">+SUM(EI37:EI38)</f>
        <v>0</v>
      </c>
      <c r="EJ39" s="29">
        <f>+IFERROR(EH39/(EG39/#REF!),0)</f>
        <v>0</v>
      </c>
      <c r="EK39" s="29">
        <f t="shared" ref="EK39:EO39" si="617">+SUM(EK37:EK38)</f>
        <v>22</v>
      </c>
      <c r="EL39" s="29">
        <f t="shared" si="617"/>
        <v>33</v>
      </c>
      <c r="EM39" s="29">
        <f t="shared" si="617"/>
        <v>15.25</v>
      </c>
      <c r="EN39" s="29">
        <f t="shared" si="617"/>
        <v>39.75</v>
      </c>
      <c r="EO39" s="29">
        <f t="shared" si="617"/>
        <v>0</v>
      </c>
      <c r="EP39" s="29">
        <f>+IFERROR(EN39/(EM39/#REF!),0)</f>
        <v>0</v>
      </c>
      <c r="EQ39" s="29"/>
      <c r="ER39" s="24">
        <v>0</v>
      </c>
      <c r="ES39" s="29">
        <f t="shared" ref="ES39" si="618">+SUM(ES37:ES38)</f>
        <v>0</v>
      </c>
      <c r="ET39" s="29">
        <f t="shared" si="53"/>
        <v>0</v>
      </c>
      <c r="EU39" s="29">
        <f t="shared" ref="EU39" si="619">+SUM(EU37:EU38)</f>
        <v>0</v>
      </c>
      <c r="EV39" s="29">
        <f t="shared" si="54"/>
        <v>0</v>
      </c>
      <c r="EW39" s="29">
        <f t="shared" si="55"/>
        <v>0</v>
      </c>
      <c r="EX39" s="24">
        <v>0</v>
      </c>
      <c r="EY39" s="29">
        <f t="shared" ref="EY39" si="620">+SUM(EY37:EY38)</f>
        <v>0</v>
      </c>
      <c r="EZ39" s="29">
        <f t="shared" si="56"/>
        <v>0</v>
      </c>
      <c r="FA39" s="29">
        <f t="shared" ref="FA39" si="621">+SUM(FA37:FA38)</f>
        <v>0</v>
      </c>
      <c r="FB39" s="29">
        <f t="shared" si="57"/>
        <v>0</v>
      </c>
      <c r="FC39" s="29">
        <f t="shared" ref="FC39:FG39" si="622">+SUM(FC37:FC38)</f>
        <v>0</v>
      </c>
      <c r="FD39" s="24">
        <v>0</v>
      </c>
      <c r="FE39" s="29">
        <f t="shared" ref="FE39" si="623">+SUM(FE37:FE38)</f>
        <v>0</v>
      </c>
      <c r="FF39" s="29">
        <f t="shared" si="59"/>
        <v>0</v>
      </c>
      <c r="FG39" s="29">
        <f t="shared" si="622"/>
        <v>0</v>
      </c>
      <c r="FH39" s="29">
        <f t="shared" si="60"/>
        <v>0</v>
      </c>
      <c r="FI39" s="29">
        <f t="shared" ref="FI39" si="624">+SUM(FI37:FI38)</f>
        <v>0</v>
      </c>
      <c r="FJ39" s="24">
        <v>0</v>
      </c>
      <c r="FK39" s="29">
        <f t="shared" ref="FK39" si="625">+SUM(FK37:FK38)</f>
        <v>0</v>
      </c>
      <c r="FL39" s="29">
        <f t="shared" si="62"/>
        <v>0</v>
      </c>
      <c r="FM39" s="29">
        <f t="shared" ref="FM39" si="626">+SUM(FM37:FM38)</f>
        <v>0</v>
      </c>
      <c r="FN39" s="29">
        <f t="shared" si="63"/>
        <v>0</v>
      </c>
      <c r="FO39" s="29">
        <f t="shared" ref="FO39" si="627">+SUM(FO37:FO38)</f>
        <v>0</v>
      </c>
      <c r="FP39" s="24">
        <v>0</v>
      </c>
      <c r="FQ39" s="29">
        <f t="shared" ref="FQ39" si="628">+SUM(FQ37:FQ38)</f>
        <v>0</v>
      </c>
      <c r="FR39" s="29">
        <f t="shared" si="65"/>
        <v>0</v>
      </c>
      <c r="FS39" s="29">
        <f t="shared" ref="FS39" si="629">+SUM(FS37:FS38)</f>
        <v>0</v>
      </c>
      <c r="FT39" s="29">
        <f t="shared" si="66"/>
        <v>0</v>
      </c>
      <c r="FU39" s="29">
        <f t="shared" ref="FU39:FY39" si="630">+SUM(FU37:FU38)</f>
        <v>0</v>
      </c>
      <c r="FV39" s="24">
        <v>0</v>
      </c>
      <c r="FW39" s="29">
        <f t="shared" ref="FW39" si="631">+SUM(FW37:FW38)</f>
        <v>0</v>
      </c>
      <c r="FX39" s="29">
        <f t="shared" si="68"/>
        <v>0</v>
      </c>
      <c r="FY39" s="29">
        <f t="shared" si="630"/>
        <v>0</v>
      </c>
      <c r="FZ39" s="29">
        <f t="shared" si="69"/>
        <v>0</v>
      </c>
      <c r="GA39" s="29">
        <f t="shared" ref="GA39" si="632">+SUM(GA37:GA38)</f>
        <v>0</v>
      </c>
      <c r="GB39" s="24">
        <v>0</v>
      </c>
      <c r="GC39" s="29">
        <f t="shared" ref="GC39" si="633">+SUM(GC37:GC38)</f>
        <v>0</v>
      </c>
      <c r="GD39" s="29">
        <f t="shared" si="71"/>
        <v>0</v>
      </c>
      <c r="GE39" s="29">
        <f t="shared" ref="GE39" si="634">+SUM(GE37:GE38)</f>
        <v>0</v>
      </c>
      <c r="GF39" s="29">
        <f t="shared" si="72"/>
        <v>0</v>
      </c>
      <c r="GG39" s="29">
        <f t="shared" ref="GG39" si="635">+SUM(GG37:GG38)</f>
        <v>0</v>
      </c>
      <c r="GH39" s="24">
        <v>0</v>
      </c>
      <c r="GI39" s="29">
        <f t="shared" ref="GI39" si="636">+SUM(GI37:GI38)</f>
        <v>0</v>
      </c>
      <c r="GJ39" s="25">
        <v>0</v>
      </c>
      <c r="GK39" s="29">
        <f t="shared" ref="GK39" si="637">+SUM(GK37:GK38)</f>
        <v>0</v>
      </c>
      <c r="GL39" s="29">
        <f t="shared" si="7"/>
        <v>0</v>
      </c>
      <c r="GM39" s="29">
        <f t="shared" si="74"/>
        <v>0</v>
      </c>
      <c r="GN39" s="24">
        <v>0</v>
      </c>
      <c r="GO39" s="29">
        <f t="shared" ref="GO39" si="638">+SUM(GO37:GO38)</f>
        <v>0</v>
      </c>
      <c r="GP39" s="29">
        <f t="shared" si="75"/>
        <v>0</v>
      </c>
      <c r="GQ39" s="25"/>
      <c r="GR39" s="29">
        <f t="shared" si="9"/>
        <v>0</v>
      </c>
      <c r="GS39" s="24">
        <f t="shared" si="76"/>
        <v>0</v>
      </c>
      <c r="GT39" s="29">
        <f t="shared" ref="GT39:GU39" si="639">+SUM(GT37:GT38)</f>
        <v>0</v>
      </c>
      <c r="GU39" s="29">
        <f t="shared" si="639"/>
        <v>0</v>
      </c>
      <c r="GV39" s="25">
        <f t="shared" si="77"/>
        <v>0</v>
      </c>
      <c r="GW39" s="25">
        <v>0</v>
      </c>
      <c r="GX39" s="29">
        <f t="shared" si="78"/>
        <v>0</v>
      </c>
      <c r="GY39" s="24">
        <f t="shared" si="79"/>
        <v>0</v>
      </c>
      <c r="GZ39" s="29">
        <f t="shared" ref="GZ39:HA39" si="640">+SUM(GZ37:GZ38)</f>
        <v>0</v>
      </c>
      <c r="HA39" s="29">
        <f t="shared" si="640"/>
        <v>0</v>
      </c>
      <c r="HB39" s="25">
        <f t="shared" si="80"/>
        <v>0</v>
      </c>
      <c r="HC39" s="25"/>
      <c r="HD39" s="24">
        <f t="shared" si="81"/>
        <v>0</v>
      </c>
      <c r="HE39" s="29">
        <f t="shared" ref="HE39:HF39" si="641">+SUM(HE37:HE38)</f>
        <v>0</v>
      </c>
      <c r="HF39" s="29">
        <f t="shared" si="641"/>
        <v>0</v>
      </c>
      <c r="HG39" s="25">
        <f t="shared" si="82"/>
        <v>0</v>
      </c>
      <c r="HH39" s="25"/>
      <c r="HI39" s="45">
        <f t="shared" si="502"/>
        <v>0</v>
      </c>
      <c r="HJ39" s="45">
        <f t="shared" si="502"/>
        <v>0</v>
      </c>
      <c r="HK39" s="45">
        <f t="shared" si="502"/>
        <v>0</v>
      </c>
      <c r="HL39" s="45">
        <f t="shared" si="83"/>
        <v>0</v>
      </c>
    </row>
    <row r="40" spans="1:220" x14ac:dyDescent="0.25">
      <c r="A40" s="23">
        <v>322110</v>
      </c>
      <c r="B40" s="26" t="s">
        <v>42</v>
      </c>
      <c r="C40" s="24"/>
      <c r="D40" s="24">
        <v>0</v>
      </c>
      <c r="E40" s="24">
        <v>0</v>
      </c>
      <c r="F40" s="25">
        <f t="shared" si="84"/>
        <v>0</v>
      </c>
      <c r="G40" s="25"/>
      <c r="H40" s="25">
        <f t="shared" si="11"/>
        <v>0</v>
      </c>
      <c r="I40" s="24">
        <f t="shared" si="12"/>
        <v>0</v>
      </c>
      <c r="J40" s="24">
        <v>0</v>
      </c>
      <c r="K40" s="24">
        <v>0</v>
      </c>
      <c r="L40" s="25">
        <f t="shared" si="85"/>
        <v>0</v>
      </c>
      <c r="M40" s="25">
        <f>SUMIFS(Return!$D:$D,Return!$B:$B,'INV-CO.OP'!$A40,Return!$F:$F,'INV-CO.OP'!M$4)</f>
        <v>0</v>
      </c>
      <c r="N40" s="25">
        <f t="shared" si="13"/>
        <v>0</v>
      </c>
      <c r="O40" s="24">
        <f t="shared" si="14"/>
        <v>0</v>
      </c>
      <c r="P40" s="24">
        <v>0</v>
      </c>
      <c r="Q40" s="24">
        <v>0</v>
      </c>
      <c r="R40" s="25">
        <f t="shared" si="86"/>
        <v>0</v>
      </c>
      <c r="S40" s="25"/>
      <c r="T40" s="25">
        <f t="shared" si="15"/>
        <v>0</v>
      </c>
      <c r="U40" s="24">
        <f t="shared" si="16"/>
        <v>0</v>
      </c>
      <c r="V40" s="24">
        <v>0</v>
      </c>
      <c r="W40" s="24">
        <v>0</v>
      </c>
      <c r="X40" s="25">
        <f t="shared" si="87"/>
        <v>0</v>
      </c>
      <c r="Y40" s="25">
        <f>SUMIFS(Return!$D:$D,Return!$B:$B,'INV-CO.OP'!$A40,Return!$F:$F,'INV-CO.OP'!Y$4)</f>
        <v>0</v>
      </c>
      <c r="Z40" s="25">
        <f t="shared" si="17"/>
        <v>0</v>
      </c>
      <c r="AA40" s="24">
        <f t="shared" si="18"/>
        <v>0</v>
      </c>
      <c r="AB40" s="24">
        <v>0</v>
      </c>
      <c r="AC40" s="24">
        <v>0</v>
      </c>
      <c r="AD40" s="25">
        <f t="shared" si="88"/>
        <v>0</v>
      </c>
      <c r="AE40" s="25">
        <f>SUMIFS(Return!$D:$D,Return!$B:$B,'INV-CO.OP'!$A40,Return!$F:$F,'INV-CO.OP'!AE$4)</f>
        <v>0</v>
      </c>
      <c r="AF40" s="25">
        <f t="shared" si="19"/>
        <v>0</v>
      </c>
      <c r="AG40" s="24">
        <f t="shared" si="20"/>
        <v>0</v>
      </c>
      <c r="AH40" s="24">
        <v>0</v>
      </c>
      <c r="AI40" s="24">
        <v>0</v>
      </c>
      <c r="AJ40" s="25">
        <f t="shared" si="89"/>
        <v>0</v>
      </c>
      <c r="AK40" s="25">
        <f>SUMIFS(Return!$D:$D,Return!$B:$B,'INV-CO.OP'!$A40,Return!$F:$F,'INV-CO.OP'!AK$4)</f>
        <v>0</v>
      </c>
      <c r="AL40" s="25">
        <f t="shared" si="21"/>
        <v>0</v>
      </c>
      <c r="AM40" s="24">
        <f t="shared" si="22"/>
        <v>0</v>
      </c>
      <c r="AN40" s="24">
        <v>0</v>
      </c>
      <c r="AO40" s="24">
        <v>0</v>
      </c>
      <c r="AP40" s="25">
        <f t="shared" si="90"/>
        <v>0</v>
      </c>
      <c r="AQ40" s="25">
        <f>SUMIFS(Return!$D:$D,Return!$B:$B,'INV-CO.OP'!$A40,Return!$F:$F,'INV-CO.OP'!AQ$4)</f>
        <v>0</v>
      </c>
      <c r="AR40" s="25">
        <f t="shared" si="23"/>
        <v>0</v>
      </c>
      <c r="AS40" s="24">
        <f t="shared" si="24"/>
        <v>0</v>
      </c>
      <c r="AT40" s="24">
        <v>0</v>
      </c>
      <c r="AU40" s="24">
        <v>0</v>
      </c>
      <c r="AV40" s="25">
        <v>0</v>
      </c>
      <c r="AW40" s="25">
        <f>SUMIFS(Return!$D:$D,Return!$B:$B,'INV-CO.OP'!$A40,Return!$F:$F,'INV-CO.OP'!AW$4)</f>
        <v>0</v>
      </c>
      <c r="AX40" s="25">
        <f t="shared" si="25"/>
        <v>0</v>
      </c>
      <c r="AY40" s="24">
        <f t="shared" si="26"/>
        <v>0</v>
      </c>
      <c r="AZ40" s="24">
        <v>0</v>
      </c>
      <c r="BA40" s="24">
        <v>0</v>
      </c>
      <c r="BB40" s="25">
        <f t="shared" si="91"/>
        <v>0</v>
      </c>
      <c r="BC40" s="25"/>
      <c r="BD40" s="25">
        <f t="shared" si="27"/>
        <v>0</v>
      </c>
      <c r="BE40" s="24">
        <f t="shared" si="28"/>
        <v>0</v>
      </c>
      <c r="BF40" s="24">
        <v>0</v>
      </c>
      <c r="BG40" s="24">
        <v>0</v>
      </c>
      <c r="BH40" s="25">
        <f t="shared" si="92"/>
        <v>0</v>
      </c>
      <c r="BI40" s="25">
        <v>0</v>
      </c>
      <c r="BJ40" s="25">
        <f t="shared" si="29"/>
        <v>0</v>
      </c>
      <c r="BK40" s="24">
        <f t="shared" si="93"/>
        <v>0</v>
      </c>
      <c r="BL40" s="24"/>
      <c r="BM40" s="24"/>
      <c r="BN40" s="25">
        <f t="shared" si="94"/>
        <v>0</v>
      </c>
      <c r="BO40" s="25"/>
      <c r="BP40" s="24">
        <f t="shared" si="30"/>
        <v>0</v>
      </c>
      <c r="BQ40" s="24"/>
      <c r="BR40" s="24"/>
      <c r="BS40" s="25">
        <f t="shared" si="95"/>
        <v>0</v>
      </c>
      <c r="BT40" s="25"/>
      <c r="BW40" s="24"/>
      <c r="BX40" s="24">
        <v>0</v>
      </c>
      <c r="BY40" s="24">
        <v>0</v>
      </c>
      <c r="BZ40" s="25">
        <f t="shared" si="96"/>
        <v>0</v>
      </c>
      <c r="CA40" s="25"/>
      <c r="CB40" s="25">
        <f>IFERROR(BZ40/(BY40/#REF!),0)</f>
        <v>0</v>
      </c>
      <c r="CC40" s="24">
        <f t="shared" ref="CC40:CC41" si="642">+BZ40+CA40</f>
        <v>0</v>
      </c>
      <c r="CD40" s="24">
        <v>0</v>
      </c>
      <c r="CE40" s="24">
        <v>0</v>
      </c>
      <c r="CF40" s="25">
        <f t="shared" ref="CF40" si="643">+CC40+CD40-CE40</f>
        <v>0</v>
      </c>
      <c r="CG40" s="25"/>
      <c r="CH40" s="25">
        <f>IFERROR(CF40/(CE40/#REF!),0)</f>
        <v>0</v>
      </c>
      <c r="CI40" s="24">
        <f t="shared" ref="CI40:CI41" si="644">+CF40+CG40</f>
        <v>0</v>
      </c>
      <c r="CJ40" s="24">
        <v>0</v>
      </c>
      <c r="CK40" s="24">
        <v>0</v>
      </c>
      <c r="CL40" s="25">
        <f t="shared" ref="CL40:CL41" si="645">+CI40+CJ40-CK40</f>
        <v>0</v>
      </c>
      <c r="CM40" s="25"/>
      <c r="CN40" s="25">
        <f>IFERROR(CL40/(CK40/#REF!),0)</f>
        <v>0</v>
      </c>
      <c r="CO40" s="24">
        <f t="shared" ref="CO40:CO41" si="646">+CL40+CM40</f>
        <v>0</v>
      </c>
      <c r="CP40" s="24">
        <v>0</v>
      </c>
      <c r="CQ40" s="24">
        <v>0</v>
      </c>
      <c r="CR40" s="25">
        <f t="shared" ref="CR40" si="647">+CO40+CP40-CQ40</f>
        <v>0</v>
      </c>
      <c r="CS40" s="25"/>
      <c r="CT40" s="25">
        <f>+IFERROR(CR40/(CQ40/#REF!),0)</f>
        <v>0</v>
      </c>
      <c r="CU40" s="24">
        <f t="shared" ref="CU40:CU41" si="648">+CR40+CS40</f>
        <v>0</v>
      </c>
      <c r="CV40" s="24">
        <v>0</v>
      </c>
      <c r="CW40" s="24">
        <v>0</v>
      </c>
      <c r="CX40" s="25">
        <f t="shared" ref="CX40" si="649">+CU40+CV40-CW40</f>
        <v>0</v>
      </c>
      <c r="CY40" s="25"/>
      <c r="CZ40" s="25">
        <f>+IFERROR(CX40/(CW40/#REF!),0)</f>
        <v>0</v>
      </c>
      <c r="DA40" s="24">
        <f t="shared" ref="DA40:DA41" si="650">+CX40+CY40</f>
        <v>0</v>
      </c>
      <c r="DB40" s="24">
        <v>0</v>
      </c>
      <c r="DC40" s="24">
        <v>0</v>
      </c>
      <c r="DD40" s="25">
        <f t="shared" ref="DD40" si="651">+DA40+DB40-DC40</f>
        <v>0</v>
      </c>
      <c r="DE40" s="25"/>
      <c r="DF40" s="25">
        <f>+IFERROR(DD40/(DC40/#REF!),0)</f>
        <v>0</v>
      </c>
      <c r="DG40" s="24">
        <f t="shared" ref="DG40:DG41" si="652">+DD40+DE40</f>
        <v>0</v>
      </c>
      <c r="DH40" s="24">
        <v>0</v>
      </c>
      <c r="DI40" s="24">
        <v>0</v>
      </c>
      <c r="DJ40" s="25">
        <f t="shared" ref="DJ40" si="653">+DG40+DH40-DI40</f>
        <v>0</v>
      </c>
      <c r="DK40" s="25"/>
      <c r="DL40" s="25">
        <f>+IFERROR(DJ40/(DI40/#REF!),0)</f>
        <v>0</v>
      </c>
      <c r="DM40" s="24">
        <f t="shared" ref="DM40:DM41" si="654">+DJ40+DK40</f>
        <v>0</v>
      </c>
      <c r="DN40" s="24">
        <v>0</v>
      </c>
      <c r="DO40" s="24">
        <v>0</v>
      </c>
      <c r="DP40" s="25">
        <f t="shared" ref="DP40" si="655">+DM40+DN40-DO40</f>
        <v>0</v>
      </c>
      <c r="DQ40" s="25"/>
      <c r="DR40" s="25">
        <f>+IFERROR(DP40/(DO40/#REF!),0)</f>
        <v>0</v>
      </c>
      <c r="DS40" s="24">
        <f t="shared" ref="DS40:DS41" si="656">+DP40+DQ40</f>
        <v>0</v>
      </c>
      <c r="DT40" s="24">
        <v>0</v>
      </c>
      <c r="DU40" s="24">
        <v>0</v>
      </c>
      <c r="DV40" s="25">
        <f t="shared" ref="DV40" si="657">+DS40+DT40-DU40</f>
        <v>0</v>
      </c>
      <c r="DW40" s="25"/>
      <c r="DX40" s="25">
        <f>+IFERROR(DV40/(DU40/#REF!),0)</f>
        <v>0</v>
      </c>
      <c r="DY40" s="24">
        <f t="shared" ref="DY40:DY41" si="658">+DV40+DW40</f>
        <v>0</v>
      </c>
      <c r="DZ40" s="24">
        <v>0</v>
      </c>
      <c r="EA40" s="24">
        <v>0</v>
      </c>
      <c r="EB40" s="25">
        <f t="shared" ref="EB40" si="659">+DY40+DZ40-EA40</f>
        <v>0</v>
      </c>
      <c r="EC40" s="25"/>
      <c r="ED40" s="25">
        <f>+IFERROR(EB40/(EA40/#REF!),0)</f>
        <v>0</v>
      </c>
      <c r="EE40" s="24">
        <f t="shared" ref="EE40:EE41" si="660">+EB40+EC40</f>
        <v>0</v>
      </c>
      <c r="EF40" s="24">
        <v>30</v>
      </c>
      <c r="EG40" s="24">
        <v>0</v>
      </c>
      <c r="EH40" s="25">
        <f t="shared" ref="EH40" si="661">+EE40+EF40-EG40</f>
        <v>30</v>
      </c>
      <c r="EI40" s="25"/>
      <c r="EJ40" s="25">
        <f>+IFERROR(EH40/(EG40/#REF!),0)</f>
        <v>0</v>
      </c>
      <c r="EK40" s="24">
        <f t="shared" ref="EK40:EK41" si="662">+EH40+EI40</f>
        <v>30</v>
      </c>
      <c r="EL40" s="24">
        <v>18</v>
      </c>
      <c r="EM40" s="24">
        <v>13.25</v>
      </c>
      <c r="EN40" s="25">
        <f t="shared" ref="EN40" si="663">+EK40+EL40-EM40</f>
        <v>34.75</v>
      </c>
      <c r="EO40" s="25"/>
      <c r="EP40" s="25">
        <f>+IFERROR(EN40/(EM40/#REF!),0)</f>
        <v>0</v>
      </c>
      <c r="EQ40" s="24"/>
      <c r="ER40" s="24">
        <v>0</v>
      </c>
      <c r="ES40" s="24">
        <v>0</v>
      </c>
      <c r="ET40" s="25">
        <f t="shared" si="53"/>
        <v>0</v>
      </c>
      <c r="EU40" s="25"/>
      <c r="EV40" s="25">
        <f t="shared" si="54"/>
        <v>0</v>
      </c>
      <c r="EW40" s="24">
        <f t="shared" si="55"/>
        <v>0</v>
      </c>
      <c r="EX40" s="24">
        <v>0</v>
      </c>
      <c r="EY40" s="24">
        <v>0</v>
      </c>
      <c r="EZ40" s="25">
        <f t="shared" si="56"/>
        <v>0</v>
      </c>
      <c r="FA40" s="25">
        <v>0</v>
      </c>
      <c r="FB40" s="25">
        <f t="shared" si="57"/>
        <v>0</v>
      </c>
      <c r="FC40" s="24">
        <f t="shared" ref="FC40:FC41" si="664">+EZ40+FA40</f>
        <v>0</v>
      </c>
      <c r="FD40" s="24">
        <v>0</v>
      </c>
      <c r="FE40" s="24">
        <v>0</v>
      </c>
      <c r="FF40" s="25">
        <f t="shared" si="59"/>
        <v>0</v>
      </c>
      <c r="FG40" s="25"/>
      <c r="FH40" s="25">
        <f t="shared" si="60"/>
        <v>0</v>
      </c>
      <c r="FI40" s="24">
        <f t="shared" ref="FI40:FI41" si="665">+FF40+FG40</f>
        <v>0</v>
      </c>
      <c r="FJ40" s="24">
        <v>0</v>
      </c>
      <c r="FK40" s="24">
        <v>0</v>
      </c>
      <c r="FL40" s="25">
        <f t="shared" si="62"/>
        <v>0</v>
      </c>
      <c r="FM40" s="25">
        <v>0</v>
      </c>
      <c r="FN40" s="25">
        <f t="shared" si="63"/>
        <v>0</v>
      </c>
      <c r="FO40" s="24">
        <f t="shared" ref="FO40:FO41" si="666">+FL40+FM40</f>
        <v>0</v>
      </c>
      <c r="FP40" s="24">
        <v>0</v>
      </c>
      <c r="FQ40" s="24">
        <v>0</v>
      </c>
      <c r="FR40" s="25">
        <f t="shared" si="65"/>
        <v>0</v>
      </c>
      <c r="FS40" s="25">
        <v>0</v>
      </c>
      <c r="FT40" s="25">
        <f t="shared" si="66"/>
        <v>0</v>
      </c>
      <c r="FU40" s="24">
        <f t="shared" ref="FU40:FU41" si="667">+FR40+FS40</f>
        <v>0</v>
      </c>
      <c r="FV40" s="24">
        <v>0</v>
      </c>
      <c r="FW40" s="24">
        <v>0</v>
      </c>
      <c r="FX40" s="25">
        <f t="shared" si="68"/>
        <v>0</v>
      </c>
      <c r="FY40" s="25"/>
      <c r="FZ40" s="25">
        <f t="shared" si="69"/>
        <v>0</v>
      </c>
      <c r="GA40" s="24">
        <f t="shared" ref="GA40:GA41" si="668">+FX40+FY40</f>
        <v>0</v>
      </c>
      <c r="GB40" s="24">
        <v>0</v>
      </c>
      <c r="GC40" s="24">
        <v>0</v>
      </c>
      <c r="GD40" s="25">
        <f t="shared" si="71"/>
        <v>0</v>
      </c>
      <c r="GE40" s="25">
        <v>0</v>
      </c>
      <c r="GF40" s="25">
        <f t="shared" si="72"/>
        <v>0</v>
      </c>
      <c r="GG40" s="24">
        <f t="shared" ref="GG40:GG41" si="669">+GD40+GE40</f>
        <v>0</v>
      </c>
      <c r="GH40" s="24">
        <v>0</v>
      </c>
      <c r="GI40" s="24">
        <v>0</v>
      </c>
      <c r="GJ40" s="25">
        <v>0</v>
      </c>
      <c r="GK40" s="25">
        <v>0</v>
      </c>
      <c r="GL40" s="25">
        <f t="shared" si="7"/>
        <v>0</v>
      </c>
      <c r="GM40" s="24">
        <f t="shared" si="74"/>
        <v>0</v>
      </c>
      <c r="GN40" s="24">
        <v>0</v>
      </c>
      <c r="GO40" s="24">
        <v>0</v>
      </c>
      <c r="GP40" s="25">
        <f t="shared" si="75"/>
        <v>0</v>
      </c>
      <c r="GQ40" s="25"/>
      <c r="GR40" s="25">
        <f t="shared" si="9"/>
        <v>0</v>
      </c>
      <c r="GS40" s="24">
        <f t="shared" si="76"/>
        <v>0</v>
      </c>
      <c r="GT40" s="24">
        <v>0</v>
      </c>
      <c r="GU40" s="24">
        <v>0</v>
      </c>
      <c r="GV40" s="25">
        <f t="shared" si="77"/>
        <v>0</v>
      </c>
      <c r="GW40" s="25">
        <v>0</v>
      </c>
      <c r="GX40" s="25">
        <f t="shared" si="78"/>
        <v>0</v>
      </c>
      <c r="GY40" s="24">
        <f t="shared" si="79"/>
        <v>0</v>
      </c>
      <c r="GZ40" s="24"/>
      <c r="HA40" s="24"/>
      <c r="HB40" s="25">
        <f t="shared" si="80"/>
        <v>0</v>
      </c>
      <c r="HC40" s="25"/>
      <c r="HD40" s="24">
        <f t="shared" si="81"/>
        <v>0</v>
      </c>
      <c r="HE40" s="24"/>
      <c r="HF40" s="24"/>
      <c r="HG40" s="25">
        <f t="shared" si="82"/>
        <v>0</v>
      </c>
      <c r="HH40" s="25"/>
      <c r="HI40" s="45">
        <f t="shared" si="502"/>
        <v>0</v>
      </c>
      <c r="HJ40" s="45">
        <f t="shared" si="502"/>
        <v>0</v>
      </c>
      <c r="HK40" s="45">
        <f t="shared" si="502"/>
        <v>0</v>
      </c>
      <c r="HL40" s="45">
        <f t="shared" si="83"/>
        <v>0</v>
      </c>
    </row>
    <row r="41" spans="1:220" x14ac:dyDescent="0.25">
      <c r="A41" s="23">
        <v>322900</v>
      </c>
      <c r="B41" s="26" t="s">
        <v>43</v>
      </c>
      <c r="C41" s="24"/>
      <c r="D41" s="24">
        <v>0</v>
      </c>
      <c r="E41" s="24">
        <v>0</v>
      </c>
      <c r="F41" s="25">
        <f t="shared" si="84"/>
        <v>0</v>
      </c>
      <c r="G41" s="25"/>
      <c r="H41" s="25">
        <f t="shared" si="11"/>
        <v>0</v>
      </c>
      <c r="I41" s="24">
        <f t="shared" si="12"/>
        <v>0</v>
      </c>
      <c r="J41" s="24">
        <v>0</v>
      </c>
      <c r="K41" s="24">
        <v>0</v>
      </c>
      <c r="L41" s="25">
        <f t="shared" si="85"/>
        <v>0</v>
      </c>
      <c r="M41" s="25">
        <f>SUMIFS(Return!$D:$D,Return!$B:$B,'INV-CO.OP'!$A41,Return!$F:$F,'INV-CO.OP'!M$4)</f>
        <v>0</v>
      </c>
      <c r="N41" s="25">
        <f t="shared" si="13"/>
        <v>0</v>
      </c>
      <c r="O41" s="24">
        <f t="shared" si="14"/>
        <v>0</v>
      </c>
      <c r="P41" s="24">
        <v>0</v>
      </c>
      <c r="Q41" s="24">
        <v>0</v>
      </c>
      <c r="R41" s="25">
        <f t="shared" si="86"/>
        <v>0</v>
      </c>
      <c r="S41" s="25"/>
      <c r="T41" s="25">
        <f t="shared" si="15"/>
        <v>0</v>
      </c>
      <c r="U41" s="24">
        <f t="shared" si="16"/>
        <v>0</v>
      </c>
      <c r="V41" s="24">
        <v>0</v>
      </c>
      <c r="W41" s="24">
        <v>0</v>
      </c>
      <c r="X41" s="25">
        <f t="shared" si="87"/>
        <v>0</v>
      </c>
      <c r="Y41" s="25">
        <f>SUMIFS(Return!$D:$D,Return!$B:$B,'INV-CO.OP'!$A41,Return!$F:$F,'INV-CO.OP'!Y$4)</f>
        <v>0</v>
      </c>
      <c r="Z41" s="25">
        <f t="shared" si="17"/>
        <v>0</v>
      </c>
      <c r="AA41" s="24">
        <f t="shared" si="18"/>
        <v>0</v>
      </c>
      <c r="AB41" s="24">
        <v>0</v>
      </c>
      <c r="AC41" s="24">
        <v>0</v>
      </c>
      <c r="AD41" s="25">
        <f t="shared" si="88"/>
        <v>0</v>
      </c>
      <c r="AE41" s="25">
        <f>SUMIFS(Return!$D:$D,Return!$B:$B,'INV-CO.OP'!$A41,Return!$F:$F,'INV-CO.OP'!AE$4)</f>
        <v>0</v>
      </c>
      <c r="AF41" s="25">
        <f t="shared" si="19"/>
        <v>0</v>
      </c>
      <c r="AG41" s="24">
        <f t="shared" si="20"/>
        <v>0</v>
      </c>
      <c r="AH41" s="24">
        <v>0</v>
      </c>
      <c r="AI41" s="24">
        <v>0</v>
      </c>
      <c r="AJ41" s="25">
        <f t="shared" si="89"/>
        <v>0</v>
      </c>
      <c r="AK41" s="25">
        <f>SUMIFS(Return!$D:$D,Return!$B:$B,'INV-CO.OP'!$A41,Return!$F:$F,'INV-CO.OP'!AK$4)</f>
        <v>0</v>
      </c>
      <c r="AL41" s="25">
        <f t="shared" si="21"/>
        <v>0</v>
      </c>
      <c r="AM41" s="24">
        <f t="shared" si="22"/>
        <v>0</v>
      </c>
      <c r="AN41" s="24">
        <v>0</v>
      </c>
      <c r="AO41" s="24">
        <v>0</v>
      </c>
      <c r="AP41" s="25">
        <f t="shared" si="90"/>
        <v>0</v>
      </c>
      <c r="AQ41" s="25">
        <f>SUMIFS(Return!$D:$D,Return!$B:$B,'INV-CO.OP'!$A41,Return!$F:$F,'INV-CO.OP'!AQ$4)</f>
        <v>0</v>
      </c>
      <c r="AR41" s="25">
        <f t="shared" si="23"/>
        <v>0</v>
      </c>
      <c r="AS41" s="24">
        <f t="shared" si="24"/>
        <v>0</v>
      </c>
      <c r="AT41" s="24">
        <v>0</v>
      </c>
      <c r="AU41" s="24">
        <v>0</v>
      </c>
      <c r="AV41" s="25">
        <v>0</v>
      </c>
      <c r="AW41" s="25">
        <f>SUMIFS(Return!$D:$D,Return!$B:$B,'INV-CO.OP'!$A41,Return!$F:$F,'INV-CO.OP'!AW$4)</f>
        <v>0</v>
      </c>
      <c r="AX41" s="25">
        <f t="shared" si="25"/>
        <v>0</v>
      </c>
      <c r="AY41" s="24">
        <f t="shared" si="26"/>
        <v>0</v>
      </c>
      <c r="AZ41" s="24">
        <v>0</v>
      </c>
      <c r="BA41" s="24">
        <v>0</v>
      </c>
      <c r="BB41" s="25">
        <f t="shared" si="91"/>
        <v>0</v>
      </c>
      <c r="BC41" s="25"/>
      <c r="BD41" s="25">
        <f t="shared" si="27"/>
        <v>0</v>
      </c>
      <c r="BE41" s="24">
        <f t="shared" si="28"/>
        <v>0</v>
      </c>
      <c r="BF41" s="24">
        <v>0</v>
      </c>
      <c r="BG41" s="24">
        <v>0</v>
      </c>
      <c r="BH41" s="25">
        <f t="shared" si="92"/>
        <v>0</v>
      </c>
      <c r="BI41" s="25">
        <v>0</v>
      </c>
      <c r="BJ41" s="25">
        <f t="shared" si="29"/>
        <v>0</v>
      </c>
      <c r="BK41" s="24">
        <f t="shared" si="93"/>
        <v>0</v>
      </c>
      <c r="BL41" s="24"/>
      <c r="BM41" s="24"/>
      <c r="BN41" s="25">
        <f t="shared" si="94"/>
        <v>0</v>
      </c>
      <c r="BO41" s="25"/>
      <c r="BP41" s="24">
        <f t="shared" si="30"/>
        <v>0</v>
      </c>
      <c r="BQ41" s="24"/>
      <c r="BR41" s="24"/>
      <c r="BS41" s="25">
        <f t="shared" si="95"/>
        <v>0</v>
      </c>
      <c r="BT41" s="25"/>
      <c r="BW41" s="24"/>
      <c r="BX41" s="24">
        <v>0</v>
      </c>
      <c r="BY41" s="24">
        <v>0</v>
      </c>
      <c r="BZ41" s="25">
        <f t="shared" si="96"/>
        <v>0</v>
      </c>
      <c r="CA41" s="25"/>
      <c r="CB41" s="25">
        <f>IFERROR(BZ41/(BY41/#REF!),0)</f>
        <v>0</v>
      </c>
      <c r="CC41" s="24">
        <f t="shared" si="642"/>
        <v>0</v>
      </c>
      <c r="CD41" s="24">
        <v>0</v>
      </c>
      <c r="CE41" s="24">
        <v>0</v>
      </c>
      <c r="CF41" s="25">
        <f>+CC41+CD41-CE41</f>
        <v>0</v>
      </c>
      <c r="CG41" s="25"/>
      <c r="CH41" s="25">
        <f>IFERROR(CF41/(CE41/#REF!),0)</f>
        <v>0</v>
      </c>
      <c r="CI41" s="24">
        <f t="shared" si="644"/>
        <v>0</v>
      </c>
      <c r="CJ41" s="24">
        <v>0</v>
      </c>
      <c r="CK41" s="24">
        <v>0</v>
      </c>
      <c r="CL41" s="25">
        <f t="shared" si="645"/>
        <v>0</v>
      </c>
      <c r="CM41" s="25"/>
      <c r="CN41" s="25">
        <f>IFERROR(CL41/(CK41/#REF!),0)</f>
        <v>0</v>
      </c>
      <c r="CO41" s="24">
        <f t="shared" si="646"/>
        <v>0</v>
      </c>
      <c r="CP41" s="24">
        <v>0</v>
      </c>
      <c r="CQ41" s="24">
        <v>0</v>
      </c>
      <c r="CR41" s="25">
        <f>+CO41+CP41-CQ41</f>
        <v>0</v>
      </c>
      <c r="CS41" s="25"/>
      <c r="CT41" s="25">
        <f>+IFERROR(CR41/(CQ41/#REF!),0)</f>
        <v>0</v>
      </c>
      <c r="CU41" s="24">
        <f t="shared" si="648"/>
        <v>0</v>
      </c>
      <c r="CV41" s="24">
        <v>0</v>
      </c>
      <c r="CW41" s="24">
        <v>0</v>
      </c>
      <c r="CX41" s="25">
        <f>+CU41+CV41-CW41</f>
        <v>0</v>
      </c>
      <c r="CY41" s="25"/>
      <c r="CZ41" s="25">
        <f>+IFERROR(CX41/(CW41/#REF!),0)</f>
        <v>0</v>
      </c>
      <c r="DA41" s="24">
        <f t="shared" si="650"/>
        <v>0</v>
      </c>
      <c r="DB41" s="24">
        <v>0</v>
      </c>
      <c r="DC41" s="24">
        <v>0</v>
      </c>
      <c r="DD41" s="25">
        <f>+DA41+DB41-DC41</f>
        <v>0</v>
      </c>
      <c r="DE41" s="25"/>
      <c r="DF41" s="25">
        <f>+IFERROR(DD41/(DC41/#REF!),0)</f>
        <v>0</v>
      </c>
      <c r="DG41" s="24">
        <f t="shared" si="652"/>
        <v>0</v>
      </c>
      <c r="DH41" s="24">
        <v>30</v>
      </c>
      <c r="DI41" s="24">
        <v>2</v>
      </c>
      <c r="DJ41" s="25">
        <f>+DG41+DH41-DI41</f>
        <v>28</v>
      </c>
      <c r="DK41" s="25"/>
      <c r="DL41" s="25">
        <f>+IFERROR(DJ41/(DI41/#REF!),0)</f>
        <v>0</v>
      </c>
      <c r="DM41" s="24">
        <f t="shared" si="654"/>
        <v>28</v>
      </c>
      <c r="DN41" s="24">
        <v>0</v>
      </c>
      <c r="DO41" s="24">
        <v>8.3000000000000007</v>
      </c>
      <c r="DP41" s="25">
        <f>+DM41+DN41-DO41</f>
        <v>19.7</v>
      </c>
      <c r="DQ41" s="25"/>
      <c r="DR41" s="25">
        <f>+IFERROR(DP41/(DO41/#REF!),0)</f>
        <v>0</v>
      </c>
      <c r="DS41" s="24">
        <f t="shared" si="656"/>
        <v>19.7</v>
      </c>
      <c r="DT41" s="24">
        <v>15</v>
      </c>
      <c r="DU41" s="24">
        <v>7.333333333333333</v>
      </c>
      <c r="DV41" s="25">
        <f>+DS41+DT41-DU41</f>
        <v>27.366666666666671</v>
      </c>
      <c r="DW41" s="25"/>
      <c r="DX41" s="25">
        <f>+IFERROR(DV41/(DU41/#REF!),0)</f>
        <v>0</v>
      </c>
      <c r="DY41" s="24">
        <f t="shared" si="658"/>
        <v>27.366666666666671</v>
      </c>
      <c r="DZ41" s="24">
        <v>0</v>
      </c>
      <c r="EA41" s="24">
        <v>6.2333333333333325</v>
      </c>
      <c r="EB41" s="25">
        <f>+DY41+DZ41-EA41</f>
        <v>21.13333333333334</v>
      </c>
      <c r="EC41" s="25"/>
      <c r="ED41" s="25">
        <f>+IFERROR(EB41/(EA41/#REF!),0)</f>
        <v>0</v>
      </c>
      <c r="EE41" s="24">
        <f t="shared" si="660"/>
        <v>21.13333333333334</v>
      </c>
      <c r="EF41" s="24">
        <v>0</v>
      </c>
      <c r="EG41" s="24">
        <v>14.666666666666668</v>
      </c>
      <c r="EH41" s="25">
        <f>+EE41+EF41-EG41</f>
        <v>6.4666666666666721</v>
      </c>
      <c r="EI41" s="25"/>
      <c r="EJ41" s="25">
        <f>+IFERROR(EH41/(EG41/#REF!),0)</f>
        <v>0</v>
      </c>
      <c r="EK41" s="24">
        <f t="shared" si="662"/>
        <v>6.4666666666666721</v>
      </c>
      <c r="EL41" s="24">
        <v>0</v>
      </c>
      <c r="EM41" s="24">
        <v>1.9</v>
      </c>
      <c r="EN41" s="25">
        <f>+EK41+EL41-EM41</f>
        <v>4.5666666666666718</v>
      </c>
      <c r="EO41" s="25"/>
      <c r="EP41" s="25">
        <f>+IFERROR(EN41/(EM41/#REF!),0)</f>
        <v>0</v>
      </c>
      <c r="EQ41" s="24"/>
      <c r="ER41" s="24">
        <v>0</v>
      </c>
      <c r="ES41" s="24">
        <v>0</v>
      </c>
      <c r="ET41" s="25">
        <f t="shared" si="53"/>
        <v>0</v>
      </c>
      <c r="EU41" s="25"/>
      <c r="EV41" s="25">
        <f t="shared" si="54"/>
        <v>0</v>
      </c>
      <c r="EW41" s="24">
        <f t="shared" si="55"/>
        <v>0</v>
      </c>
      <c r="EX41" s="24">
        <v>0</v>
      </c>
      <c r="EY41" s="24">
        <v>0</v>
      </c>
      <c r="EZ41" s="25">
        <f t="shared" si="56"/>
        <v>0</v>
      </c>
      <c r="FA41" s="25">
        <v>0</v>
      </c>
      <c r="FB41" s="25">
        <f t="shared" si="57"/>
        <v>0</v>
      </c>
      <c r="FC41" s="24">
        <f t="shared" si="664"/>
        <v>0</v>
      </c>
      <c r="FD41" s="24">
        <v>0</v>
      </c>
      <c r="FE41" s="24">
        <v>0</v>
      </c>
      <c r="FF41" s="25">
        <f t="shared" si="59"/>
        <v>0</v>
      </c>
      <c r="FG41" s="25"/>
      <c r="FH41" s="25">
        <f t="shared" si="60"/>
        <v>0</v>
      </c>
      <c r="FI41" s="24">
        <f t="shared" si="665"/>
        <v>0</v>
      </c>
      <c r="FJ41" s="24">
        <v>0</v>
      </c>
      <c r="FK41" s="24">
        <v>0</v>
      </c>
      <c r="FL41" s="25">
        <f t="shared" si="62"/>
        <v>0</v>
      </c>
      <c r="FM41" s="25">
        <v>0</v>
      </c>
      <c r="FN41" s="25">
        <f t="shared" si="63"/>
        <v>0</v>
      </c>
      <c r="FO41" s="24">
        <f t="shared" si="666"/>
        <v>0</v>
      </c>
      <c r="FP41" s="24">
        <v>0</v>
      </c>
      <c r="FQ41" s="24">
        <v>0</v>
      </c>
      <c r="FR41" s="25">
        <f t="shared" si="65"/>
        <v>0</v>
      </c>
      <c r="FS41" s="25">
        <v>0</v>
      </c>
      <c r="FT41" s="25">
        <f t="shared" si="66"/>
        <v>0</v>
      </c>
      <c r="FU41" s="24">
        <f t="shared" si="667"/>
        <v>0</v>
      </c>
      <c r="FV41" s="24">
        <v>0</v>
      </c>
      <c r="FW41" s="24">
        <v>0</v>
      </c>
      <c r="FX41" s="25">
        <f t="shared" si="68"/>
        <v>0</v>
      </c>
      <c r="FY41" s="25"/>
      <c r="FZ41" s="25">
        <f t="shared" si="69"/>
        <v>0</v>
      </c>
      <c r="GA41" s="24">
        <f t="shared" si="668"/>
        <v>0</v>
      </c>
      <c r="GB41" s="24">
        <v>0</v>
      </c>
      <c r="GC41" s="24">
        <v>0</v>
      </c>
      <c r="GD41" s="25">
        <f t="shared" si="71"/>
        <v>0</v>
      </c>
      <c r="GE41" s="25">
        <v>0</v>
      </c>
      <c r="GF41" s="25">
        <f t="shared" si="72"/>
        <v>0</v>
      </c>
      <c r="GG41" s="24">
        <f t="shared" si="669"/>
        <v>0</v>
      </c>
      <c r="GH41" s="24">
        <v>0</v>
      </c>
      <c r="GI41" s="24">
        <v>0</v>
      </c>
      <c r="GJ41" s="25">
        <v>0</v>
      </c>
      <c r="GK41" s="25">
        <v>0</v>
      </c>
      <c r="GL41" s="25">
        <f t="shared" si="7"/>
        <v>0</v>
      </c>
      <c r="GM41" s="24">
        <f t="shared" si="74"/>
        <v>0</v>
      </c>
      <c r="GN41" s="24">
        <v>0</v>
      </c>
      <c r="GO41" s="24">
        <v>0</v>
      </c>
      <c r="GP41" s="25">
        <f t="shared" si="75"/>
        <v>0</v>
      </c>
      <c r="GQ41" s="25"/>
      <c r="GR41" s="25">
        <f t="shared" si="9"/>
        <v>0</v>
      </c>
      <c r="GS41" s="24">
        <f t="shared" si="76"/>
        <v>0</v>
      </c>
      <c r="GT41" s="24">
        <v>0</v>
      </c>
      <c r="GU41" s="24">
        <v>0</v>
      </c>
      <c r="GV41" s="25">
        <f t="shared" si="77"/>
        <v>0</v>
      </c>
      <c r="GW41" s="25">
        <v>0</v>
      </c>
      <c r="GX41" s="25">
        <f t="shared" si="78"/>
        <v>0</v>
      </c>
      <c r="GY41" s="24">
        <f t="shared" si="79"/>
        <v>0</v>
      </c>
      <c r="GZ41" s="24"/>
      <c r="HA41" s="24"/>
      <c r="HB41" s="25">
        <f t="shared" si="80"/>
        <v>0</v>
      </c>
      <c r="HC41" s="25"/>
      <c r="HD41" s="24">
        <f t="shared" si="81"/>
        <v>0</v>
      </c>
      <c r="HE41" s="24"/>
      <c r="HF41" s="24"/>
      <c r="HG41" s="25">
        <f t="shared" si="82"/>
        <v>0</v>
      </c>
      <c r="HH41" s="25"/>
      <c r="HI41" s="45">
        <f t="shared" si="502"/>
        <v>0</v>
      </c>
      <c r="HJ41" s="45">
        <f t="shared" si="502"/>
        <v>0</v>
      </c>
      <c r="HK41" s="45">
        <f t="shared" si="502"/>
        <v>0</v>
      </c>
      <c r="HL41" s="45">
        <f t="shared" si="83"/>
        <v>0</v>
      </c>
    </row>
    <row r="42" spans="1:220" x14ac:dyDescent="0.25">
      <c r="A42" s="23"/>
      <c r="B42" s="33" t="s">
        <v>44</v>
      </c>
      <c r="C42" s="29"/>
      <c r="D42" s="29">
        <f t="shared" ref="D42:BA42" si="670">+SUM(D40:D41)</f>
        <v>0</v>
      </c>
      <c r="E42" s="29">
        <f t="shared" si="670"/>
        <v>0</v>
      </c>
      <c r="F42" s="29">
        <f t="shared" si="84"/>
        <v>0</v>
      </c>
      <c r="G42" s="29">
        <f t="shared" si="670"/>
        <v>0</v>
      </c>
      <c r="H42" s="29">
        <f t="shared" si="11"/>
        <v>0</v>
      </c>
      <c r="I42" s="29">
        <f t="shared" si="12"/>
        <v>0</v>
      </c>
      <c r="J42" s="29">
        <f t="shared" ref="J42:K42" si="671">+SUM(J40:J41)</f>
        <v>0</v>
      </c>
      <c r="K42" s="29">
        <f t="shared" si="671"/>
        <v>0</v>
      </c>
      <c r="L42" s="29">
        <f t="shared" si="85"/>
        <v>0</v>
      </c>
      <c r="M42" s="25">
        <f>SUMIFS(Return!$D:$D,Return!$B:$B,'INV-CO.OP'!$A42,Return!$F:$F,'INV-CO.OP'!M$4)</f>
        <v>0</v>
      </c>
      <c r="N42" s="29">
        <f t="shared" si="13"/>
        <v>0</v>
      </c>
      <c r="O42" s="29">
        <f t="shared" si="14"/>
        <v>0</v>
      </c>
      <c r="P42" s="29">
        <f t="shared" si="670"/>
        <v>0</v>
      </c>
      <c r="Q42" s="29">
        <f t="shared" si="670"/>
        <v>0</v>
      </c>
      <c r="R42" s="29">
        <f t="shared" si="86"/>
        <v>0</v>
      </c>
      <c r="S42" s="29">
        <f t="shared" si="670"/>
        <v>0</v>
      </c>
      <c r="T42" s="29">
        <f t="shared" si="15"/>
        <v>0</v>
      </c>
      <c r="U42" s="29">
        <f t="shared" si="16"/>
        <v>0</v>
      </c>
      <c r="V42" s="29">
        <f t="shared" ref="V42:W42" si="672">+SUM(V40:V41)</f>
        <v>0</v>
      </c>
      <c r="W42" s="29">
        <f t="shared" si="672"/>
        <v>0</v>
      </c>
      <c r="X42" s="29">
        <f t="shared" si="87"/>
        <v>0</v>
      </c>
      <c r="Y42" s="25">
        <f>SUMIFS(Return!$D:$D,Return!$B:$B,'INV-CO.OP'!$A42,Return!$F:$F,'INV-CO.OP'!Y$4)</f>
        <v>0</v>
      </c>
      <c r="Z42" s="29">
        <f t="shared" si="17"/>
        <v>0</v>
      </c>
      <c r="AA42" s="29">
        <f t="shared" si="18"/>
        <v>0</v>
      </c>
      <c r="AB42" s="29">
        <f t="shared" si="670"/>
        <v>0</v>
      </c>
      <c r="AC42" s="29">
        <f t="shared" si="670"/>
        <v>0</v>
      </c>
      <c r="AD42" s="29">
        <f t="shared" si="88"/>
        <v>0</v>
      </c>
      <c r="AE42" s="25">
        <f>SUMIFS(Return!$D:$D,Return!$B:$B,'INV-CO.OP'!$A42,Return!$F:$F,'INV-CO.OP'!AE$4)</f>
        <v>0</v>
      </c>
      <c r="AF42" s="29">
        <f t="shared" si="19"/>
        <v>0</v>
      </c>
      <c r="AG42" s="29">
        <f t="shared" si="20"/>
        <v>0</v>
      </c>
      <c r="AH42" s="29">
        <f t="shared" ref="AH42:AI42" si="673">+SUM(AH40:AH41)</f>
        <v>0</v>
      </c>
      <c r="AI42" s="29">
        <f t="shared" si="673"/>
        <v>0</v>
      </c>
      <c r="AJ42" s="29">
        <f t="shared" si="89"/>
        <v>0</v>
      </c>
      <c r="AK42" s="25">
        <f>SUMIFS(Return!$D:$D,Return!$B:$B,'INV-CO.OP'!$A42,Return!$F:$F,'INV-CO.OP'!AK$4)</f>
        <v>0</v>
      </c>
      <c r="AL42" s="29">
        <f t="shared" si="21"/>
        <v>0</v>
      </c>
      <c r="AM42" s="29">
        <f t="shared" si="22"/>
        <v>0</v>
      </c>
      <c r="AN42" s="29">
        <f t="shared" si="670"/>
        <v>0</v>
      </c>
      <c r="AO42" s="29">
        <f t="shared" si="670"/>
        <v>0</v>
      </c>
      <c r="AP42" s="29">
        <f t="shared" si="90"/>
        <v>0</v>
      </c>
      <c r="AQ42" s="25">
        <f>SUMIFS(Return!$D:$D,Return!$B:$B,'INV-CO.OP'!$A42,Return!$F:$F,'INV-CO.OP'!AQ$4)</f>
        <v>0</v>
      </c>
      <c r="AR42" s="29">
        <f t="shared" si="23"/>
        <v>0</v>
      </c>
      <c r="AS42" s="29">
        <f t="shared" si="24"/>
        <v>0</v>
      </c>
      <c r="AT42" s="29">
        <f t="shared" ref="AT42:AU42" si="674">+SUM(AT40:AT41)</f>
        <v>0</v>
      </c>
      <c r="AU42" s="29">
        <f t="shared" si="674"/>
        <v>0</v>
      </c>
      <c r="AV42" s="25">
        <v>0</v>
      </c>
      <c r="AW42" s="25">
        <f>SUMIFS(Return!$D:$D,Return!$B:$B,'INV-CO.OP'!$A42,Return!$F:$F,'INV-CO.OP'!AW$4)</f>
        <v>0</v>
      </c>
      <c r="AX42" s="29">
        <f t="shared" si="25"/>
        <v>0</v>
      </c>
      <c r="AY42" s="29">
        <f t="shared" si="26"/>
        <v>0</v>
      </c>
      <c r="AZ42" s="29">
        <f t="shared" si="670"/>
        <v>0</v>
      </c>
      <c r="BA42" s="29">
        <f t="shared" si="670"/>
        <v>0</v>
      </c>
      <c r="BB42" s="29">
        <f t="shared" si="91"/>
        <v>0</v>
      </c>
      <c r="BC42" s="25"/>
      <c r="BD42" s="29">
        <f t="shared" si="27"/>
        <v>0</v>
      </c>
      <c r="BE42" s="29">
        <f t="shared" si="28"/>
        <v>0</v>
      </c>
      <c r="BF42" s="29">
        <f t="shared" ref="BF42" si="675">+SUM(BF40:BF41)</f>
        <v>0</v>
      </c>
      <c r="BG42" s="29">
        <f t="shared" ref="BG42" si="676">+SUM(BG40:BG41)</f>
        <v>0</v>
      </c>
      <c r="BH42" s="29">
        <f t="shared" si="92"/>
        <v>0</v>
      </c>
      <c r="BI42" s="25">
        <v>0</v>
      </c>
      <c r="BJ42" s="29">
        <f t="shared" si="29"/>
        <v>0</v>
      </c>
      <c r="BK42" s="29">
        <f t="shared" si="93"/>
        <v>0</v>
      </c>
      <c r="BL42" s="29">
        <f t="shared" ref="BL42:BM42" si="677">+SUM(BL40:BL41)</f>
        <v>0</v>
      </c>
      <c r="BM42" s="29">
        <f t="shared" si="677"/>
        <v>0</v>
      </c>
      <c r="BN42" s="29">
        <f t="shared" si="94"/>
        <v>0</v>
      </c>
      <c r="BO42" s="25"/>
      <c r="BP42" s="29">
        <f t="shared" si="30"/>
        <v>0</v>
      </c>
      <c r="BQ42" s="29">
        <f t="shared" ref="BQ42:BR42" si="678">+SUM(BQ40:BQ41)</f>
        <v>0</v>
      </c>
      <c r="BR42" s="29">
        <f t="shared" si="678"/>
        <v>0</v>
      </c>
      <c r="BS42" s="29">
        <f t="shared" si="95"/>
        <v>0</v>
      </c>
      <c r="BT42" s="25"/>
      <c r="BW42" s="29">
        <f t="shared" ref="BW42:BY42" si="679">+SUM(BW40:BW41)</f>
        <v>0</v>
      </c>
      <c r="BX42" s="29">
        <f t="shared" si="679"/>
        <v>0</v>
      </c>
      <c r="BY42" s="29">
        <f t="shared" si="679"/>
        <v>0</v>
      </c>
      <c r="BZ42" s="29">
        <f t="shared" si="96"/>
        <v>0</v>
      </c>
      <c r="CA42" s="29">
        <f t="shared" ref="CA42" si="680">+SUM(CA40:CA41)</f>
        <v>0</v>
      </c>
      <c r="CB42" s="29">
        <f>IFERROR(BZ42/(BY42/#REF!),0)</f>
        <v>0</v>
      </c>
      <c r="CC42" s="29">
        <f t="shared" ref="CC42:CG42" si="681">+SUM(CC40:CC41)</f>
        <v>0</v>
      </c>
      <c r="CD42" s="29">
        <f t="shared" si="681"/>
        <v>0</v>
      </c>
      <c r="CE42" s="29">
        <f t="shared" si="681"/>
        <v>0</v>
      </c>
      <c r="CF42" s="29">
        <f t="shared" si="681"/>
        <v>0</v>
      </c>
      <c r="CG42" s="29">
        <f t="shared" si="681"/>
        <v>0</v>
      </c>
      <c r="CH42" s="29">
        <f>IFERROR(CF42/(CE42/#REF!),0)</f>
        <v>0</v>
      </c>
      <c r="CI42" s="29">
        <f t="shared" ref="CI42:CM42" si="682">+SUM(CI40:CI41)</f>
        <v>0</v>
      </c>
      <c r="CJ42" s="29">
        <f t="shared" si="682"/>
        <v>0</v>
      </c>
      <c r="CK42" s="29">
        <f t="shared" si="682"/>
        <v>0</v>
      </c>
      <c r="CL42" s="29">
        <f t="shared" si="682"/>
        <v>0</v>
      </c>
      <c r="CM42" s="29">
        <f t="shared" si="682"/>
        <v>0</v>
      </c>
      <c r="CN42" s="29">
        <f>IFERROR(CL42/(CK42/#REF!),0)</f>
        <v>0</v>
      </c>
      <c r="CO42" s="29">
        <f t="shared" ref="CO42:CS42" si="683">+SUM(CO40:CO41)</f>
        <v>0</v>
      </c>
      <c r="CP42" s="29">
        <f t="shared" si="683"/>
        <v>0</v>
      </c>
      <c r="CQ42" s="29">
        <f t="shared" si="683"/>
        <v>0</v>
      </c>
      <c r="CR42" s="29">
        <f t="shared" si="683"/>
        <v>0</v>
      </c>
      <c r="CS42" s="29">
        <f t="shared" si="683"/>
        <v>0</v>
      </c>
      <c r="CT42" s="29">
        <f>+IFERROR(CR42/(CQ42/#REF!),0)</f>
        <v>0</v>
      </c>
      <c r="CU42" s="29">
        <f t="shared" ref="CU42:CY42" si="684">+SUM(CU40:CU41)</f>
        <v>0</v>
      </c>
      <c r="CV42" s="29">
        <f t="shared" si="684"/>
        <v>0</v>
      </c>
      <c r="CW42" s="29">
        <f t="shared" si="684"/>
        <v>0</v>
      </c>
      <c r="CX42" s="29">
        <f t="shared" si="684"/>
        <v>0</v>
      </c>
      <c r="CY42" s="29">
        <f t="shared" si="684"/>
        <v>0</v>
      </c>
      <c r="CZ42" s="29">
        <f>+IFERROR(CX42/(CW42/#REF!),0)</f>
        <v>0</v>
      </c>
      <c r="DA42" s="29">
        <f t="shared" ref="DA42:DE42" si="685">+SUM(DA40:DA41)</f>
        <v>0</v>
      </c>
      <c r="DB42" s="29">
        <f t="shared" si="685"/>
        <v>0</v>
      </c>
      <c r="DC42" s="29">
        <f t="shared" si="685"/>
        <v>0</v>
      </c>
      <c r="DD42" s="29">
        <f t="shared" si="685"/>
        <v>0</v>
      </c>
      <c r="DE42" s="29">
        <f t="shared" si="685"/>
        <v>0</v>
      </c>
      <c r="DF42" s="29">
        <f>+IFERROR(DD42/(DC42/#REF!),0)</f>
        <v>0</v>
      </c>
      <c r="DG42" s="29">
        <f t="shared" ref="DG42:DK42" si="686">+SUM(DG40:DG41)</f>
        <v>0</v>
      </c>
      <c r="DH42" s="29">
        <f t="shared" si="686"/>
        <v>30</v>
      </c>
      <c r="DI42" s="29">
        <f t="shared" si="686"/>
        <v>2</v>
      </c>
      <c r="DJ42" s="29">
        <f t="shared" si="686"/>
        <v>28</v>
      </c>
      <c r="DK42" s="29">
        <f t="shared" si="686"/>
        <v>0</v>
      </c>
      <c r="DL42" s="29">
        <f>+IFERROR(DJ42/(DI42/#REF!),0)</f>
        <v>0</v>
      </c>
      <c r="DM42" s="29">
        <f t="shared" ref="DM42:DQ42" si="687">+SUM(DM40:DM41)</f>
        <v>28</v>
      </c>
      <c r="DN42" s="29">
        <f t="shared" si="687"/>
        <v>0</v>
      </c>
      <c r="DO42" s="29">
        <f t="shared" si="687"/>
        <v>8.3000000000000007</v>
      </c>
      <c r="DP42" s="29">
        <f t="shared" si="687"/>
        <v>19.7</v>
      </c>
      <c r="DQ42" s="29">
        <f t="shared" si="687"/>
        <v>0</v>
      </c>
      <c r="DR42" s="29">
        <f>+IFERROR(DP42/(DO42/#REF!),0)</f>
        <v>0</v>
      </c>
      <c r="DS42" s="29">
        <f t="shared" ref="DS42:DW42" si="688">+SUM(DS40:DS41)</f>
        <v>19.7</v>
      </c>
      <c r="DT42" s="29">
        <f t="shared" si="688"/>
        <v>15</v>
      </c>
      <c r="DU42" s="29">
        <f t="shared" si="688"/>
        <v>7.333333333333333</v>
      </c>
      <c r="DV42" s="29">
        <f t="shared" si="688"/>
        <v>27.366666666666671</v>
      </c>
      <c r="DW42" s="29">
        <f t="shared" si="688"/>
        <v>0</v>
      </c>
      <c r="DX42" s="29">
        <f>+IFERROR(DV42/(DU42/#REF!),0)</f>
        <v>0</v>
      </c>
      <c r="DY42" s="29">
        <f t="shared" ref="DY42:EC42" si="689">+SUM(DY40:DY41)</f>
        <v>27.366666666666671</v>
      </c>
      <c r="DZ42" s="29">
        <f t="shared" si="689"/>
        <v>0</v>
      </c>
      <c r="EA42" s="29">
        <f t="shared" si="689"/>
        <v>6.2333333333333325</v>
      </c>
      <c r="EB42" s="29">
        <f t="shared" si="689"/>
        <v>21.13333333333334</v>
      </c>
      <c r="EC42" s="29">
        <f t="shared" si="689"/>
        <v>0</v>
      </c>
      <c r="ED42" s="29">
        <f>+IFERROR(EB42/(EA42/#REF!),0)</f>
        <v>0</v>
      </c>
      <c r="EE42" s="29">
        <f t="shared" ref="EE42:EH42" si="690">+SUM(EE40:EE41)</f>
        <v>21.13333333333334</v>
      </c>
      <c r="EF42" s="29">
        <f t="shared" si="690"/>
        <v>30</v>
      </c>
      <c r="EG42" s="29">
        <f t="shared" si="690"/>
        <v>14.666666666666668</v>
      </c>
      <c r="EH42" s="29">
        <f t="shared" si="690"/>
        <v>36.466666666666669</v>
      </c>
      <c r="EI42" s="29">
        <f t="shared" ref="EI42" si="691">+SUM(EI40:EI41)</f>
        <v>0</v>
      </c>
      <c r="EJ42" s="29">
        <f>+IFERROR(EH42/(EG42/#REF!),0)</f>
        <v>0</v>
      </c>
      <c r="EK42" s="29">
        <f t="shared" ref="EK42:EO42" si="692">+SUM(EK40:EK41)</f>
        <v>36.466666666666669</v>
      </c>
      <c r="EL42" s="29">
        <f t="shared" si="692"/>
        <v>18</v>
      </c>
      <c r="EM42" s="29">
        <f t="shared" si="692"/>
        <v>15.15</v>
      </c>
      <c r="EN42" s="29">
        <f t="shared" si="692"/>
        <v>39.31666666666667</v>
      </c>
      <c r="EO42" s="29">
        <f t="shared" si="692"/>
        <v>0</v>
      </c>
      <c r="EP42" s="29">
        <f>+IFERROR(EN42/(EM42/#REF!),0)</f>
        <v>0</v>
      </c>
      <c r="EQ42" s="29"/>
      <c r="ER42" s="24">
        <v>0</v>
      </c>
      <c r="ES42" s="29">
        <f t="shared" ref="ES42" si="693">+SUM(ES40:ES41)</f>
        <v>0</v>
      </c>
      <c r="ET42" s="29">
        <f t="shared" si="53"/>
        <v>0</v>
      </c>
      <c r="EU42" s="29">
        <f t="shared" ref="EU42" si="694">+SUM(EU40:EU41)</f>
        <v>0</v>
      </c>
      <c r="EV42" s="29">
        <f t="shared" si="54"/>
        <v>0</v>
      </c>
      <c r="EW42" s="29">
        <f t="shared" si="55"/>
        <v>0</v>
      </c>
      <c r="EX42" s="24">
        <v>0</v>
      </c>
      <c r="EY42" s="29">
        <f t="shared" ref="EY42" si="695">+SUM(EY40:EY41)</f>
        <v>0</v>
      </c>
      <c r="EZ42" s="29">
        <f t="shared" si="56"/>
        <v>0</v>
      </c>
      <c r="FA42" s="29">
        <f t="shared" ref="FA42" si="696">+SUM(FA40:FA41)</f>
        <v>0</v>
      </c>
      <c r="FB42" s="29">
        <f t="shared" si="57"/>
        <v>0</v>
      </c>
      <c r="FC42" s="29">
        <f t="shared" ref="FC42:FG42" si="697">+SUM(FC40:FC41)</f>
        <v>0</v>
      </c>
      <c r="FD42" s="24">
        <v>0</v>
      </c>
      <c r="FE42" s="29">
        <f t="shared" ref="FE42" si="698">+SUM(FE40:FE41)</f>
        <v>0</v>
      </c>
      <c r="FF42" s="29">
        <f t="shared" si="59"/>
        <v>0</v>
      </c>
      <c r="FG42" s="29">
        <f t="shared" si="697"/>
        <v>0</v>
      </c>
      <c r="FH42" s="29">
        <f t="shared" si="60"/>
        <v>0</v>
      </c>
      <c r="FI42" s="29">
        <f t="shared" ref="FI42" si="699">+SUM(FI40:FI41)</f>
        <v>0</v>
      </c>
      <c r="FJ42" s="24">
        <v>0</v>
      </c>
      <c r="FK42" s="29">
        <f t="shared" ref="FK42" si="700">+SUM(FK40:FK41)</f>
        <v>0</v>
      </c>
      <c r="FL42" s="29">
        <f t="shared" si="62"/>
        <v>0</v>
      </c>
      <c r="FM42" s="29">
        <f t="shared" ref="FM42" si="701">+SUM(FM40:FM41)</f>
        <v>0</v>
      </c>
      <c r="FN42" s="29">
        <f t="shared" si="63"/>
        <v>0</v>
      </c>
      <c r="FO42" s="29">
        <f t="shared" ref="FO42" si="702">+SUM(FO40:FO41)</f>
        <v>0</v>
      </c>
      <c r="FP42" s="24">
        <v>0</v>
      </c>
      <c r="FQ42" s="29">
        <f t="shared" ref="FQ42" si="703">+SUM(FQ40:FQ41)</f>
        <v>0</v>
      </c>
      <c r="FR42" s="29">
        <f t="shared" si="65"/>
        <v>0</v>
      </c>
      <c r="FS42" s="29">
        <f t="shared" ref="FS42" si="704">+SUM(FS40:FS41)</f>
        <v>0</v>
      </c>
      <c r="FT42" s="29">
        <f t="shared" si="66"/>
        <v>0</v>
      </c>
      <c r="FU42" s="29">
        <f t="shared" ref="FU42:FY42" si="705">+SUM(FU40:FU41)</f>
        <v>0</v>
      </c>
      <c r="FV42" s="24">
        <v>0</v>
      </c>
      <c r="FW42" s="29">
        <f t="shared" ref="FW42" si="706">+SUM(FW40:FW41)</f>
        <v>0</v>
      </c>
      <c r="FX42" s="29">
        <f t="shared" si="68"/>
        <v>0</v>
      </c>
      <c r="FY42" s="29">
        <f t="shared" si="705"/>
        <v>0</v>
      </c>
      <c r="FZ42" s="29">
        <f t="shared" si="69"/>
        <v>0</v>
      </c>
      <c r="GA42" s="29">
        <f t="shared" ref="GA42" si="707">+SUM(GA40:GA41)</f>
        <v>0</v>
      </c>
      <c r="GB42" s="24">
        <v>0</v>
      </c>
      <c r="GC42" s="29">
        <f t="shared" ref="GC42" si="708">+SUM(GC40:GC41)</f>
        <v>0</v>
      </c>
      <c r="GD42" s="29">
        <f t="shared" si="71"/>
        <v>0</v>
      </c>
      <c r="GE42" s="29">
        <f t="shared" ref="GE42" si="709">+SUM(GE40:GE41)</f>
        <v>0</v>
      </c>
      <c r="GF42" s="29">
        <f t="shared" si="72"/>
        <v>0</v>
      </c>
      <c r="GG42" s="29">
        <f t="shared" ref="GG42" si="710">+SUM(GG40:GG41)</f>
        <v>0</v>
      </c>
      <c r="GH42" s="24">
        <v>0</v>
      </c>
      <c r="GI42" s="29">
        <f t="shared" ref="GI42" si="711">+SUM(GI40:GI41)</f>
        <v>0</v>
      </c>
      <c r="GJ42" s="25">
        <v>0</v>
      </c>
      <c r="GK42" s="29">
        <f t="shared" ref="GK42" si="712">+SUM(GK40:GK41)</f>
        <v>0</v>
      </c>
      <c r="GL42" s="29">
        <f t="shared" si="7"/>
        <v>0</v>
      </c>
      <c r="GM42" s="29">
        <f t="shared" si="74"/>
        <v>0</v>
      </c>
      <c r="GN42" s="24">
        <v>0</v>
      </c>
      <c r="GO42" s="29">
        <f t="shared" ref="GO42" si="713">+SUM(GO40:GO41)</f>
        <v>0</v>
      </c>
      <c r="GP42" s="29">
        <f t="shared" si="75"/>
        <v>0</v>
      </c>
      <c r="GQ42" s="25"/>
      <c r="GR42" s="29">
        <f t="shared" si="9"/>
        <v>0</v>
      </c>
      <c r="GS42" s="24">
        <f t="shared" si="76"/>
        <v>0</v>
      </c>
      <c r="GT42" s="29">
        <f t="shared" ref="GT42:GU42" si="714">+SUM(GT40:GT41)</f>
        <v>0</v>
      </c>
      <c r="GU42" s="29">
        <f t="shared" si="714"/>
        <v>0</v>
      </c>
      <c r="GV42" s="25">
        <f t="shared" si="77"/>
        <v>0</v>
      </c>
      <c r="GW42" s="25">
        <v>0</v>
      </c>
      <c r="GX42" s="29">
        <f t="shared" si="78"/>
        <v>0</v>
      </c>
      <c r="GY42" s="24">
        <f t="shared" si="79"/>
        <v>0</v>
      </c>
      <c r="GZ42" s="29">
        <f t="shared" ref="GZ42:HA42" si="715">+SUM(GZ40:GZ41)</f>
        <v>0</v>
      </c>
      <c r="HA42" s="29">
        <f t="shared" si="715"/>
        <v>0</v>
      </c>
      <c r="HB42" s="25">
        <f t="shared" si="80"/>
        <v>0</v>
      </c>
      <c r="HC42" s="25"/>
      <c r="HD42" s="24">
        <f t="shared" si="81"/>
        <v>0</v>
      </c>
      <c r="HE42" s="29">
        <f t="shared" ref="HE42:HF42" si="716">+SUM(HE40:HE41)</f>
        <v>0</v>
      </c>
      <c r="HF42" s="29">
        <f t="shared" si="716"/>
        <v>0</v>
      </c>
      <c r="HG42" s="25">
        <f t="shared" si="82"/>
        <v>0</v>
      </c>
      <c r="HH42" s="25"/>
      <c r="HI42" s="45">
        <f t="shared" si="502"/>
        <v>0</v>
      </c>
      <c r="HJ42" s="45">
        <f t="shared" si="502"/>
        <v>0</v>
      </c>
      <c r="HK42" s="45">
        <f t="shared" si="502"/>
        <v>0</v>
      </c>
      <c r="HL42" s="45">
        <f t="shared" si="83"/>
        <v>0</v>
      </c>
    </row>
    <row r="43" spans="1:220" x14ac:dyDescent="0.25">
      <c r="A43" s="23">
        <v>320100</v>
      </c>
      <c r="B43" s="26" t="s">
        <v>45</v>
      </c>
      <c r="C43" s="24"/>
      <c r="D43" s="24">
        <v>512</v>
      </c>
      <c r="E43" s="24">
        <v>462.91666666666669</v>
      </c>
      <c r="F43" s="25">
        <f t="shared" si="84"/>
        <v>49.083333333333314</v>
      </c>
      <c r="G43" s="25"/>
      <c r="H43" s="25">
        <f t="shared" si="11"/>
        <v>2.756795679567956</v>
      </c>
      <c r="I43" s="24">
        <f t="shared" si="12"/>
        <v>49.083333333333314</v>
      </c>
      <c r="J43" s="24">
        <v>480</v>
      </c>
      <c r="K43" s="24">
        <v>430</v>
      </c>
      <c r="L43" s="25">
        <f t="shared" si="85"/>
        <v>99.083333333333258</v>
      </c>
      <c r="M43" s="25">
        <f>SUMIFS(Return!$D:$D,Return!$B:$B,'INV-CO.OP'!$A43,Return!$F:$F,'INV-CO.OP'!M$4)</f>
        <v>-0.5</v>
      </c>
      <c r="N43" s="25">
        <f t="shared" si="13"/>
        <v>4.3781007751937953</v>
      </c>
      <c r="O43" s="24">
        <f t="shared" si="14"/>
        <v>98.583333333333258</v>
      </c>
      <c r="P43" s="24">
        <v>3</v>
      </c>
      <c r="Q43" s="24">
        <v>299</v>
      </c>
      <c r="R43" s="25">
        <f t="shared" si="86"/>
        <v>-197.41666666666674</v>
      </c>
      <c r="S43" s="25"/>
      <c r="T43" s="25">
        <f t="shared" si="15"/>
        <v>-17.166666666666675</v>
      </c>
      <c r="U43" s="24">
        <f t="shared" si="16"/>
        <v>-197.41666666666674</v>
      </c>
      <c r="V43" s="24">
        <v>7</v>
      </c>
      <c r="W43" s="24">
        <v>326</v>
      </c>
      <c r="X43" s="25">
        <f t="shared" si="87"/>
        <v>-516.41666666666674</v>
      </c>
      <c r="Y43" s="25">
        <f>SUMIFS(Return!$D:$D,Return!$B:$B,'INV-CO.OP'!$A43,Return!$F:$F,'INV-CO.OP'!Y$4)</f>
        <v>-8.3000151829546023E-2</v>
      </c>
      <c r="Z43" s="25">
        <f t="shared" si="17"/>
        <v>-38.018404907975466</v>
      </c>
      <c r="AA43" s="24">
        <f t="shared" si="18"/>
        <v>-516.49966681849628</v>
      </c>
      <c r="AB43" s="24">
        <v>390</v>
      </c>
      <c r="AC43" s="24">
        <v>204.41666666666666</v>
      </c>
      <c r="AD43" s="25">
        <f t="shared" si="88"/>
        <v>-330.91633348516291</v>
      </c>
      <c r="AE43" s="25">
        <f>SUMIFS(Return!$D:$D,Return!$B:$B,'INV-CO.OP'!$A43,Return!$F:$F,'INV-CO.OP'!AE$4)</f>
        <v>0</v>
      </c>
      <c r="AF43" s="25">
        <f t="shared" si="19"/>
        <v>-42.089643720901272</v>
      </c>
      <c r="AG43" s="24">
        <f t="shared" si="20"/>
        <v>-330.91633348516291</v>
      </c>
      <c r="AH43" s="24">
        <v>145</v>
      </c>
      <c r="AI43" s="24">
        <v>281.91666666666669</v>
      </c>
      <c r="AJ43" s="25">
        <f t="shared" si="89"/>
        <v>-467.83300015182959</v>
      </c>
      <c r="AK43" s="25">
        <f>SUMIFS(Return!$D:$D,Return!$B:$B,'INV-CO.OP'!$A43,Return!$F:$F,'INV-CO.OP'!AK$4)</f>
        <v>0</v>
      </c>
      <c r="AL43" s="25">
        <f t="shared" si="21"/>
        <v>-41.486816448580804</v>
      </c>
      <c r="AM43" s="24">
        <f t="shared" si="22"/>
        <v>-467.83300015182959</v>
      </c>
      <c r="AN43" s="24">
        <v>323</v>
      </c>
      <c r="AO43" s="24">
        <v>320</v>
      </c>
      <c r="AP43" s="25">
        <f t="shared" si="90"/>
        <v>-464.83300015182959</v>
      </c>
      <c r="AQ43" s="25">
        <f>SUMIFS(Return!$D:$D,Return!$B:$B,'INV-CO.OP'!$A43,Return!$F:$F,'INV-CO.OP'!AQ$4)</f>
        <v>-0.83300015182954601</v>
      </c>
      <c r="AR43" s="25">
        <f t="shared" si="23"/>
        <v>-39.220284387810622</v>
      </c>
      <c r="AS43" s="24">
        <f t="shared" si="24"/>
        <v>-465.66600030365913</v>
      </c>
      <c r="AT43" s="24">
        <v>277</v>
      </c>
      <c r="AU43" s="24">
        <v>227.08333333333334</v>
      </c>
      <c r="AV43" s="25">
        <v>110.41666666666666</v>
      </c>
      <c r="AW43" s="25">
        <f>SUMIFS(Return!$D:$D,Return!$B:$B,'INV-CO.OP'!$A43,Return!$F:$F,'INV-CO.OP'!AW$4)</f>
        <v>0</v>
      </c>
      <c r="AX43" s="25">
        <f t="shared" si="25"/>
        <v>13.128440366972477</v>
      </c>
      <c r="AY43" s="24">
        <f t="shared" si="26"/>
        <v>110.41666666666666</v>
      </c>
      <c r="AZ43" s="24">
        <v>177</v>
      </c>
      <c r="BA43" s="24">
        <v>217.5</v>
      </c>
      <c r="BB43" s="25">
        <f t="shared" si="91"/>
        <v>69.916666666666629</v>
      </c>
      <c r="BC43" s="25"/>
      <c r="BD43" s="25">
        <f t="shared" si="27"/>
        <v>7.39348659003831</v>
      </c>
      <c r="BE43" s="24">
        <f t="shared" si="28"/>
        <v>69.916666666666629</v>
      </c>
      <c r="BF43" s="24">
        <v>120</v>
      </c>
      <c r="BG43" s="24">
        <v>199</v>
      </c>
      <c r="BH43" s="25">
        <f t="shared" si="92"/>
        <v>-9.0833333333333712</v>
      </c>
      <c r="BI43" s="25">
        <v>-5.5</v>
      </c>
      <c r="BJ43" s="25">
        <f t="shared" si="29"/>
        <v>-1.2324120603015127</v>
      </c>
      <c r="BK43" s="24">
        <f t="shared" si="93"/>
        <v>-14.583333333333371</v>
      </c>
      <c r="BL43" s="24"/>
      <c r="BM43" s="24"/>
      <c r="BN43" s="25">
        <f t="shared" si="94"/>
        <v>-14.583333333333371</v>
      </c>
      <c r="BO43" s="25"/>
      <c r="BP43" s="24">
        <f t="shared" si="30"/>
        <v>-14.583333333333371</v>
      </c>
      <c r="BQ43" s="24"/>
      <c r="BR43" s="24"/>
      <c r="BS43" s="25">
        <f t="shared" si="95"/>
        <v>-14.583333333333371</v>
      </c>
      <c r="BT43" s="25"/>
      <c r="BW43" s="24"/>
      <c r="BX43" s="24">
        <v>0</v>
      </c>
      <c r="BY43" s="24">
        <v>0</v>
      </c>
      <c r="BZ43" s="25">
        <f t="shared" si="96"/>
        <v>0</v>
      </c>
      <c r="CA43" s="25"/>
      <c r="CB43" s="25">
        <f>IFERROR(BZ43/(BY43/#REF!),0)</f>
        <v>0</v>
      </c>
      <c r="CC43" s="24">
        <f t="shared" ref="CC43:CC44" si="717">+BZ43+CA43</f>
        <v>0</v>
      </c>
      <c r="CD43" s="24">
        <v>0</v>
      </c>
      <c r="CE43" s="24">
        <v>0</v>
      </c>
      <c r="CF43" s="25">
        <f t="shared" ref="CF43:CF44" si="718">+CC43+CD43-CE43</f>
        <v>0</v>
      </c>
      <c r="CG43" s="25"/>
      <c r="CH43" s="25">
        <f>IFERROR(CF43/(CE43/#REF!),0)</f>
        <v>0</v>
      </c>
      <c r="CI43" s="24">
        <f t="shared" ref="CI43:CI44" si="719">+CF43+CG43</f>
        <v>0</v>
      </c>
      <c r="CJ43" s="24">
        <v>0</v>
      </c>
      <c r="CK43" s="24">
        <v>0</v>
      </c>
      <c r="CL43" s="25">
        <f t="shared" ref="CL43:CL44" si="720">+CI43+CJ43-CK43</f>
        <v>0</v>
      </c>
      <c r="CM43" s="25"/>
      <c r="CN43" s="25">
        <f>IFERROR(CL43/(CK43/#REF!),0)</f>
        <v>0</v>
      </c>
      <c r="CO43" s="24">
        <f t="shared" ref="CO43:CO44" si="721">+CL43+CM43</f>
        <v>0</v>
      </c>
      <c r="CP43" s="24">
        <v>0</v>
      </c>
      <c r="CQ43" s="24">
        <v>0</v>
      </c>
      <c r="CR43" s="25">
        <f t="shared" ref="CR43:CR44" si="722">+CO43+CP43-CQ43</f>
        <v>0</v>
      </c>
      <c r="CS43" s="25"/>
      <c r="CT43" s="25">
        <f>+IFERROR(CR43/(CQ43/#REF!),0)</f>
        <v>0</v>
      </c>
      <c r="CU43" s="24">
        <f t="shared" ref="CU43:CU44" si="723">+CR43+CS43</f>
        <v>0</v>
      </c>
      <c r="CV43" s="24">
        <v>0</v>
      </c>
      <c r="CW43" s="24">
        <v>0</v>
      </c>
      <c r="CX43" s="25">
        <f t="shared" ref="CX43:CX44" si="724">+CU43+CV43-CW43</f>
        <v>0</v>
      </c>
      <c r="CY43" s="25"/>
      <c r="CZ43" s="25">
        <f>+IFERROR(CX43/(CW43/#REF!),0)</f>
        <v>0</v>
      </c>
      <c r="DA43" s="24">
        <f t="shared" ref="DA43:DA44" si="725">+CX43+CY43</f>
        <v>0</v>
      </c>
      <c r="DB43" s="24">
        <v>0</v>
      </c>
      <c r="DC43" s="24">
        <v>0</v>
      </c>
      <c r="DD43" s="25">
        <f t="shared" ref="DD43:DD44" si="726">+DA43+DB43-DC43</f>
        <v>0</v>
      </c>
      <c r="DE43" s="25"/>
      <c r="DF43" s="25">
        <f>+IFERROR(DD43/(DC43/#REF!),0)</f>
        <v>0</v>
      </c>
      <c r="DG43" s="24">
        <f t="shared" ref="DG43:DG44" si="727">+DD43+DE43</f>
        <v>0</v>
      </c>
      <c r="DH43" s="24">
        <v>100</v>
      </c>
      <c r="DI43" s="24">
        <v>2.5</v>
      </c>
      <c r="DJ43" s="25">
        <f t="shared" ref="DJ43:DJ44" si="728">+DG43+DH43-DI43</f>
        <v>97.5</v>
      </c>
      <c r="DK43" s="25"/>
      <c r="DL43" s="25">
        <f>+IFERROR(DJ43/(DI43/#REF!),0)</f>
        <v>0</v>
      </c>
      <c r="DM43" s="24">
        <f t="shared" ref="DM43:DM44" si="729">+DJ43+DK43</f>
        <v>97.5</v>
      </c>
      <c r="DN43" s="24">
        <v>900</v>
      </c>
      <c r="DO43" s="24">
        <v>8.5</v>
      </c>
      <c r="DP43" s="25">
        <f t="shared" ref="DP43:DP44" si="730">+DM43+DN43-DO43</f>
        <v>989</v>
      </c>
      <c r="DQ43" s="25"/>
      <c r="DR43" s="25">
        <f>+IFERROR(DP43/(DO43/#REF!),0)</f>
        <v>0</v>
      </c>
      <c r="DS43" s="24">
        <f t="shared" ref="DS43:DS44" si="731">+DP43+DQ43</f>
        <v>989</v>
      </c>
      <c r="DT43" s="24">
        <v>0</v>
      </c>
      <c r="DU43" s="24">
        <v>152.49999999999994</v>
      </c>
      <c r="DV43" s="25">
        <f t="shared" ref="DV43:DV44" si="732">+DS43+DT43-DU43</f>
        <v>836.5</v>
      </c>
      <c r="DW43" s="25"/>
      <c r="DX43" s="25">
        <f>+IFERROR(DV43/(DU43/#REF!),0)</f>
        <v>0</v>
      </c>
      <c r="DY43" s="24">
        <f t="shared" ref="DY43:DY44" si="733">+DV43+DW43</f>
        <v>836.5</v>
      </c>
      <c r="DZ43" s="24">
        <v>130</v>
      </c>
      <c r="EA43" s="24">
        <v>103.99999999999997</v>
      </c>
      <c r="EB43" s="25">
        <f t="shared" ref="EB43:EB44" si="734">+DY43+DZ43-EA43</f>
        <v>862.5</v>
      </c>
      <c r="EC43" s="25"/>
      <c r="ED43" s="25">
        <f>+IFERROR(EB43/(EA43/#REF!),0)</f>
        <v>0</v>
      </c>
      <c r="EE43" s="24">
        <f t="shared" ref="EE43:EE44" si="735">+EB43+EC43</f>
        <v>862.5</v>
      </c>
      <c r="EF43" s="24">
        <v>330</v>
      </c>
      <c r="EG43" s="24">
        <v>229.25</v>
      </c>
      <c r="EH43" s="25">
        <f t="shared" ref="EH43:EH44" si="736">+EE43+EF43-EG43</f>
        <v>963.25</v>
      </c>
      <c r="EI43" s="25"/>
      <c r="EJ43" s="25">
        <f>+IFERROR(EH43/(EG43/#REF!),0)</f>
        <v>0</v>
      </c>
      <c r="EK43" s="24">
        <f t="shared" ref="EK43:EK44" si="737">+EH43+EI43</f>
        <v>963.25</v>
      </c>
      <c r="EL43" s="24">
        <v>750</v>
      </c>
      <c r="EM43" s="24">
        <v>380</v>
      </c>
      <c r="EN43" s="25">
        <f t="shared" ref="EN43:EN44" si="738">+EK43+EL43-EM43</f>
        <v>1333.25</v>
      </c>
      <c r="EO43" s="25"/>
      <c r="EP43" s="25">
        <f>+IFERROR(EN43/(EM43/#REF!),0)</f>
        <v>0</v>
      </c>
      <c r="EQ43" s="24"/>
      <c r="ER43" s="24">
        <v>124868.32</v>
      </c>
      <c r="ES43" s="24">
        <v>112897.70909999992</v>
      </c>
      <c r="ET43" s="25">
        <f t="shared" si="53"/>
        <v>11970.610900000087</v>
      </c>
      <c r="EU43" s="25"/>
      <c r="EV43" s="25">
        <f t="shared" si="54"/>
        <v>2.7567953847878606</v>
      </c>
      <c r="EW43" s="24">
        <f t="shared" si="55"/>
        <v>11970.610900000087</v>
      </c>
      <c r="EX43" s="24">
        <v>117064.05</v>
      </c>
      <c r="EY43" s="24">
        <v>104869.87919999991</v>
      </c>
      <c r="EZ43" s="25">
        <f t="shared" si="56"/>
        <v>24164.781700000181</v>
      </c>
      <c r="FA43" s="25">
        <v>-85.358999999999995</v>
      </c>
      <c r="FB43" s="25">
        <f t="shared" si="57"/>
        <v>4.3781003258751143</v>
      </c>
      <c r="FC43" s="24">
        <f t="shared" ref="FC43:FC44" si="739">+EZ43+FA43</f>
        <v>24079.422700000181</v>
      </c>
      <c r="FD43" s="24">
        <v>731.65</v>
      </c>
      <c r="FE43" s="24">
        <v>72921.148559999958</v>
      </c>
      <c r="FF43" s="25">
        <f t="shared" si="59"/>
        <v>-48110.075859999779</v>
      </c>
      <c r="FG43" s="25"/>
      <c r="FH43" s="25">
        <f t="shared" si="60"/>
        <v>-17.153624114008263</v>
      </c>
      <c r="FI43" s="24">
        <f t="shared" ref="FI43:FI44" si="740">+FF43+FG43</f>
        <v>-48110.075859999779</v>
      </c>
      <c r="FJ43" s="24">
        <v>1707.184</v>
      </c>
      <c r="FK43" s="24">
        <v>79506.001439999935</v>
      </c>
      <c r="FL43" s="25">
        <f t="shared" si="62"/>
        <v>-125908.89329999971</v>
      </c>
      <c r="FM43" s="25">
        <v>-14.17</v>
      </c>
      <c r="FN43" s="25">
        <f t="shared" si="63"/>
        <v>-38.007362770978204</v>
      </c>
      <c r="FO43" s="24">
        <f t="shared" ref="FO43:FO44" si="741">+FL43+FM43</f>
        <v>-125923.0632999997</v>
      </c>
      <c r="FP43" s="24">
        <v>95114.540000000008</v>
      </c>
      <c r="FQ43" s="24">
        <v>49853.839859999971</v>
      </c>
      <c r="FR43" s="25">
        <f t="shared" si="65"/>
        <v>-80662.363159999659</v>
      </c>
      <c r="FS43" s="25">
        <v>0</v>
      </c>
      <c r="FT43" s="25">
        <f t="shared" si="66"/>
        <v>-42.067400385796326</v>
      </c>
      <c r="FU43" s="24">
        <f t="shared" ref="FU43:FU44" si="742">+FR43+FS43</f>
        <v>-80662.363159999659</v>
      </c>
      <c r="FV43" s="24">
        <v>35363.097999999998</v>
      </c>
      <c r="FW43" s="24">
        <v>68754.806459999949</v>
      </c>
      <c r="FX43" s="25">
        <f t="shared" si="68"/>
        <v>-114054.07161999961</v>
      </c>
      <c r="FY43" s="25"/>
      <c r="FZ43" s="25">
        <f t="shared" si="69"/>
        <v>-41.471308513665072</v>
      </c>
      <c r="GA43" s="24">
        <f t="shared" ref="GA43:GA44" si="743">+FX43+FY43</f>
        <v>-114054.07161999961</v>
      </c>
      <c r="GB43" s="24">
        <v>78774.349999999991</v>
      </c>
      <c r="GC43" s="24">
        <v>78042.700799999962</v>
      </c>
      <c r="GD43" s="25">
        <f t="shared" si="71"/>
        <v>-113322.42241999958</v>
      </c>
      <c r="GE43" s="25">
        <v>-142.208</v>
      </c>
      <c r="GF43" s="25">
        <f t="shared" si="72"/>
        <v>-39.205529459841422</v>
      </c>
      <c r="GG43" s="24">
        <f t="shared" ref="GG43:GG44" si="744">+GD43+GE43</f>
        <v>-113464.63041999958</v>
      </c>
      <c r="GH43" s="24">
        <v>67506.934999999998</v>
      </c>
      <c r="GI43" s="24">
        <v>55381.86449999996</v>
      </c>
      <c r="GJ43" s="25">
        <v>26928.7965</v>
      </c>
      <c r="GK43" s="25">
        <v>0</v>
      </c>
      <c r="GL43" s="25">
        <f t="shared" si="7"/>
        <v>13.128440366972487</v>
      </c>
      <c r="GM43" s="24">
        <f t="shared" si="74"/>
        <v>26928.7965</v>
      </c>
      <c r="GN43" s="24">
        <v>43167.368000000002</v>
      </c>
      <c r="GO43" s="24">
        <v>53044.64819999996</v>
      </c>
      <c r="GP43" s="25">
        <f t="shared" si="75"/>
        <v>17051.516300000039</v>
      </c>
      <c r="GQ43" s="25"/>
      <c r="GR43" s="25">
        <f t="shared" si="9"/>
        <v>7.3934862084729822</v>
      </c>
      <c r="GS43" s="24">
        <f t="shared" si="76"/>
        <v>17051.516300000039</v>
      </c>
      <c r="GT43" s="24">
        <v>29266.011999999999</v>
      </c>
      <c r="GU43" s="24">
        <v>48532.804560000004</v>
      </c>
      <c r="GV43" s="25">
        <f t="shared" si="77"/>
        <v>-2215.2762599999696</v>
      </c>
      <c r="GW43" s="25">
        <v>-1341.3589999999999</v>
      </c>
      <c r="GX43" s="25">
        <f t="shared" si="78"/>
        <v>-1.2324129949270579</v>
      </c>
      <c r="GY43" s="24">
        <f t="shared" si="79"/>
        <v>-3556.6352599999695</v>
      </c>
      <c r="GZ43" s="24"/>
      <c r="HA43" s="24"/>
      <c r="HB43" s="25">
        <f t="shared" si="80"/>
        <v>-3556.6352599999695</v>
      </c>
      <c r="HC43" s="25"/>
      <c r="HD43" s="24">
        <f t="shared" si="81"/>
        <v>-3556.6352599999695</v>
      </c>
      <c r="HE43" s="24"/>
      <c r="HF43" s="24"/>
      <c r="HG43" s="25">
        <f t="shared" si="82"/>
        <v>-3556.6352599999695</v>
      </c>
      <c r="HH43" s="25"/>
      <c r="HI43" s="45">
        <f t="shared" si="502"/>
        <v>593563.50699999998</v>
      </c>
      <c r="HJ43" s="45">
        <f t="shared" si="502"/>
        <v>723805.40267999936</v>
      </c>
      <c r="HK43" s="45">
        <f t="shared" si="502"/>
        <v>-1583.096</v>
      </c>
      <c r="HL43" s="45">
        <f t="shared" si="83"/>
        <v>-3556.6352599999695</v>
      </c>
    </row>
    <row r="44" spans="1:220" x14ac:dyDescent="0.25">
      <c r="A44" s="23">
        <v>320400</v>
      </c>
      <c r="B44" s="26" t="s">
        <v>46</v>
      </c>
      <c r="C44" s="24"/>
      <c r="D44" s="24">
        <v>406</v>
      </c>
      <c r="E44" s="24">
        <v>382</v>
      </c>
      <c r="F44" s="25">
        <f t="shared" si="84"/>
        <v>24</v>
      </c>
      <c r="G44" s="25"/>
      <c r="H44" s="25">
        <f t="shared" si="11"/>
        <v>1.6335078534031415</v>
      </c>
      <c r="I44" s="24">
        <f t="shared" si="12"/>
        <v>24</v>
      </c>
      <c r="J44" s="24">
        <v>500</v>
      </c>
      <c r="K44" s="24">
        <v>390</v>
      </c>
      <c r="L44" s="25">
        <f t="shared" si="85"/>
        <v>134</v>
      </c>
      <c r="M44" s="25">
        <f>SUMIFS(Return!$D:$D,Return!$B:$B,'INV-CO.OP'!$A44,Return!$F:$F,'INV-CO.OP'!M$4)</f>
        <v>0</v>
      </c>
      <c r="N44" s="25">
        <f t="shared" si="13"/>
        <v>6.5282051282051281</v>
      </c>
      <c r="O44" s="24">
        <f t="shared" si="14"/>
        <v>134</v>
      </c>
      <c r="P44" s="24">
        <v>0</v>
      </c>
      <c r="Q44" s="24">
        <v>263</v>
      </c>
      <c r="R44" s="25">
        <f t="shared" si="86"/>
        <v>-129</v>
      </c>
      <c r="S44" s="25"/>
      <c r="T44" s="25">
        <f t="shared" si="15"/>
        <v>-12.752851711026617</v>
      </c>
      <c r="U44" s="24">
        <f t="shared" si="16"/>
        <v>-129</v>
      </c>
      <c r="V44" s="24">
        <v>7</v>
      </c>
      <c r="W44" s="24">
        <v>314.58333333333331</v>
      </c>
      <c r="X44" s="25">
        <f t="shared" si="87"/>
        <v>-436.58333333333331</v>
      </c>
      <c r="Y44" s="25">
        <f>SUMIFS(Return!$D:$D,Return!$B:$B,'INV-CO.OP'!$A44,Return!$F:$F,'INV-CO.OP'!Y$4)</f>
        <v>0</v>
      </c>
      <c r="Z44" s="25">
        <f t="shared" si="17"/>
        <v>-33.307549668874174</v>
      </c>
      <c r="AA44" s="24">
        <f t="shared" si="18"/>
        <v>-436.58333333333331</v>
      </c>
      <c r="AB44" s="24">
        <v>370</v>
      </c>
      <c r="AC44" s="24">
        <v>249.08333333333334</v>
      </c>
      <c r="AD44" s="25">
        <f t="shared" si="88"/>
        <v>-315.66666666666663</v>
      </c>
      <c r="AE44" s="25">
        <f>SUMIFS(Return!$D:$D,Return!$B:$B,'INV-CO.OP'!$A44,Return!$F:$F,'INV-CO.OP'!AE$4)</f>
        <v>-0.49999957800715561</v>
      </c>
      <c r="AF44" s="25">
        <f t="shared" si="19"/>
        <v>-32.950150552024084</v>
      </c>
      <c r="AG44" s="24">
        <f t="shared" si="20"/>
        <v>-316.16666624467376</v>
      </c>
      <c r="AH44" s="24">
        <v>155</v>
      </c>
      <c r="AI44" s="24">
        <v>258</v>
      </c>
      <c r="AJ44" s="25">
        <f t="shared" si="89"/>
        <v>-419.16666624467376</v>
      </c>
      <c r="AK44" s="25">
        <f>SUMIFS(Return!$D:$D,Return!$B:$B,'INV-CO.OP'!$A44,Return!$F:$F,'INV-CO.OP'!AK$4)</f>
        <v>0</v>
      </c>
      <c r="AL44" s="25">
        <f t="shared" si="21"/>
        <v>-40.616925023708696</v>
      </c>
      <c r="AM44" s="24">
        <f t="shared" si="22"/>
        <v>-419.16666624467376</v>
      </c>
      <c r="AN44" s="24">
        <v>365</v>
      </c>
      <c r="AO44" s="24">
        <v>303.41666666666669</v>
      </c>
      <c r="AP44" s="25">
        <f t="shared" si="90"/>
        <v>-357.58333291134045</v>
      </c>
      <c r="AQ44" s="25">
        <f>SUMIFS(Return!$D:$D,Return!$B:$B,'INV-CO.OP'!$A44,Return!$F:$F,'INV-CO.OP'!AQ$4)</f>
        <v>-3.4169908839586771</v>
      </c>
      <c r="AR44" s="25">
        <f t="shared" si="23"/>
        <v>-31.82010432938047</v>
      </c>
      <c r="AS44" s="24">
        <f t="shared" si="24"/>
        <v>-361.00032379529915</v>
      </c>
      <c r="AT44" s="24">
        <v>247</v>
      </c>
      <c r="AU44" s="24">
        <v>229.5</v>
      </c>
      <c r="AV44" s="25">
        <v>120.58333333333333</v>
      </c>
      <c r="AW44" s="25">
        <f>SUMIFS(Return!$D:$D,Return!$B:$B,'INV-CO.OP'!$A44,Return!$F:$F,'INV-CO.OP'!AW$4)</f>
        <v>0</v>
      </c>
      <c r="AX44" s="25">
        <f t="shared" si="25"/>
        <v>14.186274509803921</v>
      </c>
      <c r="AY44" s="24">
        <f t="shared" si="26"/>
        <v>120.58333333333333</v>
      </c>
      <c r="AZ44" s="24">
        <v>190</v>
      </c>
      <c r="BA44" s="24">
        <v>219.25</v>
      </c>
      <c r="BB44" s="25">
        <f t="shared" si="91"/>
        <v>91.333333333333314</v>
      </c>
      <c r="BC44" s="25"/>
      <c r="BD44" s="25">
        <f t="shared" si="27"/>
        <v>9.581147852527554</v>
      </c>
      <c r="BE44" s="24">
        <f t="shared" si="28"/>
        <v>91.333333333333314</v>
      </c>
      <c r="BF44" s="24">
        <v>120</v>
      </c>
      <c r="BG44" s="24">
        <v>166</v>
      </c>
      <c r="BH44" s="25">
        <f t="shared" si="92"/>
        <v>45.333333333333314</v>
      </c>
      <c r="BI44" s="25">
        <v>-4.6670017447679104</v>
      </c>
      <c r="BJ44" s="25">
        <f t="shared" si="29"/>
        <v>7.373493975903612</v>
      </c>
      <c r="BK44" s="24">
        <f t="shared" si="93"/>
        <v>40.666331588565406</v>
      </c>
      <c r="BL44" s="24"/>
      <c r="BM44" s="24"/>
      <c r="BN44" s="25">
        <f t="shared" si="94"/>
        <v>40.666331588565406</v>
      </c>
      <c r="BO44" s="25"/>
      <c r="BP44" s="24">
        <f t="shared" si="30"/>
        <v>40.666331588565406</v>
      </c>
      <c r="BQ44" s="24"/>
      <c r="BR44" s="24"/>
      <c r="BS44" s="25">
        <f t="shared" si="95"/>
        <v>40.666331588565406</v>
      </c>
      <c r="BT44" s="25"/>
      <c r="BW44" s="24"/>
      <c r="BX44" s="24">
        <v>0</v>
      </c>
      <c r="BY44" s="24">
        <v>0</v>
      </c>
      <c r="BZ44" s="25">
        <f t="shared" si="96"/>
        <v>0</v>
      </c>
      <c r="CA44" s="25"/>
      <c r="CB44" s="25">
        <f>IFERROR(BZ44/(BY44/#REF!),0)</f>
        <v>0</v>
      </c>
      <c r="CC44" s="24">
        <f t="shared" si="717"/>
        <v>0</v>
      </c>
      <c r="CD44" s="24">
        <v>0</v>
      </c>
      <c r="CE44" s="24">
        <v>0</v>
      </c>
      <c r="CF44" s="25">
        <f t="shared" si="718"/>
        <v>0</v>
      </c>
      <c r="CG44" s="25"/>
      <c r="CH44" s="25">
        <f>IFERROR(CF44/(CE44/#REF!),0)</f>
        <v>0</v>
      </c>
      <c r="CI44" s="24">
        <f t="shared" si="719"/>
        <v>0</v>
      </c>
      <c r="CJ44" s="24">
        <v>0</v>
      </c>
      <c r="CK44" s="24">
        <v>0</v>
      </c>
      <c r="CL44" s="25">
        <f t="shared" si="720"/>
        <v>0</v>
      </c>
      <c r="CM44" s="25"/>
      <c r="CN44" s="25">
        <f>IFERROR(CL44/(CK44/#REF!),0)</f>
        <v>0</v>
      </c>
      <c r="CO44" s="24">
        <f t="shared" si="721"/>
        <v>0</v>
      </c>
      <c r="CP44" s="24">
        <v>0</v>
      </c>
      <c r="CQ44" s="24">
        <v>0</v>
      </c>
      <c r="CR44" s="25">
        <f t="shared" si="722"/>
        <v>0</v>
      </c>
      <c r="CS44" s="25"/>
      <c r="CT44" s="25">
        <f>+IFERROR(CR44/(CQ44/#REF!),0)</f>
        <v>0</v>
      </c>
      <c r="CU44" s="24">
        <f t="shared" si="723"/>
        <v>0</v>
      </c>
      <c r="CV44" s="24">
        <v>0</v>
      </c>
      <c r="CW44" s="24">
        <v>0</v>
      </c>
      <c r="CX44" s="25">
        <f t="shared" si="724"/>
        <v>0</v>
      </c>
      <c r="CY44" s="25"/>
      <c r="CZ44" s="25">
        <f>+IFERROR(CX44/(CW44/#REF!),0)</f>
        <v>0</v>
      </c>
      <c r="DA44" s="24">
        <f t="shared" si="725"/>
        <v>0</v>
      </c>
      <c r="DB44" s="24">
        <v>0</v>
      </c>
      <c r="DC44" s="24">
        <v>0</v>
      </c>
      <c r="DD44" s="25">
        <f t="shared" si="726"/>
        <v>0</v>
      </c>
      <c r="DE44" s="25"/>
      <c r="DF44" s="25">
        <f>+IFERROR(DD44/(DC44/#REF!),0)</f>
        <v>0</v>
      </c>
      <c r="DG44" s="24">
        <f t="shared" si="727"/>
        <v>0</v>
      </c>
      <c r="DH44" s="24">
        <v>500</v>
      </c>
      <c r="DI44" s="24">
        <v>102.5</v>
      </c>
      <c r="DJ44" s="25">
        <f t="shared" si="728"/>
        <v>397.5</v>
      </c>
      <c r="DK44" s="25"/>
      <c r="DL44" s="25">
        <f>+IFERROR(DJ44/(DI44/#REF!),0)</f>
        <v>0</v>
      </c>
      <c r="DM44" s="24">
        <f t="shared" si="729"/>
        <v>397.5</v>
      </c>
      <c r="DN44" s="24">
        <v>150</v>
      </c>
      <c r="DO44" s="24">
        <v>94.5</v>
      </c>
      <c r="DP44" s="25">
        <f t="shared" si="730"/>
        <v>453</v>
      </c>
      <c r="DQ44" s="25"/>
      <c r="DR44" s="25">
        <f>+IFERROR(DP44/(DO44/#REF!),0)</f>
        <v>0</v>
      </c>
      <c r="DS44" s="24">
        <f t="shared" si="731"/>
        <v>453</v>
      </c>
      <c r="DT44" s="24">
        <v>0</v>
      </c>
      <c r="DU44" s="24">
        <v>121.50000000000004</v>
      </c>
      <c r="DV44" s="25">
        <f t="shared" si="732"/>
        <v>331.49999999999994</v>
      </c>
      <c r="DW44" s="25"/>
      <c r="DX44" s="25">
        <f>+IFERROR(DV44/(DU44/#REF!),0)</f>
        <v>0</v>
      </c>
      <c r="DY44" s="24">
        <f t="shared" si="733"/>
        <v>331.49999999999994</v>
      </c>
      <c r="DZ44" s="24">
        <v>430</v>
      </c>
      <c r="EA44" s="24">
        <v>258.5</v>
      </c>
      <c r="EB44" s="25">
        <f t="shared" si="734"/>
        <v>503</v>
      </c>
      <c r="EC44" s="25"/>
      <c r="ED44" s="25">
        <f>+IFERROR(EB44/(EA44/#REF!),0)</f>
        <v>0</v>
      </c>
      <c r="EE44" s="24">
        <f t="shared" si="735"/>
        <v>503</v>
      </c>
      <c r="EF44" s="24">
        <v>300</v>
      </c>
      <c r="EG44" s="24">
        <v>266.66666666666663</v>
      </c>
      <c r="EH44" s="25">
        <f t="shared" si="736"/>
        <v>536.33333333333337</v>
      </c>
      <c r="EI44" s="25"/>
      <c r="EJ44" s="25">
        <f>+IFERROR(EH44/(EG44/#REF!),0)</f>
        <v>0</v>
      </c>
      <c r="EK44" s="24">
        <f t="shared" si="737"/>
        <v>536.33333333333337</v>
      </c>
      <c r="EL44" s="24">
        <v>800</v>
      </c>
      <c r="EM44" s="24">
        <v>496.5</v>
      </c>
      <c r="EN44" s="25">
        <f t="shared" si="738"/>
        <v>839.83333333333348</v>
      </c>
      <c r="EO44" s="25"/>
      <c r="EP44" s="25">
        <f>+IFERROR(EN44/(EM44/#REF!),0)</f>
        <v>0</v>
      </c>
      <c r="EQ44" s="24"/>
      <c r="ER44" s="24">
        <v>99016.676000000007</v>
      </c>
      <c r="ES44" s="24">
        <v>93163.474079999927</v>
      </c>
      <c r="ET44" s="25">
        <f t="shared" si="53"/>
        <v>5853.2019200000796</v>
      </c>
      <c r="EU44" s="25"/>
      <c r="EV44" s="25">
        <f t="shared" si="54"/>
        <v>1.6335076747923933</v>
      </c>
      <c r="EW44" s="24">
        <f t="shared" si="55"/>
        <v>5853.2019200000796</v>
      </c>
      <c r="EX44" s="24">
        <v>121941.719</v>
      </c>
      <c r="EY44" s="24">
        <v>95114.54159999991</v>
      </c>
      <c r="EZ44" s="25">
        <f t="shared" si="56"/>
        <v>32680.379320000167</v>
      </c>
      <c r="FA44" s="25">
        <v>0</v>
      </c>
      <c r="FB44" s="25">
        <f t="shared" si="57"/>
        <v>6.528204800600161</v>
      </c>
      <c r="FC44" s="24">
        <f t="shared" si="739"/>
        <v>32680.379320000167</v>
      </c>
      <c r="FD44" s="24">
        <v>0</v>
      </c>
      <c r="FE44" s="24">
        <v>64141.344719999943</v>
      </c>
      <c r="FF44" s="25">
        <f t="shared" si="59"/>
        <v>-31460.965399999775</v>
      </c>
      <c r="FG44" s="25"/>
      <c r="FH44" s="25">
        <f t="shared" si="60"/>
        <v>-12.752852375808358</v>
      </c>
      <c r="FI44" s="24">
        <f t="shared" si="740"/>
        <v>-31460.965399999775</v>
      </c>
      <c r="FJ44" s="24">
        <v>1707.184</v>
      </c>
      <c r="FK44" s="24">
        <v>76721.66549999993</v>
      </c>
      <c r="FL44" s="25">
        <f t="shared" si="62"/>
        <v>-106475.4468999997</v>
      </c>
      <c r="FM44" s="25">
        <v>0</v>
      </c>
      <c r="FN44" s="25">
        <f t="shared" si="63"/>
        <v>-33.307550206922912</v>
      </c>
      <c r="FO44" s="24">
        <f t="shared" si="741"/>
        <v>-106475.4468999997</v>
      </c>
      <c r="FP44" s="24">
        <v>90236.871000000014</v>
      </c>
      <c r="FQ44" s="24">
        <v>60747.300179999962</v>
      </c>
      <c r="FR44" s="25">
        <f t="shared" si="65"/>
        <v>-76985.876079999653</v>
      </c>
      <c r="FS44" s="25">
        <v>-103.65100000000001</v>
      </c>
      <c r="FT44" s="25">
        <f t="shared" si="66"/>
        <v>-32.95015205859297</v>
      </c>
      <c r="FU44" s="24">
        <f t="shared" si="742"/>
        <v>-77089.527079999651</v>
      </c>
      <c r="FV44" s="24">
        <v>37801.932000000001</v>
      </c>
      <c r="FW44" s="24">
        <v>62921.927519999954</v>
      </c>
      <c r="FX44" s="25">
        <f t="shared" si="68"/>
        <v>-102209.5225999996</v>
      </c>
      <c r="FY44" s="25"/>
      <c r="FZ44" s="25">
        <f t="shared" si="69"/>
        <v>-40.609659711835732</v>
      </c>
      <c r="GA44" s="24">
        <f t="shared" si="743"/>
        <v>-102209.5225999996</v>
      </c>
      <c r="GB44" s="24">
        <v>89017.454999999987</v>
      </c>
      <c r="GC44" s="24">
        <v>73998.300419999956</v>
      </c>
      <c r="GD44" s="25">
        <f t="shared" si="71"/>
        <v>-87190.368019999572</v>
      </c>
      <c r="GE44" s="25">
        <v>-583.34500000000003</v>
      </c>
      <c r="GF44" s="25">
        <f t="shared" si="72"/>
        <v>-31.813432513697585</v>
      </c>
      <c r="GG44" s="24">
        <f t="shared" si="744"/>
        <v>-87773.713019999574</v>
      </c>
      <c r="GH44" s="24">
        <v>60190.432000000001</v>
      </c>
      <c r="GI44" s="24">
        <v>55971.249479999948</v>
      </c>
      <c r="GJ44" s="25">
        <v>29408.278140000002</v>
      </c>
      <c r="GK44" s="25">
        <v>0</v>
      </c>
      <c r="GL44" s="25">
        <f t="shared" si="7"/>
        <v>14.186274509803935</v>
      </c>
      <c r="GM44" s="24">
        <f t="shared" si="74"/>
        <v>29408.278140000002</v>
      </c>
      <c r="GN44" s="24">
        <v>46337.852999999996</v>
      </c>
      <c r="GO44" s="24">
        <v>53471.444219999932</v>
      </c>
      <c r="GP44" s="25">
        <f t="shared" si="75"/>
        <v>22274.686920000066</v>
      </c>
      <c r="GQ44" s="25"/>
      <c r="GR44" s="25">
        <f t="shared" si="9"/>
        <v>9.5811475944459197</v>
      </c>
      <c r="GS44" s="24">
        <f t="shared" si="76"/>
        <v>22274.686920000066</v>
      </c>
      <c r="GT44" s="24">
        <v>29266.012000000002</v>
      </c>
      <c r="GU44" s="24">
        <v>40484.651040000026</v>
      </c>
      <c r="GV44" s="25">
        <f t="shared" si="77"/>
        <v>11056.047880000042</v>
      </c>
      <c r="GW44" s="25">
        <v>-1138.204</v>
      </c>
      <c r="GX44" s="25">
        <f t="shared" si="78"/>
        <v>7.3734930422164489</v>
      </c>
      <c r="GY44" s="24">
        <f t="shared" si="79"/>
        <v>9917.8438800000422</v>
      </c>
      <c r="GZ44" s="24"/>
      <c r="HA44" s="24"/>
      <c r="HB44" s="25">
        <f t="shared" si="80"/>
        <v>9917.8438800000422</v>
      </c>
      <c r="HC44" s="25"/>
      <c r="HD44" s="24">
        <f t="shared" si="81"/>
        <v>9917.8438800000422</v>
      </c>
      <c r="HE44" s="24"/>
      <c r="HF44" s="24"/>
      <c r="HG44" s="25">
        <f t="shared" si="82"/>
        <v>9917.8438800000422</v>
      </c>
      <c r="HH44" s="25"/>
      <c r="HI44" s="45">
        <f t="shared" si="502"/>
        <v>575516.13400000008</v>
      </c>
      <c r="HJ44" s="45">
        <f t="shared" si="502"/>
        <v>676735.89875999955</v>
      </c>
      <c r="HK44" s="45">
        <f t="shared" si="502"/>
        <v>-1825.2</v>
      </c>
      <c r="HL44" s="45">
        <f t="shared" si="83"/>
        <v>9917.8438800000422</v>
      </c>
    </row>
    <row r="45" spans="1:220" x14ac:dyDescent="0.25">
      <c r="A45" s="23">
        <v>324903</v>
      </c>
      <c r="B45" s="26" t="s">
        <v>47</v>
      </c>
      <c r="C45" s="24"/>
      <c r="D45" s="24">
        <v>0</v>
      </c>
      <c r="E45" s="24">
        <v>0</v>
      </c>
      <c r="F45" s="25">
        <f t="shared" si="84"/>
        <v>0</v>
      </c>
      <c r="G45" s="25"/>
      <c r="H45" s="25">
        <f t="shared" si="11"/>
        <v>0</v>
      </c>
      <c r="I45" s="24">
        <f t="shared" si="12"/>
        <v>0</v>
      </c>
      <c r="J45" s="24">
        <v>0</v>
      </c>
      <c r="K45" s="24">
        <v>0</v>
      </c>
      <c r="L45" s="25">
        <f t="shared" si="85"/>
        <v>0</v>
      </c>
      <c r="M45" s="25">
        <f>SUMIFS(Return!$D:$D,Return!$B:$B,'INV-CO.OP'!$A45,Return!$F:$F,'INV-CO.OP'!M$4)</f>
        <v>0</v>
      </c>
      <c r="N45" s="25"/>
      <c r="O45" s="24">
        <f t="shared" si="14"/>
        <v>0</v>
      </c>
      <c r="P45" s="24">
        <v>0</v>
      </c>
      <c r="Q45" s="24">
        <v>0</v>
      </c>
      <c r="R45" s="25">
        <f t="shared" si="86"/>
        <v>0</v>
      </c>
      <c r="S45" s="25"/>
      <c r="T45" s="25"/>
      <c r="U45" s="24">
        <f t="shared" si="16"/>
        <v>0</v>
      </c>
      <c r="V45" s="24">
        <v>0</v>
      </c>
      <c r="W45" s="24">
        <v>0</v>
      </c>
      <c r="X45" s="25">
        <f t="shared" si="87"/>
        <v>0</v>
      </c>
      <c r="Y45" s="25">
        <f>SUMIFS(Return!$D:$D,Return!$B:$B,'INV-CO.OP'!$A45,Return!$F:$F,'INV-CO.OP'!Y$4)</f>
        <v>0</v>
      </c>
      <c r="Z45" s="25"/>
      <c r="AA45" s="24">
        <f t="shared" si="18"/>
        <v>0</v>
      </c>
      <c r="AB45" s="24">
        <v>0</v>
      </c>
      <c r="AC45" s="24">
        <v>0</v>
      </c>
      <c r="AD45" s="25">
        <f t="shared" si="88"/>
        <v>0</v>
      </c>
      <c r="AE45" s="25">
        <f>SUMIFS(Return!$D:$D,Return!$B:$B,'INV-CO.OP'!$A45,Return!$F:$F,'INV-CO.OP'!AE$4)</f>
        <v>0</v>
      </c>
      <c r="AF45" s="25"/>
      <c r="AG45" s="24">
        <f t="shared" si="20"/>
        <v>0</v>
      </c>
      <c r="AH45" s="24">
        <v>0</v>
      </c>
      <c r="AI45" s="24">
        <v>0</v>
      </c>
      <c r="AJ45" s="25">
        <f t="shared" si="89"/>
        <v>0</v>
      </c>
      <c r="AK45" s="25">
        <f>SUMIFS(Return!$D:$D,Return!$B:$B,'INV-CO.OP'!$A45,Return!$F:$F,'INV-CO.OP'!AK$4)</f>
        <v>0</v>
      </c>
      <c r="AL45" s="25"/>
      <c r="AM45" s="24">
        <f t="shared" si="22"/>
        <v>0</v>
      </c>
      <c r="AN45" s="24">
        <v>335</v>
      </c>
      <c r="AO45" s="24">
        <v>158</v>
      </c>
      <c r="AP45" s="25">
        <f t="shared" si="90"/>
        <v>177</v>
      </c>
      <c r="AQ45" s="25">
        <f>SUMIFS(Return!$D:$D,Return!$B:$B,'INV-CO.OP'!$A45,Return!$F:$F,'INV-CO.OP'!AQ$4)</f>
        <v>0</v>
      </c>
      <c r="AR45" s="25"/>
      <c r="AS45" s="24">
        <f t="shared" si="24"/>
        <v>177</v>
      </c>
      <c r="AT45" s="24">
        <v>658</v>
      </c>
      <c r="AU45" s="24">
        <v>488</v>
      </c>
      <c r="AV45" s="25">
        <v>274</v>
      </c>
      <c r="AW45" s="25">
        <f>SUMIFS(Return!$D:$D,Return!$B:$B,'INV-CO.OP'!$A45,Return!$F:$F,'INV-CO.OP'!AW$4)</f>
        <v>0</v>
      </c>
      <c r="AX45" s="25">
        <f t="shared" si="25"/>
        <v>15.159836065573773</v>
      </c>
      <c r="AY45" s="24">
        <f t="shared" si="26"/>
        <v>274</v>
      </c>
      <c r="AZ45" s="24">
        <v>0</v>
      </c>
      <c r="BA45" s="24">
        <v>144</v>
      </c>
      <c r="BB45" s="25">
        <f t="shared" si="91"/>
        <v>130</v>
      </c>
      <c r="BC45" s="25"/>
      <c r="BD45" s="25">
        <f t="shared" si="27"/>
        <v>20.763888888888889</v>
      </c>
      <c r="BE45" s="24">
        <f t="shared" si="28"/>
        <v>130</v>
      </c>
      <c r="BF45" s="24">
        <v>253</v>
      </c>
      <c r="BG45" s="24">
        <v>238</v>
      </c>
      <c r="BH45" s="25">
        <f t="shared" si="92"/>
        <v>145</v>
      </c>
      <c r="BI45" s="25">
        <v>0</v>
      </c>
      <c r="BJ45" s="25">
        <f t="shared" si="29"/>
        <v>16.449579831932773</v>
      </c>
      <c r="BK45" s="24">
        <f t="shared" si="93"/>
        <v>145</v>
      </c>
      <c r="BL45" s="24"/>
      <c r="BM45" s="24"/>
      <c r="BN45" s="25">
        <f t="shared" si="94"/>
        <v>145</v>
      </c>
      <c r="BO45" s="25"/>
      <c r="BP45" s="24">
        <f t="shared" si="30"/>
        <v>145</v>
      </c>
      <c r="BQ45" s="24"/>
      <c r="BR45" s="24"/>
      <c r="BS45" s="25">
        <f t="shared" si="95"/>
        <v>145</v>
      </c>
      <c r="BT45" s="25"/>
      <c r="BW45" s="24"/>
      <c r="BX45" s="24">
        <v>0</v>
      </c>
      <c r="BY45" s="24"/>
      <c r="BZ45" s="25">
        <f t="shared" si="96"/>
        <v>0</v>
      </c>
      <c r="CA45" s="25"/>
      <c r="CB45" s="25"/>
      <c r="CC45" s="24"/>
      <c r="CD45" s="24"/>
      <c r="CE45" s="24"/>
      <c r="CF45" s="25"/>
      <c r="CG45" s="25"/>
      <c r="CH45" s="25"/>
      <c r="CI45" s="24"/>
      <c r="CJ45" s="24"/>
      <c r="CK45" s="24"/>
      <c r="CL45" s="25"/>
      <c r="CM45" s="25"/>
      <c r="CN45" s="25"/>
      <c r="CO45" s="24"/>
      <c r="CP45" s="24"/>
      <c r="CQ45" s="24"/>
      <c r="CR45" s="25"/>
      <c r="CS45" s="25"/>
      <c r="CT45" s="25"/>
      <c r="CU45" s="24"/>
      <c r="CV45" s="24"/>
      <c r="CW45" s="24"/>
      <c r="CX45" s="25"/>
      <c r="CY45" s="25"/>
      <c r="CZ45" s="25"/>
      <c r="DA45" s="24"/>
      <c r="DB45" s="24"/>
      <c r="DC45" s="24"/>
      <c r="DD45" s="25"/>
      <c r="DE45" s="25"/>
      <c r="DF45" s="25"/>
      <c r="DG45" s="24"/>
      <c r="DH45" s="24"/>
      <c r="DI45" s="24"/>
      <c r="DJ45" s="25"/>
      <c r="DK45" s="25"/>
      <c r="DL45" s="25"/>
      <c r="DM45" s="24"/>
      <c r="DN45" s="24"/>
      <c r="DO45" s="24"/>
      <c r="DP45" s="25"/>
      <c r="DQ45" s="25"/>
      <c r="DR45" s="25"/>
      <c r="DS45" s="24"/>
      <c r="DT45" s="24"/>
      <c r="DU45" s="24"/>
      <c r="DV45" s="25"/>
      <c r="DW45" s="25"/>
      <c r="DX45" s="25"/>
      <c r="DY45" s="24"/>
      <c r="DZ45" s="24"/>
      <c r="EA45" s="24"/>
      <c r="EB45" s="25"/>
      <c r="EC45" s="25"/>
      <c r="ED45" s="25"/>
      <c r="EE45" s="24"/>
      <c r="EF45" s="24"/>
      <c r="EG45" s="24"/>
      <c r="EH45" s="25"/>
      <c r="EI45" s="25"/>
      <c r="EJ45" s="25"/>
      <c r="EK45" s="24"/>
      <c r="EL45" s="24"/>
      <c r="EM45" s="24"/>
      <c r="EN45" s="25"/>
      <c r="EO45" s="25"/>
      <c r="EP45" s="25"/>
      <c r="EQ45" s="24"/>
      <c r="ER45" s="24">
        <v>0</v>
      </c>
      <c r="ES45" s="24">
        <v>0</v>
      </c>
      <c r="ET45" s="25">
        <f t="shared" si="53"/>
        <v>0</v>
      </c>
      <c r="EU45" s="25"/>
      <c r="EV45" s="25"/>
      <c r="EW45" s="24">
        <f t="shared" si="55"/>
        <v>0</v>
      </c>
      <c r="EX45" s="24">
        <v>0</v>
      </c>
      <c r="EY45" s="24">
        <v>0</v>
      </c>
      <c r="EZ45" s="25">
        <f t="shared" si="56"/>
        <v>0</v>
      </c>
      <c r="FA45" s="25">
        <v>0</v>
      </c>
      <c r="FB45" s="25"/>
      <c r="FC45" s="24"/>
      <c r="FD45" s="24">
        <v>0</v>
      </c>
      <c r="FE45" s="24">
        <v>0</v>
      </c>
      <c r="FF45" s="25">
        <f t="shared" si="59"/>
        <v>0</v>
      </c>
      <c r="FG45" s="25"/>
      <c r="FH45" s="25"/>
      <c r="FI45" s="24"/>
      <c r="FJ45" s="24">
        <v>0</v>
      </c>
      <c r="FK45" s="24">
        <v>0</v>
      </c>
      <c r="FL45" s="25">
        <f t="shared" si="62"/>
        <v>0</v>
      </c>
      <c r="FM45" s="25">
        <v>0</v>
      </c>
      <c r="FN45" s="25"/>
      <c r="FO45" s="24"/>
      <c r="FP45" s="24">
        <v>0</v>
      </c>
      <c r="FQ45" s="24">
        <v>0</v>
      </c>
      <c r="FR45" s="25">
        <f t="shared" si="65"/>
        <v>0</v>
      </c>
      <c r="FS45" s="25">
        <v>0</v>
      </c>
      <c r="FT45" s="25"/>
      <c r="FU45" s="24"/>
      <c r="FV45" s="24">
        <v>0</v>
      </c>
      <c r="FW45" s="24">
        <v>0</v>
      </c>
      <c r="FX45" s="25">
        <f t="shared" si="68"/>
        <v>0</v>
      </c>
      <c r="FY45" s="25"/>
      <c r="FZ45" s="25"/>
      <c r="GA45" s="24"/>
      <c r="GB45" s="24">
        <v>110750.164</v>
      </c>
      <c r="GC45" s="24">
        <v>65293.007039999917</v>
      </c>
      <c r="GD45" s="25">
        <f t="shared" si="71"/>
        <v>45457.156960000088</v>
      </c>
      <c r="GE45" s="25">
        <v>0</v>
      </c>
      <c r="GF45" s="25"/>
      <c r="GG45" s="24"/>
      <c r="GH45" s="24">
        <v>217533.15700000001</v>
      </c>
      <c r="GI45" s="24">
        <v>201664.47743999996</v>
      </c>
      <c r="GJ45" s="25">
        <v>113229.64512000002</v>
      </c>
      <c r="GK45" s="25">
        <v>0</v>
      </c>
      <c r="GL45" s="25">
        <f t="shared" si="7"/>
        <v>15.159836065573776</v>
      </c>
      <c r="GM45" s="24">
        <f t="shared" si="74"/>
        <v>113229.64512000002</v>
      </c>
      <c r="GN45" s="24">
        <v>0</v>
      </c>
      <c r="GO45" s="24">
        <v>59507.550719999977</v>
      </c>
      <c r="GP45" s="25">
        <f t="shared" si="75"/>
        <v>53722.094400000038</v>
      </c>
      <c r="GQ45" s="25"/>
      <c r="GR45" s="25">
        <f t="shared" si="9"/>
        <v>20.763888888888911</v>
      </c>
      <c r="GS45" s="24">
        <f t="shared" si="76"/>
        <v>53722.094400000038</v>
      </c>
      <c r="GT45" s="24">
        <v>83641.168999999994</v>
      </c>
      <c r="GU45" s="24">
        <v>98352.757440000161</v>
      </c>
      <c r="GV45" s="25">
        <f t="shared" si="77"/>
        <v>39010.505959999864</v>
      </c>
      <c r="GW45" s="25">
        <v>0</v>
      </c>
      <c r="GX45" s="25">
        <f t="shared" si="78"/>
        <v>10.709243831445695</v>
      </c>
      <c r="GY45" s="24">
        <f t="shared" si="79"/>
        <v>39010.505959999864</v>
      </c>
      <c r="GZ45" s="24"/>
      <c r="HA45" s="24"/>
      <c r="HB45" s="25">
        <f t="shared" si="80"/>
        <v>39010.505959999864</v>
      </c>
      <c r="HC45" s="25"/>
      <c r="HD45" s="24">
        <f t="shared" si="81"/>
        <v>39010.505959999864</v>
      </c>
      <c r="HE45" s="24"/>
      <c r="HF45" s="24"/>
      <c r="HG45" s="25">
        <f t="shared" si="82"/>
        <v>39010.505959999864</v>
      </c>
      <c r="HH45" s="25"/>
      <c r="HI45" s="45">
        <f t="shared" si="502"/>
        <v>411924.49</v>
      </c>
      <c r="HJ45" s="45">
        <f t="shared" si="502"/>
        <v>424817.79264</v>
      </c>
      <c r="HK45" s="45">
        <f t="shared" si="502"/>
        <v>0</v>
      </c>
      <c r="HL45" s="45">
        <f t="shared" si="83"/>
        <v>39010.505959999864</v>
      </c>
    </row>
    <row r="46" spans="1:220" x14ac:dyDescent="0.25">
      <c r="A46" s="23">
        <v>320926</v>
      </c>
      <c r="B46" s="26" t="s">
        <v>48</v>
      </c>
      <c r="C46" s="24"/>
      <c r="D46" s="24">
        <v>0</v>
      </c>
      <c r="E46" s="24">
        <v>0</v>
      </c>
      <c r="F46" s="25">
        <f t="shared" si="84"/>
        <v>0</v>
      </c>
      <c r="G46" s="25"/>
      <c r="H46" s="25">
        <f t="shared" si="11"/>
        <v>0</v>
      </c>
      <c r="I46" s="24">
        <f t="shared" si="12"/>
        <v>0</v>
      </c>
      <c r="J46" s="24">
        <v>0</v>
      </c>
      <c r="K46" s="24">
        <v>0</v>
      </c>
      <c r="L46" s="25">
        <f t="shared" si="85"/>
        <v>0</v>
      </c>
      <c r="M46" s="25">
        <f>SUMIFS(Return!$D:$D,Return!$B:$B,'INV-CO.OP'!$A46,Return!$F:$F,'INV-CO.OP'!M$4)</f>
        <v>0</v>
      </c>
      <c r="N46" s="25">
        <f t="shared" si="13"/>
        <v>0</v>
      </c>
      <c r="O46" s="24">
        <f t="shared" si="14"/>
        <v>0</v>
      </c>
      <c r="P46" s="24">
        <v>0</v>
      </c>
      <c r="Q46" s="24">
        <v>0</v>
      </c>
      <c r="R46" s="25">
        <f t="shared" si="86"/>
        <v>0</v>
      </c>
      <c r="S46" s="25"/>
      <c r="T46" s="25">
        <f t="shared" si="15"/>
        <v>0</v>
      </c>
      <c r="U46" s="24">
        <f t="shared" si="16"/>
        <v>0</v>
      </c>
      <c r="V46" s="24">
        <v>0</v>
      </c>
      <c r="W46" s="24">
        <v>0</v>
      </c>
      <c r="X46" s="25">
        <f t="shared" si="87"/>
        <v>0</v>
      </c>
      <c r="Y46" s="25">
        <f>SUMIFS(Return!$D:$D,Return!$B:$B,'INV-CO.OP'!$A46,Return!$F:$F,'INV-CO.OP'!Y$4)</f>
        <v>0</v>
      </c>
      <c r="Z46" s="25">
        <f t="shared" si="17"/>
        <v>0</v>
      </c>
      <c r="AA46" s="24">
        <f t="shared" si="18"/>
        <v>0</v>
      </c>
      <c r="AB46" s="24">
        <v>0</v>
      </c>
      <c r="AC46" s="24">
        <v>0</v>
      </c>
      <c r="AD46" s="25">
        <f t="shared" si="88"/>
        <v>0</v>
      </c>
      <c r="AE46" s="25">
        <f>SUMIFS(Return!$D:$D,Return!$B:$B,'INV-CO.OP'!$A46,Return!$F:$F,'INV-CO.OP'!AE$4)</f>
        <v>0</v>
      </c>
      <c r="AF46" s="25">
        <f t="shared" si="19"/>
        <v>0</v>
      </c>
      <c r="AG46" s="24">
        <f t="shared" si="20"/>
        <v>0</v>
      </c>
      <c r="AH46" s="24">
        <v>0</v>
      </c>
      <c r="AI46" s="24">
        <v>0</v>
      </c>
      <c r="AJ46" s="25">
        <f t="shared" si="89"/>
        <v>0</v>
      </c>
      <c r="AK46" s="25">
        <f>SUMIFS(Return!$D:$D,Return!$B:$B,'INV-CO.OP'!$A46,Return!$F:$F,'INV-CO.OP'!AK$4)</f>
        <v>0</v>
      </c>
      <c r="AL46" s="25">
        <f t="shared" si="21"/>
        <v>0</v>
      </c>
      <c r="AM46" s="24">
        <f t="shared" si="22"/>
        <v>0</v>
      </c>
      <c r="AN46" s="24">
        <v>295</v>
      </c>
      <c r="AO46" s="24">
        <v>145</v>
      </c>
      <c r="AP46" s="25">
        <f t="shared" si="90"/>
        <v>150</v>
      </c>
      <c r="AQ46" s="25">
        <f>SUMIFS(Return!$D:$D,Return!$B:$B,'INV-CO.OP'!$A46,Return!$F:$F,'INV-CO.OP'!AQ$4)</f>
        <v>0</v>
      </c>
      <c r="AR46" s="25">
        <f t="shared" si="23"/>
        <v>27.931034482758623</v>
      </c>
      <c r="AS46" s="24">
        <f t="shared" si="24"/>
        <v>150</v>
      </c>
      <c r="AT46" s="24">
        <v>684</v>
      </c>
      <c r="AU46" s="24">
        <v>462</v>
      </c>
      <c r="AV46" s="25">
        <v>337</v>
      </c>
      <c r="AW46" s="25">
        <f>SUMIFS(Return!$D:$D,Return!$B:$B,'INV-CO.OP'!$A46,Return!$F:$F,'INV-CO.OP'!AW$4)</f>
        <v>0</v>
      </c>
      <c r="AX46" s="25">
        <f t="shared" si="25"/>
        <v>19.694805194805195</v>
      </c>
      <c r="AY46" s="24">
        <f t="shared" si="26"/>
        <v>337</v>
      </c>
      <c r="AZ46" s="24">
        <v>15</v>
      </c>
      <c r="BA46" s="24">
        <v>159</v>
      </c>
      <c r="BB46" s="25">
        <f t="shared" si="91"/>
        <v>193</v>
      </c>
      <c r="BC46" s="25"/>
      <c r="BD46" s="25">
        <f t="shared" si="27"/>
        <v>27.918238993710695</v>
      </c>
      <c r="BE46" s="24">
        <f t="shared" si="28"/>
        <v>193</v>
      </c>
      <c r="BF46" s="24">
        <v>15</v>
      </c>
      <c r="BG46" s="24">
        <v>165</v>
      </c>
      <c r="BH46" s="25">
        <f t="shared" si="92"/>
        <v>43</v>
      </c>
      <c r="BI46" s="25">
        <v>0</v>
      </c>
      <c r="BJ46" s="25">
        <f t="shared" si="29"/>
        <v>7.036363636363637</v>
      </c>
      <c r="BK46" s="24">
        <f t="shared" si="93"/>
        <v>43</v>
      </c>
      <c r="BL46" s="24"/>
      <c r="BM46" s="24"/>
      <c r="BN46" s="25">
        <f t="shared" si="94"/>
        <v>43</v>
      </c>
      <c r="BO46" s="25"/>
      <c r="BP46" s="24">
        <f t="shared" si="30"/>
        <v>43</v>
      </c>
      <c r="BQ46" s="24"/>
      <c r="BR46" s="24"/>
      <c r="BS46" s="25">
        <f t="shared" si="95"/>
        <v>43</v>
      </c>
      <c r="BT46" s="25"/>
      <c r="BW46" s="24"/>
      <c r="BX46" s="24">
        <v>0</v>
      </c>
      <c r="BY46" s="24">
        <v>0</v>
      </c>
      <c r="BZ46" s="25">
        <f t="shared" si="96"/>
        <v>0</v>
      </c>
      <c r="CA46" s="25"/>
      <c r="CB46" s="25">
        <f>IFERROR(BZ46/(BY46/#REF!),0)</f>
        <v>0</v>
      </c>
      <c r="CC46" s="24">
        <f t="shared" ref="CC46" si="745">+BZ46+CA46</f>
        <v>0</v>
      </c>
      <c r="CD46" s="24">
        <v>0</v>
      </c>
      <c r="CE46" s="24">
        <v>0</v>
      </c>
      <c r="CF46" s="25">
        <f>+CC46+CD46-CE46</f>
        <v>0</v>
      </c>
      <c r="CG46" s="25"/>
      <c r="CH46" s="25">
        <f>IFERROR(CF46/(CE46/#REF!),0)</f>
        <v>0</v>
      </c>
      <c r="CI46" s="24">
        <f t="shared" ref="CI46" si="746">+CF46+CG46</f>
        <v>0</v>
      </c>
      <c r="CJ46" s="24">
        <v>0</v>
      </c>
      <c r="CK46" s="24">
        <v>0</v>
      </c>
      <c r="CL46" s="25">
        <f t="shared" ref="CL46" si="747">+CI46+CJ46-CK46</f>
        <v>0</v>
      </c>
      <c r="CM46" s="25"/>
      <c r="CN46" s="25">
        <f>IFERROR(CL46/(CK46/#REF!),0)</f>
        <v>0</v>
      </c>
      <c r="CO46" s="24">
        <f t="shared" ref="CO46" si="748">+CL46+CM46</f>
        <v>0</v>
      </c>
      <c r="CP46" s="24">
        <v>0</v>
      </c>
      <c r="CQ46" s="24">
        <v>0</v>
      </c>
      <c r="CR46" s="25">
        <f>+CO46+CP46-CQ46</f>
        <v>0</v>
      </c>
      <c r="CS46" s="25"/>
      <c r="CT46" s="25">
        <f>+IFERROR(CR46/(CQ46/#REF!),0)</f>
        <v>0</v>
      </c>
      <c r="CU46" s="24">
        <f t="shared" ref="CU46" si="749">+CR46+CS46</f>
        <v>0</v>
      </c>
      <c r="CV46" s="24">
        <v>0</v>
      </c>
      <c r="CW46" s="24">
        <v>0</v>
      </c>
      <c r="CX46" s="25">
        <f>+CU46+CV46-CW46</f>
        <v>0</v>
      </c>
      <c r="CY46" s="25"/>
      <c r="CZ46" s="25">
        <f>+IFERROR(CX46/(CW46/#REF!),0)</f>
        <v>0</v>
      </c>
      <c r="DA46" s="24">
        <f t="shared" ref="DA46" si="750">+CX46+CY46</f>
        <v>0</v>
      </c>
      <c r="DB46" s="24">
        <v>0</v>
      </c>
      <c r="DC46" s="24">
        <v>0</v>
      </c>
      <c r="DD46" s="25">
        <f>+DA46+DB46-DC46</f>
        <v>0</v>
      </c>
      <c r="DE46" s="25"/>
      <c r="DF46" s="25">
        <f>+IFERROR(DD46/(DC46/#REF!),0)</f>
        <v>0</v>
      </c>
      <c r="DG46" s="24">
        <f t="shared" ref="DG46" si="751">+DD46+DE46</f>
        <v>0</v>
      </c>
      <c r="DH46" s="24">
        <v>0</v>
      </c>
      <c r="DI46" s="24">
        <v>0</v>
      </c>
      <c r="DJ46" s="25">
        <f>+DG46+DH46-DI46</f>
        <v>0</v>
      </c>
      <c r="DK46" s="25"/>
      <c r="DL46" s="25">
        <f>+IFERROR(DJ46/(DI46/#REF!),0)</f>
        <v>0</v>
      </c>
      <c r="DM46" s="24">
        <f t="shared" ref="DM46" si="752">+DJ46+DK46</f>
        <v>0</v>
      </c>
      <c r="DN46" s="24">
        <v>0</v>
      </c>
      <c r="DO46" s="24">
        <v>0</v>
      </c>
      <c r="DP46" s="25">
        <f>+DM46+DN46-DO46</f>
        <v>0</v>
      </c>
      <c r="DQ46" s="25"/>
      <c r="DR46" s="25">
        <f>+IFERROR(DP46/(DO46/#REF!),0)</f>
        <v>0</v>
      </c>
      <c r="DS46" s="24">
        <f t="shared" ref="DS46" si="753">+DP46+DQ46</f>
        <v>0</v>
      </c>
      <c r="DT46" s="24">
        <v>0</v>
      </c>
      <c r="DU46" s="24">
        <v>0</v>
      </c>
      <c r="DV46" s="25">
        <f>+DS46+DT46-DU46</f>
        <v>0</v>
      </c>
      <c r="DW46" s="25"/>
      <c r="DX46" s="25">
        <f>+IFERROR(DV46/(DU46/#REF!),0)</f>
        <v>0</v>
      </c>
      <c r="DY46" s="24">
        <f t="shared" ref="DY46" si="754">+DV46+DW46</f>
        <v>0</v>
      </c>
      <c r="DZ46" s="24">
        <v>0</v>
      </c>
      <c r="EA46" s="24">
        <v>0</v>
      </c>
      <c r="EB46" s="25">
        <f>+DY46+DZ46-EA46</f>
        <v>0</v>
      </c>
      <c r="EC46" s="25"/>
      <c r="ED46" s="25">
        <f>+IFERROR(EB46/(EA46/#REF!),0)</f>
        <v>0</v>
      </c>
      <c r="EE46" s="24">
        <f t="shared" ref="EE46" si="755">+EB46+EC46</f>
        <v>0</v>
      </c>
      <c r="EF46" s="24">
        <v>0</v>
      </c>
      <c r="EG46" s="24">
        <v>0</v>
      </c>
      <c r="EH46" s="25">
        <f>+EE46+EF46-EG46</f>
        <v>0</v>
      </c>
      <c r="EI46" s="25"/>
      <c r="EJ46" s="25">
        <f>+IFERROR(EH46/(EG46/#REF!),0)</f>
        <v>0</v>
      </c>
      <c r="EK46" s="24">
        <f t="shared" ref="EK46" si="756">+EH46+EI46</f>
        <v>0</v>
      </c>
      <c r="EL46" s="24">
        <v>0</v>
      </c>
      <c r="EM46" s="24">
        <v>0</v>
      </c>
      <c r="EN46" s="25">
        <f>+EK46+EL46-EM46</f>
        <v>0</v>
      </c>
      <c r="EO46" s="25"/>
      <c r="EP46" s="25">
        <f>+IFERROR(EN46/(EM46/#REF!),0)</f>
        <v>0</v>
      </c>
      <c r="EQ46" s="24"/>
      <c r="ER46" s="24">
        <v>0</v>
      </c>
      <c r="ES46" s="24">
        <v>0</v>
      </c>
      <c r="ET46" s="25">
        <f t="shared" si="53"/>
        <v>0</v>
      </c>
      <c r="EU46" s="25"/>
      <c r="EV46" s="25">
        <f t="shared" ref="EV46" si="757">+IFERROR(ET46/(ES46/$H$2),0)</f>
        <v>0</v>
      </c>
      <c r="EW46" s="24">
        <f t="shared" si="55"/>
        <v>0</v>
      </c>
      <c r="EX46" s="24">
        <v>0</v>
      </c>
      <c r="EY46" s="24">
        <v>0</v>
      </c>
      <c r="EZ46" s="25">
        <f t="shared" si="56"/>
        <v>0</v>
      </c>
      <c r="FA46" s="25">
        <v>0</v>
      </c>
      <c r="FB46" s="25">
        <f t="shared" ref="FB46" si="758">+IFERROR(EZ46/(EY46/$N$2),0)</f>
        <v>0</v>
      </c>
      <c r="FC46" s="24">
        <f t="shared" ref="FC46" si="759">+EZ46+FA46</f>
        <v>0</v>
      </c>
      <c r="FD46" s="24">
        <v>0</v>
      </c>
      <c r="FE46" s="24">
        <v>0</v>
      </c>
      <c r="FF46" s="25">
        <f t="shared" si="59"/>
        <v>0</v>
      </c>
      <c r="FG46" s="25"/>
      <c r="FH46" s="25">
        <f t="shared" ref="FH46" si="760">+IFERROR(FF46/(FE46/$T$2),0)</f>
        <v>0</v>
      </c>
      <c r="FI46" s="24">
        <f t="shared" ref="FI46" si="761">+FF46+FG46</f>
        <v>0</v>
      </c>
      <c r="FJ46" s="24">
        <v>0</v>
      </c>
      <c r="FK46" s="24">
        <v>0</v>
      </c>
      <c r="FL46" s="25">
        <f t="shared" si="62"/>
        <v>0</v>
      </c>
      <c r="FM46" s="25">
        <v>0</v>
      </c>
      <c r="FN46" s="25">
        <f t="shared" ref="FN46" si="762">+IFERROR(FL46/(FK46/$Z$2),0)</f>
        <v>0</v>
      </c>
      <c r="FO46" s="24">
        <f t="shared" ref="FO46" si="763">+FL46+FM46</f>
        <v>0</v>
      </c>
      <c r="FP46" s="24">
        <v>0</v>
      </c>
      <c r="FQ46" s="24">
        <v>0</v>
      </c>
      <c r="FR46" s="25">
        <f t="shared" si="65"/>
        <v>0</v>
      </c>
      <c r="FS46" s="25">
        <v>0</v>
      </c>
      <c r="FT46" s="25">
        <f t="shared" ref="FT46" si="764">+IFERROR(FR46/(FQ46/$AF$2),0)</f>
        <v>0</v>
      </c>
      <c r="FU46" s="24">
        <f t="shared" ref="FU46" si="765">+FR46+FS46</f>
        <v>0</v>
      </c>
      <c r="FV46" s="24">
        <v>0</v>
      </c>
      <c r="FW46" s="24">
        <v>0</v>
      </c>
      <c r="FX46" s="25">
        <f t="shared" si="68"/>
        <v>0</v>
      </c>
      <c r="FY46" s="25"/>
      <c r="FZ46" s="25">
        <f t="shared" ref="FZ46" si="766">+IFERROR(FX46/(FW46/$AL$2),0)</f>
        <v>0</v>
      </c>
      <c r="GA46" s="24">
        <f t="shared" ref="GA46" si="767">+FX46+FY46</f>
        <v>0</v>
      </c>
      <c r="GB46" s="24">
        <v>79440.120999999999</v>
      </c>
      <c r="GC46" s="24">
        <v>52062.453000000132</v>
      </c>
      <c r="GD46" s="25">
        <f t="shared" si="71"/>
        <v>27377.667999999867</v>
      </c>
      <c r="GE46" s="25">
        <v>0</v>
      </c>
      <c r="GF46" s="25">
        <f t="shared" ref="GF46" si="768">+IFERROR(GD46/(GC46/$AR$2),0)</f>
        <v>14.198275213808973</v>
      </c>
      <c r="GG46" s="24">
        <f t="shared" ref="GG46" si="769">+GD46+GE46</f>
        <v>27377.667999999867</v>
      </c>
      <c r="GH46" s="24">
        <v>184193.36599999998</v>
      </c>
      <c r="GI46" s="24">
        <v>165881.74679999988</v>
      </c>
      <c r="GJ46" s="25">
        <v>121000.32180000001</v>
      </c>
      <c r="GK46" s="25">
        <v>0</v>
      </c>
      <c r="GL46" s="25">
        <f t="shared" si="7"/>
        <v>19.694805194805209</v>
      </c>
      <c r="GM46" s="24">
        <f t="shared" si="74"/>
        <v>121000.32180000001</v>
      </c>
      <c r="GN46" s="24">
        <v>5385.7709999999997</v>
      </c>
      <c r="GO46" s="24">
        <v>57089.172600000078</v>
      </c>
      <c r="GP46" s="25">
        <f t="shared" si="75"/>
        <v>69296.92019999992</v>
      </c>
      <c r="GQ46" s="25"/>
      <c r="GR46" s="25">
        <f t="shared" si="9"/>
        <v>27.918238993710624</v>
      </c>
      <c r="GS46" s="24">
        <f t="shared" si="76"/>
        <v>69296.92019999992</v>
      </c>
      <c r="GT46" s="24">
        <v>5385.7710000000006</v>
      </c>
      <c r="GU46" s="24">
        <v>59243.480999999854</v>
      </c>
      <c r="GV46" s="25">
        <f t="shared" si="77"/>
        <v>15439.21020000006</v>
      </c>
      <c r="GW46" s="25">
        <v>0</v>
      </c>
      <c r="GX46" s="25">
        <f t="shared" si="78"/>
        <v>7.0363636363636815</v>
      </c>
      <c r="GY46" s="24">
        <f t="shared" si="79"/>
        <v>15439.21020000006</v>
      </c>
      <c r="GZ46" s="24"/>
      <c r="HA46" s="24"/>
      <c r="HB46" s="25">
        <f t="shared" si="80"/>
        <v>15439.21020000006</v>
      </c>
      <c r="HC46" s="25"/>
      <c r="HD46" s="24">
        <f t="shared" si="81"/>
        <v>15439.21020000006</v>
      </c>
      <c r="HE46" s="24"/>
      <c r="HF46" s="24"/>
      <c r="HG46" s="25">
        <f t="shared" si="82"/>
        <v>15439.21020000006</v>
      </c>
      <c r="HH46" s="25"/>
      <c r="HI46" s="45">
        <f t="shared" ref="HI46:HK65" si="770">SUMIF($EQ$5:$HH$5,HI$5,$EQ46:$HH46)</f>
        <v>274405.02899999998</v>
      </c>
      <c r="HJ46" s="45">
        <f t="shared" si="770"/>
        <v>334276.85339999996</v>
      </c>
      <c r="HK46" s="45">
        <f t="shared" si="770"/>
        <v>0</v>
      </c>
      <c r="HL46" s="45">
        <f t="shared" si="83"/>
        <v>15439.21020000006</v>
      </c>
    </row>
    <row r="47" spans="1:220" x14ac:dyDescent="0.25">
      <c r="A47" s="23">
        <v>320030</v>
      </c>
      <c r="B47" s="26" t="s">
        <v>49</v>
      </c>
      <c r="C47" s="24"/>
      <c r="D47" s="24">
        <v>0</v>
      </c>
      <c r="E47" s="24">
        <v>0</v>
      </c>
      <c r="F47" s="25">
        <f t="shared" si="84"/>
        <v>0</v>
      </c>
      <c r="G47" s="25"/>
      <c r="H47" s="25">
        <f t="shared" si="11"/>
        <v>0</v>
      </c>
      <c r="I47" s="24">
        <f t="shared" si="12"/>
        <v>0</v>
      </c>
      <c r="J47" s="24">
        <v>0</v>
      </c>
      <c r="K47" s="24">
        <v>0</v>
      </c>
      <c r="L47" s="25">
        <f t="shared" si="85"/>
        <v>0</v>
      </c>
      <c r="M47" s="25">
        <f>SUMIFS(Return!$D:$D,Return!$B:$B,'INV-CO.OP'!$A47,Return!$F:$F,'INV-CO.OP'!M$4)</f>
        <v>0</v>
      </c>
      <c r="N47" s="25"/>
      <c r="O47" s="24">
        <f t="shared" si="14"/>
        <v>0</v>
      </c>
      <c r="P47" s="24">
        <v>0</v>
      </c>
      <c r="Q47" s="24">
        <v>0</v>
      </c>
      <c r="R47" s="25">
        <f t="shared" si="86"/>
        <v>0</v>
      </c>
      <c r="S47" s="25"/>
      <c r="T47" s="25"/>
      <c r="U47" s="24">
        <f t="shared" si="16"/>
        <v>0</v>
      </c>
      <c r="V47" s="24">
        <v>0</v>
      </c>
      <c r="W47" s="24">
        <v>0</v>
      </c>
      <c r="X47" s="25">
        <f t="shared" si="87"/>
        <v>0</v>
      </c>
      <c r="Y47" s="25">
        <f>SUMIFS(Return!$D:$D,Return!$B:$B,'INV-CO.OP'!$A47,Return!$F:$F,'INV-CO.OP'!Y$4)</f>
        <v>0</v>
      </c>
      <c r="Z47" s="25"/>
      <c r="AA47" s="24">
        <f t="shared" si="18"/>
        <v>0</v>
      </c>
      <c r="AB47" s="24">
        <v>0</v>
      </c>
      <c r="AC47" s="24">
        <v>0</v>
      </c>
      <c r="AD47" s="25">
        <f t="shared" si="88"/>
        <v>0</v>
      </c>
      <c r="AE47" s="25">
        <f>SUMIFS(Return!$D:$D,Return!$B:$B,'INV-CO.OP'!$A47,Return!$F:$F,'INV-CO.OP'!AE$4)</f>
        <v>0</v>
      </c>
      <c r="AF47" s="25"/>
      <c r="AG47" s="24">
        <f t="shared" si="20"/>
        <v>0</v>
      </c>
      <c r="AH47" s="24">
        <v>0</v>
      </c>
      <c r="AI47" s="24">
        <v>0</v>
      </c>
      <c r="AJ47" s="25">
        <f t="shared" si="89"/>
        <v>0</v>
      </c>
      <c r="AK47" s="25">
        <f>SUMIFS(Return!$D:$D,Return!$B:$B,'INV-CO.OP'!$A47,Return!$F:$F,'INV-CO.OP'!AK$4)</f>
        <v>0</v>
      </c>
      <c r="AL47" s="25"/>
      <c r="AM47" s="24">
        <f t="shared" si="22"/>
        <v>0</v>
      </c>
      <c r="AN47" s="24">
        <v>0</v>
      </c>
      <c r="AO47" s="24">
        <v>0</v>
      </c>
      <c r="AP47" s="25">
        <f t="shared" si="90"/>
        <v>0</v>
      </c>
      <c r="AQ47" s="25">
        <f>SUMIFS(Return!$D:$D,Return!$B:$B,'INV-CO.OP'!$A47,Return!$F:$F,'INV-CO.OP'!AQ$4)</f>
        <v>0</v>
      </c>
      <c r="AR47" s="25"/>
      <c r="AS47" s="24">
        <f t="shared" si="24"/>
        <v>0</v>
      </c>
      <c r="AT47" s="24">
        <v>0</v>
      </c>
      <c r="AU47" s="24">
        <v>0</v>
      </c>
      <c r="AV47" s="25">
        <v>0</v>
      </c>
      <c r="AW47" s="25">
        <f>SUMIFS(Return!$D:$D,Return!$B:$B,'INV-CO.OP'!$A47,Return!$F:$F,'INV-CO.OP'!AW$4)</f>
        <v>0</v>
      </c>
      <c r="AX47" s="25">
        <f t="shared" si="25"/>
        <v>0</v>
      </c>
      <c r="AY47" s="24">
        <f t="shared" si="26"/>
        <v>0</v>
      </c>
      <c r="AZ47" s="24">
        <v>0</v>
      </c>
      <c r="BA47" s="24">
        <v>0</v>
      </c>
      <c r="BB47" s="25">
        <f t="shared" si="91"/>
        <v>0</v>
      </c>
      <c r="BC47" s="25"/>
      <c r="BD47" s="25">
        <f t="shared" si="27"/>
        <v>0</v>
      </c>
      <c r="BE47" s="24">
        <f t="shared" si="28"/>
        <v>0</v>
      </c>
      <c r="BF47" s="24">
        <v>0</v>
      </c>
      <c r="BG47" s="24">
        <v>0</v>
      </c>
      <c r="BH47" s="25">
        <f t="shared" si="92"/>
        <v>0</v>
      </c>
      <c r="BI47" s="25">
        <v>0</v>
      </c>
      <c r="BJ47" s="25">
        <f t="shared" si="29"/>
        <v>0</v>
      </c>
      <c r="BK47" s="24">
        <f t="shared" si="93"/>
        <v>0</v>
      </c>
      <c r="BL47" s="24"/>
      <c r="BM47" s="24"/>
      <c r="BN47" s="25">
        <f t="shared" si="94"/>
        <v>0</v>
      </c>
      <c r="BO47" s="25"/>
      <c r="BP47" s="24">
        <f t="shared" si="30"/>
        <v>0</v>
      </c>
      <c r="BQ47" s="24"/>
      <c r="BR47" s="24"/>
      <c r="BS47" s="25">
        <f t="shared" si="95"/>
        <v>0</v>
      </c>
      <c r="BT47" s="25"/>
      <c r="BW47" s="24"/>
      <c r="BX47" s="24">
        <v>0</v>
      </c>
      <c r="BY47" s="24"/>
      <c r="BZ47" s="25">
        <f t="shared" si="96"/>
        <v>0</v>
      </c>
      <c r="CA47" s="25"/>
      <c r="CB47" s="25"/>
      <c r="CC47" s="24"/>
      <c r="CD47" s="24"/>
      <c r="CE47" s="24"/>
      <c r="CF47" s="25"/>
      <c r="CG47" s="25"/>
      <c r="CH47" s="25"/>
      <c r="CI47" s="24"/>
      <c r="CJ47" s="24"/>
      <c r="CK47" s="24"/>
      <c r="CL47" s="25"/>
      <c r="CM47" s="25"/>
      <c r="CN47" s="25"/>
      <c r="CO47" s="24"/>
      <c r="CP47" s="24"/>
      <c r="CQ47" s="24"/>
      <c r="CR47" s="25"/>
      <c r="CS47" s="25"/>
      <c r="CT47" s="25"/>
      <c r="CU47" s="24"/>
      <c r="CV47" s="24"/>
      <c r="CW47" s="24"/>
      <c r="CX47" s="25"/>
      <c r="CY47" s="25"/>
      <c r="CZ47" s="25"/>
      <c r="DA47" s="24"/>
      <c r="DB47" s="24"/>
      <c r="DC47" s="24"/>
      <c r="DD47" s="25"/>
      <c r="DE47" s="25"/>
      <c r="DF47" s="25"/>
      <c r="DG47" s="24"/>
      <c r="DH47" s="24"/>
      <c r="DI47" s="24"/>
      <c r="DJ47" s="25"/>
      <c r="DK47" s="25"/>
      <c r="DL47" s="25"/>
      <c r="DM47" s="24"/>
      <c r="DN47" s="24"/>
      <c r="DO47" s="24"/>
      <c r="DP47" s="25"/>
      <c r="DQ47" s="25"/>
      <c r="DR47" s="25"/>
      <c r="DS47" s="24"/>
      <c r="DT47" s="24"/>
      <c r="DU47" s="24"/>
      <c r="DV47" s="25"/>
      <c r="DW47" s="25"/>
      <c r="DX47" s="25"/>
      <c r="DY47" s="24"/>
      <c r="DZ47" s="24"/>
      <c r="EA47" s="24"/>
      <c r="EB47" s="25"/>
      <c r="EC47" s="25"/>
      <c r="ED47" s="25"/>
      <c r="EE47" s="24"/>
      <c r="EF47" s="24"/>
      <c r="EG47" s="24"/>
      <c r="EH47" s="25"/>
      <c r="EI47" s="25"/>
      <c r="EJ47" s="25"/>
      <c r="EK47" s="24"/>
      <c r="EL47" s="24"/>
      <c r="EM47" s="24"/>
      <c r="EN47" s="25"/>
      <c r="EO47" s="25"/>
      <c r="EP47" s="25"/>
      <c r="EQ47" s="24"/>
      <c r="ER47" s="24">
        <v>0</v>
      </c>
      <c r="ES47" s="24">
        <v>0</v>
      </c>
      <c r="ET47" s="25">
        <f t="shared" si="53"/>
        <v>0</v>
      </c>
      <c r="EU47" s="25"/>
      <c r="EV47" s="25"/>
      <c r="EW47" s="24">
        <f t="shared" si="55"/>
        <v>0</v>
      </c>
      <c r="EX47" s="24">
        <v>0</v>
      </c>
      <c r="EY47" s="24">
        <v>0</v>
      </c>
      <c r="EZ47" s="25">
        <f t="shared" si="56"/>
        <v>0</v>
      </c>
      <c r="FA47" s="25">
        <v>0</v>
      </c>
      <c r="FB47" s="25"/>
      <c r="FC47" s="24"/>
      <c r="FD47" s="24">
        <v>0</v>
      </c>
      <c r="FE47" s="24">
        <v>0</v>
      </c>
      <c r="FF47" s="25">
        <f t="shared" si="59"/>
        <v>0</v>
      </c>
      <c r="FG47" s="25"/>
      <c r="FH47" s="25"/>
      <c r="FI47" s="24"/>
      <c r="FJ47" s="24">
        <v>0</v>
      </c>
      <c r="FK47" s="24">
        <v>0</v>
      </c>
      <c r="FL47" s="25">
        <f t="shared" si="62"/>
        <v>0</v>
      </c>
      <c r="FM47" s="25">
        <v>0</v>
      </c>
      <c r="FN47" s="25"/>
      <c r="FO47" s="24"/>
      <c r="FP47" s="24">
        <v>0</v>
      </c>
      <c r="FQ47" s="24">
        <v>0</v>
      </c>
      <c r="FR47" s="25">
        <f t="shared" si="65"/>
        <v>0</v>
      </c>
      <c r="FS47" s="25">
        <v>0</v>
      </c>
      <c r="FT47" s="25"/>
      <c r="FU47" s="24"/>
      <c r="FV47" s="24">
        <v>0</v>
      </c>
      <c r="FW47" s="24">
        <v>0</v>
      </c>
      <c r="FX47" s="25">
        <f t="shared" si="68"/>
        <v>0</v>
      </c>
      <c r="FY47" s="25"/>
      <c r="FZ47" s="25"/>
      <c r="GA47" s="24"/>
      <c r="GB47" s="24">
        <v>0</v>
      </c>
      <c r="GC47" s="24">
        <v>0</v>
      </c>
      <c r="GD47" s="25">
        <f t="shared" si="71"/>
        <v>0</v>
      </c>
      <c r="GE47" s="25">
        <v>0</v>
      </c>
      <c r="GF47" s="25"/>
      <c r="GG47" s="24"/>
      <c r="GH47" s="24">
        <v>0</v>
      </c>
      <c r="GI47" s="24">
        <v>0</v>
      </c>
      <c r="GJ47" s="25">
        <v>0</v>
      </c>
      <c r="GK47" s="25">
        <v>0</v>
      </c>
      <c r="GL47" s="25">
        <f t="shared" si="7"/>
        <v>0</v>
      </c>
      <c r="GM47" s="24">
        <f t="shared" si="74"/>
        <v>0</v>
      </c>
      <c r="GN47" s="24">
        <v>0</v>
      </c>
      <c r="GO47" s="24">
        <v>0</v>
      </c>
      <c r="GP47" s="25">
        <f t="shared" si="75"/>
        <v>0</v>
      </c>
      <c r="GQ47" s="25"/>
      <c r="GR47" s="25">
        <f t="shared" si="9"/>
        <v>0</v>
      </c>
      <c r="GS47" s="24">
        <f t="shared" si="76"/>
        <v>0</v>
      </c>
      <c r="GT47" s="24">
        <v>0</v>
      </c>
      <c r="GU47" s="24">
        <v>0</v>
      </c>
      <c r="GV47" s="25">
        <f t="shared" si="77"/>
        <v>0</v>
      </c>
      <c r="GW47" s="25">
        <v>0</v>
      </c>
      <c r="GX47" s="25">
        <f t="shared" si="78"/>
        <v>0</v>
      </c>
      <c r="GY47" s="24">
        <f t="shared" si="79"/>
        <v>0</v>
      </c>
      <c r="GZ47" s="24"/>
      <c r="HA47" s="24"/>
      <c r="HB47" s="25">
        <f t="shared" si="80"/>
        <v>0</v>
      </c>
      <c r="HC47" s="25"/>
      <c r="HD47" s="24">
        <f t="shared" si="81"/>
        <v>0</v>
      </c>
      <c r="HE47" s="24"/>
      <c r="HF47" s="24"/>
      <c r="HG47" s="25">
        <f t="shared" si="82"/>
        <v>0</v>
      </c>
      <c r="HH47" s="25"/>
      <c r="HI47" s="45">
        <f t="shared" si="770"/>
        <v>0</v>
      </c>
      <c r="HJ47" s="45">
        <f t="shared" si="770"/>
        <v>0</v>
      </c>
      <c r="HK47" s="45">
        <f t="shared" si="770"/>
        <v>0</v>
      </c>
      <c r="HL47" s="45">
        <f t="shared" si="83"/>
        <v>0</v>
      </c>
    </row>
    <row r="48" spans="1:220" x14ac:dyDescent="0.25">
      <c r="A48" s="23">
        <v>322002</v>
      </c>
      <c r="B48" s="26" t="s">
        <v>50</v>
      </c>
      <c r="C48" s="24"/>
      <c r="D48" s="24">
        <v>0</v>
      </c>
      <c r="E48" s="24">
        <v>0</v>
      </c>
      <c r="F48" s="25">
        <f t="shared" si="84"/>
        <v>0</v>
      </c>
      <c r="G48" s="25"/>
      <c r="H48" s="25">
        <f t="shared" si="11"/>
        <v>0</v>
      </c>
      <c r="I48" s="24">
        <f t="shared" si="12"/>
        <v>0</v>
      </c>
      <c r="J48" s="24">
        <v>0</v>
      </c>
      <c r="K48" s="24">
        <v>0</v>
      </c>
      <c r="L48" s="25">
        <f t="shared" si="85"/>
        <v>0</v>
      </c>
      <c r="M48" s="25">
        <f>SUMIFS(Return!$D:$D,Return!$B:$B,'INV-CO.OP'!$A48,Return!$F:$F,'INV-CO.OP'!M$4)</f>
        <v>0</v>
      </c>
      <c r="N48" s="25">
        <f t="shared" si="13"/>
        <v>0</v>
      </c>
      <c r="O48" s="24">
        <f t="shared" si="14"/>
        <v>0</v>
      </c>
      <c r="P48" s="24">
        <v>0</v>
      </c>
      <c r="Q48" s="24">
        <v>0</v>
      </c>
      <c r="R48" s="25">
        <f t="shared" si="86"/>
        <v>0</v>
      </c>
      <c r="S48" s="25"/>
      <c r="T48" s="25">
        <f t="shared" si="15"/>
        <v>0</v>
      </c>
      <c r="U48" s="24">
        <f t="shared" si="16"/>
        <v>0</v>
      </c>
      <c r="V48" s="24">
        <v>0</v>
      </c>
      <c r="W48" s="24">
        <v>0</v>
      </c>
      <c r="X48" s="25">
        <f t="shared" si="87"/>
        <v>0</v>
      </c>
      <c r="Y48" s="25">
        <f>SUMIFS(Return!$D:$D,Return!$B:$B,'INV-CO.OP'!$A48,Return!$F:$F,'INV-CO.OP'!Y$4)</f>
        <v>0</v>
      </c>
      <c r="Z48" s="25">
        <f t="shared" si="17"/>
        <v>0</v>
      </c>
      <c r="AA48" s="24">
        <f t="shared" si="18"/>
        <v>0</v>
      </c>
      <c r="AB48" s="24">
        <v>0</v>
      </c>
      <c r="AC48" s="24">
        <v>0</v>
      </c>
      <c r="AD48" s="25">
        <f t="shared" si="88"/>
        <v>0</v>
      </c>
      <c r="AE48" s="25">
        <f>SUMIFS(Return!$D:$D,Return!$B:$B,'INV-CO.OP'!$A48,Return!$F:$F,'INV-CO.OP'!AE$4)</f>
        <v>0</v>
      </c>
      <c r="AF48" s="25">
        <f t="shared" si="19"/>
        <v>0</v>
      </c>
      <c r="AG48" s="24">
        <f t="shared" si="20"/>
        <v>0</v>
      </c>
      <c r="AH48" s="24">
        <v>0</v>
      </c>
      <c r="AI48" s="24">
        <v>0</v>
      </c>
      <c r="AJ48" s="25">
        <f t="shared" si="89"/>
        <v>0</v>
      </c>
      <c r="AK48" s="25">
        <f>SUMIFS(Return!$D:$D,Return!$B:$B,'INV-CO.OP'!$A48,Return!$F:$F,'INV-CO.OP'!AK$4)</f>
        <v>0</v>
      </c>
      <c r="AL48" s="25">
        <f t="shared" si="21"/>
        <v>0</v>
      </c>
      <c r="AM48" s="24">
        <f t="shared" si="22"/>
        <v>0</v>
      </c>
      <c r="AN48" s="24">
        <v>0</v>
      </c>
      <c r="AO48" s="24">
        <v>0</v>
      </c>
      <c r="AP48" s="25">
        <f t="shared" si="90"/>
        <v>0</v>
      </c>
      <c r="AQ48" s="25">
        <f>SUMIFS(Return!$D:$D,Return!$B:$B,'INV-CO.OP'!$A48,Return!$F:$F,'INV-CO.OP'!AQ$4)</f>
        <v>0</v>
      </c>
      <c r="AR48" s="25">
        <f t="shared" si="23"/>
        <v>0</v>
      </c>
      <c r="AS48" s="24">
        <f t="shared" si="24"/>
        <v>0</v>
      </c>
      <c r="AT48" s="24">
        <v>0</v>
      </c>
      <c r="AU48" s="24">
        <v>0</v>
      </c>
      <c r="AV48" s="25">
        <v>0</v>
      </c>
      <c r="AW48" s="25">
        <f>SUMIFS(Return!$D:$D,Return!$B:$B,'INV-CO.OP'!$A48,Return!$F:$F,'INV-CO.OP'!AW$4)</f>
        <v>0</v>
      </c>
      <c r="AX48" s="25">
        <f t="shared" si="25"/>
        <v>0</v>
      </c>
      <c r="AY48" s="24">
        <f t="shared" si="26"/>
        <v>0</v>
      </c>
      <c r="AZ48" s="24">
        <v>0</v>
      </c>
      <c r="BA48" s="24">
        <v>0</v>
      </c>
      <c r="BB48" s="25">
        <f t="shared" si="91"/>
        <v>0</v>
      </c>
      <c r="BC48" s="25"/>
      <c r="BD48" s="25">
        <f t="shared" si="27"/>
        <v>0</v>
      </c>
      <c r="BE48" s="24">
        <f t="shared" si="28"/>
        <v>0</v>
      </c>
      <c r="BF48" s="24">
        <v>0</v>
      </c>
      <c r="BG48" s="24">
        <v>0</v>
      </c>
      <c r="BH48" s="25">
        <f t="shared" si="92"/>
        <v>0</v>
      </c>
      <c r="BI48" s="25">
        <v>0</v>
      </c>
      <c r="BJ48" s="25">
        <f t="shared" si="29"/>
        <v>0</v>
      </c>
      <c r="BK48" s="24">
        <f t="shared" si="93"/>
        <v>0</v>
      </c>
      <c r="BL48" s="24"/>
      <c r="BM48" s="24"/>
      <c r="BN48" s="25">
        <f t="shared" si="94"/>
        <v>0</v>
      </c>
      <c r="BO48" s="25"/>
      <c r="BP48" s="24">
        <f t="shared" si="30"/>
        <v>0</v>
      </c>
      <c r="BQ48" s="24"/>
      <c r="BR48" s="24"/>
      <c r="BS48" s="25">
        <f t="shared" si="95"/>
        <v>0</v>
      </c>
      <c r="BT48" s="25"/>
      <c r="BW48" s="24"/>
      <c r="BX48" s="24">
        <v>0</v>
      </c>
      <c r="BY48" s="24">
        <v>0</v>
      </c>
      <c r="BZ48" s="25">
        <f t="shared" si="96"/>
        <v>0</v>
      </c>
      <c r="CA48" s="25"/>
      <c r="CB48" s="25">
        <f>IFERROR(BZ48/(BY48/#REF!),0)</f>
        <v>0</v>
      </c>
      <c r="CC48" s="24">
        <f t="shared" ref="CC48:CC65" si="771">+BZ48+CA48</f>
        <v>0</v>
      </c>
      <c r="CD48" s="24">
        <v>0</v>
      </c>
      <c r="CE48" s="24">
        <v>0</v>
      </c>
      <c r="CF48" s="25">
        <f>+CC48+CD48-CE48</f>
        <v>0</v>
      </c>
      <c r="CG48" s="25"/>
      <c r="CH48" s="25">
        <f>IFERROR(CF48/(CE48/#REF!),0)</f>
        <v>0</v>
      </c>
      <c r="CI48" s="24">
        <f t="shared" ref="CI48:CI65" si="772">+CF48+CG48</f>
        <v>0</v>
      </c>
      <c r="CJ48" s="24">
        <v>0</v>
      </c>
      <c r="CK48" s="24">
        <v>0</v>
      </c>
      <c r="CL48" s="25">
        <f t="shared" ref="CL48:CL65" si="773">+CI48+CJ48-CK48</f>
        <v>0</v>
      </c>
      <c r="CM48" s="25"/>
      <c r="CN48" s="25">
        <f>IFERROR(CL48/(CK48/#REF!),0)</f>
        <v>0</v>
      </c>
      <c r="CO48" s="24">
        <f t="shared" ref="CO48:CO65" si="774">+CL48+CM48</f>
        <v>0</v>
      </c>
      <c r="CP48" s="24">
        <v>0</v>
      </c>
      <c r="CQ48" s="24">
        <v>0</v>
      </c>
      <c r="CR48" s="25">
        <f>+CO48+CP48-CQ48</f>
        <v>0</v>
      </c>
      <c r="CS48" s="25"/>
      <c r="CT48" s="25">
        <f>+IFERROR(CR48/(CQ48/#REF!),0)</f>
        <v>0</v>
      </c>
      <c r="CU48" s="24">
        <f t="shared" ref="CU48:CU65" si="775">+CR48+CS48</f>
        <v>0</v>
      </c>
      <c r="CV48" s="24">
        <v>0</v>
      </c>
      <c r="CW48" s="24">
        <v>0</v>
      </c>
      <c r="CX48" s="25">
        <f>+CU48+CV48-CW48</f>
        <v>0</v>
      </c>
      <c r="CY48" s="25"/>
      <c r="CZ48" s="25">
        <f>+IFERROR(CX48/(CW48/#REF!),0)</f>
        <v>0</v>
      </c>
      <c r="DA48" s="24">
        <f t="shared" ref="DA48:DA65" si="776">+CX48+CY48</f>
        <v>0</v>
      </c>
      <c r="DB48" s="24">
        <v>0</v>
      </c>
      <c r="DC48" s="24">
        <v>0</v>
      </c>
      <c r="DD48" s="25">
        <f>+DA48+DB48-DC48</f>
        <v>0</v>
      </c>
      <c r="DE48" s="25"/>
      <c r="DF48" s="25">
        <f>+IFERROR(DD48/(DC48/#REF!),0)</f>
        <v>0</v>
      </c>
      <c r="DG48" s="24">
        <f t="shared" ref="DG48:DG65" si="777">+DD48+DE48</f>
        <v>0</v>
      </c>
      <c r="DH48" s="24">
        <v>0</v>
      </c>
      <c r="DI48" s="24">
        <v>0</v>
      </c>
      <c r="DJ48" s="25">
        <f>+DG48+DH48-DI48</f>
        <v>0</v>
      </c>
      <c r="DK48" s="25"/>
      <c r="DL48" s="25">
        <f>+IFERROR(DJ48/(DI48/#REF!),0)</f>
        <v>0</v>
      </c>
      <c r="DM48" s="24">
        <f t="shared" ref="DM48:DM65" si="778">+DJ48+DK48</f>
        <v>0</v>
      </c>
      <c r="DN48" s="24">
        <v>0</v>
      </c>
      <c r="DO48" s="24">
        <v>0</v>
      </c>
      <c r="DP48" s="25">
        <f>+DM48+DN48-DO48</f>
        <v>0</v>
      </c>
      <c r="DQ48" s="25"/>
      <c r="DR48" s="25">
        <f>+IFERROR(DP48/(DO48/#REF!),0)</f>
        <v>0</v>
      </c>
      <c r="DS48" s="24">
        <f t="shared" ref="DS48:DS65" si="779">+DP48+DQ48</f>
        <v>0</v>
      </c>
      <c r="DT48" s="24">
        <v>0</v>
      </c>
      <c r="DU48" s="24">
        <v>0</v>
      </c>
      <c r="DV48" s="25">
        <f>+DS48+DT48-DU48</f>
        <v>0</v>
      </c>
      <c r="DW48" s="25"/>
      <c r="DX48" s="25">
        <f>+IFERROR(DV48/(DU48/#REF!),0)</f>
        <v>0</v>
      </c>
      <c r="DY48" s="24">
        <f t="shared" ref="DY48:DY65" si="780">+DV48+DW48</f>
        <v>0</v>
      </c>
      <c r="DZ48" s="24">
        <v>0</v>
      </c>
      <c r="EA48" s="24">
        <v>0</v>
      </c>
      <c r="EB48" s="25">
        <f>+DY48+DZ48-EA48</f>
        <v>0</v>
      </c>
      <c r="EC48" s="25"/>
      <c r="ED48" s="25">
        <f>+IFERROR(EB48/(EA48/#REF!),0)</f>
        <v>0</v>
      </c>
      <c r="EE48" s="24">
        <f t="shared" ref="EE48:EE65" si="781">+EB48+EC48</f>
        <v>0</v>
      </c>
      <c r="EF48" s="24">
        <v>0</v>
      </c>
      <c r="EG48" s="24">
        <v>0</v>
      </c>
      <c r="EH48" s="25">
        <f>+EE48+EF48-EG48</f>
        <v>0</v>
      </c>
      <c r="EI48" s="25"/>
      <c r="EJ48" s="25">
        <f>+IFERROR(EH48/(EG48/#REF!),0)</f>
        <v>0</v>
      </c>
      <c r="EK48" s="24">
        <f t="shared" ref="EK48:EK65" si="782">+EH48+EI48</f>
        <v>0</v>
      </c>
      <c r="EL48" s="24">
        <v>0</v>
      </c>
      <c r="EM48" s="24">
        <v>0</v>
      </c>
      <c r="EN48" s="25">
        <f>+EK48+EL48-EM48</f>
        <v>0</v>
      </c>
      <c r="EO48" s="25"/>
      <c r="EP48" s="25">
        <f>+IFERROR(EN48/(EM48/#REF!),0)</f>
        <v>0</v>
      </c>
      <c r="EQ48" s="24"/>
      <c r="ER48" s="24">
        <v>0</v>
      </c>
      <c r="ES48" s="24">
        <v>0</v>
      </c>
      <c r="ET48" s="25">
        <f t="shared" si="53"/>
        <v>0</v>
      </c>
      <c r="EU48" s="25"/>
      <c r="EV48" s="25">
        <f t="shared" ref="EV48:EV65" si="783">+IFERROR(ET48/(ES48/$H$2),0)</f>
        <v>0</v>
      </c>
      <c r="EW48" s="24">
        <f t="shared" si="55"/>
        <v>0</v>
      </c>
      <c r="EX48" s="24">
        <v>0</v>
      </c>
      <c r="EY48" s="24">
        <v>0</v>
      </c>
      <c r="EZ48" s="25">
        <f t="shared" si="56"/>
        <v>0</v>
      </c>
      <c r="FA48" s="25">
        <v>0</v>
      </c>
      <c r="FB48" s="25">
        <f t="shared" ref="FB48:FB65" si="784">+IFERROR(EZ48/(EY48/$N$2),0)</f>
        <v>0</v>
      </c>
      <c r="FC48" s="24">
        <f t="shared" ref="FC48:FC65" si="785">+EZ48+FA48</f>
        <v>0</v>
      </c>
      <c r="FD48" s="24">
        <v>0</v>
      </c>
      <c r="FE48" s="24">
        <v>0</v>
      </c>
      <c r="FF48" s="25">
        <f t="shared" si="59"/>
        <v>0</v>
      </c>
      <c r="FG48" s="25"/>
      <c r="FH48" s="25">
        <f t="shared" ref="FH48:FH65" si="786">+IFERROR(FF48/(FE48/$T$2),0)</f>
        <v>0</v>
      </c>
      <c r="FI48" s="24">
        <f t="shared" ref="FI48:FI65" si="787">+FF48+FG48</f>
        <v>0</v>
      </c>
      <c r="FJ48" s="24">
        <v>0</v>
      </c>
      <c r="FK48" s="24">
        <v>0</v>
      </c>
      <c r="FL48" s="25">
        <f t="shared" si="62"/>
        <v>0</v>
      </c>
      <c r="FM48" s="25">
        <v>0</v>
      </c>
      <c r="FN48" s="25">
        <f t="shared" ref="FN48:FN65" si="788">+IFERROR(FL48/(FK48/$Z$2),0)</f>
        <v>0</v>
      </c>
      <c r="FO48" s="24">
        <f t="shared" ref="FO48:FO65" si="789">+FL48+FM48</f>
        <v>0</v>
      </c>
      <c r="FP48" s="24">
        <v>0</v>
      </c>
      <c r="FQ48" s="24">
        <v>0</v>
      </c>
      <c r="FR48" s="25">
        <f t="shared" si="65"/>
        <v>0</v>
      </c>
      <c r="FS48" s="25">
        <v>0</v>
      </c>
      <c r="FT48" s="25">
        <f t="shared" ref="FT48:FT65" si="790">+IFERROR(FR48/(FQ48/$AF$2),0)</f>
        <v>0</v>
      </c>
      <c r="FU48" s="24">
        <f t="shared" ref="FU48:FU65" si="791">+FR48+FS48</f>
        <v>0</v>
      </c>
      <c r="FV48" s="24">
        <v>0</v>
      </c>
      <c r="FW48" s="24">
        <v>0</v>
      </c>
      <c r="FX48" s="25">
        <f t="shared" si="68"/>
        <v>0</v>
      </c>
      <c r="FY48" s="25"/>
      <c r="FZ48" s="25">
        <f t="shared" ref="FZ48:FZ65" si="792">+IFERROR(FX48/(FW48/$AL$2),0)</f>
        <v>0</v>
      </c>
      <c r="GA48" s="24">
        <f t="shared" ref="GA48:GA65" si="793">+FX48+FY48</f>
        <v>0</v>
      </c>
      <c r="GB48" s="24">
        <v>0</v>
      </c>
      <c r="GC48" s="24">
        <v>0</v>
      </c>
      <c r="GD48" s="25">
        <f t="shared" si="71"/>
        <v>0</v>
      </c>
      <c r="GE48" s="25">
        <v>0</v>
      </c>
      <c r="GF48" s="25">
        <f t="shared" ref="GF48:GF65" si="794">+IFERROR(GD48/(GC48/$AR$2),0)</f>
        <v>0</v>
      </c>
      <c r="GG48" s="24">
        <f t="shared" ref="GG48:GG65" si="795">+GD48+GE48</f>
        <v>0</v>
      </c>
      <c r="GH48" s="24">
        <v>0</v>
      </c>
      <c r="GI48" s="24">
        <v>0</v>
      </c>
      <c r="GJ48" s="25">
        <v>0</v>
      </c>
      <c r="GK48" s="25">
        <v>0</v>
      </c>
      <c r="GL48" s="25">
        <f t="shared" si="7"/>
        <v>0</v>
      </c>
      <c r="GM48" s="24">
        <f t="shared" si="74"/>
        <v>0</v>
      </c>
      <c r="GN48" s="24">
        <v>0</v>
      </c>
      <c r="GO48" s="24">
        <v>0</v>
      </c>
      <c r="GP48" s="25">
        <f t="shared" si="75"/>
        <v>0</v>
      </c>
      <c r="GQ48" s="25"/>
      <c r="GR48" s="25">
        <f t="shared" si="9"/>
        <v>0</v>
      </c>
      <c r="GS48" s="24">
        <f t="shared" si="76"/>
        <v>0</v>
      </c>
      <c r="GT48" s="24">
        <v>0</v>
      </c>
      <c r="GU48" s="24">
        <v>0</v>
      </c>
      <c r="GV48" s="25">
        <f t="shared" si="77"/>
        <v>0</v>
      </c>
      <c r="GW48" s="25">
        <v>0</v>
      </c>
      <c r="GX48" s="25">
        <f t="shared" si="78"/>
        <v>0</v>
      </c>
      <c r="GY48" s="24">
        <f t="shared" si="79"/>
        <v>0</v>
      </c>
      <c r="GZ48" s="24"/>
      <c r="HA48" s="24"/>
      <c r="HB48" s="25">
        <f t="shared" si="80"/>
        <v>0</v>
      </c>
      <c r="HC48" s="25"/>
      <c r="HD48" s="24">
        <f t="shared" si="81"/>
        <v>0</v>
      </c>
      <c r="HE48" s="24"/>
      <c r="HF48" s="24"/>
      <c r="HG48" s="25">
        <f t="shared" si="82"/>
        <v>0</v>
      </c>
      <c r="HH48" s="25"/>
      <c r="HI48" s="45">
        <f t="shared" si="770"/>
        <v>0</v>
      </c>
      <c r="HJ48" s="45">
        <f t="shared" si="770"/>
        <v>0</v>
      </c>
      <c r="HK48" s="45">
        <f t="shared" si="770"/>
        <v>0</v>
      </c>
      <c r="HL48" s="45">
        <f t="shared" si="83"/>
        <v>0</v>
      </c>
    </row>
    <row r="49" spans="1:220" x14ac:dyDescent="0.25">
      <c r="A49" s="23">
        <v>322100</v>
      </c>
      <c r="B49" s="26" t="s">
        <v>51</v>
      </c>
      <c r="C49" s="24"/>
      <c r="D49" s="24">
        <v>0</v>
      </c>
      <c r="E49" s="24">
        <v>0</v>
      </c>
      <c r="F49" s="25">
        <f t="shared" si="84"/>
        <v>0</v>
      </c>
      <c r="G49" s="25"/>
      <c r="H49" s="25">
        <f t="shared" si="11"/>
        <v>0</v>
      </c>
      <c r="I49" s="24">
        <f t="shared" si="12"/>
        <v>0</v>
      </c>
      <c r="J49" s="24">
        <v>0</v>
      </c>
      <c r="K49" s="24">
        <v>0</v>
      </c>
      <c r="L49" s="25">
        <f t="shared" si="85"/>
        <v>0</v>
      </c>
      <c r="M49" s="25">
        <f>SUMIFS(Return!$D:$D,Return!$B:$B,'INV-CO.OP'!$A49,Return!$F:$F,'INV-CO.OP'!M$4)</f>
        <v>0</v>
      </c>
      <c r="N49" s="25">
        <f t="shared" si="13"/>
        <v>0</v>
      </c>
      <c r="O49" s="24">
        <f t="shared" si="14"/>
        <v>0</v>
      </c>
      <c r="P49" s="24">
        <v>0</v>
      </c>
      <c r="Q49" s="24">
        <v>0</v>
      </c>
      <c r="R49" s="25">
        <f t="shared" si="86"/>
        <v>0</v>
      </c>
      <c r="S49" s="25"/>
      <c r="T49" s="25">
        <f t="shared" si="15"/>
        <v>0</v>
      </c>
      <c r="U49" s="24">
        <f t="shared" si="16"/>
        <v>0</v>
      </c>
      <c r="V49" s="24">
        <v>280</v>
      </c>
      <c r="W49" s="24">
        <v>0</v>
      </c>
      <c r="X49" s="25">
        <f t="shared" si="87"/>
        <v>280</v>
      </c>
      <c r="Y49" s="25">
        <f>SUMIFS(Return!$D:$D,Return!$B:$B,'INV-CO.OP'!$A49,Return!$F:$F,'INV-CO.OP'!Y$4)</f>
        <v>0</v>
      </c>
      <c r="Z49" s="25">
        <f t="shared" si="17"/>
        <v>0</v>
      </c>
      <c r="AA49" s="24">
        <f t="shared" si="18"/>
        <v>280</v>
      </c>
      <c r="AB49" s="24">
        <v>445</v>
      </c>
      <c r="AC49" s="24">
        <v>438</v>
      </c>
      <c r="AD49" s="25">
        <f t="shared" si="88"/>
        <v>287</v>
      </c>
      <c r="AE49" s="25">
        <f>SUMIFS(Return!$D:$D,Return!$B:$B,'INV-CO.OP'!$A49,Return!$F:$F,'INV-CO.OP'!AE$4)</f>
        <v>0</v>
      </c>
      <c r="AF49" s="25">
        <f t="shared" si="19"/>
        <v>17.036529680365295</v>
      </c>
      <c r="AG49" s="24">
        <f t="shared" si="20"/>
        <v>287</v>
      </c>
      <c r="AH49" s="24">
        <v>450</v>
      </c>
      <c r="AI49" s="24">
        <v>304.83333333333331</v>
      </c>
      <c r="AJ49" s="25">
        <f t="shared" si="89"/>
        <v>432.16666666666669</v>
      </c>
      <c r="AK49" s="25">
        <f>SUMIFS(Return!$D:$D,Return!$B:$B,'INV-CO.OP'!$A49,Return!$F:$F,'INV-CO.OP'!AK$4)</f>
        <v>0</v>
      </c>
      <c r="AL49" s="25">
        <f t="shared" si="21"/>
        <v>35.442864953526517</v>
      </c>
      <c r="AM49" s="24">
        <f t="shared" si="22"/>
        <v>432.16666666666669</v>
      </c>
      <c r="AN49" s="24">
        <v>270</v>
      </c>
      <c r="AO49" s="24">
        <v>267</v>
      </c>
      <c r="AP49" s="25">
        <f t="shared" si="90"/>
        <v>435.16666666666674</v>
      </c>
      <c r="AQ49" s="25">
        <f>SUMIFS(Return!$D:$D,Return!$B:$B,'INV-CO.OP'!$A49,Return!$F:$F,'INV-CO.OP'!AQ$4)</f>
        <v>0</v>
      </c>
      <c r="AR49" s="25">
        <f t="shared" si="23"/>
        <v>44.005617977528097</v>
      </c>
      <c r="AS49" s="24">
        <f t="shared" si="24"/>
        <v>435.16666666666674</v>
      </c>
      <c r="AT49" s="24">
        <v>20</v>
      </c>
      <c r="AU49" s="24">
        <v>147</v>
      </c>
      <c r="AV49" s="25">
        <v>334.16666666666669</v>
      </c>
      <c r="AW49" s="25">
        <f>SUMIFS(Return!$D:$D,Return!$B:$B,'INV-CO.OP'!$A49,Return!$F:$F,'INV-CO.OP'!AW$4)</f>
        <v>0</v>
      </c>
      <c r="AX49" s="25">
        <f t="shared" si="25"/>
        <v>61.377551020408163</v>
      </c>
      <c r="AY49" s="24">
        <f t="shared" si="26"/>
        <v>334.16666666666669</v>
      </c>
      <c r="AZ49" s="24">
        <v>16</v>
      </c>
      <c r="BA49" s="24">
        <v>101</v>
      </c>
      <c r="BB49" s="25">
        <f t="shared" si="91"/>
        <v>249.16666666666669</v>
      </c>
      <c r="BC49" s="25"/>
      <c r="BD49" s="25">
        <f t="shared" si="27"/>
        <v>56.740924092409244</v>
      </c>
      <c r="BE49" s="24">
        <f t="shared" si="28"/>
        <v>249.16666666666669</v>
      </c>
      <c r="BF49" s="24">
        <v>20</v>
      </c>
      <c r="BG49" s="24">
        <v>130</v>
      </c>
      <c r="BH49" s="25">
        <f t="shared" si="92"/>
        <v>139.16666666666669</v>
      </c>
      <c r="BI49" s="25">
        <v>-0.16700115291003031</v>
      </c>
      <c r="BJ49" s="25">
        <f t="shared" si="29"/>
        <v>28.903846153846157</v>
      </c>
      <c r="BK49" s="24">
        <f t="shared" si="93"/>
        <v>138.99966551375667</v>
      </c>
      <c r="BL49" s="24"/>
      <c r="BM49" s="24"/>
      <c r="BN49" s="25">
        <f t="shared" si="94"/>
        <v>138.99966551375667</v>
      </c>
      <c r="BO49" s="25"/>
      <c r="BP49" s="24">
        <f t="shared" si="30"/>
        <v>138.99966551375667</v>
      </c>
      <c r="BQ49" s="24"/>
      <c r="BR49" s="24"/>
      <c r="BS49" s="25">
        <f t="shared" si="95"/>
        <v>138.99966551375667</v>
      </c>
      <c r="BT49" s="25"/>
      <c r="BW49" s="24"/>
      <c r="BX49" s="24">
        <v>0</v>
      </c>
      <c r="BY49" s="24">
        <v>0</v>
      </c>
      <c r="BZ49" s="25">
        <f t="shared" si="96"/>
        <v>0</v>
      </c>
      <c r="CA49" s="25"/>
      <c r="CB49" s="25">
        <f>IFERROR(BZ49/(BY49/#REF!),0)</f>
        <v>0</v>
      </c>
      <c r="CC49" s="24">
        <f t="shared" si="771"/>
        <v>0</v>
      </c>
      <c r="CD49" s="24">
        <v>0</v>
      </c>
      <c r="CE49" s="24">
        <v>0</v>
      </c>
      <c r="CF49" s="25">
        <f>+CC49+CD49-CE49</f>
        <v>0</v>
      </c>
      <c r="CG49" s="25"/>
      <c r="CH49" s="25">
        <f>IFERROR(CF49/(CE49/#REF!),0)</f>
        <v>0</v>
      </c>
      <c r="CI49" s="24">
        <f t="shared" si="772"/>
        <v>0</v>
      </c>
      <c r="CJ49" s="24">
        <v>0</v>
      </c>
      <c r="CK49" s="24">
        <v>0</v>
      </c>
      <c r="CL49" s="25">
        <f t="shared" si="773"/>
        <v>0</v>
      </c>
      <c r="CM49" s="25"/>
      <c r="CN49" s="25">
        <f>IFERROR(CL49/(CK49/#REF!),0)</f>
        <v>0</v>
      </c>
      <c r="CO49" s="24">
        <f t="shared" si="774"/>
        <v>0</v>
      </c>
      <c r="CP49" s="24">
        <v>0</v>
      </c>
      <c r="CQ49" s="24">
        <v>0</v>
      </c>
      <c r="CR49" s="25">
        <f>+CO49+CP49-CQ49</f>
        <v>0</v>
      </c>
      <c r="CS49" s="25"/>
      <c r="CT49" s="25">
        <f>+IFERROR(CR49/(CQ49/#REF!),0)</f>
        <v>0</v>
      </c>
      <c r="CU49" s="24">
        <f t="shared" si="775"/>
        <v>0</v>
      </c>
      <c r="CV49" s="24">
        <v>0</v>
      </c>
      <c r="CW49" s="24">
        <v>0</v>
      </c>
      <c r="CX49" s="25">
        <f>+CU49+CV49-CW49</f>
        <v>0</v>
      </c>
      <c r="CY49" s="25"/>
      <c r="CZ49" s="25">
        <f>+IFERROR(CX49/(CW49/#REF!),0)</f>
        <v>0</v>
      </c>
      <c r="DA49" s="24">
        <f t="shared" si="776"/>
        <v>0</v>
      </c>
      <c r="DB49" s="24">
        <v>0</v>
      </c>
      <c r="DC49" s="24">
        <v>0</v>
      </c>
      <c r="DD49" s="25">
        <f>+DA49+DB49-DC49</f>
        <v>0</v>
      </c>
      <c r="DE49" s="25"/>
      <c r="DF49" s="25">
        <f>+IFERROR(DD49/(DC49/#REF!),0)</f>
        <v>0</v>
      </c>
      <c r="DG49" s="24">
        <f t="shared" si="777"/>
        <v>0</v>
      </c>
      <c r="DH49" s="24">
        <v>0</v>
      </c>
      <c r="DI49" s="24">
        <v>0</v>
      </c>
      <c r="DJ49" s="25">
        <f>+DG49+DH49-DI49</f>
        <v>0</v>
      </c>
      <c r="DK49" s="25"/>
      <c r="DL49" s="25">
        <f>+IFERROR(DJ49/(DI49/#REF!),0)</f>
        <v>0</v>
      </c>
      <c r="DM49" s="24">
        <f t="shared" si="778"/>
        <v>0</v>
      </c>
      <c r="DN49" s="24">
        <v>0</v>
      </c>
      <c r="DO49" s="24">
        <v>0</v>
      </c>
      <c r="DP49" s="25">
        <f>+DM49+DN49-DO49</f>
        <v>0</v>
      </c>
      <c r="DQ49" s="25"/>
      <c r="DR49" s="25">
        <f>+IFERROR(DP49/(DO49/#REF!),0)</f>
        <v>0</v>
      </c>
      <c r="DS49" s="24">
        <f t="shared" si="779"/>
        <v>0</v>
      </c>
      <c r="DT49" s="24">
        <v>0</v>
      </c>
      <c r="DU49" s="24">
        <v>0</v>
      </c>
      <c r="DV49" s="25">
        <f>+DS49+DT49-DU49</f>
        <v>0</v>
      </c>
      <c r="DW49" s="25"/>
      <c r="DX49" s="25">
        <f>+IFERROR(DV49/(DU49/#REF!),0)</f>
        <v>0</v>
      </c>
      <c r="DY49" s="24">
        <f t="shared" si="780"/>
        <v>0</v>
      </c>
      <c r="DZ49" s="24">
        <v>0</v>
      </c>
      <c r="EA49" s="24">
        <v>0</v>
      </c>
      <c r="EB49" s="25">
        <f>+DY49+DZ49-EA49</f>
        <v>0</v>
      </c>
      <c r="EC49" s="25"/>
      <c r="ED49" s="25">
        <f>+IFERROR(EB49/(EA49/#REF!),0)</f>
        <v>0</v>
      </c>
      <c r="EE49" s="24">
        <f t="shared" si="781"/>
        <v>0</v>
      </c>
      <c r="EF49" s="24">
        <v>0</v>
      </c>
      <c r="EG49" s="24">
        <v>0</v>
      </c>
      <c r="EH49" s="25">
        <f>+EE49+EF49-EG49</f>
        <v>0</v>
      </c>
      <c r="EI49" s="25"/>
      <c r="EJ49" s="25">
        <f>+IFERROR(EH49/(EG49/#REF!),0)</f>
        <v>0</v>
      </c>
      <c r="EK49" s="24">
        <f t="shared" si="782"/>
        <v>0</v>
      </c>
      <c r="EL49" s="24">
        <v>0</v>
      </c>
      <c r="EM49" s="24">
        <v>0</v>
      </c>
      <c r="EN49" s="25">
        <f>+EK49+EL49-EM49</f>
        <v>0</v>
      </c>
      <c r="EO49" s="25"/>
      <c r="EP49" s="25">
        <f>+IFERROR(EN49/(EM49/#REF!),0)</f>
        <v>0</v>
      </c>
      <c r="EQ49" s="24"/>
      <c r="ER49" s="24">
        <v>0</v>
      </c>
      <c r="ES49" s="24">
        <v>0</v>
      </c>
      <c r="ET49" s="25">
        <f t="shared" si="53"/>
        <v>0</v>
      </c>
      <c r="EU49" s="25"/>
      <c r="EV49" s="25">
        <f t="shared" si="783"/>
        <v>0</v>
      </c>
      <c r="EW49" s="24">
        <f t="shared" si="55"/>
        <v>0</v>
      </c>
      <c r="EX49" s="24">
        <v>0</v>
      </c>
      <c r="EY49" s="24">
        <v>0</v>
      </c>
      <c r="EZ49" s="25">
        <f t="shared" si="56"/>
        <v>0</v>
      </c>
      <c r="FA49" s="25">
        <v>0</v>
      </c>
      <c r="FB49" s="25">
        <f t="shared" si="784"/>
        <v>0</v>
      </c>
      <c r="FC49" s="24">
        <f t="shared" si="785"/>
        <v>0</v>
      </c>
      <c r="FD49" s="24">
        <v>0</v>
      </c>
      <c r="FE49" s="24">
        <v>0</v>
      </c>
      <c r="FF49" s="25">
        <f t="shared" si="59"/>
        <v>0</v>
      </c>
      <c r="FG49" s="25"/>
      <c r="FH49" s="25">
        <f t="shared" si="786"/>
        <v>0</v>
      </c>
      <c r="FI49" s="24">
        <f t="shared" si="787"/>
        <v>0</v>
      </c>
      <c r="FJ49" s="24">
        <v>21245.052</v>
      </c>
      <c r="FK49" s="24">
        <v>0</v>
      </c>
      <c r="FL49" s="25">
        <f t="shared" si="62"/>
        <v>21245.052</v>
      </c>
      <c r="FM49" s="25">
        <v>0</v>
      </c>
      <c r="FN49" s="25">
        <f t="shared" si="788"/>
        <v>0</v>
      </c>
      <c r="FO49" s="24">
        <f t="shared" si="789"/>
        <v>21245.052</v>
      </c>
      <c r="FP49" s="24">
        <v>33764.458000000006</v>
      </c>
      <c r="FQ49" s="24">
        <v>47476.186560000075</v>
      </c>
      <c r="FR49" s="25">
        <f t="shared" si="65"/>
        <v>7533.3234399999346</v>
      </c>
      <c r="FS49" s="25">
        <v>0</v>
      </c>
      <c r="FT49" s="25">
        <f t="shared" si="790"/>
        <v>4.1255716524844237</v>
      </c>
      <c r="FU49" s="24">
        <f t="shared" si="791"/>
        <v>7533.3234399999346</v>
      </c>
      <c r="FV49" s="24">
        <v>34143.832999999999</v>
      </c>
      <c r="FW49" s="24">
        <v>33041.836079999986</v>
      </c>
      <c r="FX49" s="25">
        <f t="shared" si="68"/>
        <v>8635.320359999947</v>
      </c>
      <c r="FY49" s="25"/>
      <c r="FZ49" s="25">
        <f t="shared" si="792"/>
        <v>6.5336262935663951</v>
      </c>
      <c r="GA49" s="24">
        <f t="shared" si="793"/>
        <v>8635.320359999947</v>
      </c>
      <c r="GB49" s="24">
        <v>29266.142</v>
      </c>
      <c r="GC49" s="24">
        <v>28940.963040000017</v>
      </c>
      <c r="GD49" s="25">
        <f t="shared" si="71"/>
        <v>8960.4993199999299</v>
      </c>
      <c r="GE49" s="25">
        <v>0</v>
      </c>
      <c r="GF49" s="25">
        <f t="shared" si="794"/>
        <v>8.3595518679048748</v>
      </c>
      <c r="GG49" s="24">
        <f t="shared" si="795"/>
        <v>8960.4993199999299</v>
      </c>
      <c r="GH49" s="24">
        <v>2167.8620000000001</v>
      </c>
      <c r="GI49" s="24">
        <v>15933.788639999992</v>
      </c>
      <c r="GJ49" s="25">
        <v>36221.367600000005</v>
      </c>
      <c r="GK49" s="25">
        <v>0</v>
      </c>
      <c r="GL49" s="25">
        <f t="shared" si="7"/>
        <v>61.377551020408212</v>
      </c>
      <c r="GM49" s="24">
        <f t="shared" si="74"/>
        <v>36221.367600000005</v>
      </c>
      <c r="GN49" s="24">
        <v>1734.29</v>
      </c>
      <c r="GO49" s="24">
        <v>10947.705119999986</v>
      </c>
      <c r="GP49" s="25">
        <f t="shared" si="75"/>
        <v>27007.952480000022</v>
      </c>
      <c r="GQ49" s="25"/>
      <c r="GR49" s="25">
        <f t="shared" si="9"/>
        <v>56.740924260481108</v>
      </c>
      <c r="GS49" s="24">
        <f t="shared" si="76"/>
        <v>27007.952480000022</v>
      </c>
      <c r="GT49" s="24">
        <v>2167.8620000000001</v>
      </c>
      <c r="GU49" s="24">
        <v>14091.105600000008</v>
      </c>
      <c r="GV49" s="25">
        <f t="shared" si="77"/>
        <v>15084.708880000015</v>
      </c>
      <c r="GW49" s="25">
        <v>-12.672000000000001</v>
      </c>
      <c r="GX49" s="25">
        <f t="shared" si="78"/>
        <v>28.903845540693425</v>
      </c>
      <c r="GY49" s="24">
        <f t="shared" si="79"/>
        <v>15072.036880000014</v>
      </c>
      <c r="GZ49" s="24"/>
      <c r="HA49" s="24"/>
      <c r="HB49" s="25">
        <f t="shared" si="80"/>
        <v>15072.036880000014</v>
      </c>
      <c r="HC49" s="25"/>
      <c r="HD49" s="24">
        <f t="shared" si="81"/>
        <v>15072.036880000014</v>
      </c>
      <c r="HE49" s="24"/>
      <c r="HF49" s="24"/>
      <c r="HG49" s="25">
        <f t="shared" si="82"/>
        <v>15072.036880000014</v>
      </c>
      <c r="HH49" s="25"/>
      <c r="HI49" s="45">
        <f t="shared" si="770"/>
        <v>124489.499</v>
      </c>
      <c r="HJ49" s="45">
        <f t="shared" si="770"/>
        <v>150431.58504000009</v>
      </c>
      <c r="HK49" s="45">
        <f t="shared" si="770"/>
        <v>-12.672000000000001</v>
      </c>
      <c r="HL49" s="45">
        <f t="shared" si="83"/>
        <v>15072.036880000014</v>
      </c>
    </row>
    <row r="50" spans="1:220" x14ac:dyDescent="0.25">
      <c r="A50" s="23">
        <v>322001</v>
      </c>
      <c r="B50" s="26" t="s">
        <v>52</v>
      </c>
      <c r="C50" s="24"/>
      <c r="D50" s="24">
        <v>0</v>
      </c>
      <c r="E50" s="24">
        <v>0</v>
      </c>
      <c r="F50" s="25">
        <f t="shared" si="84"/>
        <v>0</v>
      </c>
      <c r="G50" s="25"/>
      <c r="H50" s="25">
        <f t="shared" si="11"/>
        <v>0</v>
      </c>
      <c r="I50" s="24">
        <f t="shared" si="12"/>
        <v>0</v>
      </c>
      <c r="J50" s="24">
        <v>0</v>
      </c>
      <c r="K50" s="24">
        <v>0</v>
      </c>
      <c r="L50" s="25">
        <f t="shared" si="85"/>
        <v>0</v>
      </c>
      <c r="M50" s="25">
        <f>SUMIFS(Return!$D:$D,Return!$B:$B,'INV-CO.OP'!$A50,Return!$F:$F,'INV-CO.OP'!M$4)</f>
        <v>0</v>
      </c>
      <c r="N50" s="25">
        <f t="shared" si="13"/>
        <v>0</v>
      </c>
      <c r="O50" s="24">
        <f t="shared" si="14"/>
        <v>0</v>
      </c>
      <c r="P50" s="24">
        <v>0</v>
      </c>
      <c r="Q50" s="24">
        <v>0</v>
      </c>
      <c r="R50" s="25">
        <f t="shared" si="86"/>
        <v>0</v>
      </c>
      <c r="S50" s="25"/>
      <c r="T50" s="25">
        <f t="shared" si="15"/>
        <v>0</v>
      </c>
      <c r="U50" s="24">
        <f t="shared" si="16"/>
        <v>0</v>
      </c>
      <c r="V50" s="24">
        <v>192</v>
      </c>
      <c r="W50" s="24">
        <v>0</v>
      </c>
      <c r="X50" s="25">
        <f t="shared" si="87"/>
        <v>192</v>
      </c>
      <c r="Y50" s="25">
        <f>SUMIFS(Return!$D:$D,Return!$B:$B,'INV-CO.OP'!$A50,Return!$F:$F,'INV-CO.OP'!Y$4)</f>
        <v>0</v>
      </c>
      <c r="Z50" s="25">
        <f t="shared" si="17"/>
        <v>0</v>
      </c>
      <c r="AA50" s="24">
        <f t="shared" si="18"/>
        <v>192</v>
      </c>
      <c r="AB50" s="24">
        <v>503</v>
      </c>
      <c r="AC50" s="24">
        <v>433</v>
      </c>
      <c r="AD50" s="25">
        <f t="shared" si="88"/>
        <v>262</v>
      </c>
      <c r="AE50" s="25">
        <f>SUMIFS(Return!$D:$D,Return!$B:$B,'INV-CO.OP'!$A50,Return!$F:$F,'INV-CO.OP'!AE$4)</f>
        <v>0</v>
      </c>
      <c r="AF50" s="25">
        <f t="shared" si="19"/>
        <v>15.732101616628176</v>
      </c>
      <c r="AG50" s="24">
        <f t="shared" si="20"/>
        <v>262</v>
      </c>
      <c r="AH50" s="24">
        <v>628</v>
      </c>
      <c r="AI50" s="24">
        <v>521</v>
      </c>
      <c r="AJ50" s="25">
        <f t="shared" si="89"/>
        <v>369</v>
      </c>
      <c r="AK50" s="25">
        <f>SUMIFS(Return!$D:$D,Return!$B:$B,'INV-CO.OP'!$A50,Return!$F:$F,'INV-CO.OP'!AK$4)</f>
        <v>0</v>
      </c>
      <c r="AL50" s="25">
        <f t="shared" si="21"/>
        <v>17.706333973128601</v>
      </c>
      <c r="AM50" s="24">
        <f t="shared" si="22"/>
        <v>369</v>
      </c>
      <c r="AN50" s="24">
        <v>254</v>
      </c>
      <c r="AO50" s="24">
        <v>246</v>
      </c>
      <c r="AP50" s="25">
        <f t="shared" si="90"/>
        <v>377</v>
      </c>
      <c r="AQ50" s="25">
        <f>SUMIFS(Return!$D:$D,Return!$B:$B,'INV-CO.OP'!$A50,Return!$F:$F,'INV-CO.OP'!AQ$4)</f>
        <v>0</v>
      </c>
      <c r="AR50" s="25">
        <f t="shared" si="23"/>
        <v>41.378048780487809</v>
      </c>
      <c r="AS50" s="24">
        <f t="shared" si="24"/>
        <v>377</v>
      </c>
      <c r="AT50" s="24">
        <v>0</v>
      </c>
      <c r="AU50" s="24">
        <v>124</v>
      </c>
      <c r="AV50" s="25">
        <v>305</v>
      </c>
      <c r="AW50" s="25">
        <f>SUMIFS(Return!$D:$D,Return!$B:$B,'INV-CO.OP'!$A50,Return!$F:$F,'INV-CO.OP'!AW$4)</f>
        <v>0</v>
      </c>
      <c r="AX50" s="25">
        <f t="shared" si="25"/>
        <v>66.411290322580641</v>
      </c>
      <c r="AY50" s="24">
        <f t="shared" si="26"/>
        <v>305</v>
      </c>
      <c r="AZ50" s="24">
        <v>100</v>
      </c>
      <c r="BA50" s="24">
        <v>188</v>
      </c>
      <c r="BB50" s="25">
        <f t="shared" si="91"/>
        <v>217</v>
      </c>
      <c r="BC50" s="25"/>
      <c r="BD50" s="25">
        <f t="shared" si="27"/>
        <v>26.547872340425528</v>
      </c>
      <c r="BE50" s="24">
        <f t="shared" si="28"/>
        <v>217</v>
      </c>
      <c r="BF50" s="24">
        <v>0</v>
      </c>
      <c r="BG50" s="24">
        <v>132</v>
      </c>
      <c r="BH50" s="25">
        <f t="shared" si="92"/>
        <v>85</v>
      </c>
      <c r="BI50" s="25">
        <v>0</v>
      </c>
      <c r="BJ50" s="25">
        <f t="shared" si="29"/>
        <v>17.386363636363637</v>
      </c>
      <c r="BK50" s="24">
        <f t="shared" si="93"/>
        <v>85</v>
      </c>
      <c r="BL50" s="24"/>
      <c r="BM50" s="24"/>
      <c r="BN50" s="25">
        <f t="shared" si="94"/>
        <v>85</v>
      </c>
      <c r="BO50" s="25"/>
      <c r="BP50" s="24">
        <f t="shared" si="30"/>
        <v>85</v>
      </c>
      <c r="BQ50" s="24"/>
      <c r="BR50" s="24"/>
      <c r="BS50" s="25">
        <f t="shared" si="95"/>
        <v>85</v>
      </c>
      <c r="BT50" s="25"/>
      <c r="BW50" s="24"/>
      <c r="BX50" s="24">
        <v>0</v>
      </c>
      <c r="BY50" s="24">
        <v>0</v>
      </c>
      <c r="BZ50" s="25">
        <f t="shared" si="96"/>
        <v>0</v>
      </c>
      <c r="CA50" s="25"/>
      <c r="CB50" s="25">
        <f>IFERROR(BZ50/(BY50/#REF!),0)</f>
        <v>0</v>
      </c>
      <c r="CC50" s="24">
        <f t="shared" si="771"/>
        <v>0</v>
      </c>
      <c r="CD50" s="24">
        <v>0</v>
      </c>
      <c r="CE50" s="24">
        <v>0</v>
      </c>
      <c r="CF50" s="25">
        <f>+CC50+CD50-CE50</f>
        <v>0</v>
      </c>
      <c r="CG50" s="25"/>
      <c r="CH50" s="25">
        <f>IFERROR(CF50/(CE50/#REF!),0)</f>
        <v>0</v>
      </c>
      <c r="CI50" s="24">
        <f t="shared" si="772"/>
        <v>0</v>
      </c>
      <c r="CJ50" s="24">
        <v>0</v>
      </c>
      <c r="CK50" s="24">
        <v>0</v>
      </c>
      <c r="CL50" s="25">
        <f t="shared" si="773"/>
        <v>0</v>
      </c>
      <c r="CM50" s="25"/>
      <c r="CN50" s="25">
        <f>IFERROR(CL50/(CK50/#REF!),0)</f>
        <v>0</v>
      </c>
      <c r="CO50" s="24">
        <f t="shared" si="774"/>
        <v>0</v>
      </c>
      <c r="CP50" s="24">
        <v>0</v>
      </c>
      <c r="CQ50" s="24">
        <v>0</v>
      </c>
      <c r="CR50" s="25">
        <f>+CO50+CP50-CQ50</f>
        <v>0</v>
      </c>
      <c r="CS50" s="25"/>
      <c r="CT50" s="25">
        <f>+IFERROR(CR50/(CQ50/#REF!),0)</f>
        <v>0</v>
      </c>
      <c r="CU50" s="24">
        <f t="shared" si="775"/>
        <v>0</v>
      </c>
      <c r="CV50" s="24">
        <v>0</v>
      </c>
      <c r="CW50" s="24">
        <v>0</v>
      </c>
      <c r="CX50" s="25">
        <f>+CU50+CV50-CW50</f>
        <v>0</v>
      </c>
      <c r="CY50" s="25"/>
      <c r="CZ50" s="25">
        <f>+IFERROR(CX50/(CW50/#REF!),0)</f>
        <v>0</v>
      </c>
      <c r="DA50" s="24">
        <f t="shared" si="776"/>
        <v>0</v>
      </c>
      <c r="DB50" s="24">
        <v>0</v>
      </c>
      <c r="DC50" s="24">
        <v>0</v>
      </c>
      <c r="DD50" s="25">
        <f>+DA50+DB50-DC50</f>
        <v>0</v>
      </c>
      <c r="DE50" s="25"/>
      <c r="DF50" s="25">
        <f>+IFERROR(DD50/(DC50/#REF!),0)</f>
        <v>0</v>
      </c>
      <c r="DG50" s="24">
        <f t="shared" si="777"/>
        <v>0</v>
      </c>
      <c r="DH50" s="24">
        <v>0</v>
      </c>
      <c r="DI50" s="24">
        <v>0</v>
      </c>
      <c r="DJ50" s="25">
        <f>+DG50+DH50-DI50</f>
        <v>0</v>
      </c>
      <c r="DK50" s="25"/>
      <c r="DL50" s="25">
        <f>+IFERROR(DJ50/(DI50/#REF!),0)</f>
        <v>0</v>
      </c>
      <c r="DM50" s="24">
        <f t="shared" si="778"/>
        <v>0</v>
      </c>
      <c r="DN50" s="24">
        <v>0</v>
      </c>
      <c r="DO50" s="24">
        <v>0</v>
      </c>
      <c r="DP50" s="25">
        <f>+DM50+DN50-DO50</f>
        <v>0</v>
      </c>
      <c r="DQ50" s="25"/>
      <c r="DR50" s="25">
        <f>+IFERROR(DP50/(DO50/#REF!),0)</f>
        <v>0</v>
      </c>
      <c r="DS50" s="24">
        <f t="shared" si="779"/>
        <v>0</v>
      </c>
      <c r="DT50" s="24">
        <v>0</v>
      </c>
      <c r="DU50" s="24">
        <v>0</v>
      </c>
      <c r="DV50" s="25">
        <f>+DS50+DT50-DU50</f>
        <v>0</v>
      </c>
      <c r="DW50" s="25"/>
      <c r="DX50" s="25">
        <f>+IFERROR(DV50/(DU50/#REF!),0)</f>
        <v>0</v>
      </c>
      <c r="DY50" s="24">
        <f t="shared" si="780"/>
        <v>0</v>
      </c>
      <c r="DZ50" s="24">
        <v>0</v>
      </c>
      <c r="EA50" s="24">
        <v>0</v>
      </c>
      <c r="EB50" s="25">
        <f>+DY50+DZ50-EA50</f>
        <v>0</v>
      </c>
      <c r="EC50" s="25"/>
      <c r="ED50" s="25">
        <f>+IFERROR(EB50/(EA50/#REF!),0)</f>
        <v>0</v>
      </c>
      <c r="EE50" s="24">
        <f t="shared" si="781"/>
        <v>0</v>
      </c>
      <c r="EF50" s="24">
        <v>0</v>
      </c>
      <c r="EG50" s="24">
        <v>0</v>
      </c>
      <c r="EH50" s="25">
        <f>+EE50+EF50-EG50</f>
        <v>0</v>
      </c>
      <c r="EI50" s="25"/>
      <c r="EJ50" s="25">
        <f>+IFERROR(EH50/(EG50/#REF!),0)</f>
        <v>0</v>
      </c>
      <c r="EK50" s="24">
        <f t="shared" si="782"/>
        <v>0</v>
      </c>
      <c r="EL50" s="24">
        <v>0</v>
      </c>
      <c r="EM50" s="24">
        <v>0</v>
      </c>
      <c r="EN50" s="25">
        <f>+EK50+EL50-EM50</f>
        <v>0</v>
      </c>
      <c r="EO50" s="25"/>
      <c r="EP50" s="25">
        <f>+IFERROR(EN50/(EM50/#REF!),0)</f>
        <v>0</v>
      </c>
      <c r="EQ50" s="24"/>
      <c r="ER50" s="24">
        <v>0</v>
      </c>
      <c r="ES50" s="24">
        <v>0</v>
      </c>
      <c r="ET50" s="25">
        <f t="shared" si="53"/>
        <v>0</v>
      </c>
      <c r="EU50" s="25"/>
      <c r="EV50" s="25">
        <f t="shared" si="783"/>
        <v>0</v>
      </c>
      <c r="EW50" s="24">
        <f t="shared" si="55"/>
        <v>0</v>
      </c>
      <c r="EX50" s="24">
        <v>0</v>
      </c>
      <c r="EY50" s="24">
        <v>0</v>
      </c>
      <c r="EZ50" s="25">
        <f t="shared" si="56"/>
        <v>0</v>
      </c>
      <c r="FA50" s="25">
        <v>0</v>
      </c>
      <c r="FB50" s="25">
        <f t="shared" si="784"/>
        <v>0</v>
      </c>
      <c r="FC50" s="24">
        <f t="shared" si="785"/>
        <v>0</v>
      </c>
      <c r="FD50" s="24">
        <v>0</v>
      </c>
      <c r="FE50" s="24">
        <v>0</v>
      </c>
      <c r="FF50" s="25">
        <f t="shared" si="59"/>
        <v>0</v>
      </c>
      <c r="FG50" s="25"/>
      <c r="FH50" s="25">
        <f t="shared" si="786"/>
        <v>0</v>
      </c>
      <c r="FI50" s="24">
        <f t="shared" si="787"/>
        <v>0</v>
      </c>
      <c r="FJ50" s="24">
        <v>29591.268</v>
      </c>
      <c r="FK50" s="24">
        <v>0</v>
      </c>
      <c r="FL50" s="25">
        <f t="shared" si="62"/>
        <v>29591.268</v>
      </c>
      <c r="FM50" s="25">
        <v>0</v>
      </c>
      <c r="FN50" s="25">
        <f t="shared" si="788"/>
        <v>0</v>
      </c>
      <c r="FO50" s="24">
        <f t="shared" si="789"/>
        <v>29591.268</v>
      </c>
      <c r="FP50" s="24">
        <v>77522.956999999995</v>
      </c>
      <c r="FQ50" s="24">
        <v>95334.960960000099</v>
      </c>
      <c r="FR50" s="25">
        <f t="shared" si="65"/>
        <v>11779.264039999893</v>
      </c>
      <c r="FS50" s="25">
        <v>0</v>
      </c>
      <c r="FT50" s="25">
        <f t="shared" si="790"/>
        <v>3.2124717098116373</v>
      </c>
      <c r="FU50" s="24">
        <f t="shared" si="791"/>
        <v>11779.264039999893</v>
      </c>
      <c r="FV50" s="24">
        <v>96788.102999999988</v>
      </c>
      <c r="FW50" s="24">
        <v>114710.19552000012</v>
      </c>
      <c r="FX50" s="25">
        <f t="shared" si="68"/>
        <v>-6142.8284800002439</v>
      </c>
      <c r="FY50" s="25"/>
      <c r="FZ50" s="25">
        <f t="shared" si="792"/>
        <v>-1.3387712513595229</v>
      </c>
      <c r="GA50" s="24">
        <f t="shared" si="793"/>
        <v>-6142.8284800002439</v>
      </c>
      <c r="GB50" s="24">
        <v>39146.780999999995</v>
      </c>
      <c r="GC50" s="24">
        <v>54162.587520000016</v>
      </c>
      <c r="GD50" s="25">
        <f t="shared" si="71"/>
        <v>-21158.635000000264</v>
      </c>
      <c r="GE50" s="25">
        <v>0</v>
      </c>
      <c r="GF50" s="25">
        <f t="shared" si="794"/>
        <v>-10.547560062359572</v>
      </c>
      <c r="GG50" s="24">
        <f t="shared" si="795"/>
        <v>-21158.635000000264</v>
      </c>
      <c r="GH50" s="24">
        <v>0</v>
      </c>
      <c r="GI50" s="24">
        <v>27301.466880000011</v>
      </c>
      <c r="GJ50" s="25">
        <v>67152.801600000006</v>
      </c>
      <c r="GK50" s="25">
        <v>0</v>
      </c>
      <c r="GL50" s="25">
        <f t="shared" si="7"/>
        <v>66.411290322580626</v>
      </c>
      <c r="GM50" s="24">
        <f t="shared" si="74"/>
        <v>67152.801600000006</v>
      </c>
      <c r="GN50" s="24">
        <v>16512.984</v>
      </c>
      <c r="GO50" s="24">
        <v>41392.546560000017</v>
      </c>
      <c r="GP50" s="25">
        <f t="shared" si="75"/>
        <v>42273.239039999986</v>
      </c>
      <c r="GQ50" s="25"/>
      <c r="GR50" s="25">
        <f t="shared" si="9"/>
        <v>23.489361702127642</v>
      </c>
      <c r="GS50" s="24">
        <f t="shared" si="76"/>
        <v>42273.239039999986</v>
      </c>
      <c r="GT50" s="24">
        <v>0</v>
      </c>
      <c r="GU50" s="24">
        <v>29062.851839999985</v>
      </c>
      <c r="GV50" s="25">
        <f t="shared" si="77"/>
        <v>13210.387200000001</v>
      </c>
      <c r="GW50" s="25">
        <v>0</v>
      </c>
      <c r="GX50" s="25">
        <f t="shared" si="78"/>
        <v>12.27272727272728</v>
      </c>
      <c r="GY50" s="24">
        <f t="shared" si="79"/>
        <v>13210.387200000001</v>
      </c>
      <c r="GZ50" s="24"/>
      <c r="HA50" s="24"/>
      <c r="HB50" s="25">
        <f t="shared" si="80"/>
        <v>13210.387200000001</v>
      </c>
      <c r="HC50" s="25"/>
      <c r="HD50" s="24">
        <f t="shared" si="81"/>
        <v>13210.387200000001</v>
      </c>
      <c r="HE50" s="24"/>
      <c r="HF50" s="24"/>
      <c r="HG50" s="25">
        <f t="shared" si="82"/>
        <v>13210.387200000001</v>
      </c>
      <c r="HH50" s="25"/>
      <c r="HI50" s="45">
        <f t="shared" si="770"/>
        <v>259562.09299999996</v>
      </c>
      <c r="HJ50" s="45">
        <f t="shared" si="770"/>
        <v>361964.60928000027</v>
      </c>
      <c r="HK50" s="45">
        <f t="shared" si="770"/>
        <v>0</v>
      </c>
      <c r="HL50" s="45">
        <f t="shared" si="83"/>
        <v>13210.387200000001</v>
      </c>
    </row>
    <row r="51" spans="1:220" x14ac:dyDescent="0.25">
      <c r="A51" s="23">
        <v>323104</v>
      </c>
      <c r="B51" s="26" t="s">
        <v>53</v>
      </c>
      <c r="C51" s="24"/>
      <c r="D51" s="24">
        <v>0</v>
      </c>
      <c r="E51" s="24">
        <v>0</v>
      </c>
      <c r="F51" s="25">
        <f t="shared" si="84"/>
        <v>0</v>
      </c>
      <c r="G51" s="25"/>
      <c r="H51" s="25">
        <f t="shared" si="11"/>
        <v>0</v>
      </c>
      <c r="I51" s="24">
        <f t="shared" si="12"/>
        <v>0</v>
      </c>
      <c r="J51" s="24">
        <v>0</v>
      </c>
      <c r="K51" s="24">
        <v>0</v>
      </c>
      <c r="L51" s="25">
        <f t="shared" si="85"/>
        <v>0</v>
      </c>
      <c r="M51" s="25">
        <f>SUMIFS(Return!$D:$D,Return!$B:$B,'INV-CO.OP'!$A51,Return!$F:$F,'INV-CO.OP'!M$4)</f>
        <v>0</v>
      </c>
      <c r="N51" s="25">
        <f t="shared" si="13"/>
        <v>0</v>
      </c>
      <c r="O51" s="24">
        <f t="shared" si="14"/>
        <v>0</v>
      </c>
      <c r="P51" s="24">
        <v>0</v>
      </c>
      <c r="Q51" s="24">
        <v>0</v>
      </c>
      <c r="R51" s="25">
        <f t="shared" si="86"/>
        <v>0</v>
      </c>
      <c r="S51" s="25"/>
      <c r="T51" s="25">
        <f t="shared" si="15"/>
        <v>0</v>
      </c>
      <c r="U51" s="24">
        <f t="shared" si="16"/>
        <v>0</v>
      </c>
      <c r="V51" s="24">
        <v>0</v>
      </c>
      <c r="W51" s="24">
        <v>0</v>
      </c>
      <c r="X51" s="25">
        <f t="shared" si="87"/>
        <v>0</v>
      </c>
      <c r="Y51" s="25">
        <f>SUMIFS(Return!$D:$D,Return!$B:$B,'INV-CO.OP'!$A51,Return!$F:$F,'INV-CO.OP'!Y$4)</f>
        <v>0</v>
      </c>
      <c r="Z51" s="25">
        <f t="shared" si="17"/>
        <v>0</v>
      </c>
      <c r="AA51" s="24">
        <f t="shared" si="18"/>
        <v>0</v>
      </c>
      <c r="AB51" s="24">
        <v>0</v>
      </c>
      <c r="AC51" s="24">
        <v>0</v>
      </c>
      <c r="AD51" s="25">
        <f t="shared" si="88"/>
        <v>0</v>
      </c>
      <c r="AE51" s="25">
        <f>SUMIFS(Return!$D:$D,Return!$B:$B,'INV-CO.OP'!$A51,Return!$F:$F,'INV-CO.OP'!AE$4)</f>
        <v>0</v>
      </c>
      <c r="AF51" s="25">
        <f t="shared" si="19"/>
        <v>0</v>
      </c>
      <c r="AG51" s="24">
        <f t="shared" si="20"/>
        <v>0</v>
      </c>
      <c r="AH51" s="24">
        <v>0</v>
      </c>
      <c r="AI51" s="24">
        <v>0</v>
      </c>
      <c r="AJ51" s="25">
        <f t="shared" si="89"/>
        <v>0</v>
      </c>
      <c r="AK51" s="25">
        <f>SUMIFS(Return!$D:$D,Return!$B:$B,'INV-CO.OP'!$A51,Return!$F:$F,'INV-CO.OP'!AK$4)</f>
        <v>0</v>
      </c>
      <c r="AL51" s="25">
        <f t="shared" si="21"/>
        <v>0</v>
      </c>
      <c r="AM51" s="24">
        <f t="shared" si="22"/>
        <v>0</v>
      </c>
      <c r="AN51" s="24">
        <v>0</v>
      </c>
      <c r="AO51" s="24">
        <v>0</v>
      </c>
      <c r="AP51" s="25">
        <f t="shared" si="90"/>
        <v>0</v>
      </c>
      <c r="AQ51" s="25">
        <f>SUMIFS(Return!$D:$D,Return!$B:$B,'INV-CO.OP'!$A51,Return!$F:$F,'INV-CO.OP'!AQ$4)</f>
        <v>0</v>
      </c>
      <c r="AR51" s="25">
        <f t="shared" si="23"/>
        <v>0</v>
      </c>
      <c r="AS51" s="24">
        <f t="shared" si="24"/>
        <v>0</v>
      </c>
      <c r="AT51" s="24">
        <v>0</v>
      </c>
      <c r="AU51" s="24">
        <v>0</v>
      </c>
      <c r="AV51" s="25">
        <v>0</v>
      </c>
      <c r="AW51" s="25">
        <f>SUMIFS(Return!$D:$D,Return!$B:$B,'INV-CO.OP'!$A51,Return!$F:$F,'INV-CO.OP'!AW$4)</f>
        <v>0</v>
      </c>
      <c r="AX51" s="25">
        <f t="shared" si="25"/>
        <v>0</v>
      </c>
      <c r="AY51" s="24">
        <f t="shared" si="26"/>
        <v>0</v>
      </c>
      <c r="AZ51" s="24">
        <v>0</v>
      </c>
      <c r="BA51" s="24">
        <v>0</v>
      </c>
      <c r="BB51" s="25">
        <f t="shared" si="91"/>
        <v>0</v>
      </c>
      <c r="BC51" s="25"/>
      <c r="BD51" s="25">
        <f t="shared" si="27"/>
        <v>0</v>
      </c>
      <c r="BE51" s="24">
        <f t="shared" si="28"/>
        <v>0</v>
      </c>
      <c r="BF51" s="24">
        <v>0</v>
      </c>
      <c r="BG51" s="24">
        <v>0</v>
      </c>
      <c r="BH51" s="25">
        <f t="shared" si="92"/>
        <v>0</v>
      </c>
      <c r="BI51" s="25">
        <v>0</v>
      </c>
      <c r="BJ51" s="25">
        <f t="shared" si="29"/>
        <v>0</v>
      </c>
      <c r="BK51" s="24">
        <f t="shared" si="93"/>
        <v>0</v>
      </c>
      <c r="BL51" s="24"/>
      <c r="BM51" s="24"/>
      <c r="BN51" s="25">
        <f t="shared" si="94"/>
        <v>0</v>
      </c>
      <c r="BO51" s="25"/>
      <c r="BP51" s="24">
        <f t="shared" si="30"/>
        <v>0</v>
      </c>
      <c r="BQ51" s="24"/>
      <c r="BR51" s="24"/>
      <c r="BS51" s="25">
        <f t="shared" si="95"/>
        <v>0</v>
      </c>
      <c r="BT51" s="25"/>
      <c r="BW51" s="24"/>
      <c r="BX51" s="24">
        <v>0</v>
      </c>
      <c r="BY51" s="24">
        <v>0</v>
      </c>
      <c r="BZ51" s="25">
        <f t="shared" si="96"/>
        <v>0</v>
      </c>
      <c r="CA51" s="25"/>
      <c r="CB51" s="25">
        <f>IFERROR(BZ51/(BY51/#REF!),0)</f>
        <v>0</v>
      </c>
      <c r="CC51" s="24">
        <f t="shared" si="771"/>
        <v>0</v>
      </c>
      <c r="CD51" s="24">
        <v>0</v>
      </c>
      <c r="CE51" s="24">
        <v>0</v>
      </c>
      <c r="CF51" s="25">
        <f t="shared" ref="CF51:CF52" si="796">+CC51+CD51-CE51</f>
        <v>0</v>
      </c>
      <c r="CG51" s="25"/>
      <c r="CH51" s="25">
        <f>IFERROR(CF51/(CE51/#REF!),0)</f>
        <v>0</v>
      </c>
      <c r="CI51" s="24">
        <f t="shared" si="772"/>
        <v>0</v>
      </c>
      <c r="CJ51" s="24">
        <v>0</v>
      </c>
      <c r="CK51" s="24">
        <v>0</v>
      </c>
      <c r="CL51" s="25">
        <f t="shared" si="773"/>
        <v>0</v>
      </c>
      <c r="CM51" s="25"/>
      <c r="CN51" s="25">
        <f>IFERROR(CL51/(CK51/#REF!),0)</f>
        <v>0</v>
      </c>
      <c r="CO51" s="24">
        <f t="shared" si="774"/>
        <v>0</v>
      </c>
      <c r="CP51" s="24">
        <v>0</v>
      </c>
      <c r="CQ51" s="24">
        <v>0</v>
      </c>
      <c r="CR51" s="25">
        <f t="shared" ref="CR51:CR52" si="797">+CO51+CP51-CQ51</f>
        <v>0</v>
      </c>
      <c r="CS51" s="25"/>
      <c r="CT51" s="25">
        <f>+IFERROR(CR51/(CQ51/#REF!),0)</f>
        <v>0</v>
      </c>
      <c r="CU51" s="24">
        <f t="shared" si="775"/>
        <v>0</v>
      </c>
      <c r="CV51" s="24">
        <v>0</v>
      </c>
      <c r="CW51" s="24">
        <v>0</v>
      </c>
      <c r="CX51" s="25">
        <f t="shared" ref="CX51:CX52" si="798">+CU51+CV51-CW51</f>
        <v>0</v>
      </c>
      <c r="CY51" s="25"/>
      <c r="CZ51" s="25">
        <f>+IFERROR(CX51/(CW51/#REF!),0)</f>
        <v>0</v>
      </c>
      <c r="DA51" s="24">
        <f t="shared" si="776"/>
        <v>0</v>
      </c>
      <c r="DB51" s="24">
        <v>0</v>
      </c>
      <c r="DC51" s="24">
        <v>0</v>
      </c>
      <c r="DD51" s="25">
        <f t="shared" ref="DD51:DD52" si="799">+DA51+DB51-DC51</f>
        <v>0</v>
      </c>
      <c r="DE51" s="25"/>
      <c r="DF51" s="25">
        <f>+IFERROR(DD51/(DC51/#REF!),0)</f>
        <v>0</v>
      </c>
      <c r="DG51" s="24">
        <f t="shared" si="777"/>
        <v>0</v>
      </c>
      <c r="DH51" s="24">
        <v>0</v>
      </c>
      <c r="DI51" s="24">
        <v>0</v>
      </c>
      <c r="DJ51" s="25">
        <f t="shared" ref="DJ51:DJ52" si="800">+DG51+DH51-DI51</f>
        <v>0</v>
      </c>
      <c r="DK51" s="25"/>
      <c r="DL51" s="25">
        <f>+IFERROR(DJ51/(DI51/#REF!),0)</f>
        <v>0</v>
      </c>
      <c r="DM51" s="24">
        <f t="shared" si="778"/>
        <v>0</v>
      </c>
      <c r="DN51" s="24">
        <v>0</v>
      </c>
      <c r="DO51" s="24">
        <v>0</v>
      </c>
      <c r="DP51" s="25">
        <f t="shared" ref="DP51:DP52" si="801">+DM51+DN51-DO51</f>
        <v>0</v>
      </c>
      <c r="DQ51" s="25"/>
      <c r="DR51" s="25">
        <f>+IFERROR(DP51/(DO51/#REF!),0)</f>
        <v>0</v>
      </c>
      <c r="DS51" s="24">
        <f t="shared" si="779"/>
        <v>0</v>
      </c>
      <c r="DT51" s="24">
        <v>0</v>
      </c>
      <c r="DU51" s="24">
        <v>0</v>
      </c>
      <c r="DV51" s="25">
        <f t="shared" ref="DV51:DV52" si="802">+DS51+DT51-DU51</f>
        <v>0</v>
      </c>
      <c r="DW51" s="25"/>
      <c r="DX51" s="25">
        <f>+IFERROR(DV51/(DU51/#REF!),0)</f>
        <v>0</v>
      </c>
      <c r="DY51" s="24">
        <f t="shared" si="780"/>
        <v>0</v>
      </c>
      <c r="DZ51" s="24">
        <v>0</v>
      </c>
      <c r="EA51" s="24">
        <v>0</v>
      </c>
      <c r="EB51" s="25">
        <f t="shared" ref="EB51:EB52" si="803">+DY51+DZ51-EA51</f>
        <v>0</v>
      </c>
      <c r="EC51" s="25"/>
      <c r="ED51" s="25">
        <f>+IFERROR(EB51/(EA51/#REF!),0)</f>
        <v>0</v>
      </c>
      <c r="EE51" s="24">
        <f t="shared" si="781"/>
        <v>0</v>
      </c>
      <c r="EF51" s="24">
        <v>0</v>
      </c>
      <c r="EG51" s="24">
        <v>0</v>
      </c>
      <c r="EH51" s="25">
        <f t="shared" ref="EH51:EH52" si="804">+EE51+EF51-EG51</f>
        <v>0</v>
      </c>
      <c r="EI51" s="25"/>
      <c r="EJ51" s="25">
        <f>+IFERROR(EH51/(EG51/#REF!),0)</f>
        <v>0</v>
      </c>
      <c r="EK51" s="24">
        <f t="shared" si="782"/>
        <v>0</v>
      </c>
      <c r="EL51" s="24">
        <v>215</v>
      </c>
      <c r="EM51" s="24">
        <v>47.368421052631575</v>
      </c>
      <c r="EN51" s="25">
        <f t="shared" ref="EN51:EN52" si="805">+EK51+EL51-EM51</f>
        <v>167.63157894736844</v>
      </c>
      <c r="EO51" s="25"/>
      <c r="EP51" s="25">
        <f>+IFERROR(EN51/(EM51/#REF!),0)</f>
        <v>0</v>
      </c>
      <c r="EQ51" s="24"/>
      <c r="ER51" s="24">
        <v>0</v>
      </c>
      <c r="ES51" s="24">
        <v>0</v>
      </c>
      <c r="ET51" s="25">
        <f t="shared" si="53"/>
        <v>0</v>
      </c>
      <c r="EU51" s="25"/>
      <c r="EV51" s="25">
        <f t="shared" si="783"/>
        <v>0</v>
      </c>
      <c r="EW51" s="24">
        <f t="shared" si="55"/>
        <v>0</v>
      </c>
      <c r="EX51" s="24">
        <v>0</v>
      </c>
      <c r="EY51" s="24">
        <v>0</v>
      </c>
      <c r="EZ51" s="25">
        <f t="shared" si="56"/>
        <v>0</v>
      </c>
      <c r="FA51" s="25">
        <v>0</v>
      </c>
      <c r="FB51" s="25">
        <f t="shared" si="784"/>
        <v>0</v>
      </c>
      <c r="FC51" s="24">
        <f t="shared" si="785"/>
        <v>0</v>
      </c>
      <c r="FD51" s="24">
        <v>0</v>
      </c>
      <c r="FE51" s="24">
        <v>0</v>
      </c>
      <c r="FF51" s="25">
        <f t="shared" si="59"/>
        <v>0</v>
      </c>
      <c r="FG51" s="25"/>
      <c r="FH51" s="25">
        <f t="shared" si="786"/>
        <v>0</v>
      </c>
      <c r="FI51" s="24">
        <f t="shared" si="787"/>
        <v>0</v>
      </c>
      <c r="FJ51" s="24">
        <v>0</v>
      </c>
      <c r="FK51" s="24">
        <v>0</v>
      </c>
      <c r="FL51" s="25">
        <f t="shared" si="62"/>
        <v>0</v>
      </c>
      <c r="FM51" s="25">
        <v>0</v>
      </c>
      <c r="FN51" s="25">
        <f t="shared" si="788"/>
        <v>0</v>
      </c>
      <c r="FO51" s="24">
        <f t="shared" si="789"/>
        <v>0</v>
      </c>
      <c r="FP51" s="24">
        <v>0</v>
      </c>
      <c r="FQ51" s="24">
        <v>0</v>
      </c>
      <c r="FR51" s="25">
        <f t="shared" si="65"/>
        <v>0</v>
      </c>
      <c r="FS51" s="25">
        <v>0</v>
      </c>
      <c r="FT51" s="25">
        <f t="shared" si="790"/>
        <v>0</v>
      </c>
      <c r="FU51" s="24">
        <f t="shared" si="791"/>
        <v>0</v>
      </c>
      <c r="FV51" s="24">
        <v>0</v>
      </c>
      <c r="FW51" s="24">
        <v>0</v>
      </c>
      <c r="FX51" s="25">
        <f t="shared" si="68"/>
        <v>0</v>
      </c>
      <c r="FY51" s="25"/>
      <c r="FZ51" s="25">
        <f t="shared" si="792"/>
        <v>0</v>
      </c>
      <c r="GA51" s="24">
        <f t="shared" si="793"/>
        <v>0</v>
      </c>
      <c r="GB51" s="24">
        <v>0</v>
      </c>
      <c r="GC51" s="24">
        <v>0</v>
      </c>
      <c r="GD51" s="25">
        <f t="shared" si="71"/>
        <v>0</v>
      </c>
      <c r="GE51" s="25">
        <v>0</v>
      </c>
      <c r="GF51" s="25">
        <f t="shared" si="794"/>
        <v>0</v>
      </c>
      <c r="GG51" s="24">
        <f t="shared" si="795"/>
        <v>0</v>
      </c>
      <c r="GH51" s="24">
        <v>0</v>
      </c>
      <c r="GI51" s="24">
        <v>0</v>
      </c>
      <c r="GJ51" s="25">
        <v>0</v>
      </c>
      <c r="GK51" s="25">
        <v>0</v>
      </c>
      <c r="GL51" s="25">
        <f t="shared" si="7"/>
        <v>0</v>
      </c>
      <c r="GM51" s="24">
        <f t="shared" si="74"/>
        <v>0</v>
      </c>
      <c r="GN51" s="24">
        <v>0</v>
      </c>
      <c r="GO51" s="24">
        <v>0</v>
      </c>
      <c r="GP51" s="25">
        <f t="shared" si="75"/>
        <v>0</v>
      </c>
      <c r="GQ51" s="25"/>
      <c r="GR51" s="25">
        <f t="shared" si="9"/>
        <v>0</v>
      </c>
      <c r="GS51" s="24">
        <f t="shared" si="76"/>
        <v>0</v>
      </c>
      <c r="GT51" s="24">
        <v>0</v>
      </c>
      <c r="GU51" s="24">
        <v>0</v>
      </c>
      <c r="GV51" s="25">
        <f t="shared" si="77"/>
        <v>0</v>
      </c>
      <c r="GW51" s="25">
        <v>0</v>
      </c>
      <c r="GX51" s="25">
        <f t="shared" si="78"/>
        <v>0</v>
      </c>
      <c r="GY51" s="24">
        <f t="shared" si="79"/>
        <v>0</v>
      </c>
      <c r="GZ51" s="24"/>
      <c r="HA51" s="24"/>
      <c r="HB51" s="25">
        <f t="shared" si="80"/>
        <v>0</v>
      </c>
      <c r="HC51" s="25"/>
      <c r="HD51" s="24">
        <f t="shared" si="81"/>
        <v>0</v>
      </c>
      <c r="HE51" s="24"/>
      <c r="HF51" s="24"/>
      <c r="HG51" s="25">
        <f t="shared" si="82"/>
        <v>0</v>
      </c>
      <c r="HH51" s="25"/>
      <c r="HI51" s="45">
        <f t="shared" si="770"/>
        <v>0</v>
      </c>
      <c r="HJ51" s="45">
        <f t="shared" si="770"/>
        <v>0</v>
      </c>
      <c r="HK51" s="45">
        <f t="shared" si="770"/>
        <v>0</v>
      </c>
      <c r="HL51" s="45">
        <f t="shared" si="83"/>
        <v>0</v>
      </c>
    </row>
    <row r="52" spans="1:220" x14ac:dyDescent="0.25">
      <c r="A52" s="23">
        <v>323901</v>
      </c>
      <c r="B52" s="26" t="s">
        <v>54</v>
      </c>
      <c r="C52" s="24"/>
      <c r="D52" s="24">
        <v>0</v>
      </c>
      <c r="E52" s="24">
        <v>0</v>
      </c>
      <c r="F52" s="25">
        <f t="shared" si="84"/>
        <v>0</v>
      </c>
      <c r="G52" s="25"/>
      <c r="H52" s="25">
        <f t="shared" si="11"/>
        <v>0</v>
      </c>
      <c r="I52" s="24">
        <f t="shared" si="12"/>
        <v>0</v>
      </c>
      <c r="J52" s="24">
        <v>0</v>
      </c>
      <c r="K52" s="24">
        <v>0</v>
      </c>
      <c r="L52" s="25">
        <f t="shared" si="85"/>
        <v>0</v>
      </c>
      <c r="M52" s="25">
        <f>SUMIFS(Return!$D:$D,Return!$B:$B,'INV-CO.OP'!$A52,Return!$F:$F,'INV-CO.OP'!M$4)</f>
        <v>0</v>
      </c>
      <c r="N52" s="25">
        <f t="shared" si="13"/>
        <v>0</v>
      </c>
      <c r="O52" s="24">
        <f t="shared" si="14"/>
        <v>0</v>
      </c>
      <c r="P52" s="24">
        <v>0</v>
      </c>
      <c r="Q52" s="24">
        <v>0</v>
      </c>
      <c r="R52" s="25">
        <f t="shared" si="86"/>
        <v>0</v>
      </c>
      <c r="S52" s="25"/>
      <c r="T52" s="25">
        <f t="shared" si="15"/>
        <v>0</v>
      </c>
      <c r="U52" s="24">
        <f t="shared" si="16"/>
        <v>0</v>
      </c>
      <c r="V52" s="24">
        <v>0</v>
      </c>
      <c r="W52" s="24">
        <v>0</v>
      </c>
      <c r="X52" s="25">
        <f t="shared" si="87"/>
        <v>0</v>
      </c>
      <c r="Y52" s="25">
        <f>SUMIFS(Return!$D:$D,Return!$B:$B,'INV-CO.OP'!$A52,Return!$F:$F,'INV-CO.OP'!Y$4)</f>
        <v>0</v>
      </c>
      <c r="Z52" s="25">
        <f t="shared" si="17"/>
        <v>0</v>
      </c>
      <c r="AA52" s="24">
        <f t="shared" si="18"/>
        <v>0</v>
      </c>
      <c r="AB52" s="24">
        <v>0</v>
      </c>
      <c r="AC52" s="24">
        <v>0</v>
      </c>
      <c r="AD52" s="25">
        <f t="shared" si="88"/>
        <v>0</v>
      </c>
      <c r="AE52" s="25">
        <f>SUMIFS(Return!$D:$D,Return!$B:$B,'INV-CO.OP'!$A52,Return!$F:$F,'INV-CO.OP'!AE$4)</f>
        <v>0</v>
      </c>
      <c r="AF52" s="25">
        <f t="shared" si="19"/>
        <v>0</v>
      </c>
      <c r="AG52" s="24">
        <f t="shared" si="20"/>
        <v>0</v>
      </c>
      <c r="AH52" s="24">
        <v>0</v>
      </c>
      <c r="AI52" s="24">
        <v>0</v>
      </c>
      <c r="AJ52" s="25">
        <f t="shared" si="89"/>
        <v>0</v>
      </c>
      <c r="AK52" s="25">
        <f>SUMIFS(Return!$D:$D,Return!$B:$B,'INV-CO.OP'!$A52,Return!$F:$F,'INV-CO.OP'!AK$4)</f>
        <v>0</v>
      </c>
      <c r="AL52" s="25">
        <f t="shared" si="21"/>
        <v>0</v>
      </c>
      <c r="AM52" s="24">
        <f t="shared" si="22"/>
        <v>0</v>
      </c>
      <c r="AN52" s="24">
        <v>0</v>
      </c>
      <c r="AO52" s="24">
        <v>0</v>
      </c>
      <c r="AP52" s="25">
        <f t="shared" si="90"/>
        <v>0</v>
      </c>
      <c r="AQ52" s="25">
        <f>SUMIFS(Return!$D:$D,Return!$B:$B,'INV-CO.OP'!$A52,Return!$F:$F,'INV-CO.OP'!AQ$4)</f>
        <v>0</v>
      </c>
      <c r="AR52" s="25">
        <f t="shared" si="23"/>
        <v>0</v>
      </c>
      <c r="AS52" s="24">
        <f t="shared" si="24"/>
        <v>0</v>
      </c>
      <c r="AT52" s="24">
        <v>0</v>
      </c>
      <c r="AU52" s="24">
        <v>0</v>
      </c>
      <c r="AV52" s="25">
        <v>0</v>
      </c>
      <c r="AW52" s="25">
        <f>SUMIFS(Return!$D:$D,Return!$B:$B,'INV-CO.OP'!$A52,Return!$F:$F,'INV-CO.OP'!AW$4)</f>
        <v>0</v>
      </c>
      <c r="AX52" s="25">
        <f t="shared" si="25"/>
        <v>0</v>
      </c>
      <c r="AY52" s="24">
        <f t="shared" si="26"/>
        <v>0</v>
      </c>
      <c r="AZ52" s="24">
        <v>0</v>
      </c>
      <c r="BA52" s="24">
        <v>0</v>
      </c>
      <c r="BB52" s="25">
        <f t="shared" si="91"/>
        <v>0</v>
      </c>
      <c r="BC52" s="25"/>
      <c r="BD52" s="25">
        <f t="shared" si="27"/>
        <v>0</v>
      </c>
      <c r="BE52" s="24">
        <f t="shared" si="28"/>
        <v>0</v>
      </c>
      <c r="BF52" s="24">
        <v>0</v>
      </c>
      <c r="BG52" s="24">
        <v>0</v>
      </c>
      <c r="BH52" s="25">
        <f t="shared" si="92"/>
        <v>0</v>
      </c>
      <c r="BI52" s="25">
        <v>0</v>
      </c>
      <c r="BJ52" s="25">
        <f t="shared" si="29"/>
        <v>0</v>
      </c>
      <c r="BK52" s="24">
        <f t="shared" si="93"/>
        <v>0</v>
      </c>
      <c r="BL52" s="24"/>
      <c r="BM52" s="24"/>
      <c r="BN52" s="25">
        <f t="shared" si="94"/>
        <v>0</v>
      </c>
      <c r="BO52" s="25"/>
      <c r="BP52" s="24">
        <f t="shared" si="30"/>
        <v>0</v>
      </c>
      <c r="BQ52" s="24"/>
      <c r="BR52" s="24"/>
      <c r="BS52" s="25">
        <f t="shared" si="95"/>
        <v>0</v>
      </c>
      <c r="BT52" s="25"/>
      <c r="BW52" s="24"/>
      <c r="BX52" s="24">
        <v>0</v>
      </c>
      <c r="BY52" s="24">
        <v>0</v>
      </c>
      <c r="BZ52" s="25">
        <f t="shared" si="96"/>
        <v>0</v>
      </c>
      <c r="CA52" s="25"/>
      <c r="CB52" s="25">
        <f>IFERROR(BZ52/(BY52/#REF!),0)</f>
        <v>0</v>
      </c>
      <c r="CC52" s="24">
        <f t="shared" si="771"/>
        <v>0</v>
      </c>
      <c r="CD52" s="24">
        <v>0</v>
      </c>
      <c r="CE52" s="24">
        <v>0</v>
      </c>
      <c r="CF52" s="25">
        <f t="shared" si="796"/>
        <v>0</v>
      </c>
      <c r="CG52" s="25"/>
      <c r="CH52" s="25">
        <f>IFERROR(CF52/(CE52/#REF!),0)</f>
        <v>0</v>
      </c>
      <c r="CI52" s="24">
        <f t="shared" si="772"/>
        <v>0</v>
      </c>
      <c r="CJ52" s="24">
        <v>0</v>
      </c>
      <c r="CK52" s="24">
        <v>0</v>
      </c>
      <c r="CL52" s="25">
        <f t="shared" si="773"/>
        <v>0</v>
      </c>
      <c r="CM52" s="25"/>
      <c r="CN52" s="25">
        <f>IFERROR(CL52/(CK52/#REF!),0)</f>
        <v>0</v>
      </c>
      <c r="CO52" s="24">
        <f t="shared" si="774"/>
        <v>0</v>
      </c>
      <c r="CP52" s="24">
        <v>0</v>
      </c>
      <c r="CQ52" s="24">
        <v>0</v>
      </c>
      <c r="CR52" s="25">
        <f t="shared" si="797"/>
        <v>0</v>
      </c>
      <c r="CS52" s="25"/>
      <c r="CT52" s="25">
        <f>+IFERROR(CR52/(CQ52/#REF!),0)</f>
        <v>0</v>
      </c>
      <c r="CU52" s="24">
        <f t="shared" si="775"/>
        <v>0</v>
      </c>
      <c r="CV52" s="24">
        <v>0</v>
      </c>
      <c r="CW52" s="24">
        <v>0</v>
      </c>
      <c r="CX52" s="25">
        <f t="shared" si="798"/>
        <v>0</v>
      </c>
      <c r="CY52" s="25"/>
      <c r="CZ52" s="25">
        <f>+IFERROR(CX52/(CW52/#REF!),0)</f>
        <v>0</v>
      </c>
      <c r="DA52" s="24">
        <f t="shared" si="776"/>
        <v>0</v>
      </c>
      <c r="DB52" s="24">
        <v>0</v>
      </c>
      <c r="DC52" s="24">
        <v>0</v>
      </c>
      <c r="DD52" s="25">
        <f t="shared" si="799"/>
        <v>0</v>
      </c>
      <c r="DE52" s="25"/>
      <c r="DF52" s="25">
        <f>+IFERROR(DD52/(DC52/#REF!),0)</f>
        <v>0</v>
      </c>
      <c r="DG52" s="24">
        <f t="shared" si="777"/>
        <v>0</v>
      </c>
      <c r="DH52" s="24">
        <v>0</v>
      </c>
      <c r="DI52" s="24">
        <v>0</v>
      </c>
      <c r="DJ52" s="25">
        <f t="shared" si="800"/>
        <v>0</v>
      </c>
      <c r="DK52" s="25"/>
      <c r="DL52" s="25">
        <f>+IFERROR(DJ52/(DI52/#REF!),0)</f>
        <v>0</v>
      </c>
      <c r="DM52" s="24">
        <f t="shared" si="778"/>
        <v>0</v>
      </c>
      <c r="DN52" s="24">
        <v>0</v>
      </c>
      <c r="DO52" s="24">
        <v>0</v>
      </c>
      <c r="DP52" s="25">
        <f t="shared" si="801"/>
        <v>0</v>
      </c>
      <c r="DQ52" s="25"/>
      <c r="DR52" s="25">
        <f>+IFERROR(DP52/(DO52/#REF!),0)</f>
        <v>0</v>
      </c>
      <c r="DS52" s="24">
        <f t="shared" si="779"/>
        <v>0</v>
      </c>
      <c r="DT52" s="24">
        <v>0</v>
      </c>
      <c r="DU52" s="24">
        <v>0</v>
      </c>
      <c r="DV52" s="25">
        <f t="shared" si="802"/>
        <v>0</v>
      </c>
      <c r="DW52" s="25"/>
      <c r="DX52" s="25">
        <f>+IFERROR(DV52/(DU52/#REF!),0)</f>
        <v>0</v>
      </c>
      <c r="DY52" s="24">
        <f t="shared" si="780"/>
        <v>0</v>
      </c>
      <c r="DZ52" s="24">
        <v>0</v>
      </c>
      <c r="EA52" s="24">
        <v>0</v>
      </c>
      <c r="EB52" s="25">
        <f t="shared" si="803"/>
        <v>0</v>
      </c>
      <c r="EC52" s="25"/>
      <c r="ED52" s="25">
        <f>+IFERROR(EB52/(EA52/#REF!),0)</f>
        <v>0</v>
      </c>
      <c r="EE52" s="24">
        <f t="shared" si="781"/>
        <v>0</v>
      </c>
      <c r="EF52" s="24">
        <v>0</v>
      </c>
      <c r="EG52" s="24">
        <v>0</v>
      </c>
      <c r="EH52" s="25">
        <f t="shared" si="804"/>
        <v>0</v>
      </c>
      <c r="EI52" s="25"/>
      <c r="EJ52" s="25">
        <f>+IFERROR(EH52/(EG52/#REF!),0)</f>
        <v>0</v>
      </c>
      <c r="EK52" s="24">
        <f t="shared" si="782"/>
        <v>0</v>
      </c>
      <c r="EL52" s="24">
        <v>209</v>
      </c>
      <c r="EM52" s="24">
        <v>47.368421052631575</v>
      </c>
      <c r="EN52" s="25">
        <f t="shared" si="805"/>
        <v>161.63157894736844</v>
      </c>
      <c r="EO52" s="25"/>
      <c r="EP52" s="25">
        <f>+IFERROR(EN52/(EM52/#REF!),0)</f>
        <v>0</v>
      </c>
      <c r="EQ52" s="24"/>
      <c r="ER52" s="24">
        <v>0</v>
      </c>
      <c r="ES52" s="24">
        <v>0</v>
      </c>
      <c r="ET52" s="25">
        <f t="shared" si="53"/>
        <v>0</v>
      </c>
      <c r="EU52" s="25"/>
      <c r="EV52" s="25">
        <f t="shared" si="783"/>
        <v>0</v>
      </c>
      <c r="EW52" s="24">
        <f t="shared" si="55"/>
        <v>0</v>
      </c>
      <c r="EX52" s="24">
        <v>0</v>
      </c>
      <c r="EY52" s="24">
        <v>0</v>
      </c>
      <c r="EZ52" s="25">
        <f t="shared" si="56"/>
        <v>0</v>
      </c>
      <c r="FA52" s="25">
        <v>0</v>
      </c>
      <c r="FB52" s="25">
        <f t="shared" si="784"/>
        <v>0</v>
      </c>
      <c r="FC52" s="24">
        <f t="shared" si="785"/>
        <v>0</v>
      </c>
      <c r="FD52" s="24">
        <v>0</v>
      </c>
      <c r="FE52" s="24">
        <v>0</v>
      </c>
      <c r="FF52" s="25">
        <f t="shared" si="59"/>
        <v>0</v>
      </c>
      <c r="FG52" s="25"/>
      <c r="FH52" s="25">
        <f t="shared" si="786"/>
        <v>0</v>
      </c>
      <c r="FI52" s="24">
        <f t="shared" si="787"/>
        <v>0</v>
      </c>
      <c r="FJ52" s="24">
        <v>0</v>
      </c>
      <c r="FK52" s="24">
        <v>0</v>
      </c>
      <c r="FL52" s="25">
        <f t="shared" si="62"/>
        <v>0</v>
      </c>
      <c r="FM52" s="25">
        <v>0</v>
      </c>
      <c r="FN52" s="25">
        <f t="shared" si="788"/>
        <v>0</v>
      </c>
      <c r="FO52" s="24">
        <f t="shared" si="789"/>
        <v>0</v>
      </c>
      <c r="FP52" s="24">
        <v>0</v>
      </c>
      <c r="FQ52" s="24">
        <v>0</v>
      </c>
      <c r="FR52" s="25">
        <f t="shared" si="65"/>
        <v>0</v>
      </c>
      <c r="FS52" s="25">
        <v>0</v>
      </c>
      <c r="FT52" s="25">
        <f t="shared" si="790"/>
        <v>0</v>
      </c>
      <c r="FU52" s="24">
        <f t="shared" si="791"/>
        <v>0</v>
      </c>
      <c r="FV52" s="24">
        <v>0</v>
      </c>
      <c r="FW52" s="24">
        <v>0</v>
      </c>
      <c r="FX52" s="25">
        <f t="shared" si="68"/>
        <v>0</v>
      </c>
      <c r="FY52" s="25"/>
      <c r="FZ52" s="25">
        <f t="shared" si="792"/>
        <v>0</v>
      </c>
      <c r="GA52" s="24">
        <f t="shared" si="793"/>
        <v>0</v>
      </c>
      <c r="GB52" s="24">
        <v>0</v>
      </c>
      <c r="GC52" s="24">
        <v>0</v>
      </c>
      <c r="GD52" s="25">
        <f t="shared" si="71"/>
        <v>0</v>
      </c>
      <c r="GE52" s="25">
        <v>0</v>
      </c>
      <c r="GF52" s="25">
        <f t="shared" si="794"/>
        <v>0</v>
      </c>
      <c r="GG52" s="24">
        <f t="shared" si="795"/>
        <v>0</v>
      </c>
      <c r="GH52" s="24">
        <v>0</v>
      </c>
      <c r="GI52" s="24">
        <v>0</v>
      </c>
      <c r="GJ52" s="25">
        <v>0</v>
      </c>
      <c r="GK52" s="25">
        <v>0</v>
      </c>
      <c r="GL52" s="25">
        <f t="shared" si="7"/>
        <v>0</v>
      </c>
      <c r="GM52" s="24">
        <f t="shared" si="74"/>
        <v>0</v>
      </c>
      <c r="GN52" s="24">
        <v>0</v>
      </c>
      <c r="GO52" s="24">
        <v>0</v>
      </c>
      <c r="GP52" s="25">
        <f t="shared" si="75"/>
        <v>0</v>
      </c>
      <c r="GQ52" s="25"/>
      <c r="GR52" s="25">
        <f t="shared" si="9"/>
        <v>0</v>
      </c>
      <c r="GS52" s="24">
        <f t="shared" si="76"/>
        <v>0</v>
      </c>
      <c r="GT52" s="24">
        <v>0</v>
      </c>
      <c r="GU52" s="24">
        <v>0</v>
      </c>
      <c r="GV52" s="25">
        <f t="shared" si="77"/>
        <v>0</v>
      </c>
      <c r="GW52" s="25">
        <v>0</v>
      </c>
      <c r="GX52" s="25">
        <f t="shared" si="78"/>
        <v>0</v>
      </c>
      <c r="GY52" s="24">
        <f t="shared" si="79"/>
        <v>0</v>
      </c>
      <c r="GZ52" s="24"/>
      <c r="HA52" s="24"/>
      <c r="HB52" s="25">
        <f t="shared" si="80"/>
        <v>0</v>
      </c>
      <c r="HC52" s="25"/>
      <c r="HD52" s="24">
        <f t="shared" si="81"/>
        <v>0</v>
      </c>
      <c r="HE52" s="24"/>
      <c r="HF52" s="24"/>
      <c r="HG52" s="25">
        <f t="shared" si="82"/>
        <v>0</v>
      </c>
      <c r="HH52" s="25"/>
      <c r="HI52" s="45">
        <f t="shared" si="770"/>
        <v>0</v>
      </c>
      <c r="HJ52" s="45">
        <f t="shared" si="770"/>
        <v>0</v>
      </c>
      <c r="HK52" s="45">
        <f t="shared" si="770"/>
        <v>0</v>
      </c>
      <c r="HL52" s="45">
        <f t="shared" si="83"/>
        <v>0</v>
      </c>
    </row>
    <row r="53" spans="1:220" x14ac:dyDescent="0.25">
      <c r="A53" s="23">
        <v>320020</v>
      </c>
      <c r="B53" s="26" t="s">
        <v>55</v>
      </c>
      <c r="C53" s="24"/>
      <c r="D53" s="24">
        <v>1934</v>
      </c>
      <c r="E53" s="24">
        <v>1894</v>
      </c>
      <c r="F53" s="25">
        <f t="shared" si="84"/>
        <v>40</v>
      </c>
      <c r="G53" s="25"/>
      <c r="H53" s="25">
        <f t="shared" si="11"/>
        <v>0.54910242872228099</v>
      </c>
      <c r="I53" s="24">
        <f t="shared" si="12"/>
        <v>40</v>
      </c>
      <c r="J53" s="24">
        <v>0</v>
      </c>
      <c r="K53" s="24">
        <v>563</v>
      </c>
      <c r="L53" s="25">
        <f t="shared" si="85"/>
        <v>-523</v>
      </c>
      <c r="M53" s="25">
        <f>SUMIFS(Return!$D:$D,Return!$B:$B,'INV-CO.OP'!$A53,Return!$F:$F,'INV-CO.OP'!M$4)</f>
        <v>0</v>
      </c>
      <c r="N53" s="25">
        <f t="shared" si="13"/>
        <v>-17.650088809946713</v>
      </c>
      <c r="O53" s="24">
        <f t="shared" si="14"/>
        <v>-523</v>
      </c>
      <c r="P53" s="24">
        <v>0</v>
      </c>
      <c r="Q53" s="24">
        <v>-154.33333333333334</v>
      </c>
      <c r="R53" s="25">
        <f t="shared" si="86"/>
        <v>-368.66666666666663</v>
      </c>
      <c r="S53" s="25"/>
      <c r="T53" s="25">
        <f t="shared" si="15"/>
        <v>62.107991360691138</v>
      </c>
      <c r="U53" s="24">
        <f t="shared" si="16"/>
        <v>-368.66666666666663</v>
      </c>
      <c r="V53" s="24">
        <v>0</v>
      </c>
      <c r="W53" s="24">
        <v>-7.166666666666667</v>
      </c>
      <c r="X53" s="25">
        <f t="shared" si="87"/>
        <v>-361.49999999999994</v>
      </c>
      <c r="Y53" s="25">
        <f>SUMIFS(Return!$D:$D,Return!$B:$B,'INV-CO.OP'!$A53,Return!$F:$F,'INV-CO.OP'!Y$4)</f>
        <v>-569.66789656284675</v>
      </c>
      <c r="Z53" s="25">
        <f t="shared" si="17"/>
        <v>1210.6046511627906</v>
      </c>
      <c r="AA53" s="24">
        <f t="shared" si="18"/>
        <v>-931.16789656284664</v>
      </c>
      <c r="AB53" s="24">
        <v>0</v>
      </c>
      <c r="AC53" s="24">
        <v>-0.16666666666666666</v>
      </c>
      <c r="AD53" s="25">
        <f t="shared" si="88"/>
        <v>-931.00122989618001</v>
      </c>
      <c r="AE53" s="25">
        <f>SUMIFS(Return!$D:$D,Return!$B:$B,'INV-CO.OP'!$A53,Return!$F:$F,'INV-CO.OP'!AE$4)</f>
        <v>-148.83323237170663</v>
      </c>
      <c r="AF53" s="25">
        <f t="shared" si="19"/>
        <v>145236.1918638041</v>
      </c>
      <c r="AG53" s="24">
        <f t="shared" si="20"/>
        <v>-1079.8344622678867</v>
      </c>
      <c r="AH53" s="24">
        <v>0</v>
      </c>
      <c r="AI53" s="24">
        <v>3.1666666666666665</v>
      </c>
      <c r="AJ53" s="25">
        <f t="shared" si="89"/>
        <v>-1083.0011289345534</v>
      </c>
      <c r="AK53" s="25">
        <f>SUMIFS(Return!$D:$D,Return!$B:$B,'INV-CO.OP'!$A53,Return!$F:$F,'INV-CO.OP'!AK$4)</f>
        <v>0</v>
      </c>
      <c r="AL53" s="25">
        <f t="shared" si="21"/>
        <v>-8550.0089126412131</v>
      </c>
      <c r="AM53" s="24">
        <f t="shared" si="22"/>
        <v>-1083.0011289345534</v>
      </c>
      <c r="AN53" s="24">
        <v>0</v>
      </c>
      <c r="AO53" s="24">
        <v>0</v>
      </c>
      <c r="AP53" s="25">
        <f t="shared" si="90"/>
        <v>-1083.0011289345534</v>
      </c>
      <c r="AQ53" s="25">
        <f>SUMIFS(Return!$D:$D,Return!$B:$B,'INV-CO.OP'!$A53,Return!$F:$F,'INV-CO.OP'!AQ$4)</f>
        <v>0</v>
      </c>
      <c r="AR53" s="25">
        <f t="shared" si="23"/>
        <v>0</v>
      </c>
      <c r="AS53" s="24">
        <f t="shared" si="24"/>
        <v>-1083.0011289345534</v>
      </c>
      <c r="AT53" s="24">
        <v>0</v>
      </c>
      <c r="AU53" s="24">
        <v>0</v>
      </c>
      <c r="AV53" s="25">
        <v>2.3333333333333335</v>
      </c>
      <c r="AW53" s="25">
        <f>SUMIFS(Return!$D:$D,Return!$B:$B,'INV-CO.OP'!$A53,Return!$F:$F,'INV-CO.OP'!AW$4)</f>
        <v>0</v>
      </c>
      <c r="AX53" s="25">
        <f t="shared" si="25"/>
        <v>0</v>
      </c>
      <c r="AY53" s="24">
        <f t="shared" si="26"/>
        <v>2.3333333333333335</v>
      </c>
      <c r="AZ53" s="24">
        <v>0</v>
      </c>
      <c r="BA53" s="24">
        <v>0</v>
      </c>
      <c r="BB53" s="25">
        <f t="shared" si="91"/>
        <v>2.3333333333333335</v>
      </c>
      <c r="BC53" s="25"/>
      <c r="BD53" s="25">
        <f t="shared" si="27"/>
        <v>0</v>
      </c>
      <c r="BE53" s="24">
        <f t="shared" si="28"/>
        <v>2.3333333333333335</v>
      </c>
      <c r="BF53" s="24">
        <v>0</v>
      </c>
      <c r="BG53" s="24">
        <v>0</v>
      </c>
      <c r="BH53" s="25">
        <f t="shared" si="92"/>
        <v>2.3333333333333335</v>
      </c>
      <c r="BI53" s="25">
        <v>0</v>
      </c>
      <c r="BJ53" s="25">
        <f t="shared" si="29"/>
        <v>0</v>
      </c>
      <c r="BK53" s="24">
        <f t="shared" si="93"/>
        <v>2.3333333333333335</v>
      </c>
      <c r="BL53" s="24"/>
      <c r="BM53" s="24"/>
      <c r="BN53" s="25">
        <f t="shared" si="94"/>
        <v>2.3333333333333335</v>
      </c>
      <c r="BO53" s="25"/>
      <c r="BP53" s="24">
        <f t="shared" si="30"/>
        <v>2.3333333333333335</v>
      </c>
      <c r="BQ53" s="24"/>
      <c r="BR53" s="24"/>
      <c r="BS53" s="25">
        <f t="shared" si="95"/>
        <v>2.3333333333333335</v>
      </c>
      <c r="BT53" s="25"/>
      <c r="BW53" s="24"/>
      <c r="BX53" s="24">
        <v>0</v>
      </c>
      <c r="BY53" s="24">
        <v>0</v>
      </c>
      <c r="BZ53" s="25">
        <f t="shared" si="96"/>
        <v>0</v>
      </c>
      <c r="CA53" s="25"/>
      <c r="CB53" s="25">
        <f>IFERROR(BZ53/(BY53/#REF!),0)</f>
        <v>0</v>
      </c>
      <c r="CC53" s="24">
        <f t="shared" si="771"/>
        <v>0</v>
      </c>
      <c r="CD53" s="24">
        <v>0</v>
      </c>
      <c r="CE53" s="24">
        <v>0</v>
      </c>
      <c r="CF53" s="25">
        <f>+CC53+CD53-CE53</f>
        <v>0</v>
      </c>
      <c r="CG53" s="25"/>
      <c r="CH53" s="25">
        <f>IFERROR(CF53/(CE53/#REF!),0)</f>
        <v>0</v>
      </c>
      <c r="CI53" s="24">
        <f t="shared" si="772"/>
        <v>0</v>
      </c>
      <c r="CJ53" s="24">
        <v>0</v>
      </c>
      <c r="CK53" s="24">
        <v>0</v>
      </c>
      <c r="CL53" s="25">
        <f t="shared" si="773"/>
        <v>0</v>
      </c>
      <c r="CM53" s="25"/>
      <c r="CN53" s="25">
        <f>IFERROR(CL53/(CK53/#REF!),0)</f>
        <v>0</v>
      </c>
      <c r="CO53" s="24">
        <f t="shared" si="774"/>
        <v>0</v>
      </c>
      <c r="CP53" s="24">
        <v>0</v>
      </c>
      <c r="CQ53" s="24">
        <v>0</v>
      </c>
      <c r="CR53" s="25">
        <f>+CO53+CP53-CQ53</f>
        <v>0</v>
      </c>
      <c r="CS53" s="25"/>
      <c r="CT53" s="25">
        <f>+IFERROR(CR53/(CQ53/#REF!),0)</f>
        <v>0</v>
      </c>
      <c r="CU53" s="24">
        <f t="shared" si="775"/>
        <v>0</v>
      </c>
      <c r="CV53" s="24">
        <v>0</v>
      </c>
      <c r="CW53" s="24">
        <v>0</v>
      </c>
      <c r="CX53" s="25">
        <f>+CU53+CV53-CW53</f>
        <v>0</v>
      </c>
      <c r="CY53" s="25"/>
      <c r="CZ53" s="25">
        <f>+IFERROR(CX53/(CW53/#REF!),0)</f>
        <v>0</v>
      </c>
      <c r="DA53" s="24">
        <f t="shared" si="776"/>
        <v>0</v>
      </c>
      <c r="DB53" s="24">
        <v>0</v>
      </c>
      <c r="DC53" s="24">
        <v>0</v>
      </c>
      <c r="DD53" s="25">
        <f>+DA53+DB53-DC53</f>
        <v>0</v>
      </c>
      <c r="DE53" s="25"/>
      <c r="DF53" s="25">
        <f>+IFERROR(DD53/(DC53/#REF!),0)</f>
        <v>0</v>
      </c>
      <c r="DG53" s="24">
        <f t="shared" si="777"/>
        <v>0</v>
      </c>
      <c r="DH53" s="24">
        <v>0</v>
      </c>
      <c r="DI53" s="24">
        <v>0</v>
      </c>
      <c r="DJ53" s="25">
        <f>+DG53+DH53-DI53</f>
        <v>0</v>
      </c>
      <c r="DK53" s="25"/>
      <c r="DL53" s="25">
        <f>+IFERROR(DJ53/(DI53/#REF!),0)</f>
        <v>0</v>
      </c>
      <c r="DM53" s="24">
        <f t="shared" si="778"/>
        <v>0</v>
      </c>
      <c r="DN53" s="24">
        <v>0</v>
      </c>
      <c r="DO53" s="24">
        <v>0</v>
      </c>
      <c r="DP53" s="25">
        <f>+DM53+DN53-DO53</f>
        <v>0</v>
      </c>
      <c r="DQ53" s="25"/>
      <c r="DR53" s="25">
        <f>+IFERROR(DP53/(DO53/#REF!),0)</f>
        <v>0</v>
      </c>
      <c r="DS53" s="24">
        <f t="shared" si="779"/>
        <v>0</v>
      </c>
      <c r="DT53" s="24">
        <v>0</v>
      </c>
      <c r="DU53" s="24">
        <v>0</v>
      </c>
      <c r="DV53" s="25">
        <f>+DS53+DT53-DU53</f>
        <v>0</v>
      </c>
      <c r="DW53" s="25"/>
      <c r="DX53" s="25">
        <f>+IFERROR(DV53/(DU53/#REF!),0)</f>
        <v>0</v>
      </c>
      <c r="DY53" s="24">
        <f t="shared" si="780"/>
        <v>0</v>
      </c>
      <c r="DZ53" s="24">
        <v>480</v>
      </c>
      <c r="EA53" s="24">
        <v>0</v>
      </c>
      <c r="EB53" s="25">
        <f>+DY53+DZ53-EA53</f>
        <v>480</v>
      </c>
      <c r="EC53" s="25"/>
      <c r="ED53" s="25">
        <f>+IFERROR(EB53/(EA53/#REF!),0)</f>
        <v>0</v>
      </c>
      <c r="EE53" s="24">
        <f t="shared" si="781"/>
        <v>480</v>
      </c>
      <c r="EF53" s="24">
        <v>0</v>
      </c>
      <c r="EG53" s="24">
        <v>0</v>
      </c>
      <c r="EH53" s="25">
        <f>+EE53+EF53-EG53</f>
        <v>480</v>
      </c>
      <c r="EI53" s="25"/>
      <c r="EJ53" s="25">
        <f>+IFERROR(EH53/(EG53/#REF!),0)</f>
        <v>0</v>
      </c>
      <c r="EK53" s="24">
        <f t="shared" si="782"/>
        <v>480</v>
      </c>
      <c r="EL53" s="24">
        <v>1520</v>
      </c>
      <c r="EM53" s="24">
        <v>327</v>
      </c>
      <c r="EN53" s="25">
        <f>+EK53+EL53-EM53</f>
        <v>1673</v>
      </c>
      <c r="EO53" s="25"/>
      <c r="EP53" s="25">
        <f>+IFERROR(EN53/(EM53/#REF!),0)</f>
        <v>0</v>
      </c>
      <c r="EQ53" s="24"/>
      <c r="ER53" s="24">
        <v>530999.41300000006</v>
      </c>
      <c r="ES53" s="24">
        <v>520016.18543999997</v>
      </c>
      <c r="ET53" s="25">
        <f t="shared" si="53"/>
        <v>10983.227560000087</v>
      </c>
      <c r="EU53" s="25"/>
      <c r="EV53" s="25">
        <f t="shared" si="783"/>
        <v>0.54914428541946014</v>
      </c>
      <c r="EW53" s="24">
        <f t="shared" si="55"/>
        <v>10983.227560000087</v>
      </c>
      <c r="EX53" s="24">
        <v>0</v>
      </c>
      <c r="EY53" s="24">
        <v>154577.14487999998</v>
      </c>
      <c r="EZ53" s="25">
        <f t="shared" si="56"/>
        <v>-143593.91731999989</v>
      </c>
      <c r="FA53" s="25">
        <v>0</v>
      </c>
      <c r="FB53" s="25">
        <f t="shared" si="784"/>
        <v>-17.649985909611647</v>
      </c>
      <c r="FC53" s="24">
        <f t="shared" si="785"/>
        <v>-143593.91731999989</v>
      </c>
      <c r="FD53" s="24">
        <v>0</v>
      </c>
      <c r="FE53" s="24">
        <v>-42373.722959999999</v>
      </c>
      <c r="FF53" s="25">
        <f t="shared" si="59"/>
        <v>-101220.19435999989</v>
      </c>
      <c r="FG53" s="25"/>
      <c r="FH53" s="25">
        <f t="shared" si="786"/>
        <v>62.107477689517545</v>
      </c>
      <c r="FI53" s="24">
        <f t="shared" si="787"/>
        <v>-101220.19435999989</v>
      </c>
      <c r="FJ53" s="24">
        <v>0</v>
      </c>
      <c r="FK53" s="24">
        <v>-1967.6782800000001</v>
      </c>
      <c r="FL53" s="25">
        <f t="shared" si="62"/>
        <v>-99252.516079999885</v>
      </c>
      <c r="FM53" s="25">
        <v>-156407.88099999999</v>
      </c>
      <c r="FN53" s="25">
        <f t="shared" si="788"/>
        <v>1210.5944402252574</v>
      </c>
      <c r="FO53" s="24">
        <f t="shared" si="789"/>
        <v>-255660.39707999988</v>
      </c>
      <c r="FP53" s="24">
        <v>0</v>
      </c>
      <c r="FQ53" s="24">
        <v>-45.759960000000007</v>
      </c>
      <c r="FR53" s="25">
        <f t="shared" si="65"/>
        <v>-255614.63711999988</v>
      </c>
      <c r="FS53" s="25">
        <v>-40863.615000000005</v>
      </c>
      <c r="FT53" s="25">
        <f t="shared" si="790"/>
        <v>145235.71622702459</v>
      </c>
      <c r="FU53" s="24">
        <f t="shared" si="791"/>
        <v>-296478.2521199999</v>
      </c>
      <c r="FV53" s="24">
        <v>0</v>
      </c>
      <c r="FW53" s="24">
        <v>869.43924000000004</v>
      </c>
      <c r="FX53" s="25">
        <f t="shared" si="68"/>
        <v>-297347.69135999988</v>
      </c>
      <c r="FY53" s="25"/>
      <c r="FZ53" s="25">
        <f t="shared" si="792"/>
        <v>-8549.9847970974915</v>
      </c>
      <c r="GA53" s="24">
        <f t="shared" si="793"/>
        <v>-297347.69135999988</v>
      </c>
      <c r="GB53" s="24">
        <v>0</v>
      </c>
      <c r="GC53" s="24">
        <v>0</v>
      </c>
      <c r="GD53" s="25">
        <f t="shared" si="71"/>
        <v>-297347.69135999988</v>
      </c>
      <c r="GE53" s="25">
        <v>0</v>
      </c>
      <c r="GF53" s="25">
        <f t="shared" si="794"/>
        <v>0</v>
      </c>
      <c r="GG53" s="24">
        <f t="shared" si="795"/>
        <v>-297347.69135999988</v>
      </c>
      <c r="GH53" s="24">
        <v>0</v>
      </c>
      <c r="GI53" s="24">
        <v>0</v>
      </c>
      <c r="GJ53" s="25">
        <v>800.80056000000002</v>
      </c>
      <c r="GK53" s="25">
        <v>0</v>
      </c>
      <c r="GL53" s="25">
        <f t="shared" si="7"/>
        <v>0</v>
      </c>
      <c r="GM53" s="24">
        <f t="shared" si="74"/>
        <v>800.80056000000002</v>
      </c>
      <c r="GN53" s="24">
        <v>0</v>
      </c>
      <c r="GO53" s="24">
        <v>0</v>
      </c>
      <c r="GP53" s="25">
        <f t="shared" si="75"/>
        <v>800.80056000000002</v>
      </c>
      <c r="GQ53" s="25"/>
      <c r="GR53" s="25">
        <f t="shared" si="9"/>
        <v>0</v>
      </c>
      <c r="GS53" s="24">
        <f t="shared" si="76"/>
        <v>800.80056000000002</v>
      </c>
      <c r="GT53" s="24">
        <v>0</v>
      </c>
      <c r="GU53" s="24">
        <v>0</v>
      </c>
      <c r="GV53" s="25">
        <f t="shared" si="77"/>
        <v>800.80056000000002</v>
      </c>
      <c r="GW53" s="25">
        <v>0</v>
      </c>
      <c r="GX53" s="25">
        <f t="shared" si="78"/>
        <v>0</v>
      </c>
      <c r="GY53" s="24">
        <f t="shared" si="79"/>
        <v>800.80056000000002</v>
      </c>
      <c r="GZ53" s="24"/>
      <c r="HA53" s="24"/>
      <c r="HB53" s="25">
        <f t="shared" si="80"/>
        <v>800.80056000000002</v>
      </c>
      <c r="HC53" s="25"/>
      <c r="HD53" s="24">
        <f t="shared" si="81"/>
        <v>800.80056000000002</v>
      </c>
      <c r="HE53" s="24"/>
      <c r="HF53" s="24"/>
      <c r="HG53" s="25">
        <f t="shared" si="82"/>
        <v>800.80056000000002</v>
      </c>
      <c r="HH53" s="25"/>
      <c r="HI53" s="45">
        <f t="shared" si="770"/>
        <v>530999.41300000006</v>
      </c>
      <c r="HJ53" s="45">
        <f t="shared" si="770"/>
        <v>631075.60835999984</v>
      </c>
      <c r="HK53" s="45">
        <f t="shared" si="770"/>
        <v>-197271.49599999998</v>
      </c>
      <c r="HL53" s="45">
        <f t="shared" si="83"/>
        <v>800.80056000000002</v>
      </c>
    </row>
    <row r="54" spans="1:220" x14ac:dyDescent="0.25">
      <c r="A54" s="23">
        <v>320029</v>
      </c>
      <c r="B54" s="26" t="s">
        <v>72</v>
      </c>
      <c r="C54" s="24"/>
      <c r="D54" s="24">
        <v>620</v>
      </c>
      <c r="E54" s="24">
        <v>1425</v>
      </c>
      <c r="F54" s="25">
        <f t="shared" si="84"/>
        <v>-805</v>
      </c>
      <c r="G54" s="25"/>
      <c r="H54" s="25">
        <f t="shared" si="11"/>
        <v>-14.687719298245614</v>
      </c>
      <c r="I54" s="24">
        <f t="shared" si="12"/>
        <v>-805</v>
      </c>
      <c r="J54" s="24">
        <v>10</v>
      </c>
      <c r="K54" s="24">
        <v>438</v>
      </c>
      <c r="L54" s="25">
        <f t="shared" si="85"/>
        <v>-1233</v>
      </c>
      <c r="M54" s="25">
        <f>SUMIFS(Return!$D:$D,Return!$B:$B,'INV-CO.OP'!$A54,Return!$F:$F,'INV-CO.OP'!M$4)</f>
        <v>0</v>
      </c>
      <c r="N54" s="25"/>
      <c r="O54" s="24">
        <f t="shared" si="14"/>
        <v>-1233</v>
      </c>
      <c r="P54" s="24">
        <v>0</v>
      </c>
      <c r="Q54" s="24">
        <v>-37</v>
      </c>
      <c r="R54" s="25">
        <f t="shared" si="86"/>
        <v>-1196</v>
      </c>
      <c r="S54" s="25"/>
      <c r="T54" s="25"/>
      <c r="U54" s="24">
        <f t="shared" si="16"/>
        <v>-1196</v>
      </c>
      <c r="V54" s="24">
        <v>0</v>
      </c>
      <c r="W54" s="24">
        <v>-12.833333333333334</v>
      </c>
      <c r="X54" s="25">
        <f t="shared" si="87"/>
        <v>-1183.1666666666667</v>
      </c>
      <c r="Y54" s="25">
        <f>SUMIFS(Return!$D:$D,Return!$B:$B,'INV-CO.OP'!$A54,Return!$F:$F,'INV-CO.OP'!Y$4)</f>
        <v>-23.499977989190246</v>
      </c>
      <c r="Z54" s="25"/>
      <c r="AA54" s="24">
        <f t="shared" si="18"/>
        <v>-1206.666644655857</v>
      </c>
      <c r="AB54" s="24">
        <v>0</v>
      </c>
      <c r="AC54" s="24">
        <v>0</v>
      </c>
      <c r="AD54" s="25">
        <f t="shared" si="88"/>
        <v>-1206.666644655857</v>
      </c>
      <c r="AE54" s="25">
        <f>SUMIFS(Return!$D:$D,Return!$B:$B,'INV-CO.OP'!$A54,Return!$F:$F,'INV-CO.OP'!AE$4)</f>
        <v>-31.83296730171929</v>
      </c>
      <c r="AF54" s="25"/>
      <c r="AG54" s="24">
        <f t="shared" si="20"/>
        <v>-1238.4996119575762</v>
      </c>
      <c r="AH54" s="24">
        <v>0</v>
      </c>
      <c r="AI54" s="24">
        <v>6.333333333333333</v>
      </c>
      <c r="AJ54" s="25">
        <f t="shared" si="89"/>
        <v>-1244.8329452909095</v>
      </c>
      <c r="AK54" s="25">
        <f>SUMIFS(Return!$D:$D,Return!$B:$B,'INV-CO.OP'!$A54,Return!$F:$F,'INV-CO.OP'!AK$4)</f>
        <v>0</v>
      </c>
      <c r="AL54" s="25"/>
      <c r="AM54" s="24">
        <f t="shared" si="22"/>
        <v>-1244.8329452909095</v>
      </c>
      <c r="AN54" s="24">
        <v>0</v>
      </c>
      <c r="AO54" s="24">
        <v>0</v>
      </c>
      <c r="AP54" s="25">
        <f t="shared" si="90"/>
        <v>-1244.8329452909095</v>
      </c>
      <c r="AQ54" s="25">
        <f>SUMIFS(Return!$D:$D,Return!$B:$B,'INV-CO.OP'!$A54,Return!$F:$F,'INV-CO.OP'!AQ$4)</f>
        <v>0</v>
      </c>
      <c r="AR54" s="25"/>
      <c r="AS54" s="24">
        <f t="shared" si="24"/>
        <v>-1244.8329452909095</v>
      </c>
      <c r="AT54" s="24">
        <v>0</v>
      </c>
      <c r="AU54" s="24">
        <v>0</v>
      </c>
      <c r="AV54" s="25">
        <v>0</v>
      </c>
      <c r="AW54" s="25">
        <f>SUMIFS(Return!$D:$D,Return!$B:$B,'INV-CO.OP'!$A54,Return!$F:$F,'INV-CO.OP'!AW$4)</f>
        <v>0</v>
      </c>
      <c r="AX54" s="25"/>
      <c r="AY54" s="24">
        <f t="shared" si="26"/>
        <v>0</v>
      </c>
      <c r="AZ54" s="24">
        <v>0</v>
      </c>
      <c r="BA54" s="24">
        <v>-1</v>
      </c>
      <c r="BB54" s="25">
        <f t="shared" si="91"/>
        <v>1</v>
      </c>
      <c r="BC54" s="25"/>
      <c r="BD54" s="25"/>
      <c r="BE54" s="24">
        <f t="shared" si="28"/>
        <v>1</v>
      </c>
      <c r="BF54" s="24">
        <v>0</v>
      </c>
      <c r="BG54" s="24">
        <v>0</v>
      </c>
      <c r="BH54" s="25">
        <f t="shared" si="92"/>
        <v>1</v>
      </c>
      <c r="BI54" s="25">
        <v>0</v>
      </c>
      <c r="BJ54" s="25">
        <f t="shared" si="29"/>
        <v>0</v>
      </c>
      <c r="BK54" s="24">
        <f t="shared" si="93"/>
        <v>1</v>
      </c>
      <c r="BL54" s="24"/>
      <c r="BM54" s="24"/>
      <c r="BN54" s="25">
        <f t="shared" si="94"/>
        <v>1</v>
      </c>
      <c r="BO54" s="25"/>
      <c r="BP54" s="24">
        <f t="shared" si="30"/>
        <v>1</v>
      </c>
      <c r="BQ54" s="24"/>
      <c r="BR54" s="24"/>
      <c r="BS54" s="25">
        <f t="shared" si="95"/>
        <v>1</v>
      </c>
      <c r="BT54" s="25"/>
      <c r="BW54" s="24"/>
      <c r="BX54" s="24"/>
      <c r="BY54" s="24"/>
      <c r="BZ54" s="25"/>
      <c r="CA54" s="25"/>
      <c r="CB54" s="25"/>
      <c r="CC54" s="24"/>
      <c r="CD54" s="24"/>
      <c r="CE54" s="24"/>
      <c r="CF54" s="25"/>
      <c r="CG54" s="25"/>
      <c r="CH54" s="25"/>
      <c r="CI54" s="24"/>
      <c r="CJ54" s="24"/>
      <c r="CK54" s="24"/>
      <c r="CL54" s="25"/>
      <c r="CM54" s="25"/>
      <c r="CN54" s="25"/>
      <c r="CO54" s="24"/>
      <c r="CP54" s="24"/>
      <c r="CQ54" s="24"/>
      <c r="CR54" s="25"/>
      <c r="CS54" s="25"/>
      <c r="CT54" s="25"/>
      <c r="CU54" s="24"/>
      <c r="CV54" s="24"/>
      <c r="CW54" s="24"/>
      <c r="CX54" s="25"/>
      <c r="CY54" s="25"/>
      <c r="CZ54" s="25"/>
      <c r="DA54" s="24"/>
      <c r="DB54" s="24"/>
      <c r="DC54" s="24"/>
      <c r="DD54" s="25"/>
      <c r="DE54" s="25"/>
      <c r="DF54" s="25"/>
      <c r="DG54" s="24"/>
      <c r="DH54" s="24"/>
      <c r="DI54" s="24"/>
      <c r="DJ54" s="25"/>
      <c r="DK54" s="25"/>
      <c r="DL54" s="25"/>
      <c r="DM54" s="24"/>
      <c r="DN54" s="24"/>
      <c r="DO54" s="24"/>
      <c r="DP54" s="25"/>
      <c r="DQ54" s="25"/>
      <c r="DR54" s="25"/>
      <c r="DS54" s="24"/>
      <c r="DT54" s="24"/>
      <c r="DU54" s="24"/>
      <c r="DV54" s="25"/>
      <c r="DW54" s="25"/>
      <c r="DX54" s="25"/>
      <c r="DY54" s="24"/>
      <c r="DZ54" s="24"/>
      <c r="EA54" s="24"/>
      <c r="EB54" s="25"/>
      <c r="EC54" s="25"/>
      <c r="ED54" s="25"/>
      <c r="EE54" s="24"/>
      <c r="EF54" s="24"/>
      <c r="EG54" s="24"/>
      <c r="EH54" s="25"/>
      <c r="EI54" s="25"/>
      <c r="EJ54" s="25"/>
      <c r="EK54" s="24"/>
      <c r="EL54" s="24"/>
      <c r="EM54" s="24"/>
      <c r="EN54" s="25"/>
      <c r="EO54" s="25"/>
      <c r="EP54" s="25"/>
      <c r="EQ54" s="24"/>
      <c r="ER54" s="24">
        <v>136896.23800000001</v>
      </c>
      <c r="ES54" s="24">
        <v>314640.85500000004</v>
      </c>
      <c r="ET54" s="25">
        <f t="shared" si="53"/>
        <v>-177744.61700000003</v>
      </c>
      <c r="EU54" s="25"/>
      <c r="EV54" s="25"/>
      <c r="EW54" s="24">
        <f t="shared" si="55"/>
        <v>-177744.61700000003</v>
      </c>
      <c r="EX54" s="24">
        <v>2760.0050000000001</v>
      </c>
      <c r="EY54" s="24">
        <v>96710.66280000002</v>
      </c>
      <c r="EZ54" s="25">
        <f t="shared" si="56"/>
        <v>-271695.27480000001</v>
      </c>
      <c r="FA54" s="25">
        <v>0</v>
      </c>
      <c r="FB54" s="25"/>
      <c r="FC54" s="24"/>
      <c r="FD54" s="24">
        <v>0</v>
      </c>
      <c r="FE54" s="24">
        <v>-8169.622199999998</v>
      </c>
      <c r="FF54" s="25">
        <f t="shared" si="59"/>
        <v>8169.622199999998</v>
      </c>
      <c r="FG54" s="25"/>
      <c r="FH54" s="25"/>
      <c r="FI54" s="24"/>
      <c r="FJ54" s="24">
        <v>0</v>
      </c>
      <c r="FK54" s="24">
        <v>-2833.6076999999996</v>
      </c>
      <c r="FL54" s="25">
        <f t="shared" si="62"/>
        <v>2833.6076999999996</v>
      </c>
      <c r="FM54" s="25">
        <v>-5188.8090000000011</v>
      </c>
      <c r="FN54" s="25"/>
      <c r="FO54" s="24"/>
      <c r="FP54" s="24">
        <v>0</v>
      </c>
      <c r="FQ54" s="24">
        <v>0</v>
      </c>
      <c r="FR54" s="25">
        <f t="shared" si="65"/>
        <v>0</v>
      </c>
      <c r="FS54" s="25">
        <v>-7028.7389999999996</v>
      </c>
      <c r="FT54" s="25"/>
      <c r="FU54" s="24"/>
      <c r="FV54" s="24">
        <v>0</v>
      </c>
      <c r="FW54" s="24">
        <v>1398.4037999999998</v>
      </c>
      <c r="FX54" s="25">
        <f t="shared" si="68"/>
        <v>-1398.4037999999998</v>
      </c>
      <c r="FY54" s="25"/>
      <c r="FZ54" s="25"/>
      <c r="GA54" s="24"/>
      <c r="GB54" s="24">
        <v>0</v>
      </c>
      <c r="GC54" s="24">
        <v>0</v>
      </c>
      <c r="GD54" s="25">
        <f t="shared" si="71"/>
        <v>0</v>
      </c>
      <c r="GE54" s="25">
        <v>0</v>
      </c>
      <c r="GF54" s="25"/>
      <c r="GG54" s="24"/>
      <c r="GH54" s="24">
        <v>0</v>
      </c>
      <c r="GI54" s="24">
        <v>0</v>
      </c>
      <c r="GJ54" s="25">
        <v>0</v>
      </c>
      <c r="GK54" s="25">
        <v>0</v>
      </c>
      <c r="GL54" s="25"/>
      <c r="GM54" s="24">
        <f t="shared" si="74"/>
        <v>0</v>
      </c>
      <c r="GN54" s="24">
        <v>0</v>
      </c>
      <c r="GO54" s="24">
        <v>-220.8006</v>
      </c>
      <c r="GP54" s="25">
        <f t="shared" si="75"/>
        <v>220.8006</v>
      </c>
      <c r="GQ54" s="25"/>
      <c r="GR54" s="25">
        <f t="shared" si="9"/>
        <v>-23</v>
      </c>
      <c r="GS54" s="24">
        <f t="shared" si="76"/>
        <v>220.8006</v>
      </c>
      <c r="GT54" s="24">
        <v>0</v>
      </c>
      <c r="GU54" s="24">
        <v>0</v>
      </c>
      <c r="GV54" s="25">
        <f t="shared" si="77"/>
        <v>220.8006</v>
      </c>
      <c r="GW54" s="25">
        <v>0</v>
      </c>
      <c r="GX54" s="25">
        <f t="shared" si="78"/>
        <v>0</v>
      </c>
      <c r="GY54" s="24">
        <f t="shared" si="79"/>
        <v>220.8006</v>
      </c>
      <c r="GZ54" s="24"/>
      <c r="HA54" s="24"/>
      <c r="HB54" s="25">
        <f t="shared" si="80"/>
        <v>220.8006</v>
      </c>
      <c r="HC54" s="25"/>
      <c r="HD54" s="24">
        <f t="shared" si="81"/>
        <v>220.8006</v>
      </c>
      <c r="HE54" s="24"/>
      <c r="HF54" s="24"/>
      <c r="HG54" s="25">
        <f t="shared" si="82"/>
        <v>220.8006</v>
      </c>
      <c r="HH54" s="25"/>
      <c r="HI54" s="45">
        <f t="shared" si="770"/>
        <v>139656.24300000002</v>
      </c>
      <c r="HJ54" s="45">
        <f t="shared" si="770"/>
        <v>401525.89110000001</v>
      </c>
      <c r="HK54" s="45">
        <f t="shared" si="770"/>
        <v>-12217.548000000001</v>
      </c>
      <c r="HL54" s="45">
        <f t="shared" si="83"/>
        <v>220.8006</v>
      </c>
    </row>
    <row r="55" spans="1:220" x14ac:dyDescent="0.25">
      <c r="A55" s="23">
        <v>327901</v>
      </c>
      <c r="B55" s="26" t="s">
        <v>67</v>
      </c>
      <c r="C55" s="24"/>
      <c r="D55" s="24">
        <v>70</v>
      </c>
      <c r="E55" s="24">
        <v>93</v>
      </c>
      <c r="F55" s="25">
        <f t="shared" si="84"/>
        <v>-23</v>
      </c>
      <c r="G55" s="25"/>
      <c r="H55" s="25">
        <f t="shared" si="11"/>
        <v>-6.43010752688172</v>
      </c>
      <c r="I55" s="24">
        <f t="shared" si="12"/>
        <v>-23</v>
      </c>
      <c r="J55" s="24">
        <v>145</v>
      </c>
      <c r="K55" s="24">
        <v>10</v>
      </c>
      <c r="L55" s="25">
        <f t="shared" si="85"/>
        <v>112</v>
      </c>
      <c r="M55" s="25">
        <f>SUMIFS(Return!$D:$D,Return!$B:$B,'INV-CO.OP'!$A55,Return!$F:$F,'INV-CO.OP'!M$4)</f>
        <v>0</v>
      </c>
      <c r="N55" s="25"/>
      <c r="O55" s="24">
        <f t="shared" si="14"/>
        <v>112</v>
      </c>
      <c r="P55" s="24">
        <v>0</v>
      </c>
      <c r="Q55" s="24">
        <v>121</v>
      </c>
      <c r="R55" s="25">
        <f t="shared" si="86"/>
        <v>-9</v>
      </c>
      <c r="S55" s="25"/>
      <c r="T55" s="25"/>
      <c r="U55" s="24">
        <f t="shared" si="16"/>
        <v>-9</v>
      </c>
      <c r="V55" s="24">
        <v>0</v>
      </c>
      <c r="W55" s="24">
        <v>52</v>
      </c>
      <c r="X55" s="25">
        <f t="shared" si="87"/>
        <v>-61</v>
      </c>
      <c r="Y55" s="25">
        <f>SUMIFS(Return!$D:$D,Return!$B:$B,'INV-CO.OP'!$A55,Return!$F:$F,'INV-CO.OP'!Y$4)</f>
        <v>-0.76700204058496768</v>
      </c>
      <c r="Z55" s="25"/>
      <c r="AA55" s="24">
        <f t="shared" si="18"/>
        <v>-61.76700204058497</v>
      </c>
      <c r="AB55" s="24">
        <v>0</v>
      </c>
      <c r="AC55" s="24">
        <v>-1.3333333333333333</v>
      </c>
      <c r="AD55" s="25">
        <f t="shared" si="88"/>
        <v>-60.433668707251634</v>
      </c>
      <c r="AE55" s="25">
        <f>SUMIFS(Return!$D:$D,Return!$B:$B,'INV-CO.OP'!$A55,Return!$F:$F,'INV-CO.OP'!AE$4)</f>
        <v>-0.59999858293714614</v>
      </c>
      <c r="AF55" s="25"/>
      <c r="AG55" s="24">
        <f t="shared" si="20"/>
        <v>-61.033667290188781</v>
      </c>
      <c r="AH55" s="24">
        <v>0</v>
      </c>
      <c r="AI55" s="24">
        <v>-53.033333333333331</v>
      </c>
      <c r="AJ55" s="25">
        <f t="shared" si="89"/>
        <v>-8.0003339568554495</v>
      </c>
      <c r="AK55" s="25">
        <f>SUMIFS(Return!$D:$D,Return!$B:$B,'INV-CO.OP'!$A55,Return!$F:$F,'INV-CO.OP'!AK$4)</f>
        <v>0</v>
      </c>
      <c r="AL55" s="25"/>
      <c r="AM55" s="24">
        <f t="shared" si="22"/>
        <v>-8.0003339568554495</v>
      </c>
      <c r="AN55" s="24">
        <v>0</v>
      </c>
      <c r="AO55" s="24">
        <v>-31.066666666666666</v>
      </c>
      <c r="AP55" s="25">
        <f t="shared" si="90"/>
        <v>23.066332709811217</v>
      </c>
      <c r="AQ55" s="25">
        <f>SUMIFS(Return!$D:$D,Return!$B:$B,'INV-CO.OP'!$A55,Return!$F:$F,'INV-CO.OP'!AQ$4)</f>
        <v>-57.099801377382782</v>
      </c>
      <c r="AR55" s="25"/>
      <c r="AS55" s="24">
        <f t="shared" si="24"/>
        <v>-34.033468667571569</v>
      </c>
      <c r="AT55" s="24">
        <v>0</v>
      </c>
      <c r="AU55" s="24">
        <v>0</v>
      </c>
      <c r="AV55" s="25">
        <v>0</v>
      </c>
      <c r="AW55" s="25">
        <f>SUMIFS(Return!$D:$D,Return!$B:$B,'INV-CO.OP'!$A55,Return!$F:$F,'INV-CO.OP'!AW$4)</f>
        <v>-363.26571345572034</v>
      </c>
      <c r="AX55" s="25"/>
      <c r="AY55" s="24">
        <f t="shared" si="26"/>
        <v>-363.26571345572034</v>
      </c>
      <c r="AZ55" s="24">
        <v>0</v>
      </c>
      <c r="BA55" s="24">
        <v>-8.1333333333333329</v>
      </c>
      <c r="BB55" s="25">
        <f t="shared" si="91"/>
        <v>-355.13238012238702</v>
      </c>
      <c r="BC55" s="25"/>
      <c r="BD55" s="25"/>
      <c r="BE55" s="24">
        <f t="shared" si="28"/>
        <v>-355.13238012238702</v>
      </c>
      <c r="BF55" s="24">
        <v>0</v>
      </c>
      <c r="BG55" s="24">
        <v>0</v>
      </c>
      <c r="BH55" s="25">
        <f t="shared" si="92"/>
        <v>-355.13238012238702</v>
      </c>
      <c r="BI55" s="25">
        <v>-8.1330277179458115</v>
      </c>
      <c r="BJ55" s="25">
        <f t="shared" si="29"/>
        <v>0</v>
      </c>
      <c r="BK55" s="24">
        <f t="shared" si="93"/>
        <v>-363.26540784033284</v>
      </c>
      <c r="BL55" s="24"/>
      <c r="BM55" s="24"/>
      <c r="BN55" s="25">
        <f t="shared" si="94"/>
        <v>-363.26540784033284</v>
      </c>
      <c r="BO55" s="25"/>
      <c r="BP55" s="24">
        <f t="shared" si="30"/>
        <v>-363.26540784033284</v>
      </c>
      <c r="BQ55" s="24"/>
      <c r="BR55" s="24"/>
      <c r="BS55" s="25">
        <f t="shared" si="95"/>
        <v>-363.26540784033284</v>
      </c>
      <c r="BT55" s="25"/>
      <c r="BW55" s="24"/>
      <c r="BX55" s="24"/>
      <c r="BY55" s="24"/>
      <c r="BZ55" s="25"/>
      <c r="CA55" s="25"/>
      <c r="CB55" s="25"/>
      <c r="CC55" s="24"/>
      <c r="CD55" s="24"/>
      <c r="CE55" s="24"/>
      <c r="CF55" s="25"/>
      <c r="CG55" s="25"/>
      <c r="CH55" s="25"/>
      <c r="CI55" s="24"/>
      <c r="CJ55" s="24"/>
      <c r="CK55" s="24"/>
      <c r="CL55" s="25"/>
      <c r="CM55" s="25"/>
      <c r="CN55" s="25"/>
      <c r="CO55" s="24"/>
      <c r="CP55" s="24"/>
      <c r="CQ55" s="24"/>
      <c r="CR55" s="25"/>
      <c r="CS55" s="25"/>
      <c r="CT55" s="25"/>
      <c r="CU55" s="24"/>
      <c r="CV55" s="24"/>
      <c r="CW55" s="24"/>
      <c r="CX55" s="25"/>
      <c r="CY55" s="25"/>
      <c r="CZ55" s="25"/>
      <c r="DA55" s="24"/>
      <c r="DB55" s="24"/>
      <c r="DC55" s="24"/>
      <c r="DD55" s="25"/>
      <c r="DE55" s="25"/>
      <c r="DF55" s="25"/>
      <c r="DG55" s="24"/>
      <c r="DH55" s="24"/>
      <c r="DI55" s="24"/>
      <c r="DJ55" s="25"/>
      <c r="DK55" s="25"/>
      <c r="DL55" s="25"/>
      <c r="DM55" s="24"/>
      <c r="DN55" s="24"/>
      <c r="DO55" s="24"/>
      <c r="DP55" s="25"/>
      <c r="DQ55" s="25"/>
      <c r="DR55" s="25"/>
      <c r="DS55" s="24"/>
      <c r="DT55" s="24"/>
      <c r="DU55" s="24"/>
      <c r="DV55" s="25"/>
      <c r="DW55" s="25"/>
      <c r="DX55" s="25"/>
      <c r="DY55" s="24"/>
      <c r="DZ55" s="24"/>
      <c r="EA55" s="24"/>
      <c r="EB55" s="25"/>
      <c r="EC55" s="25"/>
      <c r="ED55" s="25"/>
      <c r="EE55" s="24"/>
      <c r="EF55" s="24"/>
      <c r="EG55" s="24"/>
      <c r="EH55" s="25"/>
      <c r="EI55" s="25"/>
      <c r="EJ55" s="25"/>
      <c r="EK55" s="24"/>
      <c r="EL55" s="24"/>
      <c r="EM55" s="24"/>
      <c r="EN55" s="25"/>
      <c r="EO55" s="25"/>
      <c r="EP55" s="25"/>
      <c r="EQ55" s="24"/>
      <c r="ER55" s="24">
        <v>10669.919</v>
      </c>
      <c r="ES55" s="24">
        <v>18901.000080000005</v>
      </c>
      <c r="ET55" s="25">
        <f t="shared" si="53"/>
        <v>-8231.0810800000054</v>
      </c>
      <c r="EU55" s="25"/>
      <c r="EV55" s="25"/>
      <c r="EW55" s="24">
        <f t="shared" si="55"/>
        <v>-8231.0810800000054</v>
      </c>
      <c r="EX55" s="24">
        <v>29469.300999999999</v>
      </c>
      <c r="EY55" s="24">
        <v>2032.3656000000001</v>
      </c>
      <c r="EZ55" s="25">
        <f t="shared" si="56"/>
        <v>19205.854319999995</v>
      </c>
      <c r="FA55" s="25">
        <v>0</v>
      </c>
      <c r="FB55" s="25"/>
      <c r="FC55" s="24"/>
      <c r="FD55" s="24">
        <v>0</v>
      </c>
      <c r="FE55" s="24">
        <v>24591.623760000013</v>
      </c>
      <c r="FF55" s="25">
        <f t="shared" si="59"/>
        <v>-24591.623760000013</v>
      </c>
      <c r="FG55" s="25"/>
      <c r="FH55" s="25"/>
      <c r="FI55" s="24"/>
      <c r="FJ55" s="24">
        <v>0</v>
      </c>
      <c r="FK55" s="24">
        <v>10568.30112</v>
      </c>
      <c r="FL55" s="25">
        <f t="shared" si="62"/>
        <v>-10568.30112</v>
      </c>
      <c r="FM55" s="25">
        <v>-116.911</v>
      </c>
      <c r="FN55" s="25"/>
      <c r="FO55" s="24"/>
      <c r="FP55" s="24">
        <v>0</v>
      </c>
      <c r="FQ55" s="24">
        <v>-270.98208</v>
      </c>
      <c r="FR55" s="25">
        <f t="shared" si="65"/>
        <v>270.98208</v>
      </c>
      <c r="FS55" s="25">
        <v>-91.456999999999994</v>
      </c>
      <c r="FT55" s="25"/>
      <c r="FU55" s="24"/>
      <c r="FV55" s="24">
        <v>0</v>
      </c>
      <c r="FW55" s="24">
        <v>-10778.312232</v>
      </c>
      <c r="FX55" s="25">
        <f t="shared" si="68"/>
        <v>10778.312232</v>
      </c>
      <c r="FY55" s="25"/>
      <c r="FZ55" s="25"/>
      <c r="GA55" s="24"/>
      <c r="GB55" s="24">
        <v>0</v>
      </c>
      <c r="GC55" s="24">
        <v>-6313.8824640000003</v>
      </c>
      <c r="GD55" s="25">
        <f t="shared" si="71"/>
        <v>6313.8824640000003</v>
      </c>
      <c r="GE55" s="25">
        <v>-8703.6059999999998</v>
      </c>
      <c r="GF55" s="25"/>
      <c r="GG55" s="24"/>
      <c r="GH55" s="24">
        <v>0</v>
      </c>
      <c r="GI55" s="24">
        <v>0</v>
      </c>
      <c r="GJ55" s="25">
        <v>0</v>
      </c>
      <c r="GK55" s="25">
        <v>-55371.853000000003</v>
      </c>
      <c r="GL55" s="25"/>
      <c r="GM55" s="24">
        <f t="shared" si="74"/>
        <v>-55371.853000000003</v>
      </c>
      <c r="GN55" s="24">
        <v>0</v>
      </c>
      <c r="GO55" s="24">
        <v>-1652.9906879999999</v>
      </c>
      <c r="GP55" s="25">
        <f t="shared" si="75"/>
        <v>-53718.862312000005</v>
      </c>
      <c r="GQ55" s="25"/>
      <c r="GR55" s="25">
        <f t="shared" si="9"/>
        <v>747.45359556193716</v>
      </c>
      <c r="GS55" s="24">
        <f t="shared" si="76"/>
        <v>-53718.862312000005</v>
      </c>
      <c r="GT55" s="24">
        <v>0</v>
      </c>
      <c r="GU55" s="24">
        <v>0</v>
      </c>
      <c r="GV55" s="25">
        <f t="shared" si="77"/>
        <v>-53718.862312000005</v>
      </c>
      <c r="GW55" s="25">
        <v>-1239.692</v>
      </c>
      <c r="GX55" s="25">
        <f t="shared" si="78"/>
        <v>0</v>
      </c>
      <c r="GY55" s="24">
        <f t="shared" si="79"/>
        <v>-54958.554312000007</v>
      </c>
      <c r="GZ55" s="24"/>
      <c r="HA55" s="24"/>
      <c r="HB55" s="25">
        <f t="shared" si="80"/>
        <v>-54958.554312000007</v>
      </c>
      <c r="HC55" s="25"/>
      <c r="HD55" s="24">
        <f t="shared" si="81"/>
        <v>-54958.554312000007</v>
      </c>
      <c r="HE55" s="24"/>
      <c r="HF55" s="24"/>
      <c r="HG55" s="25">
        <f t="shared" si="82"/>
        <v>-54958.554312000007</v>
      </c>
      <c r="HH55" s="25"/>
      <c r="HI55" s="45">
        <f t="shared" si="770"/>
        <v>40139.22</v>
      </c>
      <c r="HJ55" s="45">
        <f t="shared" si="770"/>
        <v>37077.123096000025</v>
      </c>
      <c r="HK55" s="45">
        <f t="shared" si="770"/>
        <v>-65523.519000000008</v>
      </c>
      <c r="HL55" s="45">
        <f t="shared" si="83"/>
        <v>-54958.554312000007</v>
      </c>
    </row>
    <row r="56" spans="1:220" x14ac:dyDescent="0.25">
      <c r="A56" s="23">
        <v>327903</v>
      </c>
      <c r="B56" s="26" t="s">
        <v>68</v>
      </c>
      <c r="C56" s="24"/>
      <c r="D56" s="24">
        <v>70</v>
      </c>
      <c r="E56" s="24">
        <v>112</v>
      </c>
      <c r="F56" s="25">
        <f t="shared" si="84"/>
        <v>-42</v>
      </c>
      <c r="G56" s="25"/>
      <c r="H56" s="25">
        <f t="shared" si="11"/>
        <v>-9.75</v>
      </c>
      <c r="I56" s="24">
        <f t="shared" si="12"/>
        <v>-42</v>
      </c>
      <c r="J56" s="24">
        <v>145</v>
      </c>
      <c r="K56" s="24">
        <v>43</v>
      </c>
      <c r="L56" s="25">
        <f t="shared" si="85"/>
        <v>60</v>
      </c>
      <c r="M56" s="25">
        <f>SUMIFS(Return!$D:$D,Return!$B:$B,'INV-CO.OP'!$A56,Return!$F:$F,'INV-CO.OP'!M$4)</f>
        <v>0</v>
      </c>
      <c r="N56" s="25"/>
      <c r="O56" s="24">
        <f t="shared" si="14"/>
        <v>60</v>
      </c>
      <c r="P56" s="24">
        <v>0</v>
      </c>
      <c r="Q56" s="24">
        <v>154.86666666666667</v>
      </c>
      <c r="R56" s="25">
        <f t="shared" si="86"/>
        <v>-94.866666666666674</v>
      </c>
      <c r="S56" s="25"/>
      <c r="T56" s="25"/>
      <c r="U56" s="24">
        <f t="shared" si="16"/>
        <v>-94.866666666666674</v>
      </c>
      <c r="V56" s="24">
        <v>0</v>
      </c>
      <c r="W56" s="24">
        <v>77</v>
      </c>
      <c r="X56" s="25">
        <f t="shared" si="87"/>
        <v>-171.86666666666667</v>
      </c>
      <c r="Y56" s="25">
        <f>SUMIFS(Return!$D:$D,Return!$B:$B,'INV-CO.OP'!$A56,Return!$F:$F,'INV-CO.OP'!Y$4)</f>
        <v>-0.1</v>
      </c>
      <c r="Z56" s="25"/>
      <c r="AA56" s="24">
        <f t="shared" si="18"/>
        <v>-171.96666666666667</v>
      </c>
      <c r="AB56" s="24">
        <v>0</v>
      </c>
      <c r="AC56" s="24">
        <v>0.96666666666666679</v>
      </c>
      <c r="AD56" s="25">
        <f t="shared" si="88"/>
        <v>-172.93333333333334</v>
      </c>
      <c r="AE56" s="25">
        <f>SUMIFS(Return!$D:$D,Return!$B:$B,'INV-CO.OP'!$A56,Return!$F:$F,'INV-CO.OP'!AE$4)</f>
        <v>-0.1</v>
      </c>
      <c r="AF56" s="25"/>
      <c r="AG56" s="24">
        <f t="shared" si="20"/>
        <v>-173.03333333333333</v>
      </c>
      <c r="AH56" s="24">
        <v>0</v>
      </c>
      <c r="AI56" s="24">
        <v>-39.93333333333333</v>
      </c>
      <c r="AJ56" s="25">
        <f t="shared" si="89"/>
        <v>-133.1</v>
      </c>
      <c r="AK56" s="25">
        <f>SUMIFS(Return!$D:$D,Return!$B:$B,'INV-CO.OP'!$A56,Return!$F:$F,'INV-CO.OP'!AK$4)</f>
        <v>0</v>
      </c>
      <c r="AL56" s="25"/>
      <c r="AM56" s="24">
        <f t="shared" si="22"/>
        <v>-133.1</v>
      </c>
      <c r="AN56" s="24">
        <v>0</v>
      </c>
      <c r="AO56" s="24">
        <v>-31.333333333333332</v>
      </c>
      <c r="AP56" s="25">
        <f t="shared" si="90"/>
        <v>-101.76666666666667</v>
      </c>
      <c r="AQ56" s="25">
        <f>SUMIFS(Return!$D:$D,Return!$B:$B,'INV-CO.OP'!$A56,Return!$F:$F,'INV-CO.OP'!AQ$4)</f>
        <v>-46.133158761766978</v>
      </c>
      <c r="AR56" s="25"/>
      <c r="AS56" s="24">
        <f t="shared" si="24"/>
        <v>-147.89982542843364</v>
      </c>
      <c r="AT56" s="24">
        <v>0</v>
      </c>
      <c r="AU56" s="24">
        <v>0</v>
      </c>
      <c r="AV56" s="25">
        <v>0</v>
      </c>
      <c r="AW56" s="25">
        <f>SUMIFS(Return!$D:$D,Return!$B:$B,'INV-CO.OP'!$A56,Return!$F:$F,'INV-CO.OP'!AW$4)</f>
        <v>-300.43216472728028</v>
      </c>
      <c r="AX56" s="25"/>
      <c r="AY56" s="24">
        <f t="shared" si="26"/>
        <v>-300.43216472728028</v>
      </c>
      <c r="AZ56" s="24">
        <v>0</v>
      </c>
      <c r="BA56" s="24">
        <v>-9.3000000000000007</v>
      </c>
      <c r="BB56" s="25">
        <f t="shared" si="91"/>
        <v>-291.13216472728027</v>
      </c>
      <c r="BC56" s="25"/>
      <c r="BD56" s="25"/>
      <c r="BE56" s="24">
        <f t="shared" si="28"/>
        <v>-291.13216472728027</v>
      </c>
      <c r="BF56" s="24">
        <v>0</v>
      </c>
      <c r="BG56" s="24">
        <v>0</v>
      </c>
      <c r="BH56" s="25">
        <f t="shared" si="92"/>
        <v>-291.13216472728027</v>
      </c>
      <c r="BI56" s="25">
        <v>-9.2999709502114953</v>
      </c>
      <c r="BJ56" s="25">
        <f t="shared" si="29"/>
        <v>0</v>
      </c>
      <c r="BK56" s="24">
        <f t="shared" si="93"/>
        <v>-300.43213567749177</v>
      </c>
      <c r="BL56" s="24"/>
      <c r="BM56" s="24"/>
      <c r="BN56" s="25">
        <f t="shared" si="94"/>
        <v>-300.43213567749177</v>
      </c>
      <c r="BO56" s="25"/>
      <c r="BP56" s="24">
        <f t="shared" si="30"/>
        <v>-300.43213567749177</v>
      </c>
      <c r="BQ56" s="24"/>
      <c r="BR56" s="24"/>
      <c r="BS56" s="25">
        <f t="shared" si="95"/>
        <v>-300.43213567749177</v>
      </c>
      <c r="BT56" s="25"/>
      <c r="BW56" s="24"/>
      <c r="BX56" s="24"/>
      <c r="BY56" s="24"/>
      <c r="BZ56" s="25"/>
      <c r="CA56" s="25"/>
      <c r="CB56" s="25"/>
      <c r="CC56" s="24"/>
      <c r="CD56" s="24"/>
      <c r="CE56" s="24"/>
      <c r="CF56" s="25"/>
      <c r="CG56" s="25"/>
      <c r="CH56" s="25"/>
      <c r="CI56" s="24"/>
      <c r="CJ56" s="24"/>
      <c r="CK56" s="24"/>
      <c r="CL56" s="25"/>
      <c r="CM56" s="25"/>
      <c r="CN56" s="25"/>
      <c r="CO56" s="24"/>
      <c r="CP56" s="24"/>
      <c r="CQ56" s="24"/>
      <c r="CR56" s="25"/>
      <c r="CS56" s="25"/>
      <c r="CT56" s="25"/>
      <c r="CU56" s="24"/>
      <c r="CV56" s="24"/>
      <c r="CW56" s="24"/>
      <c r="CX56" s="25"/>
      <c r="CY56" s="25"/>
      <c r="CZ56" s="25"/>
      <c r="DA56" s="24"/>
      <c r="DB56" s="24"/>
      <c r="DC56" s="24"/>
      <c r="DD56" s="25"/>
      <c r="DE56" s="25"/>
      <c r="DF56" s="25"/>
      <c r="DG56" s="24"/>
      <c r="DH56" s="24"/>
      <c r="DI56" s="24"/>
      <c r="DJ56" s="25"/>
      <c r="DK56" s="25"/>
      <c r="DL56" s="25"/>
      <c r="DM56" s="24"/>
      <c r="DN56" s="24"/>
      <c r="DO56" s="24"/>
      <c r="DP56" s="25"/>
      <c r="DQ56" s="25"/>
      <c r="DR56" s="25"/>
      <c r="DS56" s="24"/>
      <c r="DT56" s="24"/>
      <c r="DU56" s="24"/>
      <c r="DV56" s="25"/>
      <c r="DW56" s="25"/>
      <c r="DX56" s="25"/>
      <c r="DY56" s="24"/>
      <c r="DZ56" s="24"/>
      <c r="EA56" s="24"/>
      <c r="EB56" s="25"/>
      <c r="EC56" s="25"/>
      <c r="ED56" s="25"/>
      <c r="EE56" s="24"/>
      <c r="EF56" s="24"/>
      <c r="EG56" s="24"/>
      <c r="EH56" s="25"/>
      <c r="EI56" s="25"/>
      <c r="EJ56" s="25"/>
      <c r="EK56" s="24"/>
      <c r="EL56" s="24"/>
      <c r="EM56" s="24"/>
      <c r="EN56" s="25"/>
      <c r="EO56" s="25"/>
      <c r="EP56" s="25"/>
      <c r="EQ56" s="24"/>
      <c r="ER56" s="24">
        <v>10669.921000000002</v>
      </c>
      <c r="ES56" s="24">
        <v>22762.494720000002</v>
      </c>
      <c r="ET56" s="25">
        <f t="shared" si="53"/>
        <v>-12092.57372</v>
      </c>
      <c r="EU56" s="25"/>
      <c r="EV56" s="25"/>
      <c r="EW56" s="24">
        <f t="shared" si="55"/>
        <v>-12092.57372</v>
      </c>
      <c r="EX56" s="24">
        <v>29469.302</v>
      </c>
      <c r="EY56" s="24">
        <v>8739.1720799999985</v>
      </c>
      <c r="EZ56" s="25">
        <f t="shared" si="56"/>
        <v>8637.5562000000009</v>
      </c>
      <c r="FA56" s="25">
        <v>0</v>
      </c>
      <c r="FB56" s="25"/>
      <c r="FC56" s="24"/>
      <c r="FD56" s="24">
        <v>0</v>
      </c>
      <c r="FE56" s="24">
        <v>31474.568592000014</v>
      </c>
      <c r="FF56" s="25">
        <f t="shared" si="59"/>
        <v>-31474.568592000014</v>
      </c>
      <c r="FG56" s="25"/>
      <c r="FH56" s="25"/>
      <c r="FI56" s="24"/>
      <c r="FJ56" s="24">
        <v>0</v>
      </c>
      <c r="FK56" s="24">
        <v>15649.215120000004</v>
      </c>
      <c r="FL56" s="25">
        <f t="shared" si="62"/>
        <v>-15649.215120000004</v>
      </c>
      <c r="FM56" s="25">
        <v>-15.242000000000001</v>
      </c>
      <c r="FN56" s="25"/>
      <c r="FO56" s="24"/>
      <c r="FP56" s="24">
        <v>0</v>
      </c>
      <c r="FQ56" s="24">
        <v>196.46200799999997</v>
      </c>
      <c r="FR56" s="25">
        <f t="shared" si="65"/>
        <v>-196.46200799999997</v>
      </c>
      <c r="FS56" s="25">
        <v>-15.242000000000001</v>
      </c>
      <c r="FT56" s="25"/>
      <c r="FU56" s="24"/>
      <c r="FV56" s="24">
        <v>0</v>
      </c>
      <c r="FW56" s="24">
        <v>-8115.9132959999988</v>
      </c>
      <c r="FX56" s="25">
        <f t="shared" si="68"/>
        <v>8115.9132959999988</v>
      </c>
      <c r="FY56" s="25"/>
      <c r="FZ56" s="25"/>
      <c r="GA56" s="24"/>
      <c r="GB56" s="24">
        <v>0</v>
      </c>
      <c r="GC56" s="24">
        <v>-6368.0788800000018</v>
      </c>
      <c r="GD56" s="25">
        <f t="shared" si="71"/>
        <v>6368.0788800000018</v>
      </c>
      <c r="GE56" s="25">
        <v>-7031.933</v>
      </c>
      <c r="GF56" s="25"/>
      <c r="GG56" s="24"/>
      <c r="GH56" s="24">
        <v>0</v>
      </c>
      <c r="GI56" s="24">
        <v>0</v>
      </c>
      <c r="GJ56" s="25">
        <v>0</v>
      </c>
      <c r="GK56" s="25">
        <v>-45794.226999999999</v>
      </c>
      <c r="GL56" s="25"/>
      <c r="GM56" s="24">
        <f t="shared" si="74"/>
        <v>-45794.226999999999</v>
      </c>
      <c r="GN56" s="24">
        <v>0</v>
      </c>
      <c r="GO56" s="24">
        <v>-1890.1000080000001</v>
      </c>
      <c r="GP56" s="25">
        <f t="shared" si="75"/>
        <v>-43904.126991999998</v>
      </c>
      <c r="GQ56" s="25"/>
      <c r="GR56" s="25">
        <f t="shared" si="9"/>
        <v>534.25475717790687</v>
      </c>
      <c r="GS56" s="24">
        <f t="shared" si="76"/>
        <v>-43904.126991999998</v>
      </c>
      <c r="GT56" s="24">
        <v>0</v>
      </c>
      <c r="GU56" s="24">
        <v>0</v>
      </c>
      <c r="GV56" s="25">
        <f t="shared" si="77"/>
        <v>-43904.126991999998</v>
      </c>
      <c r="GW56" s="25">
        <v>-1417.576</v>
      </c>
      <c r="GX56" s="25">
        <f t="shared" si="78"/>
        <v>0</v>
      </c>
      <c r="GY56" s="24">
        <f t="shared" si="79"/>
        <v>-45321.702991999999</v>
      </c>
      <c r="GZ56" s="24"/>
      <c r="HA56" s="24"/>
      <c r="HB56" s="25">
        <f t="shared" si="80"/>
        <v>-45321.702991999999</v>
      </c>
      <c r="HC56" s="25"/>
      <c r="HD56" s="24">
        <f t="shared" si="81"/>
        <v>-45321.702991999999</v>
      </c>
      <c r="HE56" s="24"/>
      <c r="HF56" s="24"/>
      <c r="HG56" s="25">
        <f t="shared" si="82"/>
        <v>-45321.702991999999</v>
      </c>
      <c r="HH56" s="25"/>
      <c r="HI56" s="45">
        <f t="shared" si="770"/>
        <v>40139.222999999998</v>
      </c>
      <c r="HJ56" s="45">
        <f t="shared" si="770"/>
        <v>62447.820336000026</v>
      </c>
      <c r="HK56" s="45">
        <f t="shared" si="770"/>
        <v>-54274.22</v>
      </c>
      <c r="HL56" s="45">
        <f t="shared" si="83"/>
        <v>-45321.702991999999</v>
      </c>
    </row>
    <row r="57" spans="1:220" x14ac:dyDescent="0.25">
      <c r="A57" s="23">
        <v>327900</v>
      </c>
      <c r="B57" s="26" t="s">
        <v>69</v>
      </c>
      <c r="C57" s="24"/>
      <c r="D57" s="24">
        <v>70</v>
      </c>
      <c r="E57" s="24">
        <v>165.93333333333334</v>
      </c>
      <c r="F57" s="25">
        <f t="shared" si="84"/>
        <v>-95.933333333333337</v>
      </c>
      <c r="G57" s="25"/>
      <c r="H57" s="25">
        <f t="shared" si="11"/>
        <v>-15.03173965447971</v>
      </c>
      <c r="I57" s="24">
        <f t="shared" si="12"/>
        <v>-95.933333333333337</v>
      </c>
      <c r="J57" s="24">
        <v>145</v>
      </c>
      <c r="K57" s="24">
        <v>36</v>
      </c>
      <c r="L57" s="25">
        <f t="shared" si="85"/>
        <v>13.066666666666663</v>
      </c>
      <c r="M57" s="25">
        <f>SUMIFS(Return!$D:$D,Return!$B:$B,'INV-CO.OP'!$A57,Return!$F:$F,'INV-CO.OP'!M$4)</f>
        <v>0</v>
      </c>
      <c r="N57" s="25"/>
      <c r="O57" s="24">
        <f t="shared" si="14"/>
        <v>13.066666666666663</v>
      </c>
      <c r="P57" s="24">
        <v>0</v>
      </c>
      <c r="Q57" s="24">
        <v>161.6</v>
      </c>
      <c r="R57" s="25">
        <f t="shared" si="86"/>
        <v>-148.53333333333333</v>
      </c>
      <c r="S57" s="25"/>
      <c r="T57" s="25"/>
      <c r="U57" s="24">
        <f t="shared" si="16"/>
        <v>-148.53333333333333</v>
      </c>
      <c r="V57" s="24">
        <v>0</v>
      </c>
      <c r="W57" s="24">
        <v>81</v>
      </c>
      <c r="X57" s="25">
        <f t="shared" si="87"/>
        <v>-229.53333333333333</v>
      </c>
      <c r="Y57" s="25">
        <f>SUMIFS(Return!$D:$D,Return!$B:$B,'INV-CO.OP'!$A57,Return!$F:$F,'INV-CO.OP'!Y$4)</f>
        <v>-0.13300031884366034</v>
      </c>
      <c r="Z57" s="25"/>
      <c r="AA57" s="24">
        <f t="shared" si="18"/>
        <v>-229.666333652177</v>
      </c>
      <c r="AB57" s="24">
        <v>0</v>
      </c>
      <c r="AC57" s="24">
        <v>3</v>
      </c>
      <c r="AD57" s="25">
        <f t="shared" si="88"/>
        <v>-232.666333652177</v>
      </c>
      <c r="AE57" s="25">
        <f>SUMIFS(Return!$D:$D,Return!$B:$B,'INV-CO.OP'!$A57,Return!$F:$F,'INV-CO.OP'!AE$4)</f>
        <v>-0.36700062351207347</v>
      </c>
      <c r="AF57" s="25"/>
      <c r="AG57" s="24">
        <f t="shared" si="20"/>
        <v>-233.03333427568907</v>
      </c>
      <c r="AH57" s="24">
        <v>0</v>
      </c>
      <c r="AI57" s="24">
        <v>-19.399999999999999</v>
      </c>
      <c r="AJ57" s="25">
        <f t="shared" si="89"/>
        <v>-213.63333427568907</v>
      </c>
      <c r="AK57" s="25">
        <f>SUMIFS(Return!$D:$D,Return!$B:$B,'INV-CO.OP'!$A57,Return!$F:$F,'INV-CO.OP'!AK$4)</f>
        <v>0</v>
      </c>
      <c r="AL57" s="25"/>
      <c r="AM57" s="24">
        <f t="shared" si="22"/>
        <v>-213.63333427568907</v>
      </c>
      <c r="AN57" s="24">
        <v>0</v>
      </c>
      <c r="AO57" s="24">
        <v>-28.033333333333335</v>
      </c>
      <c r="AP57" s="25">
        <f t="shared" si="90"/>
        <v>-185.60000094235573</v>
      </c>
      <c r="AQ57" s="25">
        <f>SUMIFS(Return!$D:$D,Return!$B:$B,'INV-CO.OP'!$A57,Return!$F:$F,'INV-CO.OP'!AQ$4)</f>
        <v>-39.366863402226208</v>
      </c>
      <c r="AR57" s="25"/>
      <c r="AS57" s="24">
        <f t="shared" si="24"/>
        <v>-224.96686434458195</v>
      </c>
      <c r="AT57" s="24">
        <v>0</v>
      </c>
      <c r="AU57" s="24">
        <v>0</v>
      </c>
      <c r="AV57" s="25">
        <v>0</v>
      </c>
      <c r="AW57" s="25">
        <f>SUMIFS(Return!$D:$D,Return!$B:$B,'INV-CO.OP'!$A57,Return!$F:$F,'INV-CO.OP'!AW$4)</f>
        <v>-250.50067665303496</v>
      </c>
      <c r="AX57" s="25"/>
      <c r="AY57" s="24">
        <f t="shared" si="26"/>
        <v>-250.50067665303496</v>
      </c>
      <c r="AZ57" s="24">
        <v>0</v>
      </c>
      <c r="BA57" s="24">
        <v>-4.7</v>
      </c>
      <c r="BB57" s="25">
        <f t="shared" si="91"/>
        <v>-245.80067665303497</v>
      </c>
      <c r="BC57" s="25"/>
      <c r="BD57" s="25"/>
      <c r="BE57" s="24">
        <f t="shared" si="28"/>
        <v>-245.80067665303497</v>
      </c>
      <c r="BF57" s="24">
        <v>0</v>
      </c>
      <c r="BG57" s="24">
        <v>0</v>
      </c>
      <c r="BH57" s="25">
        <f t="shared" si="92"/>
        <v>-245.80067665303497</v>
      </c>
      <c r="BI57" s="25">
        <v>-4.7000127536560479</v>
      </c>
      <c r="BJ57" s="25">
        <f t="shared" si="29"/>
        <v>0</v>
      </c>
      <c r="BK57" s="24">
        <f t="shared" si="93"/>
        <v>-250.50068940669101</v>
      </c>
      <c r="BL57" s="24"/>
      <c r="BM57" s="24"/>
      <c r="BN57" s="25">
        <f t="shared" si="94"/>
        <v>-250.50068940669101</v>
      </c>
      <c r="BO57" s="25"/>
      <c r="BP57" s="24">
        <f t="shared" si="30"/>
        <v>-250.50068940669101</v>
      </c>
      <c r="BQ57" s="24"/>
      <c r="BR57" s="24"/>
      <c r="BS57" s="25">
        <f t="shared" si="95"/>
        <v>-250.50068940669101</v>
      </c>
      <c r="BT57" s="25"/>
      <c r="BW57" s="24"/>
      <c r="BX57" s="24"/>
      <c r="BY57" s="24"/>
      <c r="BZ57" s="25"/>
      <c r="CA57" s="25"/>
      <c r="CB57" s="25"/>
      <c r="CC57" s="24"/>
      <c r="CD57" s="24"/>
      <c r="CE57" s="24"/>
      <c r="CF57" s="25"/>
      <c r="CG57" s="25"/>
      <c r="CH57" s="25"/>
      <c r="CI57" s="24"/>
      <c r="CJ57" s="24"/>
      <c r="CK57" s="24"/>
      <c r="CL57" s="25"/>
      <c r="CM57" s="25"/>
      <c r="CN57" s="25"/>
      <c r="CO57" s="24"/>
      <c r="CP57" s="24"/>
      <c r="CQ57" s="24"/>
      <c r="CR57" s="25"/>
      <c r="CS57" s="25"/>
      <c r="CT57" s="25"/>
      <c r="CU57" s="24"/>
      <c r="CV57" s="24"/>
      <c r="CW57" s="24"/>
      <c r="CX57" s="25"/>
      <c r="CY57" s="25"/>
      <c r="CZ57" s="25"/>
      <c r="DA57" s="24"/>
      <c r="DB57" s="24"/>
      <c r="DC57" s="24"/>
      <c r="DD57" s="25"/>
      <c r="DE57" s="25"/>
      <c r="DF57" s="25"/>
      <c r="DG57" s="24"/>
      <c r="DH57" s="24"/>
      <c r="DI57" s="24"/>
      <c r="DJ57" s="25"/>
      <c r="DK57" s="25"/>
      <c r="DL57" s="25"/>
      <c r="DM57" s="24"/>
      <c r="DN57" s="24"/>
      <c r="DO57" s="24"/>
      <c r="DP57" s="25"/>
      <c r="DQ57" s="25"/>
      <c r="DR57" s="25"/>
      <c r="DS57" s="24"/>
      <c r="DT57" s="24"/>
      <c r="DU57" s="24"/>
      <c r="DV57" s="25"/>
      <c r="DW57" s="25"/>
      <c r="DX57" s="25"/>
      <c r="DY57" s="24"/>
      <c r="DZ57" s="24"/>
      <c r="EA57" s="24"/>
      <c r="EB57" s="25"/>
      <c r="EC57" s="25"/>
      <c r="ED57" s="25"/>
      <c r="EE57" s="24"/>
      <c r="EF57" s="24"/>
      <c r="EG57" s="24"/>
      <c r="EH57" s="25"/>
      <c r="EI57" s="25"/>
      <c r="EJ57" s="25"/>
      <c r="EK57" s="24"/>
      <c r="EL57" s="24"/>
      <c r="EM57" s="24"/>
      <c r="EN57" s="25"/>
      <c r="EO57" s="25"/>
      <c r="EP57" s="25"/>
      <c r="EQ57" s="24"/>
      <c r="ER57" s="24">
        <v>10669.919</v>
      </c>
      <c r="ES57" s="24">
        <v>33723.719856000011</v>
      </c>
      <c r="ET57" s="25">
        <f t="shared" si="53"/>
        <v>-23053.800856000009</v>
      </c>
      <c r="EU57" s="25"/>
      <c r="EV57" s="25"/>
      <c r="EW57" s="24">
        <f t="shared" si="55"/>
        <v>-23053.800856000009</v>
      </c>
      <c r="EX57" s="24">
        <v>29469.300999999999</v>
      </c>
      <c r="EY57" s="24">
        <v>7316.5161599999983</v>
      </c>
      <c r="EZ57" s="25">
        <f t="shared" si="56"/>
        <v>-901.01601600000777</v>
      </c>
      <c r="FA57" s="25">
        <v>0</v>
      </c>
      <c r="FB57" s="25"/>
      <c r="FC57" s="24"/>
      <c r="FD57" s="24">
        <v>0</v>
      </c>
      <c r="FE57" s="24">
        <v>32843.028096000002</v>
      </c>
      <c r="FF57" s="25">
        <f t="shared" si="59"/>
        <v>-32843.028096000002</v>
      </c>
      <c r="FG57" s="25"/>
      <c r="FH57" s="25"/>
      <c r="FI57" s="24"/>
      <c r="FJ57" s="24">
        <v>0</v>
      </c>
      <c r="FK57" s="24">
        <v>16462.161360000002</v>
      </c>
      <c r="FL57" s="25">
        <f t="shared" si="62"/>
        <v>-16462.161360000002</v>
      </c>
      <c r="FM57" s="25">
        <v>-20.273</v>
      </c>
      <c r="FN57" s="25"/>
      <c r="FO57" s="24"/>
      <c r="FP57" s="24">
        <v>0</v>
      </c>
      <c r="FQ57" s="24">
        <v>609.70967999999993</v>
      </c>
      <c r="FR57" s="25">
        <f t="shared" si="65"/>
        <v>-609.70967999999993</v>
      </c>
      <c r="FS57" s="25">
        <v>-55.941000000000003</v>
      </c>
      <c r="FT57" s="25"/>
      <c r="FU57" s="24"/>
      <c r="FV57" s="24">
        <v>0</v>
      </c>
      <c r="FW57" s="24">
        <v>-3942.789264</v>
      </c>
      <c r="FX57" s="25">
        <f t="shared" si="68"/>
        <v>3942.789264</v>
      </c>
      <c r="FY57" s="25"/>
      <c r="FZ57" s="25"/>
      <c r="GA57" s="24"/>
      <c r="GB57" s="24">
        <v>0</v>
      </c>
      <c r="GC57" s="24">
        <v>-5697.3982319999996</v>
      </c>
      <c r="GD57" s="25">
        <f t="shared" si="71"/>
        <v>5697.3982319999996</v>
      </c>
      <c r="GE57" s="25">
        <v>-6000.6109999999999</v>
      </c>
      <c r="GF57" s="25"/>
      <c r="GG57" s="24"/>
      <c r="GH57" s="24">
        <v>0</v>
      </c>
      <c r="GI57" s="24">
        <v>0</v>
      </c>
      <c r="GJ57" s="25">
        <v>0</v>
      </c>
      <c r="GK57" s="25">
        <v>-38183.067999999999</v>
      </c>
      <c r="GL57" s="25"/>
      <c r="GM57" s="24">
        <f t="shared" si="74"/>
        <v>-38183.067999999999</v>
      </c>
      <c r="GN57" s="24">
        <v>0</v>
      </c>
      <c r="GO57" s="24">
        <v>-955.21183200000007</v>
      </c>
      <c r="GP57" s="25">
        <f t="shared" si="75"/>
        <v>-37227.856167999998</v>
      </c>
      <c r="GQ57" s="25"/>
      <c r="GR57" s="25">
        <f t="shared" si="9"/>
        <v>896.38828077665585</v>
      </c>
      <c r="GS57" s="24">
        <f t="shared" si="76"/>
        <v>-37227.856167999998</v>
      </c>
      <c r="GT57" s="24">
        <v>0</v>
      </c>
      <c r="GU57" s="24">
        <v>0</v>
      </c>
      <c r="GV57" s="25">
        <f t="shared" si="77"/>
        <v>-37227.856167999998</v>
      </c>
      <c r="GW57" s="25">
        <v>-716.40800000000002</v>
      </c>
      <c r="GX57" s="25">
        <f t="shared" si="78"/>
        <v>0</v>
      </c>
      <c r="GY57" s="24">
        <f t="shared" si="79"/>
        <v>-37944.264168000002</v>
      </c>
      <c r="GZ57" s="24"/>
      <c r="HA57" s="24"/>
      <c r="HB57" s="25">
        <f t="shared" si="80"/>
        <v>-37944.264168000002</v>
      </c>
      <c r="HC57" s="25"/>
      <c r="HD57" s="24">
        <f t="shared" si="81"/>
        <v>-37944.264168000002</v>
      </c>
      <c r="HE57" s="24"/>
      <c r="HF57" s="24"/>
      <c r="HG57" s="25">
        <f t="shared" si="82"/>
        <v>-37944.264168000002</v>
      </c>
      <c r="HH57" s="25"/>
      <c r="HI57" s="45">
        <f t="shared" si="770"/>
        <v>40139.22</v>
      </c>
      <c r="HJ57" s="45">
        <f t="shared" si="770"/>
        <v>80359.735824000003</v>
      </c>
      <c r="HK57" s="45">
        <f t="shared" si="770"/>
        <v>-44976.300999999999</v>
      </c>
      <c r="HL57" s="45">
        <f t="shared" si="83"/>
        <v>-37944.264168000002</v>
      </c>
    </row>
    <row r="58" spans="1:220" x14ac:dyDescent="0.25">
      <c r="A58" s="23">
        <v>327902</v>
      </c>
      <c r="B58" s="26" t="s">
        <v>70</v>
      </c>
      <c r="C58" s="24"/>
      <c r="D58" s="24">
        <v>120</v>
      </c>
      <c r="E58" s="24">
        <v>152.96666666666667</v>
      </c>
      <c r="F58" s="25">
        <f t="shared" si="84"/>
        <v>-32.966666666666669</v>
      </c>
      <c r="G58" s="25"/>
      <c r="H58" s="25">
        <f t="shared" si="11"/>
        <v>-5.6033994334277617</v>
      </c>
      <c r="I58" s="24">
        <f t="shared" si="12"/>
        <v>-32.966666666666669</v>
      </c>
      <c r="J58" s="24">
        <v>145</v>
      </c>
      <c r="K58" s="24">
        <v>28</v>
      </c>
      <c r="L58" s="25">
        <f t="shared" si="85"/>
        <v>84.033333333333331</v>
      </c>
      <c r="M58" s="25">
        <f>SUMIFS(Return!$D:$D,Return!$B:$B,'INV-CO.OP'!$A58,Return!$F:$F,'INV-CO.OP'!M$4)</f>
        <v>0</v>
      </c>
      <c r="N58" s="25"/>
      <c r="O58" s="24">
        <f t="shared" si="14"/>
        <v>84.033333333333331</v>
      </c>
      <c r="P58" s="24">
        <v>0</v>
      </c>
      <c r="Q58" s="24">
        <v>181.9</v>
      </c>
      <c r="R58" s="25">
        <f t="shared" si="86"/>
        <v>-97.866666666666674</v>
      </c>
      <c r="S58" s="25"/>
      <c r="T58" s="25"/>
      <c r="U58" s="24">
        <f t="shared" si="16"/>
        <v>-97.866666666666674</v>
      </c>
      <c r="V58" s="24">
        <v>0</v>
      </c>
      <c r="W58" s="24">
        <v>90</v>
      </c>
      <c r="X58" s="25">
        <f t="shared" si="87"/>
        <v>-187.86666666666667</v>
      </c>
      <c r="Y58" s="25">
        <f>SUMIFS(Return!$D:$D,Return!$B:$B,'INV-CO.OP'!$A58,Return!$F:$F,'INV-CO.OP'!Y$4)</f>
        <v>-0.23300031884366035</v>
      </c>
      <c r="Z58" s="25"/>
      <c r="AA58" s="24">
        <f t="shared" si="18"/>
        <v>-188.09966698551034</v>
      </c>
      <c r="AB58" s="24">
        <v>0</v>
      </c>
      <c r="AC58" s="24">
        <v>8</v>
      </c>
      <c r="AD58" s="25">
        <f t="shared" si="88"/>
        <v>-196.09966698551034</v>
      </c>
      <c r="AE58" s="25">
        <f>SUMIFS(Return!$D:$D,Return!$B:$B,'INV-CO.OP'!$A58,Return!$F:$F,'INV-CO.OP'!AE$4)</f>
        <v>-3.3000049602823107E-2</v>
      </c>
      <c r="AF58" s="25"/>
      <c r="AG58" s="24">
        <f t="shared" si="20"/>
        <v>-196.13266703511317</v>
      </c>
      <c r="AH58" s="24">
        <v>0</v>
      </c>
      <c r="AI58" s="24">
        <v>-10.266666666666666</v>
      </c>
      <c r="AJ58" s="25">
        <f t="shared" si="89"/>
        <v>-185.86600036844652</v>
      </c>
      <c r="AK58" s="25">
        <f>SUMIFS(Return!$D:$D,Return!$B:$B,'INV-CO.OP'!$A58,Return!$F:$F,'INV-CO.OP'!AK$4)</f>
        <v>0</v>
      </c>
      <c r="AL58" s="25"/>
      <c r="AM58" s="24">
        <f t="shared" si="22"/>
        <v>-185.86600036844652</v>
      </c>
      <c r="AN58" s="24">
        <v>0</v>
      </c>
      <c r="AO58" s="24">
        <v>-22.233333333333334</v>
      </c>
      <c r="AP58" s="25">
        <f t="shared" si="90"/>
        <v>-163.63266703511317</v>
      </c>
      <c r="AQ58" s="25">
        <f>SUMIFS(Return!$D:$D,Return!$B:$B,'INV-CO.OP'!$A58,Return!$F:$F,'INV-CO.OP'!AQ$4)</f>
        <v>-41.167143747874391</v>
      </c>
      <c r="AR58" s="25"/>
      <c r="AS58" s="24">
        <f t="shared" si="24"/>
        <v>-204.79981078298755</v>
      </c>
      <c r="AT58" s="24">
        <v>0</v>
      </c>
      <c r="AU58" s="24">
        <v>0</v>
      </c>
      <c r="AV58" s="25">
        <v>0</v>
      </c>
      <c r="AW58" s="25">
        <f>SUMIFS(Return!$D:$D,Return!$B:$B,'INV-CO.OP'!$A58,Return!$F:$F,'INV-CO.OP'!AW$4)</f>
        <v>-193.33352700285721</v>
      </c>
      <c r="AX58" s="25"/>
      <c r="AY58" s="24">
        <f t="shared" si="26"/>
        <v>-193.33352700285721</v>
      </c>
      <c r="AZ58" s="24">
        <v>0</v>
      </c>
      <c r="BA58" s="24">
        <v>-4.5333333333333332</v>
      </c>
      <c r="BB58" s="25">
        <f t="shared" si="91"/>
        <v>-188.80019366952388</v>
      </c>
      <c r="BC58" s="25"/>
      <c r="BD58" s="25"/>
      <c r="BE58" s="24">
        <f t="shared" si="28"/>
        <v>-188.80019366952388</v>
      </c>
      <c r="BF58" s="24">
        <v>0</v>
      </c>
      <c r="BG58" s="24">
        <v>0</v>
      </c>
      <c r="BH58" s="25">
        <f t="shared" si="92"/>
        <v>-188.80019366952388</v>
      </c>
      <c r="BI58" s="25">
        <v>-4.5329856805798627</v>
      </c>
      <c r="BJ58" s="25">
        <f t="shared" si="29"/>
        <v>0</v>
      </c>
      <c r="BK58" s="24">
        <f t="shared" si="93"/>
        <v>-193.33317935010373</v>
      </c>
      <c r="BL58" s="24"/>
      <c r="BM58" s="24"/>
      <c r="BN58" s="25">
        <f t="shared" si="94"/>
        <v>-193.33317935010373</v>
      </c>
      <c r="BO58" s="25"/>
      <c r="BP58" s="24">
        <f t="shared" si="30"/>
        <v>-193.33317935010373</v>
      </c>
      <c r="BQ58" s="24"/>
      <c r="BR58" s="24"/>
      <c r="BS58" s="25">
        <f t="shared" si="95"/>
        <v>-193.33317935010373</v>
      </c>
      <c r="BT58" s="25"/>
      <c r="BW58" s="24"/>
      <c r="BX58" s="24"/>
      <c r="BY58" s="24"/>
      <c r="BZ58" s="25"/>
      <c r="CA58" s="25"/>
      <c r="CB58" s="25"/>
      <c r="CC58" s="24"/>
      <c r="CD58" s="24"/>
      <c r="CE58" s="24"/>
      <c r="CF58" s="25"/>
      <c r="CG58" s="25"/>
      <c r="CH58" s="25"/>
      <c r="CI58" s="24"/>
      <c r="CJ58" s="24"/>
      <c r="CK58" s="24"/>
      <c r="CL58" s="25"/>
      <c r="CM58" s="25"/>
      <c r="CN58" s="25"/>
      <c r="CO58" s="24"/>
      <c r="CP58" s="24"/>
      <c r="CQ58" s="24"/>
      <c r="CR58" s="25"/>
      <c r="CS58" s="25"/>
      <c r="CT58" s="25"/>
      <c r="CU58" s="24"/>
      <c r="CV58" s="24"/>
      <c r="CW58" s="24"/>
      <c r="CX58" s="25"/>
      <c r="CY58" s="25"/>
      <c r="CZ58" s="25"/>
      <c r="DA58" s="24"/>
      <c r="DB58" s="24"/>
      <c r="DC58" s="24"/>
      <c r="DD58" s="25"/>
      <c r="DE58" s="25"/>
      <c r="DF58" s="25"/>
      <c r="DG58" s="24"/>
      <c r="DH58" s="24"/>
      <c r="DI58" s="24"/>
      <c r="DJ58" s="25"/>
      <c r="DK58" s="25"/>
      <c r="DL58" s="25"/>
      <c r="DM58" s="24"/>
      <c r="DN58" s="24"/>
      <c r="DO58" s="24"/>
      <c r="DP58" s="25"/>
      <c r="DQ58" s="25"/>
      <c r="DR58" s="25"/>
      <c r="DS58" s="24"/>
      <c r="DT58" s="24"/>
      <c r="DU58" s="24"/>
      <c r="DV58" s="25"/>
      <c r="DW58" s="25"/>
      <c r="DX58" s="25"/>
      <c r="DY58" s="24"/>
      <c r="DZ58" s="24"/>
      <c r="EA58" s="24"/>
      <c r="EB58" s="25"/>
      <c r="EC58" s="25"/>
      <c r="ED58" s="25"/>
      <c r="EE58" s="24"/>
      <c r="EF58" s="24"/>
      <c r="EG58" s="24"/>
      <c r="EH58" s="25"/>
      <c r="EI58" s="25"/>
      <c r="EJ58" s="25"/>
      <c r="EK58" s="24"/>
      <c r="EL58" s="24"/>
      <c r="EM58" s="24"/>
      <c r="EN58" s="25"/>
      <c r="EO58" s="25"/>
      <c r="EP58" s="25"/>
      <c r="EQ58" s="24"/>
      <c r="ER58" s="24">
        <v>18291.29</v>
      </c>
      <c r="ES58" s="24">
        <v>31088.419128000009</v>
      </c>
      <c r="ET58" s="25">
        <f t="shared" si="53"/>
        <v>-12797.129128000008</v>
      </c>
      <c r="EU58" s="25"/>
      <c r="EV58" s="25"/>
      <c r="EW58" s="24">
        <f t="shared" si="55"/>
        <v>-12797.129128000008</v>
      </c>
      <c r="EX58" s="24">
        <v>29469.300999999999</v>
      </c>
      <c r="EY58" s="24">
        <v>5690.6236799999988</v>
      </c>
      <c r="EZ58" s="25">
        <f t="shared" si="56"/>
        <v>10981.548191999993</v>
      </c>
      <c r="FA58" s="25">
        <v>0</v>
      </c>
      <c r="FB58" s="25"/>
      <c r="FC58" s="24"/>
      <c r="FD58" s="24">
        <v>0</v>
      </c>
      <c r="FE58" s="24">
        <v>36968.730264000013</v>
      </c>
      <c r="FF58" s="25">
        <f t="shared" si="59"/>
        <v>-36968.730264000013</v>
      </c>
      <c r="FG58" s="25"/>
      <c r="FH58" s="25"/>
      <c r="FI58" s="24"/>
      <c r="FJ58" s="24">
        <v>0</v>
      </c>
      <c r="FK58" s="24">
        <v>18291.290400000002</v>
      </c>
      <c r="FL58" s="25">
        <f t="shared" si="62"/>
        <v>-18291.290400000002</v>
      </c>
      <c r="FM58" s="25">
        <v>-35.515000000000001</v>
      </c>
      <c r="FN58" s="25"/>
      <c r="FO58" s="24"/>
      <c r="FP58" s="24">
        <v>0</v>
      </c>
      <c r="FQ58" s="24">
        <v>1625.89248</v>
      </c>
      <c r="FR58" s="25">
        <f t="shared" si="65"/>
        <v>-1625.89248</v>
      </c>
      <c r="FS58" s="25">
        <v>-5.03</v>
      </c>
      <c r="FT58" s="25"/>
      <c r="FU58" s="24"/>
      <c r="FV58" s="24">
        <v>0</v>
      </c>
      <c r="FW58" s="24">
        <v>-2086.5620160000021</v>
      </c>
      <c r="FX58" s="25">
        <f t="shared" si="68"/>
        <v>2086.5620160000021</v>
      </c>
      <c r="FY58" s="25"/>
      <c r="FZ58" s="25"/>
      <c r="GA58" s="24"/>
      <c r="GB58" s="24">
        <v>0</v>
      </c>
      <c r="GC58" s="24">
        <v>-4518.6261839999997</v>
      </c>
      <c r="GD58" s="25">
        <f t="shared" si="71"/>
        <v>4518.6261839999997</v>
      </c>
      <c r="GE58" s="25">
        <v>-6274.9790000000003</v>
      </c>
      <c r="GF58" s="25"/>
      <c r="GG58" s="24"/>
      <c r="GH58" s="24">
        <v>0</v>
      </c>
      <c r="GI58" s="24">
        <v>0</v>
      </c>
      <c r="GJ58" s="25">
        <v>0</v>
      </c>
      <c r="GK58" s="25">
        <v>-29469.25</v>
      </c>
      <c r="GL58" s="25"/>
      <c r="GM58" s="24">
        <f t="shared" si="74"/>
        <v>-29469.25</v>
      </c>
      <c r="GN58" s="24">
        <v>0</v>
      </c>
      <c r="GO58" s="24">
        <v>-921.33907199999999</v>
      </c>
      <c r="GP58" s="25">
        <f t="shared" si="75"/>
        <v>-28547.910928000001</v>
      </c>
      <c r="GQ58" s="25"/>
      <c r="GR58" s="25">
        <f t="shared" si="9"/>
        <v>712.66048656623127</v>
      </c>
      <c r="GS58" s="24">
        <f t="shared" si="76"/>
        <v>-28547.910928000001</v>
      </c>
      <c r="GT58" s="24">
        <v>0</v>
      </c>
      <c r="GU58" s="24">
        <v>0</v>
      </c>
      <c r="GV58" s="25">
        <f t="shared" si="77"/>
        <v>-28547.910928000001</v>
      </c>
      <c r="GW58" s="25">
        <v>-690.95399999999995</v>
      </c>
      <c r="GX58" s="25">
        <f t="shared" si="78"/>
        <v>0</v>
      </c>
      <c r="GY58" s="24">
        <f t="shared" si="79"/>
        <v>-29238.864928000003</v>
      </c>
      <c r="GZ58" s="24"/>
      <c r="HA58" s="24"/>
      <c r="HB58" s="25">
        <f t="shared" si="80"/>
        <v>-29238.864928000003</v>
      </c>
      <c r="HC58" s="25"/>
      <c r="HD58" s="24">
        <f t="shared" si="81"/>
        <v>-29238.864928000003</v>
      </c>
      <c r="HE58" s="24"/>
      <c r="HF58" s="24"/>
      <c r="HG58" s="25">
        <f t="shared" si="82"/>
        <v>-29238.864928000003</v>
      </c>
      <c r="HH58" s="25"/>
      <c r="HI58" s="45">
        <f t="shared" si="770"/>
        <v>47760.591</v>
      </c>
      <c r="HJ58" s="45">
        <f t="shared" si="770"/>
        <v>86138.428680000012</v>
      </c>
      <c r="HK58" s="45">
        <f t="shared" si="770"/>
        <v>-36475.727999999996</v>
      </c>
      <c r="HL58" s="45">
        <f t="shared" si="83"/>
        <v>-29238.864928000003</v>
      </c>
    </row>
    <row r="59" spans="1:220" x14ac:dyDescent="0.25">
      <c r="A59" s="23">
        <v>324001</v>
      </c>
      <c r="B59" s="26" t="s">
        <v>56</v>
      </c>
      <c r="C59" s="24"/>
      <c r="D59" s="24">
        <v>0</v>
      </c>
      <c r="E59" s="24">
        <v>0</v>
      </c>
      <c r="F59" s="25">
        <f t="shared" si="84"/>
        <v>0</v>
      </c>
      <c r="G59" s="25"/>
      <c r="H59" s="25">
        <f t="shared" si="11"/>
        <v>0</v>
      </c>
      <c r="I59" s="24">
        <f t="shared" si="12"/>
        <v>0</v>
      </c>
      <c r="J59" s="24">
        <v>0</v>
      </c>
      <c r="K59" s="24">
        <v>0</v>
      </c>
      <c r="L59" s="25">
        <f t="shared" si="85"/>
        <v>0</v>
      </c>
      <c r="M59" s="25">
        <f>SUMIFS(Return!$D:$D,Return!$B:$B,'INV-CO.OP'!$A59,Return!$F:$F,'INV-CO.OP'!M$4)</f>
        <v>0</v>
      </c>
      <c r="N59" s="25">
        <f t="shared" si="13"/>
        <v>0</v>
      </c>
      <c r="O59" s="24">
        <f t="shared" si="14"/>
        <v>0</v>
      </c>
      <c r="P59" s="24">
        <v>0</v>
      </c>
      <c r="Q59" s="24">
        <v>0</v>
      </c>
      <c r="R59" s="25">
        <f t="shared" si="86"/>
        <v>0</v>
      </c>
      <c r="S59" s="25"/>
      <c r="T59" s="25">
        <f t="shared" si="15"/>
        <v>0</v>
      </c>
      <c r="U59" s="24">
        <f t="shared" si="16"/>
        <v>0</v>
      </c>
      <c r="V59" s="24">
        <v>0</v>
      </c>
      <c r="W59" s="24">
        <v>0</v>
      </c>
      <c r="X59" s="25">
        <f t="shared" si="87"/>
        <v>0</v>
      </c>
      <c r="Y59" s="25">
        <f>SUMIFS(Return!$D:$D,Return!$B:$B,'INV-CO.OP'!$A59,Return!$F:$F,'INV-CO.OP'!Y$4)</f>
        <v>0</v>
      </c>
      <c r="Z59" s="25">
        <f t="shared" si="17"/>
        <v>0</v>
      </c>
      <c r="AA59" s="24">
        <f t="shared" si="18"/>
        <v>0</v>
      </c>
      <c r="AB59" s="24">
        <v>0</v>
      </c>
      <c r="AC59" s="24">
        <v>0</v>
      </c>
      <c r="AD59" s="25">
        <f t="shared" si="88"/>
        <v>0</v>
      </c>
      <c r="AE59" s="25">
        <f>SUMIFS(Return!$D:$D,Return!$B:$B,'INV-CO.OP'!$A59,Return!$F:$F,'INV-CO.OP'!AE$4)</f>
        <v>0</v>
      </c>
      <c r="AF59" s="25">
        <f t="shared" si="19"/>
        <v>0</v>
      </c>
      <c r="AG59" s="24">
        <f t="shared" si="20"/>
        <v>0</v>
      </c>
      <c r="AH59" s="24">
        <v>0</v>
      </c>
      <c r="AI59" s="24">
        <v>0</v>
      </c>
      <c r="AJ59" s="25">
        <f t="shared" si="89"/>
        <v>0</v>
      </c>
      <c r="AK59" s="25">
        <f>SUMIFS(Return!$D:$D,Return!$B:$B,'INV-CO.OP'!$A59,Return!$F:$F,'INV-CO.OP'!AK$4)</f>
        <v>0</v>
      </c>
      <c r="AL59" s="25">
        <f t="shared" si="21"/>
        <v>0</v>
      </c>
      <c r="AM59" s="24">
        <f t="shared" si="22"/>
        <v>0</v>
      </c>
      <c r="AN59" s="24">
        <v>0</v>
      </c>
      <c r="AO59" s="24">
        <v>0</v>
      </c>
      <c r="AP59" s="25">
        <f t="shared" si="90"/>
        <v>0</v>
      </c>
      <c r="AQ59" s="25">
        <f>SUMIFS(Return!$D:$D,Return!$B:$B,'INV-CO.OP'!$A59,Return!$F:$F,'INV-CO.OP'!AQ$4)</f>
        <v>0</v>
      </c>
      <c r="AR59" s="25">
        <f t="shared" si="23"/>
        <v>0</v>
      </c>
      <c r="AS59" s="24">
        <f t="shared" si="24"/>
        <v>0</v>
      </c>
      <c r="AT59" s="24">
        <v>0</v>
      </c>
      <c r="AU59" s="24">
        <v>0</v>
      </c>
      <c r="AV59" s="25">
        <v>0</v>
      </c>
      <c r="AW59" s="25">
        <f>SUMIFS(Return!$D:$D,Return!$B:$B,'INV-CO.OP'!$A59,Return!$F:$F,'INV-CO.OP'!AW$4)</f>
        <v>0</v>
      </c>
      <c r="AX59" s="25">
        <f t="shared" si="25"/>
        <v>0</v>
      </c>
      <c r="AY59" s="24">
        <f t="shared" si="26"/>
        <v>0</v>
      </c>
      <c r="AZ59" s="24">
        <v>0</v>
      </c>
      <c r="BA59" s="24">
        <v>0</v>
      </c>
      <c r="BB59" s="25">
        <f t="shared" si="91"/>
        <v>0</v>
      </c>
      <c r="BC59" s="25"/>
      <c r="BD59" s="25">
        <f t="shared" si="27"/>
        <v>0</v>
      </c>
      <c r="BE59" s="24">
        <f t="shared" si="28"/>
        <v>0</v>
      </c>
      <c r="BF59" s="24">
        <v>0</v>
      </c>
      <c r="BG59" s="24">
        <v>0</v>
      </c>
      <c r="BH59" s="25">
        <f t="shared" si="92"/>
        <v>0</v>
      </c>
      <c r="BI59" s="25">
        <v>0</v>
      </c>
      <c r="BJ59" s="25">
        <f t="shared" si="29"/>
        <v>0</v>
      </c>
      <c r="BK59" s="24">
        <f t="shared" si="93"/>
        <v>0</v>
      </c>
      <c r="BL59" s="24"/>
      <c r="BM59" s="24"/>
      <c r="BN59" s="25">
        <f t="shared" si="94"/>
        <v>0</v>
      </c>
      <c r="BO59" s="25"/>
      <c r="BP59" s="24">
        <f t="shared" si="30"/>
        <v>0</v>
      </c>
      <c r="BQ59" s="24"/>
      <c r="BR59" s="24"/>
      <c r="BS59" s="25">
        <f t="shared" si="95"/>
        <v>0</v>
      </c>
      <c r="BT59" s="25"/>
      <c r="BW59" s="24"/>
      <c r="BX59" s="24">
        <v>0</v>
      </c>
      <c r="BY59" s="24">
        <v>0</v>
      </c>
      <c r="BZ59" s="25">
        <f t="shared" si="96"/>
        <v>0</v>
      </c>
      <c r="CA59" s="25"/>
      <c r="CB59" s="25">
        <f>IFERROR(BZ59/(BY59/#REF!),0)</f>
        <v>0</v>
      </c>
      <c r="CC59" s="24">
        <f t="shared" si="771"/>
        <v>0</v>
      </c>
      <c r="CD59" s="24">
        <v>0</v>
      </c>
      <c r="CE59" s="24">
        <v>0</v>
      </c>
      <c r="CF59" s="25">
        <f t="shared" ref="CF59:CF65" si="806">+CC59+CD59-CE59</f>
        <v>0</v>
      </c>
      <c r="CG59" s="25"/>
      <c r="CH59" s="25">
        <f>IFERROR(CF59/(CE59/#REF!),0)</f>
        <v>0</v>
      </c>
      <c r="CI59" s="24">
        <f t="shared" si="772"/>
        <v>0</v>
      </c>
      <c r="CJ59" s="24">
        <v>0</v>
      </c>
      <c r="CK59" s="24">
        <v>0</v>
      </c>
      <c r="CL59" s="25">
        <f t="shared" si="773"/>
        <v>0</v>
      </c>
      <c r="CM59" s="25"/>
      <c r="CN59" s="25">
        <f>IFERROR(CL59/(CK59/#REF!),0)</f>
        <v>0</v>
      </c>
      <c r="CO59" s="24">
        <f t="shared" si="774"/>
        <v>0</v>
      </c>
      <c r="CP59" s="24">
        <v>0</v>
      </c>
      <c r="CQ59" s="24">
        <v>0</v>
      </c>
      <c r="CR59" s="25">
        <f t="shared" ref="CR59:CR65" si="807">+CO59+CP59-CQ59</f>
        <v>0</v>
      </c>
      <c r="CS59" s="25"/>
      <c r="CT59" s="25">
        <f>+IFERROR(CR59/(CQ59/#REF!),0)</f>
        <v>0</v>
      </c>
      <c r="CU59" s="24">
        <f t="shared" si="775"/>
        <v>0</v>
      </c>
      <c r="CV59" s="24">
        <v>0</v>
      </c>
      <c r="CW59" s="24">
        <v>0</v>
      </c>
      <c r="CX59" s="25">
        <f t="shared" ref="CX59:CX65" si="808">+CU59+CV59-CW59</f>
        <v>0</v>
      </c>
      <c r="CY59" s="25"/>
      <c r="CZ59" s="25">
        <f>+IFERROR(CX59/(CW59/#REF!),0)</f>
        <v>0</v>
      </c>
      <c r="DA59" s="24">
        <f t="shared" si="776"/>
        <v>0</v>
      </c>
      <c r="DB59" s="24">
        <v>0</v>
      </c>
      <c r="DC59" s="24">
        <v>0</v>
      </c>
      <c r="DD59" s="25">
        <f t="shared" ref="DD59:DD65" si="809">+DA59+DB59-DC59</f>
        <v>0</v>
      </c>
      <c r="DE59" s="25"/>
      <c r="DF59" s="25">
        <f>+IFERROR(DD59/(DC59/#REF!),0)</f>
        <v>0</v>
      </c>
      <c r="DG59" s="24">
        <f t="shared" si="777"/>
        <v>0</v>
      </c>
      <c r="DH59" s="24">
        <v>0</v>
      </c>
      <c r="DI59" s="24">
        <v>0</v>
      </c>
      <c r="DJ59" s="25">
        <f t="shared" ref="DJ59:DJ65" si="810">+DG59+DH59-DI59</f>
        <v>0</v>
      </c>
      <c r="DK59" s="25"/>
      <c r="DL59" s="25">
        <f>+IFERROR(DJ59/(DI59/#REF!),0)</f>
        <v>0</v>
      </c>
      <c r="DM59" s="24">
        <f t="shared" si="778"/>
        <v>0</v>
      </c>
      <c r="DN59" s="24">
        <v>0</v>
      </c>
      <c r="DO59" s="24">
        <v>0</v>
      </c>
      <c r="DP59" s="25">
        <f t="shared" ref="DP59:DP65" si="811">+DM59+DN59-DO59</f>
        <v>0</v>
      </c>
      <c r="DQ59" s="25"/>
      <c r="DR59" s="25">
        <f>+IFERROR(DP59/(DO59/#REF!),0)</f>
        <v>0</v>
      </c>
      <c r="DS59" s="24">
        <f t="shared" si="779"/>
        <v>0</v>
      </c>
      <c r="DT59" s="24">
        <v>0</v>
      </c>
      <c r="DU59" s="24">
        <v>0</v>
      </c>
      <c r="DV59" s="25">
        <f t="shared" ref="DV59:DV65" si="812">+DS59+DT59-DU59</f>
        <v>0</v>
      </c>
      <c r="DW59" s="25"/>
      <c r="DX59" s="25">
        <f>+IFERROR(DV59/(DU59/#REF!),0)</f>
        <v>0</v>
      </c>
      <c r="DY59" s="24">
        <f t="shared" si="780"/>
        <v>0</v>
      </c>
      <c r="DZ59" s="24">
        <v>0</v>
      </c>
      <c r="EA59" s="24">
        <v>0</v>
      </c>
      <c r="EB59" s="25">
        <f t="shared" ref="EB59:EB65" si="813">+DY59+DZ59-EA59</f>
        <v>0</v>
      </c>
      <c r="EC59" s="25"/>
      <c r="ED59" s="25">
        <f>+IFERROR(EB59/(EA59/#REF!),0)</f>
        <v>0</v>
      </c>
      <c r="EE59" s="24">
        <f t="shared" si="781"/>
        <v>0</v>
      </c>
      <c r="EF59" s="24">
        <v>0</v>
      </c>
      <c r="EG59" s="24">
        <v>0</v>
      </c>
      <c r="EH59" s="25">
        <f t="shared" ref="EH59:EH65" si="814">+EE59+EF59-EG59</f>
        <v>0</v>
      </c>
      <c r="EI59" s="25"/>
      <c r="EJ59" s="25">
        <f>+IFERROR(EH59/(EG59/#REF!),0)</f>
        <v>0</v>
      </c>
      <c r="EK59" s="24">
        <f t="shared" si="782"/>
        <v>0</v>
      </c>
      <c r="EL59" s="24">
        <v>0</v>
      </c>
      <c r="EM59" s="24">
        <v>0</v>
      </c>
      <c r="EN59" s="25">
        <f t="shared" ref="EN59:EN65" si="815">+EK59+EL59-EM59</f>
        <v>0</v>
      </c>
      <c r="EO59" s="25"/>
      <c r="EP59" s="25">
        <f>+IFERROR(EN59/(EM59/#REF!),0)</f>
        <v>0</v>
      </c>
      <c r="EQ59" s="24"/>
      <c r="ER59" s="24">
        <v>0</v>
      </c>
      <c r="ES59" s="24">
        <v>0</v>
      </c>
      <c r="ET59" s="25">
        <f t="shared" si="53"/>
        <v>0</v>
      </c>
      <c r="EU59" s="25"/>
      <c r="EV59" s="25">
        <f t="shared" si="783"/>
        <v>0</v>
      </c>
      <c r="EW59" s="24">
        <f t="shared" si="55"/>
        <v>0</v>
      </c>
      <c r="EX59" s="24">
        <v>0</v>
      </c>
      <c r="EY59" s="24">
        <v>0</v>
      </c>
      <c r="EZ59" s="25">
        <f t="shared" si="56"/>
        <v>0</v>
      </c>
      <c r="FA59" s="25">
        <v>0</v>
      </c>
      <c r="FB59" s="25">
        <f t="shared" si="784"/>
        <v>0</v>
      </c>
      <c r="FC59" s="24">
        <f t="shared" si="785"/>
        <v>0</v>
      </c>
      <c r="FD59" s="24">
        <v>0</v>
      </c>
      <c r="FE59" s="24">
        <v>0</v>
      </c>
      <c r="FF59" s="25">
        <f t="shared" si="59"/>
        <v>0</v>
      </c>
      <c r="FG59" s="25"/>
      <c r="FH59" s="25">
        <f t="shared" si="786"/>
        <v>0</v>
      </c>
      <c r="FI59" s="24">
        <f t="shared" si="787"/>
        <v>0</v>
      </c>
      <c r="FJ59" s="24">
        <v>0</v>
      </c>
      <c r="FK59" s="24">
        <v>0</v>
      </c>
      <c r="FL59" s="25">
        <f t="shared" si="62"/>
        <v>0</v>
      </c>
      <c r="FM59" s="25">
        <v>0</v>
      </c>
      <c r="FN59" s="25">
        <f t="shared" si="788"/>
        <v>0</v>
      </c>
      <c r="FO59" s="24">
        <f t="shared" si="789"/>
        <v>0</v>
      </c>
      <c r="FP59" s="24">
        <v>0</v>
      </c>
      <c r="FQ59" s="24">
        <v>0</v>
      </c>
      <c r="FR59" s="25">
        <f t="shared" si="65"/>
        <v>0</v>
      </c>
      <c r="FS59" s="25">
        <v>0</v>
      </c>
      <c r="FT59" s="25">
        <f t="shared" si="790"/>
        <v>0</v>
      </c>
      <c r="FU59" s="24">
        <f t="shared" si="791"/>
        <v>0</v>
      </c>
      <c r="FV59" s="24">
        <v>0</v>
      </c>
      <c r="FW59" s="24">
        <v>0</v>
      </c>
      <c r="FX59" s="25">
        <f t="shared" si="68"/>
        <v>0</v>
      </c>
      <c r="FY59" s="25"/>
      <c r="FZ59" s="25">
        <f t="shared" si="792"/>
        <v>0</v>
      </c>
      <c r="GA59" s="24">
        <f t="shared" si="793"/>
        <v>0</v>
      </c>
      <c r="GB59" s="24">
        <v>0</v>
      </c>
      <c r="GC59" s="24">
        <v>0</v>
      </c>
      <c r="GD59" s="25">
        <f t="shared" si="71"/>
        <v>0</v>
      </c>
      <c r="GE59" s="25">
        <v>0</v>
      </c>
      <c r="GF59" s="25">
        <f t="shared" si="794"/>
        <v>0</v>
      </c>
      <c r="GG59" s="24">
        <f t="shared" si="795"/>
        <v>0</v>
      </c>
      <c r="GH59" s="24">
        <v>0</v>
      </c>
      <c r="GI59" s="24">
        <v>0</v>
      </c>
      <c r="GJ59" s="25">
        <v>0</v>
      </c>
      <c r="GK59" s="25">
        <v>0</v>
      </c>
      <c r="GL59" s="25">
        <f t="shared" si="7"/>
        <v>0</v>
      </c>
      <c r="GM59" s="24">
        <f t="shared" si="74"/>
        <v>0</v>
      </c>
      <c r="GN59" s="24">
        <v>0</v>
      </c>
      <c r="GO59" s="24">
        <v>0</v>
      </c>
      <c r="GP59" s="25">
        <f t="shared" si="75"/>
        <v>0</v>
      </c>
      <c r="GQ59" s="25"/>
      <c r="GR59" s="25">
        <f t="shared" si="9"/>
        <v>0</v>
      </c>
      <c r="GS59" s="24">
        <f t="shared" si="76"/>
        <v>0</v>
      </c>
      <c r="GT59" s="24">
        <v>0</v>
      </c>
      <c r="GU59" s="24">
        <v>0</v>
      </c>
      <c r="GV59" s="25">
        <f t="shared" si="77"/>
        <v>0</v>
      </c>
      <c r="GW59" s="25">
        <v>0</v>
      </c>
      <c r="GX59" s="25">
        <f t="shared" si="78"/>
        <v>0</v>
      </c>
      <c r="GY59" s="24">
        <f t="shared" si="79"/>
        <v>0</v>
      </c>
      <c r="GZ59" s="24"/>
      <c r="HA59" s="24"/>
      <c r="HB59" s="25">
        <f t="shared" si="80"/>
        <v>0</v>
      </c>
      <c r="HC59" s="25"/>
      <c r="HD59" s="24">
        <f t="shared" si="81"/>
        <v>0</v>
      </c>
      <c r="HE59" s="24"/>
      <c r="HF59" s="24"/>
      <c r="HG59" s="25">
        <f t="shared" si="82"/>
        <v>0</v>
      </c>
      <c r="HH59" s="25"/>
      <c r="HI59" s="45">
        <f t="shared" si="770"/>
        <v>0</v>
      </c>
      <c r="HJ59" s="45">
        <f t="shared" si="770"/>
        <v>0</v>
      </c>
      <c r="HK59" s="45">
        <f t="shared" si="770"/>
        <v>0</v>
      </c>
      <c r="HL59" s="45">
        <f t="shared" si="83"/>
        <v>0</v>
      </c>
    </row>
    <row r="60" spans="1:220" x14ac:dyDescent="0.25">
      <c r="A60" s="23">
        <v>324143</v>
      </c>
      <c r="B60" s="26" t="s">
        <v>57</v>
      </c>
      <c r="C60" s="24"/>
      <c r="D60" s="24">
        <v>0</v>
      </c>
      <c r="E60" s="24">
        <v>0</v>
      </c>
      <c r="F60" s="25">
        <f t="shared" si="84"/>
        <v>0</v>
      </c>
      <c r="G60" s="25"/>
      <c r="H60" s="25">
        <f t="shared" si="11"/>
        <v>0</v>
      </c>
      <c r="I60" s="24">
        <f t="shared" si="12"/>
        <v>0</v>
      </c>
      <c r="J60" s="24">
        <v>0</v>
      </c>
      <c r="K60" s="24">
        <v>0</v>
      </c>
      <c r="L60" s="25">
        <f t="shared" si="85"/>
        <v>0</v>
      </c>
      <c r="M60" s="25">
        <f>SUMIFS(Return!$D:$D,Return!$B:$B,'INV-CO.OP'!$A60,Return!$F:$F,'INV-CO.OP'!M$4)</f>
        <v>0</v>
      </c>
      <c r="N60" s="25">
        <f t="shared" si="13"/>
        <v>0</v>
      </c>
      <c r="O60" s="24">
        <f t="shared" si="14"/>
        <v>0</v>
      </c>
      <c r="P60" s="24">
        <v>0</v>
      </c>
      <c r="Q60" s="24">
        <v>0</v>
      </c>
      <c r="R60" s="25">
        <f t="shared" si="86"/>
        <v>0</v>
      </c>
      <c r="S60" s="25"/>
      <c r="T60" s="25">
        <f t="shared" si="15"/>
        <v>0</v>
      </c>
      <c r="U60" s="24">
        <f t="shared" si="16"/>
        <v>0</v>
      </c>
      <c r="V60" s="24">
        <v>0</v>
      </c>
      <c r="W60" s="24">
        <v>0</v>
      </c>
      <c r="X60" s="25">
        <f t="shared" si="87"/>
        <v>0</v>
      </c>
      <c r="Y60" s="25">
        <f>SUMIFS(Return!$D:$D,Return!$B:$B,'INV-CO.OP'!$A60,Return!$F:$F,'INV-CO.OP'!Y$4)</f>
        <v>0</v>
      </c>
      <c r="Z60" s="25">
        <f t="shared" si="17"/>
        <v>0</v>
      </c>
      <c r="AA60" s="24">
        <f t="shared" si="18"/>
        <v>0</v>
      </c>
      <c r="AB60" s="24">
        <v>0</v>
      </c>
      <c r="AC60" s="24">
        <v>0</v>
      </c>
      <c r="AD60" s="25">
        <f t="shared" si="88"/>
        <v>0</v>
      </c>
      <c r="AE60" s="25">
        <f>SUMIFS(Return!$D:$D,Return!$B:$B,'INV-CO.OP'!$A60,Return!$F:$F,'INV-CO.OP'!AE$4)</f>
        <v>0</v>
      </c>
      <c r="AF60" s="25">
        <f t="shared" si="19"/>
        <v>0</v>
      </c>
      <c r="AG60" s="24">
        <f t="shared" si="20"/>
        <v>0</v>
      </c>
      <c r="AH60" s="24">
        <v>0</v>
      </c>
      <c r="AI60" s="24">
        <v>0</v>
      </c>
      <c r="AJ60" s="25">
        <f t="shared" si="89"/>
        <v>0</v>
      </c>
      <c r="AK60" s="25">
        <f>SUMIFS(Return!$D:$D,Return!$B:$B,'INV-CO.OP'!$A60,Return!$F:$F,'INV-CO.OP'!AK$4)</f>
        <v>0</v>
      </c>
      <c r="AL60" s="25">
        <f t="shared" si="21"/>
        <v>0</v>
      </c>
      <c r="AM60" s="24">
        <f t="shared" si="22"/>
        <v>0</v>
      </c>
      <c r="AN60" s="24">
        <v>0</v>
      </c>
      <c r="AO60" s="24">
        <v>0</v>
      </c>
      <c r="AP60" s="25">
        <f t="shared" si="90"/>
        <v>0</v>
      </c>
      <c r="AQ60" s="25">
        <f>SUMIFS(Return!$D:$D,Return!$B:$B,'INV-CO.OP'!$A60,Return!$F:$F,'INV-CO.OP'!AQ$4)</f>
        <v>0</v>
      </c>
      <c r="AR60" s="25">
        <f t="shared" si="23"/>
        <v>0</v>
      </c>
      <c r="AS60" s="24">
        <f t="shared" si="24"/>
        <v>0</v>
      </c>
      <c r="AT60" s="24">
        <v>0</v>
      </c>
      <c r="AU60" s="24">
        <v>0</v>
      </c>
      <c r="AV60" s="25">
        <v>0</v>
      </c>
      <c r="AW60" s="25">
        <f>SUMIFS(Return!$D:$D,Return!$B:$B,'INV-CO.OP'!$A60,Return!$F:$F,'INV-CO.OP'!AW$4)</f>
        <v>0</v>
      </c>
      <c r="AX60" s="25">
        <f t="shared" si="25"/>
        <v>0</v>
      </c>
      <c r="AY60" s="24">
        <f t="shared" si="26"/>
        <v>0</v>
      </c>
      <c r="AZ60" s="24">
        <v>0</v>
      </c>
      <c r="BA60" s="24">
        <v>0</v>
      </c>
      <c r="BB60" s="25">
        <f t="shared" si="91"/>
        <v>0</v>
      </c>
      <c r="BC60" s="25"/>
      <c r="BD60" s="25">
        <f t="shared" si="27"/>
        <v>0</v>
      </c>
      <c r="BE60" s="24">
        <f t="shared" si="28"/>
        <v>0</v>
      </c>
      <c r="BF60" s="24">
        <v>0</v>
      </c>
      <c r="BG60" s="24">
        <v>0</v>
      </c>
      <c r="BH60" s="25">
        <f t="shared" si="92"/>
        <v>0</v>
      </c>
      <c r="BI60" s="25">
        <v>0</v>
      </c>
      <c r="BJ60" s="25">
        <f t="shared" si="29"/>
        <v>0</v>
      </c>
      <c r="BK60" s="24">
        <f t="shared" si="93"/>
        <v>0</v>
      </c>
      <c r="BL60" s="24"/>
      <c r="BM60" s="24"/>
      <c r="BN60" s="25">
        <f t="shared" si="94"/>
        <v>0</v>
      </c>
      <c r="BO60" s="25"/>
      <c r="BP60" s="24">
        <f t="shared" si="30"/>
        <v>0</v>
      </c>
      <c r="BQ60" s="24"/>
      <c r="BR60" s="24"/>
      <c r="BS60" s="25">
        <f t="shared" si="95"/>
        <v>0</v>
      </c>
      <c r="BT60" s="25"/>
      <c r="BW60" s="24"/>
      <c r="BX60" s="24">
        <v>0</v>
      </c>
      <c r="BY60" s="24">
        <v>0</v>
      </c>
      <c r="BZ60" s="25">
        <f t="shared" si="96"/>
        <v>0</v>
      </c>
      <c r="CA60" s="25"/>
      <c r="CB60" s="25">
        <f>IFERROR(BZ60/(BY60/#REF!),0)</f>
        <v>0</v>
      </c>
      <c r="CC60" s="24">
        <f t="shared" si="771"/>
        <v>0</v>
      </c>
      <c r="CD60" s="24">
        <v>0</v>
      </c>
      <c r="CE60" s="24">
        <v>0</v>
      </c>
      <c r="CF60" s="25">
        <f t="shared" si="806"/>
        <v>0</v>
      </c>
      <c r="CG60" s="25"/>
      <c r="CH60" s="25">
        <f>IFERROR(CF60/(CE60/#REF!),0)</f>
        <v>0</v>
      </c>
      <c r="CI60" s="24">
        <f t="shared" si="772"/>
        <v>0</v>
      </c>
      <c r="CJ60" s="24">
        <v>0</v>
      </c>
      <c r="CK60" s="24">
        <v>0</v>
      </c>
      <c r="CL60" s="25">
        <f t="shared" si="773"/>
        <v>0</v>
      </c>
      <c r="CM60" s="25"/>
      <c r="CN60" s="25">
        <f>IFERROR(CL60/(CK60/#REF!),0)</f>
        <v>0</v>
      </c>
      <c r="CO60" s="24">
        <f t="shared" si="774"/>
        <v>0</v>
      </c>
      <c r="CP60" s="24">
        <v>0</v>
      </c>
      <c r="CQ60" s="24">
        <v>0</v>
      </c>
      <c r="CR60" s="25">
        <f t="shared" si="807"/>
        <v>0</v>
      </c>
      <c r="CS60" s="25"/>
      <c r="CT60" s="25">
        <f>+IFERROR(CR60/(CQ60/#REF!),0)</f>
        <v>0</v>
      </c>
      <c r="CU60" s="24">
        <f t="shared" si="775"/>
        <v>0</v>
      </c>
      <c r="CV60" s="24">
        <v>0</v>
      </c>
      <c r="CW60" s="24">
        <v>0</v>
      </c>
      <c r="CX60" s="25">
        <f t="shared" si="808"/>
        <v>0</v>
      </c>
      <c r="CY60" s="25"/>
      <c r="CZ60" s="25">
        <f>+IFERROR(CX60/(CW60/#REF!),0)</f>
        <v>0</v>
      </c>
      <c r="DA60" s="24">
        <f t="shared" si="776"/>
        <v>0</v>
      </c>
      <c r="DB60" s="24">
        <v>0</v>
      </c>
      <c r="DC60" s="24">
        <v>0</v>
      </c>
      <c r="DD60" s="25">
        <f t="shared" si="809"/>
        <v>0</v>
      </c>
      <c r="DE60" s="25"/>
      <c r="DF60" s="25">
        <f>+IFERROR(DD60/(DC60/#REF!),0)</f>
        <v>0</v>
      </c>
      <c r="DG60" s="24">
        <f t="shared" si="777"/>
        <v>0</v>
      </c>
      <c r="DH60" s="24">
        <v>0</v>
      </c>
      <c r="DI60" s="24">
        <v>0</v>
      </c>
      <c r="DJ60" s="25">
        <f t="shared" si="810"/>
        <v>0</v>
      </c>
      <c r="DK60" s="25"/>
      <c r="DL60" s="25">
        <f>+IFERROR(DJ60/(DI60/#REF!),0)</f>
        <v>0</v>
      </c>
      <c r="DM60" s="24">
        <f t="shared" si="778"/>
        <v>0</v>
      </c>
      <c r="DN60" s="24">
        <v>0</v>
      </c>
      <c r="DO60" s="24">
        <v>0</v>
      </c>
      <c r="DP60" s="25">
        <f t="shared" si="811"/>
        <v>0</v>
      </c>
      <c r="DQ60" s="25"/>
      <c r="DR60" s="25">
        <f>+IFERROR(DP60/(DO60/#REF!),0)</f>
        <v>0</v>
      </c>
      <c r="DS60" s="24">
        <f t="shared" si="779"/>
        <v>0</v>
      </c>
      <c r="DT60" s="24">
        <v>0</v>
      </c>
      <c r="DU60" s="24">
        <v>0</v>
      </c>
      <c r="DV60" s="25">
        <f t="shared" si="812"/>
        <v>0</v>
      </c>
      <c r="DW60" s="25"/>
      <c r="DX60" s="25">
        <f>+IFERROR(DV60/(DU60/#REF!),0)</f>
        <v>0</v>
      </c>
      <c r="DY60" s="24">
        <f t="shared" si="780"/>
        <v>0</v>
      </c>
      <c r="DZ60" s="24">
        <v>0</v>
      </c>
      <c r="EA60" s="24">
        <v>0</v>
      </c>
      <c r="EB60" s="25">
        <f t="shared" si="813"/>
        <v>0</v>
      </c>
      <c r="EC60" s="25"/>
      <c r="ED60" s="25">
        <f>+IFERROR(EB60/(EA60/#REF!),0)</f>
        <v>0</v>
      </c>
      <c r="EE60" s="24">
        <f t="shared" si="781"/>
        <v>0</v>
      </c>
      <c r="EF60" s="24">
        <v>0</v>
      </c>
      <c r="EG60" s="24">
        <v>0</v>
      </c>
      <c r="EH60" s="25">
        <f t="shared" si="814"/>
        <v>0</v>
      </c>
      <c r="EI60" s="25"/>
      <c r="EJ60" s="25">
        <f>+IFERROR(EH60/(EG60/#REF!),0)</f>
        <v>0</v>
      </c>
      <c r="EK60" s="24">
        <f t="shared" si="782"/>
        <v>0</v>
      </c>
      <c r="EL60" s="24">
        <v>0</v>
      </c>
      <c r="EM60" s="24">
        <v>0</v>
      </c>
      <c r="EN60" s="25">
        <f t="shared" si="815"/>
        <v>0</v>
      </c>
      <c r="EO60" s="25"/>
      <c r="EP60" s="25">
        <f>+IFERROR(EN60/(EM60/#REF!),0)</f>
        <v>0</v>
      </c>
      <c r="EQ60" s="24"/>
      <c r="ER60" s="24">
        <v>0</v>
      </c>
      <c r="ES60" s="24">
        <v>0</v>
      </c>
      <c r="ET60" s="25">
        <f t="shared" si="53"/>
        <v>0</v>
      </c>
      <c r="EU60" s="25"/>
      <c r="EV60" s="25">
        <f t="shared" si="783"/>
        <v>0</v>
      </c>
      <c r="EW60" s="24">
        <f t="shared" si="55"/>
        <v>0</v>
      </c>
      <c r="EX60" s="24">
        <v>0</v>
      </c>
      <c r="EY60" s="24">
        <v>0</v>
      </c>
      <c r="EZ60" s="25">
        <f t="shared" si="56"/>
        <v>0</v>
      </c>
      <c r="FA60" s="25">
        <v>0</v>
      </c>
      <c r="FB60" s="25">
        <f t="shared" si="784"/>
        <v>0</v>
      </c>
      <c r="FC60" s="24">
        <f t="shared" si="785"/>
        <v>0</v>
      </c>
      <c r="FD60" s="24">
        <v>0</v>
      </c>
      <c r="FE60" s="24">
        <v>0</v>
      </c>
      <c r="FF60" s="25">
        <f t="shared" si="59"/>
        <v>0</v>
      </c>
      <c r="FG60" s="25"/>
      <c r="FH60" s="25">
        <f t="shared" si="786"/>
        <v>0</v>
      </c>
      <c r="FI60" s="24">
        <f t="shared" si="787"/>
        <v>0</v>
      </c>
      <c r="FJ60" s="24">
        <v>0</v>
      </c>
      <c r="FK60" s="24">
        <v>0</v>
      </c>
      <c r="FL60" s="25">
        <f t="shared" si="62"/>
        <v>0</v>
      </c>
      <c r="FM60" s="25">
        <v>0</v>
      </c>
      <c r="FN60" s="25">
        <f t="shared" si="788"/>
        <v>0</v>
      </c>
      <c r="FO60" s="24">
        <f t="shared" si="789"/>
        <v>0</v>
      </c>
      <c r="FP60" s="24">
        <v>0</v>
      </c>
      <c r="FQ60" s="24">
        <v>0</v>
      </c>
      <c r="FR60" s="25">
        <f t="shared" si="65"/>
        <v>0</v>
      </c>
      <c r="FS60" s="25">
        <v>0</v>
      </c>
      <c r="FT60" s="25">
        <f t="shared" si="790"/>
        <v>0</v>
      </c>
      <c r="FU60" s="24">
        <f t="shared" si="791"/>
        <v>0</v>
      </c>
      <c r="FV60" s="24">
        <v>0</v>
      </c>
      <c r="FW60" s="24">
        <v>0</v>
      </c>
      <c r="FX60" s="25">
        <f t="shared" si="68"/>
        <v>0</v>
      </c>
      <c r="FY60" s="25"/>
      <c r="FZ60" s="25">
        <f t="shared" si="792"/>
        <v>0</v>
      </c>
      <c r="GA60" s="24">
        <f t="shared" si="793"/>
        <v>0</v>
      </c>
      <c r="GB60" s="24">
        <v>0</v>
      </c>
      <c r="GC60" s="24">
        <v>0</v>
      </c>
      <c r="GD60" s="25">
        <f t="shared" si="71"/>
        <v>0</v>
      </c>
      <c r="GE60" s="25">
        <v>0</v>
      </c>
      <c r="GF60" s="25">
        <f t="shared" si="794"/>
        <v>0</v>
      </c>
      <c r="GG60" s="24">
        <f t="shared" si="795"/>
        <v>0</v>
      </c>
      <c r="GH60" s="24">
        <v>0</v>
      </c>
      <c r="GI60" s="24">
        <v>0</v>
      </c>
      <c r="GJ60" s="25">
        <v>0</v>
      </c>
      <c r="GK60" s="25">
        <v>0</v>
      </c>
      <c r="GL60" s="25">
        <f t="shared" si="7"/>
        <v>0</v>
      </c>
      <c r="GM60" s="24">
        <f t="shared" si="74"/>
        <v>0</v>
      </c>
      <c r="GN60" s="24">
        <v>0</v>
      </c>
      <c r="GO60" s="24">
        <v>0</v>
      </c>
      <c r="GP60" s="25">
        <f t="shared" si="75"/>
        <v>0</v>
      </c>
      <c r="GQ60" s="25"/>
      <c r="GR60" s="25">
        <f t="shared" si="9"/>
        <v>0</v>
      </c>
      <c r="GS60" s="24">
        <f t="shared" si="76"/>
        <v>0</v>
      </c>
      <c r="GT60" s="24">
        <v>0</v>
      </c>
      <c r="GU60" s="24">
        <v>0</v>
      </c>
      <c r="GV60" s="25">
        <f t="shared" si="77"/>
        <v>0</v>
      </c>
      <c r="GW60" s="25">
        <v>0</v>
      </c>
      <c r="GX60" s="25">
        <f t="shared" si="78"/>
        <v>0</v>
      </c>
      <c r="GY60" s="24">
        <f t="shared" si="79"/>
        <v>0</v>
      </c>
      <c r="GZ60" s="24"/>
      <c r="HA60" s="24"/>
      <c r="HB60" s="25">
        <f t="shared" si="80"/>
        <v>0</v>
      </c>
      <c r="HC60" s="25"/>
      <c r="HD60" s="24">
        <f t="shared" si="81"/>
        <v>0</v>
      </c>
      <c r="HE60" s="24"/>
      <c r="HF60" s="24"/>
      <c r="HG60" s="25">
        <f t="shared" si="82"/>
        <v>0</v>
      </c>
      <c r="HH60" s="25"/>
      <c r="HI60" s="45">
        <f t="shared" si="770"/>
        <v>0</v>
      </c>
      <c r="HJ60" s="45">
        <f t="shared" si="770"/>
        <v>0</v>
      </c>
      <c r="HK60" s="45">
        <f t="shared" si="770"/>
        <v>0</v>
      </c>
      <c r="HL60" s="45">
        <f t="shared" si="83"/>
        <v>0</v>
      </c>
    </row>
    <row r="61" spans="1:220" x14ac:dyDescent="0.25">
      <c r="A61" s="23">
        <v>324901</v>
      </c>
      <c r="B61" s="26" t="s">
        <v>58</v>
      </c>
      <c r="C61" s="24"/>
      <c r="D61" s="24">
        <v>0</v>
      </c>
      <c r="E61" s="24">
        <v>0</v>
      </c>
      <c r="F61" s="25">
        <f t="shared" si="84"/>
        <v>0</v>
      </c>
      <c r="G61" s="25"/>
      <c r="H61" s="25">
        <f t="shared" si="11"/>
        <v>0</v>
      </c>
      <c r="I61" s="24">
        <f t="shared" si="12"/>
        <v>0</v>
      </c>
      <c r="J61" s="24">
        <v>0</v>
      </c>
      <c r="K61" s="24">
        <v>0</v>
      </c>
      <c r="L61" s="25">
        <f t="shared" si="85"/>
        <v>0</v>
      </c>
      <c r="M61" s="25">
        <f>SUMIFS(Return!$D:$D,Return!$B:$B,'INV-CO.OP'!$A61,Return!$F:$F,'INV-CO.OP'!M$4)</f>
        <v>0</v>
      </c>
      <c r="N61" s="25">
        <f t="shared" si="13"/>
        <v>0</v>
      </c>
      <c r="O61" s="24">
        <f t="shared" si="14"/>
        <v>0</v>
      </c>
      <c r="P61" s="24">
        <v>0</v>
      </c>
      <c r="Q61" s="24">
        <v>0</v>
      </c>
      <c r="R61" s="25">
        <f t="shared" si="86"/>
        <v>0</v>
      </c>
      <c r="S61" s="25"/>
      <c r="T61" s="25">
        <f t="shared" si="15"/>
        <v>0</v>
      </c>
      <c r="U61" s="24">
        <f t="shared" si="16"/>
        <v>0</v>
      </c>
      <c r="V61" s="24">
        <v>0</v>
      </c>
      <c r="W61" s="24">
        <v>0</v>
      </c>
      <c r="X61" s="25">
        <f t="shared" si="87"/>
        <v>0</v>
      </c>
      <c r="Y61" s="25">
        <f>SUMIFS(Return!$D:$D,Return!$B:$B,'INV-CO.OP'!$A61,Return!$F:$F,'INV-CO.OP'!Y$4)</f>
        <v>0</v>
      </c>
      <c r="Z61" s="25">
        <f t="shared" si="17"/>
        <v>0</v>
      </c>
      <c r="AA61" s="24">
        <f t="shared" si="18"/>
        <v>0</v>
      </c>
      <c r="AB61" s="24">
        <v>0</v>
      </c>
      <c r="AC61" s="24">
        <v>0</v>
      </c>
      <c r="AD61" s="25">
        <f t="shared" si="88"/>
        <v>0</v>
      </c>
      <c r="AE61" s="25">
        <f>SUMIFS(Return!$D:$D,Return!$B:$B,'INV-CO.OP'!$A61,Return!$F:$F,'INV-CO.OP'!AE$4)</f>
        <v>0</v>
      </c>
      <c r="AF61" s="25">
        <f t="shared" si="19"/>
        <v>0</v>
      </c>
      <c r="AG61" s="24">
        <f t="shared" si="20"/>
        <v>0</v>
      </c>
      <c r="AH61" s="24">
        <v>0</v>
      </c>
      <c r="AI61" s="24">
        <v>0</v>
      </c>
      <c r="AJ61" s="25">
        <f t="shared" si="89"/>
        <v>0</v>
      </c>
      <c r="AK61" s="25">
        <f>SUMIFS(Return!$D:$D,Return!$B:$B,'INV-CO.OP'!$A61,Return!$F:$F,'INV-CO.OP'!AK$4)</f>
        <v>0</v>
      </c>
      <c r="AL61" s="25">
        <f t="shared" si="21"/>
        <v>0</v>
      </c>
      <c r="AM61" s="24">
        <f t="shared" si="22"/>
        <v>0</v>
      </c>
      <c r="AN61" s="24">
        <v>0</v>
      </c>
      <c r="AO61" s="24">
        <v>0</v>
      </c>
      <c r="AP61" s="25">
        <f t="shared" si="90"/>
        <v>0</v>
      </c>
      <c r="AQ61" s="25">
        <f>SUMIFS(Return!$D:$D,Return!$B:$B,'INV-CO.OP'!$A61,Return!$F:$F,'INV-CO.OP'!AQ$4)</f>
        <v>0</v>
      </c>
      <c r="AR61" s="25">
        <f t="shared" si="23"/>
        <v>0</v>
      </c>
      <c r="AS61" s="24">
        <f t="shared" si="24"/>
        <v>0</v>
      </c>
      <c r="AT61" s="24">
        <v>0</v>
      </c>
      <c r="AU61" s="24">
        <v>0</v>
      </c>
      <c r="AV61" s="25">
        <v>0</v>
      </c>
      <c r="AW61" s="25">
        <f>SUMIFS(Return!$D:$D,Return!$B:$B,'INV-CO.OP'!$A61,Return!$F:$F,'INV-CO.OP'!AW$4)</f>
        <v>0</v>
      </c>
      <c r="AX61" s="25">
        <f t="shared" si="25"/>
        <v>0</v>
      </c>
      <c r="AY61" s="24">
        <f t="shared" si="26"/>
        <v>0</v>
      </c>
      <c r="AZ61" s="24">
        <v>0</v>
      </c>
      <c r="BA61" s="24">
        <v>0</v>
      </c>
      <c r="BB61" s="25">
        <f t="shared" si="91"/>
        <v>0</v>
      </c>
      <c r="BC61" s="25"/>
      <c r="BD61" s="25">
        <f t="shared" si="27"/>
        <v>0</v>
      </c>
      <c r="BE61" s="24">
        <f t="shared" si="28"/>
        <v>0</v>
      </c>
      <c r="BF61" s="24">
        <v>0</v>
      </c>
      <c r="BG61" s="24">
        <v>0</v>
      </c>
      <c r="BH61" s="25">
        <f t="shared" si="92"/>
        <v>0</v>
      </c>
      <c r="BI61" s="25">
        <v>0</v>
      </c>
      <c r="BJ61" s="25">
        <f t="shared" si="29"/>
        <v>0</v>
      </c>
      <c r="BK61" s="24">
        <f t="shared" si="93"/>
        <v>0</v>
      </c>
      <c r="BL61" s="24"/>
      <c r="BM61" s="24"/>
      <c r="BN61" s="25">
        <f t="shared" si="94"/>
        <v>0</v>
      </c>
      <c r="BO61" s="25"/>
      <c r="BP61" s="24">
        <f t="shared" si="30"/>
        <v>0</v>
      </c>
      <c r="BQ61" s="24"/>
      <c r="BR61" s="24"/>
      <c r="BS61" s="25">
        <f t="shared" si="95"/>
        <v>0</v>
      </c>
      <c r="BT61" s="25"/>
      <c r="BW61" s="24"/>
      <c r="BX61" s="24">
        <v>0</v>
      </c>
      <c r="BY61" s="24">
        <v>0</v>
      </c>
      <c r="BZ61" s="25">
        <f t="shared" si="96"/>
        <v>0</v>
      </c>
      <c r="CA61" s="25"/>
      <c r="CB61" s="25">
        <f>IFERROR(BZ61/(BY61/#REF!),0)</f>
        <v>0</v>
      </c>
      <c r="CC61" s="24">
        <f t="shared" si="771"/>
        <v>0</v>
      </c>
      <c r="CD61" s="24">
        <v>0</v>
      </c>
      <c r="CE61" s="24">
        <v>0</v>
      </c>
      <c r="CF61" s="25">
        <f t="shared" si="806"/>
        <v>0</v>
      </c>
      <c r="CG61" s="25"/>
      <c r="CH61" s="25">
        <f>IFERROR(CF61/(CE61/#REF!),0)</f>
        <v>0</v>
      </c>
      <c r="CI61" s="24">
        <f t="shared" si="772"/>
        <v>0</v>
      </c>
      <c r="CJ61" s="24">
        <v>0</v>
      </c>
      <c r="CK61" s="24">
        <v>0</v>
      </c>
      <c r="CL61" s="25">
        <f t="shared" si="773"/>
        <v>0</v>
      </c>
      <c r="CM61" s="25"/>
      <c r="CN61" s="25">
        <f>IFERROR(CL61/(CK61/#REF!),0)</f>
        <v>0</v>
      </c>
      <c r="CO61" s="24">
        <f t="shared" si="774"/>
        <v>0</v>
      </c>
      <c r="CP61" s="24">
        <v>0</v>
      </c>
      <c r="CQ61" s="24">
        <v>0</v>
      </c>
      <c r="CR61" s="25">
        <f t="shared" si="807"/>
        <v>0</v>
      </c>
      <c r="CS61" s="25"/>
      <c r="CT61" s="25">
        <f>+IFERROR(CR61/(CQ61/#REF!),0)</f>
        <v>0</v>
      </c>
      <c r="CU61" s="24">
        <f t="shared" si="775"/>
        <v>0</v>
      </c>
      <c r="CV61" s="24">
        <v>0</v>
      </c>
      <c r="CW61" s="24">
        <v>0</v>
      </c>
      <c r="CX61" s="25">
        <f t="shared" si="808"/>
        <v>0</v>
      </c>
      <c r="CY61" s="25"/>
      <c r="CZ61" s="25">
        <f>+IFERROR(CX61/(CW61/#REF!),0)</f>
        <v>0</v>
      </c>
      <c r="DA61" s="24">
        <f t="shared" si="776"/>
        <v>0</v>
      </c>
      <c r="DB61" s="24">
        <v>0</v>
      </c>
      <c r="DC61" s="24">
        <v>0</v>
      </c>
      <c r="DD61" s="25">
        <f t="shared" si="809"/>
        <v>0</v>
      </c>
      <c r="DE61" s="25"/>
      <c r="DF61" s="25">
        <f>+IFERROR(DD61/(DC61/#REF!),0)</f>
        <v>0</v>
      </c>
      <c r="DG61" s="24">
        <f t="shared" si="777"/>
        <v>0</v>
      </c>
      <c r="DH61" s="24">
        <v>0</v>
      </c>
      <c r="DI61" s="24">
        <v>0</v>
      </c>
      <c r="DJ61" s="25">
        <f t="shared" si="810"/>
        <v>0</v>
      </c>
      <c r="DK61" s="25"/>
      <c r="DL61" s="25">
        <f>+IFERROR(DJ61/(DI61/#REF!),0)</f>
        <v>0</v>
      </c>
      <c r="DM61" s="24">
        <f t="shared" si="778"/>
        <v>0</v>
      </c>
      <c r="DN61" s="24">
        <v>0</v>
      </c>
      <c r="DO61" s="24">
        <v>0</v>
      </c>
      <c r="DP61" s="25">
        <f t="shared" si="811"/>
        <v>0</v>
      </c>
      <c r="DQ61" s="25"/>
      <c r="DR61" s="25">
        <f>+IFERROR(DP61/(DO61/#REF!),0)</f>
        <v>0</v>
      </c>
      <c r="DS61" s="24">
        <f t="shared" si="779"/>
        <v>0</v>
      </c>
      <c r="DT61" s="24">
        <v>0</v>
      </c>
      <c r="DU61" s="24">
        <v>0</v>
      </c>
      <c r="DV61" s="25">
        <f t="shared" si="812"/>
        <v>0</v>
      </c>
      <c r="DW61" s="25"/>
      <c r="DX61" s="25">
        <f>+IFERROR(DV61/(DU61/#REF!),0)</f>
        <v>0</v>
      </c>
      <c r="DY61" s="24">
        <f t="shared" si="780"/>
        <v>0</v>
      </c>
      <c r="DZ61" s="24">
        <v>0</v>
      </c>
      <c r="EA61" s="24">
        <v>0</v>
      </c>
      <c r="EB61" s="25">
        <f t="shared" si="813"/>
        <v>0</v>
      </c>
      <c r="EC61" s="25"/>
      <c r="ED61" s="25">
        <f>+IFERROR(EB61/(EA61/#REF!),0)</f>
        <v>0</v>
      </c>
      <c r="EE61" s="24">
        <f t="shared" si="781"/>
        <v>0</v>
      </c>
      <c r="EF61" s="24">
        <v>0</v>
      </c>
      <c r="EG61" s="24">
        <v>0</v>
      </c>
      <c r="EH61" s="25">
        <f t="shared" si="814"/>
        <v>0</v>
      </c>
      <c r="EI61" s="25"/>
      <c r="EJ61" s="25">
        <f>+IFERROR(EH61/(EG61/#REF!),0)</f>
        <v>0</v>
      </c>
      <c r="EK61" s="24">
        <f t="shared" si="782"/>
        <v>0</v>
      </c>
      <c r="EL61" s="24">
        <v>0</v>
      </c>
      <c r="EM61" s="24">
        <v>0</v>
      </c>
      <c r="EN61" s="25">
        <f t="shared" si="815"/>
        <v>0</v>
      </c>
      <c r="EO61" s="25"/>
      <c r="EP61" s="25">
        <f>+IFERROR(EN61/(EM61/#REF!),0)</f>
        <v>0</v>
      </c>
      <c r="EQ61" s="24"/>
      <c r="ER61" s="24">
        <v>0</v>
      </c>
      <c r="ES61" s="24">
        <v>0</v>
      </c>
      <c r="ET61" s="25">
        <f t="shared" si="53"/>
        <v>0</v>
      </c>
      <c r="EU61" s="25"/>
      <c r="EV61" s="25">
        <f t="shared" si="783"/>
        <v>0</v>
      </c>
      <c r="EW61" s="24">
        <f t="shared" si="55"/>
        <v>0</v>
      </c>
      <c r="EX61" s="24">
        <v>0</v>
      </c>
      <c r="EY61" s="24">
        <v>0</v>
      </c>
      <c r="EZ61" s="25">
        <f t="shared" si="56"/>
        <v>0</v>
      </c>
      <c r="FA61" s="25">
        <v>0</v>
      </c>
      <c r="FB61" s="25">
        <f t="shared" si="784"/>
        <v>0</v>
      </c>
      <c r="FC61" s="24">
        <f t="shared" si="785"/>
        <v>0</v>
      </c>
      <c r="FD61" s="24">
        <v>0</v>
      </c>
      <c r="FE61" s="24">
        <v>0</v>
      </c>
      <c r="FF61" s="25">
        <f t="shared" si="59"/>
        <v>0</v>
      </c>
      <c r="FG61" s="25"/>
      <c r="FH61" s="25">
        <f t="shared" si="786"/>
        <v>0</v>
      </c>
      <c r="FI61" s="24">
        <f t="shared" si="787"/>
        <v>0</v>
      </c>
      <c r="FJ61" s="24">
        <v>0</v>
      </c>
      <c r="FK61" s="24">
        <v>0</v>
      </c>
      <c r="FL61" s="25">
        <f t="shared" si="62"/>
        <v>0</v>
      </c>
      <c r="FM61" s="25">
        <v>0</v>
      </c>
      <c r="FN61" s="25">
        <f t="shared" si="788"/>
        <v>0</v>
      </c>
      <c r="FO61" s="24">
        <f t="shared" si="789"/>
        <v>0</v>
      </c>
      <c r="FP61" s="24">
        <v>0</v>
      </c>
      <c r="FQ61" s="24">
        <v>0</v>
      </c>
      <c r="FR61" s="25">
        <f t="shared" si="65"/>
        <v>0</v>
      </c>
      <c r="FS61" s="25">
        <v>0</v>
      </c>
      <c r="FT61" s="25">
        <f t="shared" si="790"/>
        <v>0</v>
      </c>
      <c r="FU61" s="24">
        <f t="shared" si="791"/>
        <v>0</v>
      </c>
      <c r="FV61" s="24">
        <v>0</v>
      </c>
      <c r="FW61" s="24">
        <v>0</v>
      </c>
      <c r="FX61" s="25">
        <f t="shared" si="68"/>
        <v>0</v>
      </c>
      <c r="FY61" s="25"/>
      <c r="FZ61" s="25">
        <f t="shared" si="792"/>
        <v>0</v>
      </c>
      <c r="GA61" s="24">
        <f t="shared" si="793"/>
        <v>0</v>
      </c>
      <c r="GB61" s="24">
        <v>0</v>
      </c>
      <c r="GC61" s="24">
        <v>0</v>
      </c>
      <c r="GD61" s="25">
        <f t="shared" si="71"/>
        <v>0</v>
      </c>
      <c r="GE61" s="25">
        <v>0</v>
      </c>
      <c r="GF61" s="25">
        <f t="shared" si="794"/>
        <v>0</v>
      </c>
      <c r="GG61" s="24">
        <f t="shared" si="795"/>
        <v>0</v>
      </c>
      <c r="GH61" s="24">
        <v>0</v>
      </c>
      <c r="GI61" s="24">
        <v>0</v>
      </c>
      <c r="GJ61" s="25">
        <v>0</v>
      </c>
      <c r="GK61" s="25">
        <v>0</v>
      </c>
      <c r="GL61" s="25">
        <f t="shared" si="7"/>
        <v>0</v>
      </c>
      <c r="GM61" s="24">
        <f t="shared" si="74"/>
        <v>0</v>
      </c>
      <c r="GN61" s="24">
        <v>0</v>
      </c>
      <c r="GO61" s="24">
        <v>0</v>
      </c>
      <c r="GP61" s="25">
        <f t="shared" si="75"/>
        <v>0</v>
      </c>
      <c r="GQ61" s="25"/>
      <c r="GR61" s="25">
        <f t="shared" si="9"/>
        <v>0</v>
      </c>
      <c r="GS61" s="24">
        <f t="shared" si="76"/>
        <v>0</v>
      </c>
      <c r="GT61" s="24">
        <v>0</v>
      </c>
      <c r="GU61" s="24">
        <v>0</v>
      </c>
      <c r="GV61" s="25">
        <f t="shared" si="77"/>
        <v>0</v>
      </c>
      <c r="GW61" s="25">
        <v>0</v>
      </c>
      <c r="GX61" s="25">
        <f t="shared" si="78"/>
        <v>0</v>
      </c>
      <c r="GY61" s="24">
        <f t="shared" si="79"/>
        <v>0</v>
      </c>
      <c r="GZ61" s="24"/>
      <c r="HA61" s="24"/>
      <c r="HB61" s="25">
        <f t="shared" si="80"/>
        <v>0</v>
      </c>
      <c r="HC61" s="25"/>
      <c r="HD61" s="24">
        <f t="shared" si="81"/>
        <v>0</v>
      </c>
      <c r="HE61" s="24"/>
      <c r="HF61" s="24"/>
      <c r="HG61" s="25">
        <f t="shared" si="82"/>
        <v>0</v>
      </c>
      <c r="HH61" s="25"/>
      <c r="HI61" s="45">
        <f t="shared" si="770"/>
        <v>0</v>
      </c>
      <c r="HJ61" s="45">
        <f t="shared" si="770"/>
        <v>0</v>
      </c>
      <c r="HK61" s="45">
        <f t="shared" si="770"/>
        <v>0</v>
      </c>
      <c r="HL61" s="45">
        <f t="shared" si="83"/>
        <v>0</v>
      </c>
    </row>
    <row r="62" spans="1:220" x14ac:dyDescent="0.25">
      <c r="A62" s="23">
        <v>323003</v>
      </c>
      <c r="B62" s="26" t="s">
        <v>59</v>
      </c>
      <c r="C62" s="24"/>
      <c r="D62" s="24">
        <v>0</v>
      </c>
      <c r="E62" s="24">
        <v>0</v>
      </c>
      <c r="F62" s="25">
        <f t="shared" si="84"/>
        <v>0</v>
      </c>
      <c r="G62" s="25"/>
      <c r="H62" s="25">
        <f t="shared" si="11"/>
        <v>0</v>
      </c>
      <c r="I62" s="24">
        <f t="shared" si="12"/>
        <v>0</v>
      </c>
      <c r="J62" s="24">
        <v>0</v>
      </c>
      <c r="K62" s="24">
        <v>0</v>
      </c>
      <c r="L62" s="25">
        <f t="shared" si="85"/>
        <v>0</v>
      </c>
      <c r="M62" s="25">
        <f>SUMIFS(Return!$D:$D,Return!$B:$B,'INV-CO.OP'!$A62,Return!$F:$F,'INV-CO.OP'!M$4)</f>
        <v>0</v>
      </c>
      <c r="N62" s="25">
        <f t="shared" si="13"/>
        <v>0</v>
      </c>
      <c r="O62" s="24">
        <f t="shared" si="14"/>
        <v>0</v>
      </c>
      <c r="P62" s="24">
        <v>0</v>
      </c>
      <c r="Q62" s="24">
        <v>0</v>
      </c>
      <c r="R62" s="25">
        <f t="shared" si="86"/>
        <v>0</v>
      </c>
      <c r="S62" s="25"/>
      <c r="T62" s="25">
        <f t="shared" si="15"/>
        <v>0</v>
      </c>
      <c r="U62" s="24">
        <f t="shared" si="16"/>
        <v>0</v>
      </c>
      <c r="V62" s="24">
        <v>0</v>
      </c>
      <c r="W62" s="24">
        <v>0</v>
      </c>
      <c r="X62" s="25">
        <f t="shared" si="87"/>
        <v>0</v>
      </c>
      <c r="Y62" s="25">
        <f>SUMIFS(Return!$D:$D,Return!$B:$B,'INV-CO.OP'!$A62,Return!$F:$F,'INV-CO.OP'!Y$4)</f>
        <v>0</v>
      </c>
      <c r="Z62" s="25">
        <f t="shared" si="17"/>
        <v>0</v>
      </c>
      <c r="AA62" s="24">
        <f t="shared" si="18"/>
        <v>0</v>
      </c>
      <c r="AB62" s="24">
        <v>0</v>
      </c>
      <c r="AC62" s="24">
        <v>0</v>
      </c>
      <c r="AD62" s="25">
        <f t="shared" si="88"/>
        <v>0</v>
      </c>
      <c r="AE62" s="25">
        <f>SUMIFS(Return!$D:$D,Return!$B:$B,'INV-CO.OP'!$A62,Return!$F:$F,'INV-CO.OP'!AE$4)</f>
        <v>0</v>
      </c>
      <c r="AF62" s="25">
        <f t="shared" si="19"/>
        <v>0</v>
      </c>
      <c r="AG62" s="24">
        <f t="shared" si="20"/>
        <v>0</v>
      </c>
      <c r="AH62" s="24">
        <v>0</v>
      </c>
      <c r="AI62" s="24">
        <v>0</v>
      </c>
      <c r="AJ62" s="25">
        <f t="shared" si="89"/>
        <v>0</v>
      </c>
      <c r="AK62" s="25">
        <f>SUMIFS(Return!$D:$D,Return!$B:$B,'INV-CO.OP'!$A62,Return!$F:$F,'INV-CO.OP'!AK$4)</f>
        <v>0</v>
      </c>
      <c r="AL62" s="25">
        <f t="shared" si="21"/>
        <v>0</v>
      </c>
      <c r="AM62" s="24">
        <f t="shared" si="22"/>
        <v>0</v>
      </c>
      <c r="AN62" s="24">
        <v>0</v>
      </c>
      <c r="AO62" s="24">
        <v>0</v>
      </c>
      <c r="AP62" s="25">
        <f t="shared" si="90"/>
        <v>0</v>
      </c>
      <c r="AQ62" s="25">
        <f>SUMIFS(Return!$D:$D,Return!$B:$B,'INV-CO.OP'!$A62,Return!$F:$F,'INV-CO.OP'!AQ$4)</f>
        <v>0</v>
      </c>
      <c r="AR62" s="25">
        <f t="shared" si="23"/>
        <v>0</v>
      </c>
      <c r="AS62" s="24">
        <f t="shared" si="24"/>
        <v>0</v>
      </c>
      <c r="AT62" s="24">
        <v>0</v>
      </c>
      <c r="AU62" s="24">
        <v>0</v>
      </c>
      <c r="AV62" s="25">
        <v>0</v>
      </c>
      <c r="AW62" s="25">
        <f>SUMIFS(Return!$D:$D,Return!$B:$B,'INV-CO.OP'!$A62,Return!$F:$F,'INV-CO.OP'!AW$4)</f>
        <v>0</v>
      </c>
      <c r="AX62" s="25">
        <f t="shared" si="25"/>
        <v>0</v>
      </c>
      <c r="AY62" s="24">
        <f t="shared" si="26"/>
        <v>0</v>
      </c>
      <c r="AZ62" s="24">
        <v>0</v>
      </c>
      <c r="BA62" s="24">
        <v>0</v>
      </c>
      <c r="BB62" s="25">
        <f t="shared" si="91"/>
        <v>0</v>
      </c>
      <c r="BC62" s="25"/>
      <c r="BD62" s="25">
        <f t="shared" si="27"/>
        <v>0</v>
      </c>
      <c r="BE62" s="24">
        <f t="shared" si="28"/>
        <v>0</v>
      </c>
      <c r="BF62" s="24">
        <v>0</v>
      </c>
      <c r="BG62" s="24">
        <v>0</v>
      </c>
      <c r="BH62" s="25">
        <f t="shared" si="92"/>
        <v>0</v>
      </c>
      <c r="BI62" s="25">
        <v>0</v>
      </c>
      <c r="BJ62" s="25">
        <f t="shared" si="29"/>
        <v>0</v>
      </c>
      <c r="BK62" s="24">
        <f t="shared" si="93"/>
        <v>0</v>
      </c>
      <c r="BL62" s="24"/>
      <c r="BM62" s="24"/>
      <c r="BN62" s="25">
        <f t="shared" si="94"/>
        <v>0</v>
      </c>
      <c r="BO62" s="25"/>
      <c r="BP62" s="24">
        <f t="shared" si="30"/>
        <v>0</v>
      </c>
      <c r="BQ62" s="24"/>
      <c r="BR62" s="24"/>
      <c r="BS62" s="25">
        <f t="shared" si="95"/>
        <v>0</v>
      </c>
      <c r="BT62" s="25"/>
      <c r="BW62" s="24"/>
      <c r="BX62" s="24">
        <v>0</v>
      </c>
      <c r="BY62" s="24">
        <v>0</v>
      </c>
      <c r="BZ62" s="25">
        <f t="shared" si="96"/>
        <v>0</v>
      </c>
      <c r="CA62" s="25"/>
      <c r="CB62" s="25">
        <f>IFERROR(BZ62/(BY62/#REF!),0)</f>
        <v>0</v>
      </c>
      <c r="CC62" s="24">
        <f t="shared" si="771"/>
        <v>0</v>
      </c>
      <c r="CD62" s="24">
        <v>0</v>
      </c>
      <c r="CE62" s="24">
        <v>0</v>
      </c>
      <c r="CF62" s="25">
        <f t="shared" si="806"/>
        <v>0</v>
      </c>
      <c r="CG62" s="25"/>
      <c r="CH62" s="25">
        <f>IFERROR(CF62/(CE62/#REF!),0)</f>
        <v>0</v>
      </c>
      <c r="CI62" s="24">
        <f t="shared" si="772"/>
        <v>0</v>
      </c>
      <c r="CJ62" s="24">
        <v>0</v>
      </c>
      <c r="CK62" s="24">
        <v>0</v>
      </c>
      <c r="CL62" s="25">
        <f t="shared" si="773"/>
        <v>0</v>
      </c>
      <c r="CM62" s="25"/>
      <c r="CN62" s="25">
        <f>IFERROR(CL62/(CK62/#REF!),0)</f>
        <v>0</v>
      </c>
      <c r="CO62" s="24">
        <f t="shared" si="774"/>
        <v>0</v>
      </c>
      <c r="CP62" s="24">
        <v>0</v>
      </c>
      <c r="CQ62" s="24">
        <v>0</v>
      </c>
      <c r="CR62" s="25">
        <f t="shared" si="807"/>
        <v>0</v>
      </c>
      <c r="CS62" s="25"/>
      <c r="CT62" s="25">
        <f>+IFERROR(CR62/(CQ62/#REF!),0)</f>
        <v>0</v>
      </c>
      <c r="CU62" s="24">
        <f t="shared" si="775"/>
        <v>0</v>
      </c>
      <c r="CV62" s="24">
        <v>0</v>
      </c>
      <c r="CW62" s="24">
        <v>0</v>
      </c>
      <c r="CX62" s="25">
        <f t="shared" si="808"/>
        <v>0</v>
      </c>
      <c r="CY62" s="25"/>
      <c r="CZ62" s="25">
        <f>+IFERROR(CX62/(CW62/#REF!),0)</f>
        <v>0</v>
      </c>
      <c r="DA62" s="24">
        <f t="shared" si="776"/>
        <v>0</v>
      </c>
      <c r="DB62" s="24">
        <v>0</v>
      </c>
      <c r="DC62" s="24">
        <v>0</v>
      </c>
      <c r="DD62" s="25">
        <f t="shared" si="809"/>
        <v>0</v>
      </c>
      <c r="DE62" s="25"/>
      <c r="DF62" s="25">
        <f>+IFERROR(DD62/(DC62/#REF!),0)</f>
        <v>0</v>
      </c>
      <c r="DG62" s="24">
        <f t="shared" si="777"/>
        <v>0</v>
      </c>
      <c r="DH62" s="24">
        <v>0</v>
      </c>
      <c r="DI62" s="24">
        <v>0</v>
      </c>
      <c r="DJ62" s="25">
        <f t="shared" si="810"/>
        <v>0</v>
      </c>
      <c r="DK62" s="25"/>
      <c r="DL62" s="25">
        <f>+IFERROR(DJ62/(DI62/#REF!),0)</f>
        <v>0</v>
      </c>
      <c r="DM62" s="24">
        <f t="shared" si="778"/>
        <v>0</v>
      </c>
      <c r="DN62" s="24">
        <v>0</v>
      </c>
      <c r="DO62" s="24">
        <v>0</v>
      </c>
      <c r="DP62" s="25">
        <f t="shared" si="811"/>
        <v>0</v>
      </c>
      <c r="DQ62" s="25"/>
      <c r="DR62" s="25">
        <f>+IFERROR(DP62/(DO62/#REF!),0)</f>
        <v>0</v>
      </c>
      <c r="DS62" s="24">
        <f t="shared" si="779"/>
        <v>0</v>
      </c>
      <c r="DT62" s="24">
        <v>0</v>
      </c>
      <c r="DU62" s="24">
        <v>0</v>
      </c>
      <c r="DV62" s="25">
        <f t="shared" si="812"/>
        <v>0</v>
      </c>
      <c r="DW62" s="25"/>
      <c r="DX62" s="25">
        <f>+IFERROR(DV62/(DU62/#REF!),0)</f>
        <v>0</v>
      </c>
      <c r="DY62" s="24">
        <f t="shared" si="780"/>
        <v>0</v>
      </c>
      <c r="DZ62" s="24">
        <v>0</v>
      </c>
      <c r="EA62" s="24">
        <v>0</v>
      </c>
      <c r="EB62" s="25">
        <f t="shared" si="813"/>
        <v>0</v>
      </c>
      <c r="EC62" s="25"/>
      <c r="ED62" s="25">
        <f>+IFERROR(EB62/(EA62/#REF!),0)</f>
        <v>0</v>
      </c>
      <c r="EE62" s="24">
        <f t="shared" si="781"/>
        <v>0</v>
      </c>
      <c r="EF62" s="24">
        <v>0</v>
      </c>
      <c r="EG62" s="24">
        <v>0</v>
      </c>
      <c r="EH62" s="25">
        <f t="shared" si="814"/>
        <v>0</v>
      </c>
      <c r="EI62" s="25"/>
      <c r="EJ62" s="25">
        <f>+IFERROR(EH62/(EG62/#REF!),0)</f>
        <v>0</v>
      </c>
      <c r="EK62" s="24">
        <f t="shared" si="782"/>
        <v>0</v>
      </c>
      <c r="EL62" s="24">
        <v>0</v>
      </c>
      <c r="EM62" s="24">
        <v>0</v>
      </c>
      <c r="EN62" s="25">
        <f t="shared" si="815"/>
        <v>0</v>
      </c>
      <c r="EO62" s="25"/>
      <c r="EP62" s="25">
        <f>+IFERROR(EN62/(EM62/#REF!),0)</f>
        <v>0</v>
      </c>
      <c r="EQ62" s="24"/>
      <c r="ER62" s="24">
        <v>0</v>
      </c>
      <c r="ES62" s="24">
        <v>0</v>
      </c>
      <c r="ET62" s="25">
        <f t="shared" si="53"/>
        <v>0</v>
      </c>
      <c r="EU62" s="25"/>
      <c r="EV62" s="25">
        <f t="shared" si="783"/>
        <v>0</v>
      </c>
      <c r="EW62" s="24">
        <f t="shared" si="55"/>
        <v>0</v>
      </c>
      <c r="EX62" s="24">
        <v>0</v>
      </c>
      <c r="EY62" s="24">
        <v>0</v>
      </c>
      <c r="EZ62" s="25">
        <f t="shared" si="56"/>
        <v>0</v>
      </c>
      <c r="FA62" s="25">
        <v>0</v>
      </c>
      <c r="FB62" s="25">
        <f t="shared" si="784"/>
        <v>0</v>
      </c>
      <c r="FC62" s="24">
        <f t="shared" si="785"/>
        <v>0</v>
      </c>
      <c r="FD62" s="24">
        <v>0</v>
      </c>
      <c r="FE62" s="24">
        <v>0</v>
      </c>
      <c r="FF62" s="25">
        <f t="shared" si="59"/>
        <v>0</v>
      </c>
      <c r="FG62" s="25"/>
      <c r="FH62" s="25">
        <f t="shared" si="786"/>
        <v>0</v>
      </c>
      <c r="FI62" s="24">
        <f t="shared" si="787"/>
        <v>0</v>
      </c>
      <c r="FJ62" s="24">
        <v>0</v>
      </c>
      <c r="FK62" s="24">
        <v>0</v>
      </c>
      <c r="FL62" s="25">
        <f t="shared" si="62"/>
        <v>0</v>
      </c>
      <c r="FM62" s="25">
        <v>0</v>
      </c>
      <c r="FN62" s="25">
        <f t="shared" si="788"/>
        <v>0</v>
      </c>
      <c r="FO62" s="24">
        <f t="shared" si="789"/>
        <v>0</v>
      </c>
      <c r="FP62" s="24">
        <v>0</v>
      </c>
      <c r="FQ62" s="24">
        <v>0</v>
      </c>
      <c r="FR62" s="25">
        <f t="shared" si="65"/>
        <v>0</v>
      </c>
      <c r="FS62" s="25">
        <v>0</v>
      </c>
      <c r="FT62" s="25">
        <f t="shared" si="790"/>
        <v>0</v>
      </c>
      <c r="FU62" s="24">
        <f t="shared" si="791"/>
        <v>0</v>
      </c>
      <c r="FV62" s="24">
        <v>0</v>
      </c>
      <c r="FW62" s="24">
        <v>0</v>
      </c>
      <c r="FX62" s="25">
        <f t="shared" si="68"/>
        <v>0</v>
      </c>
      <c r="FY62" s="25"/>
      <c r="FZ62" s="25">
        <f t="shared" si="792"/>
        <v>0</v>
      </c>
      <c r="GA62" s="24">
        <f t="shared" si="793"/>
        <v>0</v>
      </c>
      <c r="GB62" s="24">
        <v>0</v>
      </c>
      <c r="GC62" s="24">
        <v>0</v>
      </c>
      <c r="GD62" s="25">
        <f t="shared" si="71"/>
        <v>0</v>
      </c>
      <c r="GE62" s="25">
        <v>0</v>
      </c>
      <c r="GF62" s="25">
        <f t="shared" si="794"/>
        <v>0</v>
      </c>
      <c r="GG62" s="24">
        <f t="shared" si="795"/>
        <v>0</v>
      </c>
      <c r="GH62" s="24">
        <v>0</v>
      </c>
      <c r="GI62" s="24">
        <v>0</v>
      </c>
      <c r="GJ62" s="25">
        <v>0</v>
      </c>
      <c r="GK62" s="25">
        <v>0</v>
      </c>
      <c r="GL62" s="25">
        <f t="shared" si="7"/>
        <v>0</v>
      </c>
      <c r="GM62" s="24">
        <f t="shared" si="74"/>
        <v>0</v>
      </c>
      <c r="GN62" s="24">
        <v>0</v>
      </c>
      <c r="GO62" s="24">
        <v>0</v>
      </c>
      <c r="GP62" s="25">
        <f t="shared" si="75"/>
        <v>0</v>
      </c>
      <c r="GQ62" s="25"/>
      <c r="GR62" s="25">
        <f t="shared" si="9"/>
        <v>0</v>
      </c>
      <c r="GS62" s="24">
        <f t="shared" si="76"/>
        <v>0</v>
      </c>
      <c r="GT62" s="24">
        <v>0</v>
      </c>
      <c r="GU62" s="24">
        <v>0</v>
      </c>
      <c r="GV62" s="25">
        <f t="shared" si="77"/>
        <v>0</v>
      </c>
      <c r="GW62" s="25">
        <v>0</v>
      </c>
      <c r="GX62" s="25">
        <f t="shared" si="78"/>
        <v>0</v>
      </c>
      <c r="GY62" s="24">
        <f t="shared" si="79"/>
        <v>0</v>
      </c>
      <c r="GZ62" s="24"/>
      <c r="HA62" s="24"/>
      <c r="HB62" s="25">
        <f t="shared" si="80"/>
        <v>0</v>
      </c>
      <c r="HC62" s="25"/>
      <c r="HD62" s="24">
        <f t="shared" si="81"/>
        <v>0</v>
      </c>
      <c r="HE62" s="24"/>
      <c r="HF62" s="24"/>
      <c r="HG62" s="25">
        <f t="shared" si="82"/>
        <v>0</v>
      </c>
      <c r="HH62" s="25"/>
      <c r="HI62" s="45">
        <f t="shared" si="770"/>
        <v>0</v>
      </c>
      <c r="HJ62" s="45">
        <f t="shared" si="770"/>
        <v>0</v>
      </c>
      <c r="HK62" s="45">
        <f t="shared" si="770"/>
        <v>0</v>
      </c>
      <c r="HL62" s="45">
        <f t="shared" si="83"/>
        <v>0</v>
      </c>
    </row>
    <row r="63" spans="1:220" x14ac:dyDescent="0.25">
      <c r="A63" s="23">
        <v>323102</v>
      </c>
      <c r="B63" s="26" t="s">
        <v>60</v>
      </c>
      <c r="C63" s="24"/>
      <c r="D63" s="24">
        <v>0</v>
      </c>
      <c r="E63" s="24">
        <v>0</v>
      </c>
      <c r="F63" s="25">
        <f t="shared" si="84"/>
        <v>0</v>
      </c>
      <c r="G63" s="25"/>
      <c r="H63" s="25">
        <f t="shared" si="11"/>
        <v>0</v>
      </c>
      <c r="I63" s="24">
        <f t="shared" si="12"/>
        <v>0</v>
      </c>
      <c r="J63" s="24">
        <v>0</v>
      </c>
      <c r="K63" s="24">
        <v>0</v>
      </c>
      <c r="L63" s="25">
        <f t="shared" si="85"/>
        <v>0</v>
      </c>
      <c r="M63" s="25">
        <f>SUMIFS(Return!$D:$D,Return!$B:$B,'INV-CO.OP'!$A63,Return!$F:$F,'INV-CO.OP'!M$4)</f>
        <v>0</v>
      </c>
      <c r="N63" s="25">
        <f t="shared" si="13"/>
        <v>0</v>
      </c>
      <c r="O63" s="24">
        <f t="shared" si="14"/>
        <v>0</v>
      </c>
      <c r="P63" s="24">
        <v>0</v>
      </c>
      <c r="Q63" s="24">
        <v>0</v>
      </c>
      <c r="R63" s="25">
        <f t="shared" si="86"/>
        <v>0</v>
      </c>
      <c r="S63" s="25"/>
      <c r="T63" s="25">
        <f t="shared" si="15"/>
        <v>0</v>
      </c>
      <c r="U63" s="24">
        <f t="shared" si="16"/>
        <v>0</v>
      </c>
      <c r="V63" s="24">
        <v>0</v>
      </c>
      <c r="W63" s="24">
        <v>0</v>
      </c>
      <c r="X63" s="25">
        <f t="shared" si="87"/>
        <v>0</v>
      </c>
      <c r="Y63" s="25">
        <f>SUMIFS(Return!$D:$D,Return!$B:$B,'INV-CO.OP'!$A63,Return!$F:$F,'INV-CO.OP'!Y$4)</f>
        <v>0</v>
      </c>
      <c r="Z63" s="25">
        <f t="shared" si="17"/>
        <v>0</v>
      </c>
      <c r="AA63" s="24">
        <f t="shared" si="18"/>
        <v>0</v>
      </c>
      <c r="AB63" s="24">
        <v>0</v>
      </c>
      <c r="AC63" s="24">
        <v>0</v>
      </c>
      <c r="AD63" s="25">
        <f t="shared" si="88"/>
        <v>0</v>
      </c>
      <c r="AE63" s="25">
        <f>SUMIFS(Return!$D:$D,Return!$B:$B,'INV-CO.OP'!$A63,Return!$F:$F,'INV-CO.OP'!AE$4)</f>
        <v>0</v>
      </c>
      <c r="AF63" s="25">
        <f t="shared" si="19"/>
        <v>0</v>
      </c>
      <c r="AG63" s="24">
        <f t="shared" si="20"/>
        <v>0</v>
      </c>
      <c r="AH63" s="24">
        <v>0</v>
      </c>
      <c r="AI63" s="24">
        <v>0</v>
      </c>
      <c r="AJ63" s="25">
        <f t="shared" si="89"/>
        <v>0</v>
      </c>
      <c r="AK63" s="25">
        <f>SUMIFS(Return!$D:$D,Return!$B:$B,'INV-CO.OP'!$A63,Return!$F:$F,'INV-CO.OP'!AK$4)</f>
        <v>0</v>
      </c>
      <c r="AL63" s="25">
        <f t="shared" si="21"/>
        <v>0</v>
      </c>
      <c r="AM63" s="24">
        <f t="shared" si="22"/>
        <v>0</v>
      </c>
      <c r="AN63" s="24">
        <v>0</v>
      </c>
      <c r="AO63" s="24">
        <v>0</v>
      </c>
      <c r="AP63" s="25">
        <f t="shared" si="90"/>
        <v>0</v>
      </c>
      <c r="AQ63" s="25">
        <f>SUMIFS(Return!$D:$D,Return!$B:$B,'INV-CO.OP'!$A63,Return!$F:$F,'INV-CO.OP'!AQ$4)</f>
        <v>0</v>
      </c>
      <c r="AR63" s="25">
        <f t="shared" si="23"/>
        <v>0</v>
      </c>
      <c r="AS63" s="24">
        <f t="shared" si="24"/>
        <v>0</v>
      </c>
      <c r="AT63" s="24">
        <v>0</v>
      </c>
      <c r="AU63" s="24">
        <v>0</v>
      </c>
      <c r="AV63" s="25">
        <v>0</v>
      </c>
      <c r="AW63" s="25">
        <f>SUMIFS(Return!$D:$D,Return!$B:$B,'INV-CO.OP'!$A63,Return!$F:$F,'INV-CO.OP'!AW$4)</f>
        <v>0</v>
      </c>
      <c r="AX63" s="25">
        <f t="shared" si="25"/>
        <v>0</v>
      </c>
      <c r="AY63" s="24">
        <f t="shared" si="26"/>
        <v>0</v>
      </c>
      <c r="AZ63" s="24">
        <v>0</v>
      </c>
      <c r="BA63" s="24">
        <v>0</v>
      </c>
      <c r="BB63" s="25">
        <f t="shared" si="91"/>
        <v>0</v>
      </c>
      <c r="BC63" s="25"/>
      <c r="BD63" s="25">
        <f t="shared" si="27"/>
        <v>0</v>
      </c>
      <c r="BE63" s="24">
        <f t="shared" si="28"/>
        <v>0</v>
      </c>
      <c r="BF63" s="24">
        <v>0</v>
      </c>
      <c r="BG63" s="24">
        <v>0</v>
      </c>
      <c r="BH63" s="25">
        <f t="shared" si="92"/>
        <v>0</v>
      </c>
      <c r="BI63" s="25">
        <v>0</v>
      </c>
      <c r="BJ63" s="25">
        <f t="shared" si="29"/>
        <v>0</v>
      </c>
      <c r="BK63" s="24">
        <f t="shared" si="93"/>
        <v>0</v>
      </c>
      <c r="BL63" s="24"/>
      <c r="BM63" s="24"/>
      <c r="BN63" s="25">
        <f t="shared" si="94"/>
        <v>0</v>
      </c>
      <c r="BO63" s="25"/>
      <c r="BP63" s="24">
        <f t="shared" si="30"/>
        <v>0</v>
      </c>
      <c r="BQ63" s="24"/>
      <c r="BR63" s="24"/>
      <c r="BS63" s="25">
        <f t="shared" si="95"/>
        <v>0</v>
      </c>
      <c r="BT63" s="25"/>
      <c r="BW63" s="24"/>
      <c r="BX63" s="24">
        <v>0</v>
      </c>
      <c r="BY63" s="24">
        <v>0</v>
      </c>
      <c r="BZ63" s="25">
        <f t="shared" si="96"/>
        <v>0</v>
      </c>
      <c r="CA63" s="25"/>
      <c r="CB63" s="25">
        <f>IFERROR(BZ63/(BY63/#REF!),0)</f>
        <v>0</v>
      </c>
      <c r="CC63" s="24">
        <f t="shared" si="771"/>
        <v>0</v>
      </c>
      <c r="CD63" s="24">
        <v>0</v>
      </c>
      <c r="CE63" s="24">
        <v>0</v>
      </c>
      <c r="CF63" s="25">
        <f t="shared" si="806"/>
        <v>0</v>
      </c>
      <c r="CG63" s="25"/>
      <c r="CH63" s="25">
        <f>IFERROR(CF63/(CE63/#REF!),0)</f>
        <v>0</v>
      </c>
      <c r="CI63" s="24">
        <f t="shared" si="772"/>
        <v>0</v>
      </c>
      <c r="CJ63" s="24">
        <v>0</v>
      </c>
      <c r="CK63" s="24">
        <v>0</v>
      </c>
      <c r="CL63" s="25">
        <f t="shared" si="773"/>
        <v>0</v>
      </c>
      <c r="CM63" s="25"/>
      <c r="CN63" s="25">
        <f>IFERROR(CL63/(CK63/#REF!),0)</f>
        <v>0</v>
      </c>
      <c r="CO63" s="24">
        <f t="shared" si="774"/>
        <v>0</v>
      </c>
      <c r="CP63" s="24">
        <v>0</v>
      </c>
      <c r="CQ63" s="24">
        <v>0</v>
      </c>
      <c r="CR63" s="25">
        <f t="shared" si="807"/>
        <v>0</v>
      </c>
      <c r="CS63" s="25"/>
      <c r="CT63" s="25">
        <f>+IFERROR(CR63/(CQ63/#REF!),0)</f>
        <v>0</v>
      </c>
      <c r="CU63" s="24">
        <f t="shared" si="775"/>
        <v>0</v>
      </c>
      <c r="CV63" s="24">
        <v>0</v>
      </c>
      <c r="CW63" s="24">
        <v>0</v>
      </c>
      <c r="CX63" s="25">
        <f t="shared" si="808"/>
        <v>0</v>
      </c>
      <c r="CY63" s="25"/>
      <c r="CZ63" s="25">
        <f>+IFERROR(CX63/(CW63/#REF!),0)</f>
        <v>0</v>
      </c>
      <c r="DA63" s="24">
        <f t="shared" si="776"/>
        <v>0</v>
      </c>
      <c r="DB63" s="24">
        <v>0</v>
      </c>
      <c r="DC63" s="24">
        <v>0</v>
      </c>
      <c r="DD63" s="25">
        <f t="shared" si="809"/>
        <v>0</v>
      </c>
      <c r="DE63" s="25"/>
      <c r="DF63" s="25">
        <f>+IFERROR(DD63/(DC63/#REF!),0)</f>
        <v>0</v>
      </c>
      <c r="DG63" s="24">
        <f t="shared" si="777"/>
        <v>0</v>
      </c>
      <c r="DH63" s="24">
        <v>0</v>
      </c>
      <c r="DI63" s="24">
        <v>0</v>
      </c>
      <c r="DJ63" s="25">
        <f t="shared" si="810"/>
        <v>0</v>
      </c>
      <c r="DK63" s="25"/>
      <c r="DL63" s="25">
        <f>+IFERROR(DJ63/(DI63/#REF!),0)</f>
        <v>0</v>
      </c>
      <c r="DM63" s="24">
        <f t="shared" si="778"/>
        <v>0</v>
      </c>
      <c r="DN63" s="24">
        <v>0</v>
      </c>
      <c r="DO63" s="24">
        <v>0</v>
      </c>
      <c r="DP63" s="25">
        <f t="shared" si="811"/>
        <v>0</v>
      </c>
      <c r="DQ63" s="25"/>
      <c r="DR63" s="25">
        <f>+IFERROR(DP63/(DO63/#REF!),0)</f>
        <v>0</v>
      </c>
      <c r="DS63" s="24">
        <f t="shared" si="779"/>
        <v>0</v>
      </c>
      <c r="DT63" s="24">
        <v>0</v>
      </c>
      <c r="DU63" s="24">
        <v>0</v>
      </c>
      <c r="DV63" s="25">
        <f t="shared" si="812"/>
        <v>0</v>
      </c>
      <c r="DW63" s="25"/>
      <c r="DX63" s="25">
        <f>+IFERROR(DV63/(DU63/#REF!),0)</f>
        <v>0</v>
      </c>
      <c r="DY63" s="24">
        <f t="shared" si="780"/>
        <v>0</v>
      </c>
      <c r="DZ63" s="24">
        <v>0</v>
      </c>
      <c r="EA63" s="24">
        <v>0</v>
      </c>
      <c r="EB63" s="25">
        <f t="shared" si="813"/>
        <v>0</v>
      </c>
      <c r="EC63" s="25"/>
      <c r="ED63" s="25">
        <f>+IFERROR(EB63/(EA63/#REF!),0)</f>
        <v>0</v>
      </c>
      <c r="EE63" s="24">
        <f t="shared" si="781"/>
        <v>0</v>
      </c>
      <c r="EF63" s="24">
        <v>0</v>
      </c>
      <c r="EG63" s="24">
        <v>0</v>
      </c>
      <c r="EH63" s="25">
        <f t="shared" si="814"/>
        <v>0</v>
      </c>
      <c r="EI63" s="25"/>
      <c r="EJ63" s="25">
        <f>+IFERROR(EH63/(EG63/#REF!),0)</f>
        <v>0</v>
      </c>
      <c r="EK63" s="24">
        <f t="shared" si="782"/>
        <v>0</v>
      </c>
      <c r="EL63" s="24">
        <v>0</v>
      </c>
      <c r="EM63" s="24">
        <v>0</v>
      </c>
      <c r="EN63" s="25">
        <f t="shared" si="815"/>
        <v>0</v>
      </c>
      <c r="EO63" s="25"/>
      <c r="EP63" s="25">
        <f>+IFERROR(EN63/(EM63/#REF!),0)</f>
        <v>0</v>
      </c>
      <c r="EQ63" s="24"/>
      <c r="ER63" s="24">
        <v>0</v>
      </c>
      <c r="ES63" s="24">
        <v>0</v>
      </c>
      <c r="ET63" s="25">
        <f t="shared" si="53"/>
        <v>0</v>
      </c>
      <c r="EU63" s="25"/>
      <c r="EV63" s="25">
        <f t="shared" si="783"/>
        <v>0</v>
      </c>
      <c r="EW63" s="24">
        <f t="shared" si="55"/>
        <v>0</v>
      </c>
      <c r="EX63" s="24">
        <v>0</v>
      </c>
      <c r="EY63" s="24">
        <v>0</v>
      </c>
      <c r="EZ63" s="25">
        <f t="shared" si="56"/>
        <v>0</v>
      </c>
      <c r="FA63" s="25">
        <v>0</v>
      </c>
      <c r="FB63" s="25">
        <f t="shared" si="784"/>
        <v>0</v>
      </c>
      <c r="FC63" s="24">
        <f t="shared" si="785"/>
        <v>0</v>
      </c>
      <c r="FD63" s="24">
        <v>0</v>
      </c>
      <c r="FE63" s="24">
        <v>0</v>
      </c>
      <c r="FF63" s="25">
        <f t="shared" si="59"/>
        <v>0</v>
      </c>
      <c r="FG63" s="25"/>
      <c r="FH63" s="25">
        <f t="shared" si="786"/>
        <v>0</v>
      </c>
      <c r="FI63" s="24">
        <f t="shared" si="787"/>
        <v>0</v>
      </c>
      <c r="FJ63" s="24">
        <v>0</v>
      </c>
      <c r="FK63" s="24">
        <v>0</v>
      </c>
      <c r="FL63" s="25">
        <f t="shared" si="62"/>
        <v>0</v>
      </c>
      <c r="FM63" s="25">
        <v>0</v>
      </c>
      <c r="FN63" s="25">
        <f t="shared" si="788"/>
        <v>0</v>
      </c>
      <c r="FO63" s="24">
        <f t="shared" si="789"/>
        <v>0</v>
      </c>
      <c r="FP63" s="24">
        <v>0</v>
      </c>
      <c r="FQ63" s="24">
        <v>0</v>
      </c>
      <c r="FR63" s="25">
        <f t="shared" si="65"/>
        <v>0</v>
      </c>
      <c r="FS63" s="25">
        <v>0</v>
      </c>
      <c r="FT63" s="25">
        <f t="shared" si="790"/>
        <v>0</v>
      </c>
      <c r="FU63" s="24">
        <f t="shared" si="791"/>
        <v>0</v>
      </c>
      <c r="FV63" s="24">
        <v>0</v>
      </c>
      <c r="FW63" s="24">
        <v>0</v>
      </c>
      <c r="FX63" s="25">
        <f t="shared" si="68"/>
        <v>0</v>
      </c>
      <c r="FY63" s="25"/>
      <c r="FZ63" s="25">
        <f t="shared" si="792"/>
        <v>0</v>
      </c>
      <c r="GA63" s="24">
        <f t="shared" si="793"/>
        <v>0</v>
      </c>
      <c r="GB63" s="24">
        <v>0</v>
      </c>
      <c r="GC63" s="24">
        <v>0</v>
      </c>
      <c r="GD63" s="25">
        <f t="shared" si="71"/>
        <v>0</v>
      </c>
      <c r="GE63" s="25">
        <v>0</v>
      </c>
      <c r="GF63" s="25">
        <f t="shared" si="794"/>
        <v>0</v>
      </c>
      <c r="GG63" s="24">
        <f t="shared" si="795"/>
        <v>0</v>
      </c>
      <c r="GH63" s="24">
        <v>0</v>
      </c>
      <c r="GI63" s="24">
        <v>0</v>
      </c>
      <c r="GJ63" s="25">
        <v>0</v>
      </c>
      <c r="GK63" s="25">
        <v>0</v>
      </c>
      <c r="GL63" s="25">
        <f t="shared" si="7"/>
        <v>0</v>
      </c>
      <c r="GM63" s="24">
        <f t="shared" si="74"/>
        <v>0</v>
      </c>
      <c r="GN63" s="24">
        <v>0</v>
      </c>
      <c r="GO63" s="24">
        <v>0</v>
      </c>
      <c r="GP63" s="25">
        <f t="shared" si="75"/>
        <v>0</v>
      </c>
      <c r="GQ63" s="25"/>
      <c r="GR63" s="25">
        <f t="shared" si="9"/>
        <v>0</v>
      </c>
      <c r="GS63" s="24">
        <f t="shared" si="76"/>
        <v>0</v>
      </c>
      <c r="GT63" s="24">
        <v>0</v>
      </c>
      <c r="GU63" s="24">
        <v>0</v>
      </c>
      <c r="GV63" s="25">
        <f t="shared" si="77"/>
        <v>0</v>
      </c>
      <c r="GW63" s="25">
        <v>0</v>
      </c>
      <c r="GX63" s="25">
        <f t="shared" si="78"/>
        <v>0</v>
      </c>
      <c r="GY63" s="24">
        <f t="shared" si="79"/>
        <v>0</v>
      </c>
      <c r="GZ63" s="24"/>
      <c r="HA63" s="24"/>
      <c r="HB63" s="25">
        <f t="shared" si="80"/>
        <v>0</v>
      </c>
      <c r="HC63" s="25"/>
      <c r="HD63" s="24">
        <f t="shared" si="81"/>
        <v>0</v>
      </c>
      <c r="HE63" s="24"/>
      <c r="HF63" s="24"/>
      <c r="HG63" s="25">
        <f t="shared" si="82"/>
        <v>0</v>
      </c>
      <c r="HH63" s="25"/>
      <c r="HI63" s="45">
        <f t="shared" si="770"/>
        <v>0</v>
      </c>
      <c r="HJ63" s="45">
        <f t="shared" si="770"/>
        <v>0</v>
      </c>
      <c r="HK63" s="45">
        <f t="shared" si="770"/>
        <v>0</v>
      </c>
      <c r="HL63" s="45">
        <f t="shared" si="83"/>
        <v>0</v>
      </c>
    </row>
    <row r="64" spans="1:220" x14ac:dyDescent="0.25">
      <c r="A64" s="23">
        <v>325000</v>
      </c>
      <c r="B64" s="26" t="s">
        <v>61</v>
      </c>
      <c r="C64" s="24"/>
      <c r="D64" s="24">
        <v>0</v>
      </c>
      <c r="E64" s="24">
        <v>0</v>
      </c>
      <c r="F64" s="25">
        <f t="shared" si="84"/>
        <v>0</v>
      </c>
      <c r="G64" s="25"/>
      <c r="H64" s="25">
        <f t="shared" si="11"/>
        <v>0</v>
      </c>
      <c r="I64" s="24">
        <f t="shared" si="12"/>
        <v>0</v>
      </c>
      <c r="J64" s="24">
        <v>0</v>
      </c>
      <c r="K64" s="24">
        <v>0</v>
      </c>
      <c r="L64" s="25">
        <f t="shared" si="85"/>
        <v>0</v>
      </c>
      <c r="M64" s="25">
        <f>SUMIFS(Return!$D:$D,Return!$B:$B,'INV-CO.OP'!$A64,Return!$F:$F,'INV-CO.OP'!M$4)</f>
        <v>0</v>
      </c>
      <c r="N64" s="25">
        <f t="shared" si="13"/>
        <v>0</v>
      </c>
      <c r="O64" s="24">
        <f t="shared" si="14"/>
        <v>0</v>
      </c>
      <c r="P64" s="24">
        <v>0</v>
      </c>
      <c r="Q64" s="24">
        <v>0</v>
      </c>
      <c r="R64" s="25">
        <f t="shared" si="86"/>
        <v>0</v>
      </c>
      <c r="S64" s="25"/>
      <c r="T64" s="25">
        <f t="shared" si="15"/>
        <v>0</v>
      </c>
      <c r="U64" s="24">
        <f t="shared" si="16"/>
        <v>0</v>
      </c>
      <c r="V64" s="24">
        <v>0</v>
      </c>
      <c r="W64" s="24">
        <v>0</v>
      </c>
      <c r="X64" s="25">
        <f t="shared" si="87"/>
        <v>0</v>
      </c>
      <c r="Y64" s="25">
        <f>SUMIFS(Return!$D:$D,Return!$B:$B,'INV-CO.OP'!$A64,Return!$F:$F,'INV-CO.OP'!Y$4)</f>
        <v>0</v>
      </c>
      <c r="Z64" s="25">
        <f t="shared" si="17"/>
        <v>0</v>
      </c>
      <c r="AA64" s="24">
        <f t="shared" si="18"/>
        <v>0</v>
      </c>
      <c r="AB64" s="24">
        <v>0</v>
      </c>
      <c r="AC64" s="24">
        <v>0</v>
      </c>
      <c r="AD64" s="25">
        <f t="shared" si="88"/>
        <v>0</v>
      </c>
      <c r="AE64" s="25">
        <f>SUMIFS(Return!$D:$D,Return!$B:$B,'INV-CO.OP'!$A64,Return!$F:$F,'INV-CO.OP'!AE$4)</f>
        <v>0</v>
      </c>
      <c r="AF64" s="25">
        <f t="shared" si="19"/>
        <v>0</v>
      </c>
      <c r="AG64" s="24">
        <f t="shared" si="20"/>
        <v>0</v>
      </c>
      <c r="AH64" s="24">
        <v>0</v>
      </c>
      <c r="AI64" s="24">
        <v>0</v>
      </c>
      <c r="AJ64" s="25">
        <f t="shared" si="89"/>
        <v>0</v>
      </c>
      <c r="AK64" s="25">
        <f>SUMIFS(Return!$D:$D,Return!$B:$B,'INV-CO.OP'!$A64,Return!$F:$F,'INV-CO.OP'!AK$4)</f>
        <v>0</v>
      </c>
      <c r="AL64" s="25">
        <f t="shared" si="21"/>
        <v>0</v>
      </c>
      <c r="AM64" s="24">
        <f t="shared" si="22"/>
        <v>0</v>
      </c>
      <c r="AN64" s="24">
        <v>0</v>
      </c>
      <c r="AO64" s="24">
        <v>0</v>
      </c>
      <c r="AP64" s="25">
        <f t="shared" si="90"/>
        <v>0</v>
      </c>
      <c r="AQ64" s="25">
        <f>SUMIFS(Return!$D:$D,Return!$B:$B,'INV-CO.OP'!$A64,Return!$F:$F,'INV-CO.OP'!AQ$4)</f>
        <v>0</v>
      </c>
      <c r="AR64" s="25">
        <f t="shared" si="23"/>
        <v>0</v>
      </c>
      <c r="AS64" s="24">
        <f t="shared" si="24"/>
        <v>0</v>
      </c>
      <c r="AT64" s="24">
        <v>0</v>
      </c>
      <c r="AU64" s="24">
        <v>0</v>
      </c>
      <c r="AV64" s="25">
        <v>0</v>
      </c>
      <c r="AW64" s="25">
        <f>SUMIFS(Return!$D:$D,Return!$B:$B,'INV-CO.OP'!$A64,Return!$F:$F,'INV-CO.OP'!AW$4)</f>
        <v>0</v>
      </c>
      <c r="AX64" s="25">
        <f t="shared" si="25"/>
        <v>0</v>
      </c>
      <c r="AY64" s="24">
        <f t="shared" si="26"/>
        <v>0</v>
      </c>
      <c r="AZ64" s="24">
        <v>0</v>
      </c>
      <c r="BA64" s="24">
        <v>0</v>
      </c>
      <c r="BB64" s="25">
        <f t="shared" si="91"/>
        <v>0</v>
      </c>
      <c r="BC64" s="25"/>
      <c r="BD64" s="25">
        <f t="shared" si="27"/>
        <v>0</v>
      </c>
      <c r="BE64" s="24">
        <f t="shared" si="28"/>
        <v>0</v>
      </c>
      <c r="BF64" s="24">
        <v>0</v>
      </c>
      <c r="BG64" s="24">
        <v>0</v>
      </c>
      <c r="BH64" s="25">
        <f t="shared" si="92"/>
        <v>0</v>
      </c>
      <c r="BI64" s="25">
        <v>0</v>
      </c>
      <c r="BJ64" s="25">
        <f t="shared" si="29"/>
        <v>0</v>
      </c>
      <c r="BK64" s="24">
        <f t="shared" si="93"/>
        <v>0</v>
      </c>
      <c r="BL64" s="24"/>
      <c r="BM64" s="24"/>
      <c r="BN64" s="25">
        <f t="shared" si="94"/>
        <v>0</v>
      </c>
      <c r="BO64" s="25"/>
      <c r="BP64" s="24">
        <f t="shared" si="30"/>
        <v>0</v>
      </c>
      <c r="BQ64" s="24"/>
      <c r="BR64" s="24"/>
      <c r="BS64" s="25">
        <f t="shared" si="95"/>
        <v>0</v>
      </c>
      <c r="BT64" s="25"/>
      <c r="BW64" s="24"/>
      <c r="BX64" s="24">
        <v>0</v>
      </c>
      <c r="BY64" s="24">
        <v>0</v>
      </c>
      <c r="BZ64" s="25">
        <f t="shared" si="96"/>
        <v>0</v>
      </c>
      <c r="CA64" s="25"/>
      <c r="CB64" s="25">
        <f>IFERROR(BZ64/(BY64/#REF!),0)</f>
        <v>0</v>
      </c>
      <c r="CC64" s="24">
        <f t="shared" si="771"/>
        <v>0</v>
      </c>
      <c r="CD64" s="24">
        <v>0</v>
      </c>
      <c r="CE64" s="24">
        <v>0</v>
      </c>
      <c r="CF64" s="25">
        <f t="shared" si="806"/>
        <v>0</v>
      </c>
      <c r="CG64" s="25"/>
      <c r="CH64" s="25">
        <f>IFERROR(CF64/(CE64/#REF!),0)</f>
        <v>0</v>
      </c>
      <c r="CI64" s="24">
        <f t="shared" si="772"/>
        <v>0</v>
      </c>
      <c r="CJ64" s="24">
        <v>0</v>
      </c>
      <c r="CK64" s="24">
        <v>0</v>
      </c>
      <c r="CL64" s="25">
        <f t="shared" si="773"/>
        <v>0</v>
      </c>
      <c r="CM64" s="25"/>
      <c r="CN64" s="25">
        <f>IFERROR(CL64/(CK64/#REF!),0)</f>
        <v>0</v>
      </c>
      <c r="CO64" s="24">
        <f t="shared" si="774"/>
        <v>0</v>
      </c>
      <c r="CP64" s="24">
        <v>0</v>
      </c>
      <c r="CQ64" s="24">
        <v>0</v>
      </c>
      <c r="CR64" s="25">
        <f t="shared" si="807"/>
        <v>0</v>
      </c>
      <c r="CS64" s="25"/>
      <c r="CT64" s="25">
        <f>+IFERROR(CR64/(CQ64/#REF!),0)</f>
        <v>0</v>
      </c>
      <c r="CU64" s="24">
        <f t="shared" si="775"/>
        <v>0</v>
      </c>
      <c r="CV64" s="24">
        <v>0</v>
      </c>
      <c r="CW64" s="24">
        <v>0</v>
      </c>
      <c r="CX64" s="25">
        <f t="shared" si="808"/>
        <v>0</v>
      </c>
      <c r="CY64" s="25"/>
      <c r="CZ64" s="25">
        <f>+IFERROR(CX64/(CW64/#REF!),0)</f>
        <v>0</v>
      </c>
      <c r="DA64" s="24">
        <f t="shared" si="776"/>
        <v>0</v>
      </c>
      <c r="DB64" s="24">
        <v>0</v>
      </c>
      <c r="DC64" s="24">
        <v>0</v>
      </c>
      <c r="DD64" s="25">
        <f t="shared" si="809"/>
        <v>0</v>
      </c>
      <c r="DE64" s="25"/>
      <c r="DF64" s="25">
        <f>+IFERROR(DD64/(DC64/#REF!),0)</f>
        <v>0</v>
      </c>
      <c r="DG64" s="24">
        <f t="shared" si="777"/>
        <v>0</v>
      </c>
      <c r="DH64" s="24">
        <v>0</v>
      </c>
      <c r="DI64" s="24">
        <v>0</v>
      </c>
      <c r="DJ64" s="25">
        <f t="shared" si="810"/>
        <v>0</v>
      </c>
      <c r="DK64" s="25"/>
      <c r="DL64" s="25">
        <f>+IFERROR(DJ64/(DI64/#REF!),0)</f>
        <v>0</v>
      </c>
      <c r="DM64" s="24">
        <f t="shared" si="778"/>
        <v>0</v>
      </c>
      <c r="DN64" s="24">
        <v>0</v>
      </c>
      <c r="DO64" s="24">
        <v>0</v>
      </c>
      <c r="DP64" s="25">
        <f t="shared" si="811"/>
        <v>0</v>
      </c>
      <c r="DQ64" s="25"/>
      <c r="DR64" s="25">
        <f>+IFERROR(DP64/(DO64/#REF!),0)</f>
        <v>0</v>
      </c>
      <c r="DS64" s="24">
        <f t="shared" si="779"/>
        <v>0</v>
      </c>
      <c r="DT64" s="24">
        <v>0</v>
      </c>
      <c r="DU64" s="24">
        <v>0</v>
      </c>
      <c r="DV64" s="25">
        <f t="shared" si="812"/>
        <v>0</v>
      </c>
      <c r="DW64" s="25"/>
      <c r="DX64" s="25">
        <f>+IFERROR(DV64/(DU64/#REF!),0)</f>
        <v>0</v>
      </c>
      <c r="DY64" s="24">
        <f t="shared" si="780"/>
        <v>0</v>
      </c>
      <c r="DZ64" s="24">
        <v>0</v>
      </c>
      <c r="EA64" s="24">
        <v>0</v>
      </c>
      <c r="EB64" s="25">
        <f t="shared" si="813"/>
        <v>0</v>
      </c>
      <c r="EC64" s="25"/>
      <c r="ED64" s="25">
        <f>+IFERROR(EB64/(EA64/#REF!),0)</f>
        <v>0</v>
      </c>
      <c r="EE64" s="24">
        <f t="shared" si="781"/>
        <v>0</v>
      </c>
      <c r="EF64" s="24">
        <v>0</v>
      </c>
      <c r="EG64" s="24">
        <v>0</v>
      </c>
      <c r="EH64" s="25">
        <f t="shared" si="814"/>
        <v>0</v>
      </c>
      <c r="EI64" s="25"/>
      <c r="EJ64" s="25">
        <f>+IFERROR(EH64/(EG64/#REF!),0)</f>
        <v>0</v>
      </c>
      <c r="EK64" s="24">
        <f t="shared" si="782"/>
        <v>0</v>
      </c>
      <c r="EL64" s="24">
        <v>0</v>
      </c>
      <c r="EM64" s="24">
        <v>0</v>
      </c>
      <c r="EN64" s="25">
        <f t="shared" si="815"/>
        <v>0</v>
      </c>
      <c r="EO64" s="25"/>
      <c r="EP64" s="25">
        <f>+IFERROR(EN64/(EM64/#REF!),0)</f>
        <v>0</v>
      </c>
      <c r="EQ64" s="24"/>
      <c r="ER64" s="24">
        <v>0</v>
      </c>
      <c r="ES64" s="24">
        <v>0</v>
      </c>
      <c r="ET64" s="25">
        <f t="shared" si="53"/>
        <v>0</v>
      </c>
      <c r="EU64" s="25"/>
      <c r="EV64" s="25">
        <f t="shared" si="783"/>
        <v>0</v>
      </c>
      <c r="EW64" s="24">
        <f t="shared" si="55"/>
        <v>0</v>
      </c>
      <c r="EX64" s="24">
        <v>0</v>
      </c>
      <c r="EY64" s="24">
        <v>0</v>
      </c>
      <c r="EZ64" s="25">
        <f t="shared" si="56"/>
        <v>0</v>
      </c>
      <c r="FA64" s="25">
        <v>0</v>
      </c>
      <c r="FB64" s="25">
        <f t="shared" si="784"/>
        <v>0</v>
      </c>
      <c r="FC64" s="24">
        <f t="shared" si="785"/>
        <v>0</v>
      </c>
      <c r="FD64" s="24">
        <v>0</v>
      </c>
      <c r="FE64" s="24">
        <v>0</v>
      </c>
      <c r="FF64" s="25">
        <f t="shared" si="59"/>
        <v>0</v>
      </c>
      <c r="FG64" s="25"/>
      <c r="FH64" s="25">
        <f t="shared" si="786"/>
        <v>0</v>
      </c>
      <c r="FI64" s="24">
        <f t="shared" si="787"/>
        <v>0</v>
      </c>
      <c r="FJ64" s="24">
        <v>0</v>
      </c>
      <c r="FK64" s="24">
        <v>0</v>
      </c>
      <c r="FL64" s="25">
        <f t="shared" si="62"/>
        <v>0</v>
      </c>
      <c r="FM64" s="25">
        <v>0</v>
      </c>
      <c r="FN64" s="25">
        <f t="shared" si="788"/>
        <v>0</v>
      </c>
      <c r="FO64" s="24">
        <f t="shared" si="789"/>
        <v>0</v>
      </c>
      <c r="FP64" s="24">
        <v>0</v>
      </c>
      <c r="FQ64" s="24">
        <v>0</v>
      </c>
      <c r="FR64" s="25">
        <f t="shared" si="65"/>
        <v>0</v>
      </c>
      <c r="FS64" s="25">
        <v>0</v>
      </c>
      <c r="FT64" s="25">
        <f t="shared" si="790"/>
        <v>0</v>
      </c>
      <c r="FU64" s="24">
        <f t="shared" si="791"/>
        <v>0</v>
      </c>
      <c r="FV64" s="24">
        <v>0</v>
      </c>
      <c r="FW64" s="24">
        <v>0</v>
      </c>
      <c r="FX64" s="25">
        <f t="shared" si="68"/>
        <v>0</v>
      </c>
      <c r="FY64" s="25"/>
      <c r="FZ64" s="25">
        <f t="shared" si="792"/>
        <v>0</v>
      </c>
      <c r="GA64" s="24">
        <f t="shared" si="793"/>
        <v>0</v>
      </c>
      <c r="GB64" s="24">
        <v>0</v>
      </c>
      <c r="GC64" s="24">
        <v>0</v>
      </c>
      <c r="GD64" s="25">
        <f t="shared" si="71"/>
        <v>0</v>
      </c>
      <c r="GE64" s="25">
        <v>0</v>
      </c>
      <c r="GF64" s="25">
        <f t="shared" si="794"/>
        <v>0</v>
      </c>
      <c r="GG64" s="24">
        <f t="shared" si="795"/>
        <v>0</v>
      </c>
      <c r="GH64" s="24">
        <v>0</v>
      </c>
      <c r="GI64" s="24">
        <v>0</v>
      </c>
      <c r="GJ64" s="25">
        <v>0</v>
      </c>
      <c r="GK64" s="25">
        <v>0</v>
      </c>
      <c r="GL64" s="25">
        <f t="shared" si="7"/>
        <v>0</v>
      </c>
      <c r="GM64" s="24">
        <f t="shared" si="74"/>
        <v>0</v>
      </c>
      <c r="GN64" s="24">
        <v>0</v>
      </c>
      <c r="GO64" s="24">
        <v>0</v>
      </c>
      <c r="GP64" s="25">
        <f t="shared" si="75"/>
        <v>0</v>
      </c>
      <c r="GQ64" s="25"/>
      <c r="GR64" s="25">
        <f t="shared" si="9"/>
        <v>0</v>
      </c>
      <c r="GS64" s="24">
        <f t="shared" si="76"/>
        <v>0</v>
      </c>
      <c r="GT64" s="24">
        <v>0</v>
      </c>
      <c r="GU64" s="24">
        <v>0</v>
      </c>
      <c r="GV64" s="25">
        <f t="shared" si="77"/>
        <v>0</v>
      </c>
      <c r="GW64" s="25">
        <v>0</v>
      </c>
      <c r="GX64" s="25">
        <f t="shared" si="78"/>
        <v>0</v>
      </c>
      <c r="GY64" s="24">
        <f t="shared" si="79"/>
        <v>0</v>
      </c>
      <c r="GZ64" s="24"/>
      <c r="HA64" s="24"/>
      <c r="HB64" s="25">
        <f t="shared" si="80"/>
        <v>0</v>
      </c>
      <c r="HC64" s="25"/>
      <c r="HD64" s="24">
        <f t="shared" si="81"/>
        <v>0</v>
      </c>
      <c r="HE64" s="24"/>
      <c r="HF64" s="24"/>
      <c r="HG64" s="25">
        <f t="shared" si="82"/>
        <v>0</v>
      </c>
      <c r="HH64" s="25"/>
      <c r="HI64" s="45">
        <f t="shared" si="770"/>
        <v>0</v>
      </c>
      <c r="HJ64" s="45">
        <f t="shared" si="770"/>
        <v>0</v>
      </c>
      <c r="HK64" s="45">
        <f t="shared" si="770"/>
        <v>0</v>
      </c>
      <c r="HL64" s="45">
        <f t="shared" si="83"/>
        <v>0</v>
      </c>
    </row>
    <row r="65" spans="1:220" x14ac:dyDescent="0.25">
      <c r="A65" s="23">
        <v>320011</v>
      </c>
      <c r="B65" s="26" t="s">
        <v>62</v>
      </c>
      <c r="C65" s="24"/>
      <c r="D65" s="24">
        <v>0</v>
      </c>
      <c r="E65" s="24">
        <v>0</v>
      </c>
      <c r="F65" s="25">
        <f t="shared" si="84"/>
        <v>0</v>
      </c>
      <c r="G65" s="25"/>
      <c r="H65" s="25">
        <f t="shared" si="11"/>
        <v>0</v>
      </c>
      <c r="I65" s="24">
        <f t="shared" si="12"/>
        <v>0</v>
      </c>
      <c r="J65" s="24">
        <v>0</v>
      </c>
      <c r="K65" s="24">
        <v>0</v>
      </c>
      <c r="L65" s="25">
        <f t="shared" si="85"/>
        <v>0</v>
      </c>
      <c r="M65" s="25">
        <f>SUMIFS(Return!$D:$D,Return!$B:$B,'INV-CO.OP'!$A65,Return!$F:$F,'INV-CO.OP'!M$4)</f>
        <v>-0.4329997667625532</v>
      </c>
      <c r="N65" s="25">
        <f t="shared" si="13"/>
        <v>0</v>
      </c>
      <c r="O65" s="24">
        <f t="shared" si="14"/>
        <v>-0.4329997667625532</v>
      </c>
      <c r="P65" s="24">
        <v>0</v>
      </c>
      <c r="Q65" s="24">
        <v>0</v>
      </c>
      <c r="R65" s="25">
        <f t="shared" si="86"/>
        <v>-0.4329997667625532</v>
      </c>
      <c r="S65" s="25"/>
      <c r="T65" s="25">
        <f t="shared" si="15"/>
        <v>0</v>
      </c>
      <c r="U65" s="24">
        <f t="shared" si="16"/>
        <v>-0.4329997667625532</v>
      </c>
      <c r="V65" s="24">
        <v>0</v>
      </c>
      <c r="W65" s="24">
        <v>0</v>
      </c>
      <c r="X65" s="25">
        <f t="shared" si="87"/>
        <v>-0.4329997667625532</v>
      </c>
      <c r="Y65" s="25">
        <f>SUMIFS(Return!$D:$D,Return!$B:$B,'INV-CO.OP'!$A65,Return!$F:$F,'INV-CO.OP'!Y$4)</f>
        <v>0</v>
      </c>
      <c r="Z65" s="25">
        <f t="shared" si="17"/>
        <v>0</v>
      </c>
      <c r="AA65" s="24">
        <f t="shared" si="18"/>
        <v>-0.4329997667625532</v>
      </c>
      <c r="AB65" s="24">
        <v>0</v>
      </c>
      <c r="AC65" s="24">
        <v>0</v>
      </c>
      <c r="AD65" s="25">
        <f t="shared" si="88"/>
        <v>-0.4329997667625532</v>
      </c>
      <c r="AE65" s="25">
        <f>SUMIFS(Return!$D:$D,Return!$B:$B,'INV-CO.OP'!$A65,Return!$F:$F,'INV-CO.OP'!AE$4)</f>
        <v>0</v>
      </c>
      <c r="AF65" s="25">
        <f t="shared" si="19"/>
        <v>0</v>
      </c>
      <c r="AG65" s="24">
        <f t="shared" si="20"/>
        <v>-0.4329997667625532</v>
      </c>
      <c r="AH65" s="24">
        <v>0</v>
      </c>
      <c r="AI65" s="24">
        <v>0</v>
      </c>
      <c r="AJ65" s="25">
        <f t="shared" si="89"/>
        <v>-0.4329997667625532</v>
      </c>
      <c r="AK65" s="25">
        <f>SUMIFS(Return!$D:$D,Return!$B:$B,'INV-CO.OP'!$A65,Return!$F:$F,'INV-CO.OP'!AK$4)</f>
        <v>0</v>
      </c>
      <c r="AL65" s="25">
        <f t="shared" si="21"/>
        <v>0</v>
      </c>
      <c r="AM65" s="24">
        <f t="shared" si="22"/>
        <v>-0.4329997667625532</v>
      </c>
      <c r="AN65" s="24">
        <v>0</v>
      </c>
      <c r="AO65" s="24">
        <v>0</v>
      </c>
      <c r="AP65" s="25">
        <f t="shared" si="90"/>
        <v>-0.4329997667625532</v>
      </c>
      <c r="AQ65" s="25">
        <f>SUMIFS(Return!$D:$D,Return!$B:$B,'INV-CO.OP'!$A65,Return!$F:$F,'INV-CO.OP'!AQ$4)</f>
        <v>0</v>
      </c>
      <c r="AR65" s="25">
        <f t="shared" si="23"/>
        <v>0</v>
      </c>
      <c r="AS65" s="24">
        <f t="shared" si="24"/>
        <v>-0.4329997667625532</v>
      </c>
      <c r="AT65" s="24">
        <v>0</v>
      </c>
      <c r="AU65" s="24">
        <v>0</v>
      </c>
      <c r="AV65" s="25">
        <v>0</v>
      </c>
      <c r="AW65" s="25">
        <f>SUMIFS(Return!$D:$D,Return!$B:$B,'INV-CO.OP'!$A65,Return!$F:$F,'INV-CO.OP'!AW$4)</f>
        <v>0</v>
      </c>
      <c r="AX65" s="25">
        <f t="shared" si="25"/>
        <v>0</v>
      </c>
      <c r="AY65" s="24">
        <f t="shared" si="26"/>
        <v>0</v>
      </c>
      <c r="AZ65" s="24">
        <v>0</v>
      </c>
      <c r="BA65" s="24">
        <v>0</v>
      </c>
      <c r="BB65" s="25">
        <f t="shared" si="91"/>
        <v>0</v>
      </c>
      <c r="BC65" s="25"/>
      <c r="BD65" s="25">
        <f t="shared" si="27"/>
        <v>0</v>
      </c>
      <c r="BE65" s="24">
        <f t="shared" si="28"/>
        <v>0</v>
      </c>
      <c r="BF65" s="24">
        <v>0</v>
      </c>
      <c r="BG65" s="24">
        <v>0</v>
      </c>
      <c r="BH65" s="25">
        <f t="shared" si="92"/>
        <v>0</v>
      </c>
      <c r="BI65" s="25">
        <v>0</v>
      </c>
      <c r="BJ65" s="25">
        <f t="shared" si="29"/>
        <v>0</v>
      </c>
      <c r="BK65" s="24">
        <f t="shared" si="93"/>
        <v>0</v>
      </c>
      <c r="BL65" s="24"/>
      <c r="BM65" s="24"/>
      <c r="BN65" s="25">
        <f t="shared" si="94"/>
        <v>0</v>
      </c>
      <c r="BO65" s="25"/>
      <c r="BP65" s="24">
        <f t="shared" si="30"/>
        <v>0</v>
      </c>
      <c r="BQ65" s="24"/>
      <c r="BR65" s="24"/>
      <c r="BS65" s="25">
        <f t="shared" si="95"/>
        <v>0</v>
      </c>
      <c r="BT65" s="25"/>
      <c r="BW65" s="24"/>
      <c r="BX65" s="24">
        <v>0</v>
      </c>
      <c r="BY65" s="24"/>
      <c r="BZ65" s="25">
        <f t="shared" si="96"/>
        <v>0</v>
      </c>
      <c r="CA65" s="25"/>
      <c r="CB65" s="25">
        <f>IFERROR(BZ65/(BY65/#REF!),0)</f>
        <v>0</v>
      </c>
      <c r="CC65" s="24">
        <f t="shared" si="771"/>
        <v>0</v>
      </c>
      <c r="CD65" s="24">
        <v>0</v>
      </c>
      <c r="CE65" s="24">
        <v>0</v>
      </c>
      <c r="CF65" s="25">
        <f t="shared" si="806"/>
        <v>0</v>
      </c>
      <c r="CG65" s="25"/>
      <c r="CH65" s="25">
        <f>IFERROR(CF65/(CE65/#REF!),0)</f>
        <v>0</v>
      </c>
      <c r="CI65" s="24">
        <f t="shared" si="772"/>
        <v>0</v>
      </c>
      <c r="CJ65" s="24">
        <v>0</v>
      </c>
      <c r="CK65" s="24">
        <v>0</v>
      </c>
      <c r="CL65" s="25">
        <f t="shared" si="773"/>
        <v>0</v>
      </c>
      <c r="CM65" s="25"/>
      <c r="CN65" s="25">
        <f>IFERROR(CL65/(CK65/#REF!),0)</f>
        <v>0</v>
      </c>
      <c r="CO65" s="24">
        <f t="shared" si="774"/>
        <v>0</v>
      </c>
      <c r="CP65" s="24">
        <v>0</v>
      </c>
      <c r="CQ65" s="24">
        <v>0</v>
      </c>
      <c r="CR65" s="25">
        <f t="shared" si="807"/>
        <v>0</v>
      </c>
      <c r="CS65" s="25"/>
      <c r="CT65" s="25">
        <f>+IFERROR(CR65/(CQ65/#REF!),0)</f>
        <v>0</v>
      </c>
      <c r="CU65" s="24">
        <f t="shared" si="775"/>
        <v>0</v>
      </c>
      <c r="CV65" s="24">
        <v>0</v>
      </c>
      <c r="CW65" s="24">
        <v>0</v>
      </c>
      <c r="CX65" s="25">
        <f t="shared" si="808"/>
        <v>0</v>
      </c>
      <c r="CY65" s="25"/>
      <c r="CZ65" s="25">
        <f>+IFERROR(CX65/(CW65/#REF!),0)</f>
        <v>0</v>
      </c>
      <c r="DA65" s="24">
        <f t="shared" si="776"/>
        <v>0</v>
      </c>
      <c r="DB65" s="24">
        <v>0</v>
      </c>
      <c r="DC65" s="24">
        <v>0</v>
      </c>
      <c r="DD65" s="25">
        <f t="shared" si="809"/>
        <v>0</v>
      </c>
      <c r="DE65" s="25"/>
      <c r="DF65" s="25">
        <f>+IFERROR(DD65/(DC65/#REF!),0)</f>
        <v>0</v>
      </c>
      <c r="DG65" s="24">
        <f t="shared" si="777"/>
        <v>0</v>
      </c>
      <c r="DH65" s="24">
        <v>0</v>
      </c>
      <c r="DI65" s="24">
        <v>0</v>
      </c>
      <c r="DJ65" s="25">
        <f t="shared" si="810"/>
        <v>0</v>
      </c>
      <c r="DK65" s="25"/>
      <c r="DL65" s="25">
        <f>+IFERROR(DJ65/(DI65/#REF!),0)</f>
        <v>0</v>
      </c>
      <c r="DM65" s="24">
        <f t="shared" si="778"/>
        <v>0</v>
      </c>
      <c r="DN65" s="24">
        <v>0</v>
      </c>
      <c r="DO65" s="24">
        <v>0</v>
      </c>
      <c r="DP65" s="25">
        <f t="shared" si="811"/>
        <v>0</v>
      </c>
      <c r="DQ65" s="25"/>
      <c r="DR65" s="25">
        <f>+IFERROR(DP65/(DO65/#REF!),0)</f>
        <v>0</v>
      </c>
      <c r="DS65" s="24">
        <f t="shared" si="779"/>
        <v>0</v>
      </c>
      <c r="DT65" s="24">
        <v>0</v>
      </c>
      <c r="DU65" s="24">
        <v>0</v>
      </c>
      <c r="DV65" s="25">
        <f t="shared" si="812"/>
        <v>0</v>
      </c>
      <c r="DW65" s="25"/>
      <c r="DX65" s="25">
        <f>+IFERROR(DV65/(DU65/#REF!),0)</f>
        <v>0</v>
      </c>
      <c r="DY65" s="24">
        <f t="shared" si="780"/>
        <v>0</v>
      </c>
      <c r="DZ65" s="24">
        <v>0</v>
      </c>
      <c r="EA65" s="24">
        <v>0</v>
      </c>
      <c r="EB65" s="25">
        <f t="shared" si="813"/>
        <v>0</v>
      </c>
      <c r="EC65" s="25"/>
      <c r="ED65" s="25">
        <f>+IFERROR(EB65/(EA65/#REF!),0)</f>
        <v>0</v>
      </c>
      <c r="EE65" s="24">
        <f t="shared" si="781"/>
        <v>0</v>
      </c>
      <c r="EF65" s="24">
        <v>0</v>
      </c>
      <c r="EG65" s="24">
        <v>0</v>
      </c>
      <c r="EH65" s="25">
        <f t="shared" si="814"/>
        <v>0</v>
      </c>
      <c r="EI65" s="25"/>
      <c r="EJ65" s="25">
        <f>+IFERROR(EH65/(EG65/#REF!),0)</f>
        <v>0</v>
      </c>
      <c r="EK65" s="24">
        <f t="shared" si="782"/>
        <v>0</v>
      </c>
      <c r="EL65" s="24">
        <v>0</v>
      </c>
      <c r="EM65" s="24">
        <v>0</v>
      </c>
      <c r="EN65" s="25">
        <f t="shared" si="815"/>
        <v>0</v>
      </c>
      <c r="EO65" s="25"/>
      <c r="EP65" s="25">
        <f>+IFERROR(EN65/(EM65/#REF!),0)</f>
        <v>0</v>
      </c>
      <c r="EQ65" s="24"/>
      <c r="ER65" s="24">
        <v>0</v>
      </c>
      <c r="ES65" s="24">
        <v>0</v>
      </c>
      <c r="ET65" s="25">
        <f t="shared" si="53"/>
        <v>0</v>
      </c>
      <c r="EU65" s="25"/>
      <c r="EV65" s="25">
        <f t="shared" si="783"/>
        <v>0</v>
      </c>
      <c r="EW65" s="24">
        <f t="shared" si="55"/>
        <v>0</v>
      </c>
      <c r="EX65" s="24">
        <v>0</v>
      </c>
      <c r="EY65" s="24">
        <v>0</v>
      </c>
      <c r="EZ65" s="25">
        <f t="shared" si="56"/>
        <v>0</v>
      </c>
      <c r="FA65" s="25">
        <v>-126.315</v>
      </c>
      <c r="FB65" s="25">
        <f t="shared" si="784"/>
        <v>0</v>
      </c>
      <c r="FC65" s="24">
        <f t="shared" si="785"/>
        <v>-126.315</v>
      </c>
      <c r="FD65" s="24">
        <v>0</v>
      </c>
      <c r="FE65" s="24">
        <v>0</v>
      </c>
      <c r="FF65" s="25">
        <f t="shared" si="59"/>
        <v>-126.315</v>
      </c>
      <c r="FG65" s="25"/>
      <c r="FH65" s="25">
        <f t="shared" si="786"/>
        <v>0</v>
      </c>
      <c r="FI65" s="24">
        <f t="shared" si="787"/>
        <v>-126.315</v>
      </c>
      <c r="FJ65" s="24">
        <v>0</v>
      </c>
      <c r="FK65" s="24">
        <v>0</v>
      </c>
      <c r="FL65" s="25">
        <f t="shared" si="62"/>
        <v>-126.315</v>
      </c>
      <c r="FM65" s="25">
        <v>0</v>
      </c>
      <c r="FN65" s="25">
        <f t="shared" si="788"/>
        <v>0</v>
      </c>
      <c r="FO65" s="24">
        <f t="shared" si="789"/>
        <v>-126.315</v>
      </c>
      <c r="FP65" s="24">
        <v>0</v>
      </c>
      <c r="FQ65" s="24">
        <v>0</v>
      </c>
      <c r="FR65" s="25">
        <f t="shared" si="65"/>
        <v>-126.315</v>
      </c>
      <c r="FS65" s="25">
        <v>0</v>
      </c>
      <c r="FT65" s="25">
        <f t="shared" si="790"/>
        <v>0</v>
      </c>
      <c r="FU65" s="24">
        <f t="shared" si="791"/>
        <v>-126.315</v>
      </c>
      <c r="FV65" s="24">
        <v>0</v>
      </c>
      <c r="FW65" s="24">
        <v>0</v>
      </c>
      <c r="FX65" s="25">
        <f t="shared" si="68"/>
        <v>-126.315</v>
      </c>
      <c r="FY65" s="25"/>
      <c r="FZ65" s="25">
        <f t="shared" si="792"/>
        <v>0</v>
      </c>
      <c r="GA65" s="24">
        <f t="shared" si="793"/>
        <v>-126.315</v>
      </c>
      <c r="GB65" s="24">
        <v>0</v>
      </c>
      <c r="GC65" s="24">
        <v>0</v>
      </c>
      <c r="GD65" s="25">
        <f t="shared" si="71"/>
        <v>-126.315</v>
      </c>
      <c r="GE65" s="25">
        <v>0</v>
      </c>
      <c r="GF65" s="25">
        <f t="shared" si="794"/>
        <v>0</v>
      </c>
      <c r="GG65" s="24">
        <f t="shared" si="795"/>
        <v>-126.315</v>
      </c>
      <c r="GH65" s="24">
        <v>0</v>
      </c>
      <c r="GI65" s="24">
        <v>0</v>
      </c>
      <c r="GJ65" s="25">
        <v>0</v>
      </c>
      <c r="GK65" s="25">
        <v>0</v>
      </c>
      <c r="GL65" s="25">
        <f t="shared" si="7"/>
        <v>0</v>
      </c>
      <c r="GM65" s="24">
        <f t="shared" si="74"/>
        <v>0</v>
      </c>
      <c r="GN65" s="24">
        <v>0</v>
      </c>
      <c r="GO65" s="24">
        <v>0</v>
      </c>
      <c r="GP65" s="25">
        <f t="shared" si="75"/>
        <v>0</v>
      </c>
      <c r="GQ65" s="25"/>
      <c r="GR65" s="25">
        <f t="shared" si="9"/>
        <v>0</v>
      </c>
      <c r="GS65" s="24">
        <f t="shared" si="76"/>
        <v>0</v>
      </c>
      <c r="GT65" s="24">
        <v>0</v>
      </c>
      <c r="GU65" s="24">
        <v>0</v>
      </c>
      <c r="GV65" s="25">
        <f t="shared" si="77"/>
        <v>0</v>
      </c>
      <c r="GW65" s="25">
        <v>0</v>
      </c>
      <c r="GX65" s="25">
        <f t="shared" si="78"/>
        <v>0</v>
      </c>
      <c r="GY65" s="24">
        <f t="shared" si="79"/>
        <v>0</v>
      </c>
      <c r="GZ65" s="24"/>
      <c r="HA65" s="24"/>
      <c r="HB65" s="25">
        <f t="shared" si="80"/>
        <v>0</v>
      </c>
      <c r="HC65" s="25"/>
      <c r="HD65" s="24">
        <f t="shared" si="81"/>
        <v>0</v>
      </c>
      <c r="HE65" s="24"/>
      <c r="HF65" s="24"/>
      <c r="HG65" s="25">
        <f t="shared" si="82"/>
        <v>0</v>
      </c>
      <c r="HH65" s="25"/>
      <c r="HI65" s="45">
        <f t="shared" si="770"/>
        <v>0</v>
      </c>
      <c r="HJ65" s="45">
        <f t="shared" si="770"/>
        <v>0</v>
      </c>
      <c r="HK65" s="45">
        <f t="shared" si="770"/>
        <v>-126.315</v>
      </c>
      <c r="HL65" s="45">
        <f t="shared" si="83"/>
        <v>0</v>
      </c>
    </row>
    <row r="67" spans="1:220" s="37" customFormat="1" x14ac:dyDescent="0.25">
      <c r="A67" s="36" t="s">
        <v>63</v>
      </c>
      <c r="B67" s="36" t="s">
        <v>63</v>
      </c>
      <c r="C67" s="36" t="s">
        <v>63</v>
      </c>
      <c r="D67" s="36" t="s">
        <v>63</v>
      </c>
      <c r="E67" s="36" t="s">
        <v>63</v>
      </c>
      <c r="F67" s="36" t="s">
        <v>63</v>
      </c>
      <c r="G67" s="36" t="s">
        <v>63</v>
      </c>
      <c r="H67" s="36" t="s">
        <v>63</v>
      </c>
      <c r="I67" s="36" t="s">
        <v>63</v>
      </c>
      <c r="J67" s="36" t="s">
        <v>63</v>
      </c>
      <c r="K67" s="36" t="s">
        <v>63</v>
      </c>
      <c r="L67" s="36" t="s">
        <v>63</v>
      </c>
      <c r="M67" s="36" t="s">
        <v>63</v>
      </c>
      <c r="N67" s="36" t="s">
        <v>63</v>
      </c>
      <c r="O67" s="36" t="s">
        <v>63</v>
      </c>
      <c r="P67" s="36" t="s">
        <v>63</v>
      </c>
      <c r="Q67" s="36" t="s">
        <v>63</v>
      </c>
      <c r="R67" s="36" t="s">
        <v>63</v>
      </c>
      <c r="S67" s="36" t="s">
        <v>63</v>
      </c>
      <c r="T67" s="36" t="s">
        <v>63</v>
      </c>
      <c r="U67" s="36" t="s">
        <v>63</v>
      </c>
      <c r="V67" s="36" t="s">
        <v>63</v>
      </c>
      <c r="W67" s="36" t="s">
        <v>63</v>
      </c>
      <c r="X67" s="36" t="s">
        <v>63</v>
      </c>
      <c r="Y67" s="36" t="s">
        <v>63</v>
      </c>
      <c r="Z67" s="36" t="s">
        <v>63</v>
      </c>
      <c r="AA67" s="36" t="s">
        <v>63</v>
      </c>
      <c r="AB67" s="36" t="s">
        <v>63</v>
      </c>
      <c r="AC67" s="36" t="s">
        <v>63</v>
      </c>
      <c r="AD67" s="36" t="s">
        <v>63</v>
      </c>
      <c r="AE67" s="36" t="s">
        <v>63</v>
      </c>
      <c r="AF67" s="36" t="s">
        <v>63</v>
      </c>
      <c r="AG67" s="36" t="s">
        <v>63</v>
      </c>
      <c r="AH67" s="36" t="s">
        <v>63</v>
      </c>
      <c r="AI67" s="36" t="s">
        <v>63</v>
      </c>
      <c r="AJ67" s="36" t="s">
        <v>63</v>
      </c>
      <c r="AK67" s="36" t="s">
        <v>63</v>
      </c>
      <c r="AL67" s="36" t="s">
        <v>63</v>
      </c>
      <c r="AM67" s="36" t="s">
        <v>63</v>
      </c>
      <c r="AN67" s="36" t="s">
        <v>63</v>
      </c>
      <c r="AO67" s="36" t="s">
        <v>63</v>
      </c>
      <c r="AP67" s="36" t="s">
        <v>63</v>
      </c>
      <c r="AQ67" s="36" t="s">
        <v>63</v>
      </c>
      <c r="AR67" s="36" t="s">
        <v>63</v>
      </c>
      <c r="AS67" s="36" t="s">
        <v>63</v>
      </c>
      <c r="AT67" s="36" t="s">
        <v>63</v>
      </c>
      <c r="AU67" s="36" t="s">
        <v>63</v>
      </c>
      <c r="AV67" s="36" t="s">
        <v>63</v>
      </c>
      <c r="AW67" s="36" t="s">
        <v>63</v>
      </c>
      <c r="AX67" s="36" t="s">
        <v>63</v>
      </c>
      <c r="AY67" s="36" t="s">
        <v>63</v>
      </c>
      <c r="AZ67" s="36" t="s">
        <v>63</v>
      </c>
      <c r="BA67" s="36" t="s">
        <v>63</v>
      </c>
      <c r="BB67" s="36" t="s">
        <v>63</v>
      </c>
      <c r="BC67" s="36" t="s">
        <v>63</v>
      </c>
      <c r="BD67" s="36" t="s">
        <v>63</v>
      </c>
      <c r="BE67" s="36" t="s">
        <v>63</v>
      </c>
      <c r="BF67" s="36" t="s">
        <v>63</v>
      </c>
      <c r="BG67" s="36" t="s">
        <v>63</v>
      </c>
      <c r="BH67" s="36" t="s">
        <v>63</v>
      </c>
      <c r="BI67" s="36" t="s">
        <v>63</v>
      </c>
      <c r="BJ67" s="36"/>
      <c r="BK67" s="36" t="s">
        <v>63</v>
      </c>
      <c r="BL67" s="36" t="s">
        <v>63</v>
      </c>
      <c r="BM67" s="36" t="s">
        <v>63</v>
      </c>
      <c r="BN67" s="36" t="s">
        <v>63</v>
      </c>
      <c r="BO67" s="36" t="s">
        <v>63</v>
      </c>
      <c r="BP67" s="36" t="s">
        <v>63</v>
      </c>
      <c r="BQ67" s="36" t="s">
        <v>63</v>
      </c>
      <c r="BR67" s="36" t="s">
        <v>63</v>
      </c>
      <c r="BS67" s="36" t="s">
        <v>63</v>
      </c>
      <c r="BT67" s="36" t="s">
        <v>63</v>
      </c>
      <c r="BU67" s="43"/>
      <c r="BV67" s="43"/>
      <c r="BW67" s="36" t="s">
        <v>63</v>
      </c>
      <c r="BX67" s="36" t="s">
        <v>63</v>
      </c>
      <c r="BY67" s="36" t="s">
        <v>63</v>
      </c>
      <c r="BZ67" s="36" t="s">
        <v>63</v>
      </c>
      <c r="CA67" s="36" t="s">
        <v>63</v>
      </c>
      <c r="CB67" s="36" t="s">
        <v>63</v>
      </c>
      <c r="CC67" s="36" t="s">
        <v>63</v>
      </c>
      <c r="CD67" s="36" t="s">
        <v>63</v>
      </c>
      <c r="CE67" s="36" t="s">
        <v>63</v>
      </c>
      <c r="CF67" s="36" t="s">
        <v>63</v>
      </c>
      <c r="CG67" s="36" t="s">
        <v>63</v>
      </c>
      <c r="CH67" s="36" t="s">
        <v>63</v>
      </c>
      <c r="CI67" s="36" t="s">
        <v>63</v>
      </c>
      <c r="CJ67" s="36" t="s">
        <v>63</v>
      </c>
      <c r="CK67" s="36" t="s">
        <v>63</v>
      </c>
      <c r="CL67" s="36" t="s">
        <v>63</v>
      </c>
      <c r="CM67" s="36" t="s">
        <v>63</v>
      </c>
      <c r="CN67" s="36" t="s">
        <v>63</v>
      </c>
      <c r="CO67" s="36" t="s">
        <v>63</v>
      </c>
      <c r="CP67" s="36" t="s">
        <v>63</v>
      </c>
      <c r="CQ67" s="36" t="s">
        <v>63</v>
      </c>
      <c r="CR67" s="36" t="s">
        <v>63</v>
      </c>
      <c r="CS67" s="36" t="s">
        <v>63</v>
      </c>
      <c r="CT67" s="36" t="s">
        <v>63</v>
      </c>
      <c r="CU67" s="36" t="s">
        <v>63</v>
      </c>
      <c r="CV67" s="36" t="s">
        <v>63</v>
      </c>
      <c r="CW67" s="36" t="s">
        <v>63</v>
      </c>
      <c r="CX67" s="36" t="s">
        <v>63</v>
      </c>
      <c r="CY67" s="36" t="s">
        <v>63</v>
      </c>
      <c r="CZ67" s="36" t="s">
        <v>63</v>
      </c>
      <c r="DA67" s="36" t="s">
        <v>63</v>
      </c>
      <c r="DB67" s="36" t="s">
        <v>63</v>
      </c>
      <c r="DC67" s="36" t="s">
        <v>63</v>
      </c>
      <c r="DD67" s="36" t="s">
        <v>63</v>
      </c>
      <c r="DE67" s="36" t="s">
        <v>63</v>
      </c>
      <c r="DF67" s="36" t="s">
        <v>63</v>
      </c>
      <c r="DG67" s="36" t="s">
        <v>63</v>
      </c>
      <c r="DH67" s="36" t="s">
        <v>63</v>
      </c>
      <c r="DI67" s="36" t="s">
        <v>63</v>
      </c>
      <c r="DJ67" s="36" t="s">
        <v>63</v>
      </c>
      <c r="DK67" s="36" t="s">
        <v>63</v>
      </c>
      <c r="DL67" s="36" t="s">
        <v>63</v>
      </c>
      <c r="DM67" s="36" t="s">
        <v>63</v>
      </c>
      <c r="DN67" s="36" t="s">
        <v>63</v>
      </c>
      <c r="DO67" s="36" t="s">
        <v>63</v>
      </c>
      <c r="DP67" s="36" t="s">
        <v>63</v>
      </c>
      <c r="DQ67" s="36" t="s">
        <v>63</v>
      </c>
      <c r="DR67" s="36" t="s">
        <v>63</v>
      </c>
      <c r="DS67" s="36" t="s">
        <v>63</v>
      </c>
      <c r="DT67" s="36" t="s">
        <v>63</v>
      </c>
      <c r="DU67" s="36" t="s">
        <v>63</v>
      </c>
      <c r="DV67" s="36" t="s">
        <v>63</v>
      </c>
      <c r="DW67" s="36" t="s">
        <v>63</v>
      </c>
      <c r="DX67" s="36" t="s">
        <v>63</v>
      </c>
      <c r="DY67" s="36" t="s">
        <v>63</v>
      </c>
      <c r="DZ67" s="36" t="s">
        <v>63</v>
      </c>
      <c r="EA67" s="36" t="s">
        <v>63</v>
      </c>
      <c r="EB67" s="36" t="s">
        <v>63</v>
      </c>
      <c r="EC67" s="36" t="s">
        <v>63</v>
      </c>
      <c r="ED67" s="36" t="s">
        <v>63</v>
      </c>
      <c r="EE67" s="36" t="s">
        <v>63</v>
      </c>
      <c r="EF67" s="36" t="s">
        <v>63</v>
      </c>
      <c r="EG67" s="36" t="s">
        <v>63</v>
      </c>
      <c r="EH67" s="36" t="s">
        <v>63</v>
      </c>
      <c r="EI67" s="36" t="s">
        <v>63</v>
      </c>
      <c r="EJ67" s="36" t="s">
        <v>63</v>
      </c>
      <c r="EK67" s="36" t="s">
        <v>63</v>
      </c>
      <c r="EL67" s="36" t="s">
        <v>63</v>
      </c>
      <c r="EM67" s="36" t="s">
        <v>63</v>
      </c>
      <c r="EN67" s="36" t="s">
        <v>63</v>
      </c>
      <c r="EO67" s="36" t="s">
        <v>63</v>
      </c>
      <c r="EP67" s="36" t="s">
        <v>63</v>
      </c>
      <c r="EQ67" s="36" t="s">
        <v>63</v>
      </c>
      <c r="ER67" s="36" t="s">
        <v>63</v>
      </c>
      <c r="ES67" s="36" t="s">
        <v>63</v>
      </c>
      <c r="ET67" s="36" t="s">
        <v>63</v>
      </c>
      <c r="EU67" s="36" t="s">
        <v>63</v>
      </c>
      <c r="EV67" s="36" t="s">
        <v>63</v>
      </c>
      <c r="EW67" s="36" t="s">
        <v>63</v>
      </c>
      <c r="EX67" s="36" t="s">
        <v>63</v>
      </c>
      <c r="EY67" s="36" t="s">
        <v>63</v>
      </c>
      <c r="EZ67" s="36" t="s">
        <v>63</v>
      </c>
      <c r="FA67" s="36" t="s">
        <v>63</v>
      </c>
      <c r="FB67" s="36" t="s">
        <v>63</v>
      </c>
      <c r="FC67" s="36" t="s">
        <v>63</v>
      </c>
      <c r="FD67" s="36" t="s">
        <v>63</v>
      </c>
      <c r="FE67" s="36" t="s">
        <v>63</v>
      </c>
      <c r="FF67" s="36" t="s">
        <v>63</v>
      </c>
      <c r="FG67" s="36" t="s">
        <v>63</v>
      </c>
      <c r="FH67" s="36" t="s">
        <v>63</v>
      </c>
      <c r="FI67" s="36" t="s">
        <v>63</v>
      </c>
      <c r="FJ67" s="36" t="s">
        <v>63</v>
      </c>
      <c r="FK67" s="36" t="s">
        <v>63</v>
      </c>
      <c r="FL67" s="36" t="s">
        <v>63</v>
      </c>
      <c r="FM67" s="36" t="s">
        <v>63</v>
      </c>
      <c r="FN67" s="36" t="s">
        <v>63</v>
      </c>
      <c r="FO67" s="36" t="s">
        <v>63</v>
      </c>
      <c r="FP67" s="36" t="s">
        <v>63</v>
      </c>
      <c r="FQ67" s="36" t="s">
        <v>63</v>
      </c>
      <c r="FR67" s="36" t="s">
        <v>63</v>
      </c>
      <c r="FS67" s="36" t="s">
        <v>63</v>
      </c>
      <c r="FT67" s="36" t="s">
        <v>63</v>
      </c>
      <c r="FU67" s="36" t="s">
        <v>63</v>
      </c>
      <c r="FV67" s="36" t="s">
        <v>63</v>
      </c>
      <c r="FW67" s="36" t="s">
        <v>63</v>
      </c>
      <c r="FX67" s="36" t="s">
        <v>63</v>
      </c>
      <c r="FY67" s="36" t="s">
        <v>63</v>
      </c>
      <c r="FZ67" s="36" t="s">
        <v>63</v>
      </c>
      <c r="GA67" s="36" t="s">
        <v>63</v>
      </c>
      <c r="GB67" s="36" t="s">
        <v>63</v>
      </c>
      <c r="GC67" s="36" t="s">
        <v>63</v>
      </c>
      <c r="GD67" s="36" t="s">
        <v>63</v>
      </c>
      <c r="GE67" s="36" t="s">
        <v>63</v>
      </c>
      <c r="GF67" s="36" t="s">
        <v>63</v>
      </c>
      <c r="GG67" s="36" t="s">
        <v>63</v>
      </c>
      <c r="GH67" s="36" t="s">
        <v>63</v>
      </c>
      <c r="GI67" s="36" t="s">
        <v>63</v>
      </c>
      <c r="GJ67" s="36" t="s">
        <v>63</v>
      </c>
      <c r="GK67" s="36" t="s">
        <v>63</v>
      </c>
      <c r="GL67" s="36" t="s">
        <v>63</v>
      </c>
      <c r="GM67" s="36" t="s">
        <v>63</v>
      </c>
      <c r="GN67" s="36" t="s">
        <v>63</v>
      </c>
      <c r="GO67" s="36" t="s">
        <v>63</v>
      </c>
      <c r="GP67" s="36" t="s">
        <v>63</v>
      </c>
      <c r="GQ67" s="36" t="s">
        <v>63</v>
      </c>
      <c r="GR67" s="36" t="s">
        <v>63</v>
      </c>
      <c r="GS67" s="36" t="s">
        <v>63</v>
      </c>
      <c r="GT67" s="36" t="s">
        <v>63</v>
      </c>
      <c r="GU67" s="36" t="s">
        <v>63</v>
      </c>
      <c r="GV67" s="36" t="s">
        <v>63</v>
      </c>
      <c r="GW67" s="36" t="s">
        <v>63</v>
      </c>
      <c r="GX67" s="36"/>
      <c r="GY67" s="36" t="s">
        <v>63</v>
      </c>
      <c r="GZ67" s="36" t="s">
        <v>63</v>
      </c>
      <c r="HA67" s="36" t="s">
        <v>63</v>
      </c>
      <c r="HB67" s="36" t="s">
        <v>63</v>
      </c>
      <c r="HC67" s="36" t="s">
        <v>63</v>
      </c>
      <c r="HD67" s="36" t="s">
        <v>63</v>
      </c>
      <c r="HE67" s="36" t="s">
        <v>63</v>
      </c>
      <c r="HF67" s="36" t="s">
        <v>63</v>
      </c>
      <c r="HG67" s="36" t="s">
        <v>63</v>
      </c>
      <c r="HH67" s="36" t="s">
        <v>63</v>
      </c>
      <c r="HI67" s="36" t="s">
        <v>63</v>
      </c>
      <c r="HJ67" s="36" t="s">
        <v>63</v>
      </c>
      <c r="HK67" s="36" t="s">
        <v>63</v>
      </c>
      <c r="HL67" s="36" t="s">
        <v>63</v>
      </c>
    </row>
    <row r="73" spans="1:220" x14ac:dyDescent="0.25">
      <c r="A73" s="52"/>
      <c r="B73" s="53"/>
    </row>
    <row r="74" spans="1:220" x14ac:dyDescent="0.25">
      <c r="A74" s="54" t="s">
        <v>146</v>
      </c>
      <c r="B74" s="55">
        <v>54487822</v>
      </c>
    </row>
    <row r="75" spans="1:220" x14ac:dyDescent="0.25">
      <c r="A75" s="54"/>
      <c r="B75" s="56"/>
    </row>
    <row r="76" spans="1:220" x14ac:dyDescent="0.25">
      <c r="A76" s="54" t="s">
        <v>147</v>
      </c>
      <c r="B76" s="55">
        <v>33260070</v>
      </c>
    </row>
    <row r="77" spans="1:220" x14ac:dyDescent="0.25">
      <c r="A77" s="54"/>
      <c r="B77" s="56"/>
    </row>
    <row r="78" spans="1:220" x14ac:dyDescent="0.25">
      <c r="A78" s="54" t="s">
        <v>148</v>
      </c>
      <c r="B78" s="55">
        <v>22136430</v>
      </c>
    </row>
    <row r="79" spans="1:220" x14ac:dyDescent="0.25">
      <c r="A79" s="54"/>
      <c r="B79" s="56"/>
    </row>
    <row r="80" spans="1:220" x14ac:dyDescent="0.25">
      <c r="A80" s="54" t="s">
        <v>149</v>
      </c>
      <c r="B80" s="55">
        <v>400636222</v>
      </c>
    </row>
    <row r="81" spans="1:2" x14ac:dyDescent="0.25">
      <c r="A81" s="54"/>
      <c r="B81" s="56"/>
    </row>
    <row r="82" spans="1:2" x14ac:dyDescent="0.25">
      <c r="A82" s="54" t="s">
        <v>150</v>
      </c>
      <c r="B82" s="57">
        <f>+SUM(B74:B80)</f>
        <v>510520544</v>
      </c>
    </row>
    <row r="83" spans="1:2" x14ac:dyDescent="0.25">
      <c r="A83" s="54"/>
      <c r="B83" s="56"/>
    </row>
    <row r="84" spans="1:2" x14ac:dyDescent="0.25">
      <c r="A84" s="54" t="s">
        <v>151</v>
      </c>
      <c r="B84" s="55">
        <f>+B82*1.08</f>
        <v>551362187.51999998</v>
      </c>
    </row>
    <row r="85" spans="1:2" x14ac:dyDescent="0.25">
      <c r="A85" s="58"/>
      <c r="B85" s="59"/>
    </row>
  </sheetData>
  <mergeCells count="4">
    <mergeCell ref="C3:BT3"/>
    <mergeCell ref="BW3:EP3"/>
    <mergeCell ref="EQ3:HH3"/>
    <mergeCell ref="HI3:HL4"/>
  </mergeCells>
  <conditionalFormatting sqref="A5:A65">
    <cfRule type="duplicateValues" dxfId="1" priority="2"/>
  </conditionalFormatting>
  <conditionalFormatting sqref="A50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DDAD2-A4BC-4247-B237-8909A289591F}">
  <dimension ref="A1:G848"/>
  <sheetViews>
    <sheetView topLeftCell="A831" workbookViewId="0">
      <selection activeCell="E843" sqref="E843"/>
    </sheetView>
  </sheetViews>
  <sheetFormatPr defaultRowHeight="15" x14ac:dyDescent="0.25"/>
  <sheetData>
    <row r="1" spans="1:7" x14ac:dyDescent="0.25">
      <c r="A1" t="s">
        <v>73</v>
      </c>
      <c r="B1" t="s">
        <v>74</v>
      </c>
      <c r="C1" t="s">
        <v>75</v>
      </c>
      <c r="D1" t="s">
        <v>76</v>
      </c>
      <c r="E1" t="s">
        <v>10</v>
      </c>
      <c r="F1" t="s">
        <v>77</v>
      </c>
      <c r="G1" t="s">
        <v>78</v>
      </c>
    </row>
    <row r="2" spans="1:7" x14ac:dyDescent="0.25">
      <c r="A2" t="s">
        <v>79</v>
      </c>
      <c r="B2">
        <v>320015</v>
      </c>
      <c r="C2" t="s">
        <v>80</v>
      </c>
      <c r="D2">
        <v>250</v>
      </c>
      <c r="E2">
        <v>89762.85</v>
      </c>
      <c r="F2">
        <v>1</v>
      </c>
      <c r="G2">
        <v>2024</v>
      </c>
    </row>
    <row r="3" spans="1:7" x14ac:dyDescent="0.25">
      <c r="A3" t="s">
        <v>79</v>
      </c>
      <c r="B3">
        <v>320107</v>
      </c>
      <c r="C3" t="s">
        <v>81</v>
      </c>
      <c r="D3">
        <v>150</v>
      </c>
      <c r="E3">
        <v>51480.036</v>
      </c>
      <c r="F3">
        <v>1</v>
      </c>
      <c r="G3">
        <v>2024</v>
      </c>
    </row>
    <row r="4" spans="1:7" x14ac:dyDescent="0.25">
      <c r="A4" t="s">
        <v>79</v>
      </c>
      <c r="B4">
        <v>320917</v>
      </c>
      <c r="C4" t="s">
        <v>82</v>
      </c>
      <c r="D4">
        <v>100</v>
      </c>
      <c r="E4">
        <v>34320.023999999998</v>
      </c>
      <c r="F4">
        <v>1</v>
      </c>
      <c r="G4">
        <v>2024</v>
      </c>
    </row>
    <row r="5" spans="1:7" x14ac:dyDescent="0.25">
      <c r="A5" t="s">
        <v>79</v>
      </c>
      <c r="B5">
        <v>323004</v>
      </c>
      <c r="C5" t="s">
        <v>83</v>
      </c>
      <c r="D5">
        <v>143</v>
      </c>
      <c r="E5">
        <v>43400.42</v>
      </c>
      <c r="F5">
        <v>1</v>
      </c>
      <c r="G5">
        <v>2024</v>
      </c>
    </row>
    <row r="6" spans="1:7" x14ac:dyDescent="0.25">
      <c r="A6" t="s">
        <v>79</v>
      </c>
      <c r="B6">
        <v>320400</v>
      </c>
      <c r="C6" t="s">
        <v>84</v>
      </c>
      <c r="D6">
        <v>100</v>
      </c>
      <c r="E6">
        <v>24388.344000000001</v>
      </c>
      <c r="F6">
        <v>1</v>
      </c>
      <c r="G6">
        <v>2024</v>
      </c>
    </row>
    <row r="7" spans="1:7" x14ac:dyDescent="0.25">
      <c r="A7" t="s">
        <v>79</v>
      </c>
      <c r="B7">
        <v>320100</v>
      </c>
      <c r="C7" t="s">
        <v>85</v>
      </c>
      <c r="D7">
        <v>100</v>
      </c>
      <c r="E7">
        <v>24388.344000000001</v>
      </c>
      <c r="F7">
        <v>1</v>
      </c>
      <c r="G7">
        <v>2024</v>
      </c>
    </row>
    <row r="8" spans="1:7" x14ac:dyDescent="0.25">
      <c r="A8" t="s">
        <v>79</v>
      </c>
      <c r="B8">
        <v>320120</v>
      </c>
      <c r="C8" t="s">
        <v>71</v>
      </c>
      <c r="D8">
        <v>30</v>
      </c>
      <c r="E8">
        <v>5417.9930000000004</v>
      </c>
      <c r="F8">
        <v>1</v>
      </c>
      <c r="G8">
        <v>2024</v>
      </c>
    </row>
    <row r="9" spans="1:7" x14ac:dyDescent="0.25">
      <c r="A9" t="s">
        <v>79</v>
      </c>
      <c r="B9">
        <v>320023</v>
      </c>
      <c r="C9" t="s">
        <v>86</v>
      </c>
      <c r="D9">
        <v>100</v>
      </c>
      <c r="E9">
        <v>23846.399000000001</v>
      </c>
      <c r="F9">
        <v>1</v>
      </c>
      <c r="G9">
        <v>2024</v>
      </c>
    </row>
    <row r="10" spans="1:7" x14ac:dyDescent="0.25">
      <c r="A10" t="s">
        <v>79</v>
      </c>
      <c r="B10">
        <v>320020</v>
      </c>
      <c r="C10" t="s">
        <v>87</v>
      </c>
      <c r="D10">
        <v>50</v>
      </c>
      <c r="E10">
        <v>13728.01</v>
      </c>
      <c r="F10">
        <v>1</v>
      </c>
      <c r="G10">
        <v>2024</v>
      </c>
    </row>
    <row r="11" spans="1:7" x14ac:dyDescent="0.25">
      <c r="A11" t="s">
        <v>79</v>
      </c>
      <c r="B11">
        <v>320029</v>
      </c>
      <c r="C11" t="s">
        <v>72</v>
      </c>
      <c r="D11">
        <v>50</v>
      </c>
      <c r="E11">
        <v>11040.019</v>
      </c>
      <c r="F11">
        <v>1</v>
      </c>
      <c r="G11">
        <v>2024</v>
      </c>
    </row>
    <row r="12" spans="1:7" x14ac:dyDescent="0.25">
      <c r="A12" t="s">
        <v>79</v>
      </c>
      <c r="B12">
        <v>324003</v>
      </c>
      <c r="C12" t="s">
        <v>88</v>
      </c>
      <c r="D12">
        <v>30</v>
      </c>
      <c r="E12">
        <v>11880.011</v>
      </c>
      <c r="F12">
        <v>1</v>
      </c>
      <c r="G12">
        <v>2024</v>
      </c>
    </row>
    <row r="13" spans="1:7" x14ac:dyDescent="0.25">
      <c r="A13" t="s">
        <v>79</v>
      </c>
      <c r="B13">
        <v>320400</v>
      </c>
      <c r="C13" t="s">
        <v>84</v>
      </c>
      <c r="D13">
        <v>24</v>
      </c>
      <c r="E13">
        <v>5853.2030000000004</v>
      </c>
      <c r="F13">
        <v>1</v>
      </c>
      <c r="G13">
        <v>2024</v>
      </c>
    </row>
    <row r="14" spans="1:7" x14ac:dyDescent="0.25">
      <c r="A14" t="s">
        <v>79</v>
      </c>
      <c r="B14">
        <v>320100</v>
      </c>
      <c r="C14" t="s">
        <v>85</v>
      </c>
      <c r="D14">
        <v>36</v>
      </c>
      <c r="E14">
        <v>8779.8040000000001</v>
      </c>
      <c r="F14">
        <v>1</v>
      </c>
      <c r="G14">
        <v>2024</v>
      </c>
    </row>
    <row r="15" spans="1:7" x14ac:dyDescent="0.25">
      <c r="A15" t="s">
        <v>79</v>
      </c>
      <c r="B15">
        <v>320015</v>
      </c>
      <c r="C15" t="s">
        <v>80</v>
      </c>
      <c r="D15">
        <v>50</v>
      </c>
      <c r="E15">
        <v>17952.571</v>
      </c>
      <c r="F15">
        <v>1</v>
      </c>
      <c r="G15">
        <v>2024</v>
      </c>
    </row>
    <row r="16" spans="1:7" x14ac:dyDescent="0.25">
      <c r="A16" t="s">
        <v>79</v>
      </c>
      <c r="B16">
        <v>320118</v>
      </c>
      <c r="C16" t="s">
        <v>89</v>
      </c>
      <c r="D16">
        <v>20</v>
      </c>
      <c r="E16">
        <v>3870.8939999999998</v>
      </c>
      <c r="F16">
        <v>1</v>
      </c>
      <c r="G16">
        <v>2024</v>
      </c>
    </row>
    <row r="17" spans="1:7" x14ac:dyDescent="0.25">
      <c r="A17" t="s">
        <v>79</v>
      </c>
      <c r="B17">
        <v>324003</v>
      </c>
      <c r="C17" t="s">
        <v>88</v>
      </c>
      <c r="D17">
        <v>20</v>
      </c>
      <c r="E17">
        <v>7920.0069999999996</v>
      </c>
      <c r="F17">
        <v>1</v>
      </c>
      <c r="G17">
        <v>2024</v>
      </c>
    </row>
    <row r="18" spans="1:7" x14ac:dyDescent="0.25">
      <c r="A18" t="s">
        <v>79</v>
      </c>
      <c r="B18">
        <v>320400</v>
      </c>
      <c r="C18" t="s">
        <v>84</v>
      </c>
      <c r="D18">
        <v>10</v>
      </c>
      <c r="E18">
        <v>2438.8339999999998</v>
      </c>
      <c r="F18">
        <v>1</v>
      </c>
      <c r="G18">
        <v>2024</v>
      </c>
    </row>
    <row r="19" spans="1:7" x14ac:dyDescent="0.25">
      <c r="A19" t="s">
        <v>79</v>
      </c>
      <c r="B19">
        <v>320100</v>
      </c>
      <c r="C19" t="s">
        <v>85</v>
      </c>
      <c r="D19">
        <v>10</v>
      </c>
      <c r="E19">
        <v>2438.8339999999998</v>
      </c>
      <c r="F19">
        <v>1</v>
      </c>
      <c r="G19">
        <v>2024</v>
      </c>
    </row>
    <row r="20" spans="1:7" x14ac:dyDescent="0.25">
      <c r="A20" t="s">
        <v>79</v>
      </c>
      <c r="B20">
        <v>320118</v>
      </c>
      <c r="C20" t="s">
        <v>89</v>
      </c>
      <c r="D20">
        <v>50</v>
      </c>
      <c r="E20">
        <v>9677.2350000000006</v>
      </c>
      <c r="F20">
        <v>1</v>
      </c>
      <c r="G20">
        <v>2024</v>
      </c>
    </row>
    <row r="21" spans="1:7" x14ac:dyDescent="0.25">
      <c r="A21" t="s">
        <v>79</v>
      </c>
      <c r="B21">
        <v>320925</v>
      </c>
      <c r="C21" t="s">
        <v>90</v>
      </c>
      <c r="D21">
        <v>10</v>
      </c>
      <c r="E21">
        <v>1935.4459999999999</v>
      </c>
      <c r="F21">
        <v>1</v>
      </c>
      <c r="G21">
        <v>2024</v>
      </c>
    </row>
    <row r="22" spans="1:7" x14ac:dyDescent="0.25">
      <c r="A22" t="s">
        <v>79</v>
      </c>
      <c r="B22">
        <v>320400</v>
      </c>
      <c r="C22" t="s">
        <v>84</v>
      </c>
      <c r="D22">
        <v>12</v>
      </c>
      <c r="E22">
        <v>2926.6010000000001</v>
      </c>
      <c r="F22">
        <v>1</v>
      </c>
      <c r="G22">
        <v>2024</v>
      </c>
    </row>
    <row r="23" spans="1:7" x14ac:dyDescent="0.25">
      <c r="A23" t="s">
        <v>79</v>
      </c>
      <c r="B23">
        <v>320100</v>
      </c>
      <c r="C23" t="s">
        <v>85</v>
      </c>
      <c r="D23">
        <v>12</v>
      </c>
      <c r="E23">
        <v>2926.6010000000001</v>
      </c>
      <c r="F23">
        <v>1</v>
      </c>
      <c r="G23">
        <v>2024</v>
      </c>
    </row>
    <row r="24" spans="1:7" x14ac:dyDescent="0.25">
      <c r="A24" t="s">
        <v>79</v>
      </c>
      <c r="B24">
        <v>327900</v>
      </c>
      <c r="C24" t="s">
        <v>69</v>
      </c>
      <c r="D24">
        <v>20</v>
      </c>
      <c r="E24">
        <v>3048.5479999999998</v>
      </c>
      <c r="F24">
        <v>1</v>
      </c>
      <c r="G24">
        <v>2024</v>
      </c>
    </row>
    <row r="25" spans="1:7" x14ac:dyDescent="0.25">
      <c r="A25" t="s">
        <v>79</v>
      </c>
      <c r="B25">
        <v>327901</v>
      </c>
      <c r="C25" t="s">
        <v>67</v>
      </c>
      <c r="D25">
        <v>20</v>
      </c>
      <c r="E25">
        <v>3048.5479999999998</v>
      </c>
      <c r="F25">
        <v>1</v>
      </c>
      <c r="G25">
        <v>2024</v>
      </c>
    </row>
    <row r="26" spans="1:7" x14ac:dyDescent="0.25">
      <c r="A26" t="s">
        <v>79</v>
      </c>
      <c r="B26">
        <v>327902</v>
      </c>
      <c r="C26" t="s">
        <v>70</v>
      </c>
      <c r="D26">
        <v>20</v>
      </c>
      <c r="E26">
        <v>3048.5479999999998</v>
      </c>
      <c r="F26">
        <v>1</v>
      </c>
      <c r="G26">
        <v>2024</v>
      </c>
    </row>
    <row r="27" spans="1:7" x14ac:dyDescent="0.25">
      <c r="A27" t="s">
        <v>79</v>
      </c>
      <c r="B27">
        <v>327903</v>
      </c>
      <c r="C27" t="s">
        <v>68</v>
      </c>
      <c r="D27">
        <v>20</v>
      </c>
      <c r="E27">
        <v>3048.55</v>
      </c>
      <c r="F27">
        <v>1</v>
      </c>
      <c r="G27">
        <v>2024</v>
      </c>
    </row>
    <row r="28" spans="1:7" x14ac:dyDescent="0.25">
      <c r="A28" t="s">
        <v>79</v>
      </c>
      <c r="B28">
        <v>327900</v>
      </c>
      <c r="C28" t="s">
        <v>69</v>
      </c>
      <c r="D28">
        <v>50</v>
      </c>
      <c r="E28">
        <v>7621.3710000000001</v>
      </c>
      <c r="F28">
        <v>1</v>
      </c>
      <c r="G28">
        <v>2024</v>
      </c>
    </row>
    <row r="29" spans="1:7" x14ac:dyDescent="0.25">
      <c r="A29" t="s">
        <v>79</v>
      </c>
      <c r="B29">
        <v>327901</v>
      </c>
      <c r="C29" t="s">
        <v>67</v>
      </c>
      <c r="D29">
        <v>50</v>
      </c>
      <c r="E29">
        <v>7621.3710000000001</v>
      </c>
      <c r="F29">
        <v>1</v>
      </c>
      <c r="G29">
        <v>2024</v>
      </c>
    </row>
    <row r="30" spans="1:7" x14ac:dyDescent="0.25">
      <c r="A30" t="s">
        <v>79</v>
      </c>
      <c r="B30">
        <v>327902</v>
      </c>
      <c r="C30" t="s">
        <v>70</v>
      </c>
      <c r="D30">
        <v>50</v>
      </c>
      <c r="E30">
        <v>7621.3710000000001</v>
      </c>
      <c r="F30">
        <v>1</v>
      </c>
      <c r="G30">
        <v>2024</v>
      </c>
    </row>
    <row r="31" spans="1:7" x14ac:dyDescent="0.25">
      <c r="A31" t="s">
        <v>79</v>
      </c>
      <c r="B31">
        <v>327903</v>
      </c>
      <c r="C31" t="s">
        <v>68</v>
      </c>
      <c r="D31">
        <v>100</v>
      </c>
      <c r="E31">
        <v>15242.742</v>
      </c>
      <c r="F31">
        <v>1</v>
      </c>
      <c r="G31">
        <v>2024</v>
      </c>
    </row>
    <row r="32" spans="1:7" x14ac:dyDescent="0.25">
      <c r="A32" t="s">
        <v>79</v>
      </c>
      <c r="B32">
        <v>327900</v>
      </c>
      <c r="C32" t="s">
        <v>69</v>
      </c>
      <c r="D32">
        <v>-50</v>
      </c>
      <c r="E32">
        <v>-7621.3710000000001</v>
      </c>
      <c r="F32">
        <v>1</v>
      </c>
      <c r="G32">
        <v>2024</v>
      </c>
    </row>
    <row r="33" spans="1:7" x14ac:dyDescent="0.25">
      <c r="A33" t="s">
        <v>79</v>
      </c>
      <c r="B33">
        <v>327901</v>
      </c>
      <c r="C33" t="s">
        <v>67</v>
      </c>
      <c r="D33">
        <v>-50</v>
      </c>
      <c r="E33">
        <v>-7621.3710000000001</v>
      </c>
      <c r="F33">
        <v>1</v>
      </c>
      <c r="G33">
        <v>2024</v>
      </c>
    </row>
    <row r="34" spans="1:7" x14ac:dyDescent="0.25">
      <c r="A34" t="s">
        <v>79</v>
      </c>
      <c r="B34">
        <v>327902</v>
      </c>
      <c r="C34" t="s">
        <v>70</v>
      </c>
      <c r="D34">
        <v>-50</v>
      </c>
      <c r="E34">
        <v>-7621.3710000000001</v>
      </c>
      <c r="F34">
        <v>1</v>
      </c>
      <c r="G34">
        <v>2024</v>
      </c>
    </row>
    <row r="35" spans="1:7" x14ac:dyDescent="0.25">
      <c r="A35" t="s">
        <v>79</v>
      </c>
      <c r="B35">
        <v>327903</v>
      </c>
      <c r="C35" t="s">
        <v>68</v>
      </c>
      <c r="D35">
        <v>-100</v>
      </c>
      <c r="E35">
        <v>-15242.742</v>
      </c>
      <c r="F35">
        <v>1</v>
      </c>
      <c r="G35">
        <v>2024</v>
      </c>
    </row>
    <row r="36" spans="1:7" x14ac:dyDescent="0.25">
      <c r="A36" t="s">
        <v>79</v>
      </c>
      <c r="B36">
        <v>327900</v>
      </c>
      <c r="C36" t="s">
        <v>69</v>
      </c>
      <c r="D36">
        <v>50</v>
      </c>
      <c r="E36">
        <v>7621.3710000000001</v>
      </c>
      <c r="F36">
        <v>1</v>
      </c>
      <c r="G36">
        <v>2024</v>
      </c>
    </row>
    <row r="37" spans="1:7" x14ac:dyDescent="0.25">
      <c r="A37" t="s">
        <v>79</v>
      </c>
      <c r="B37">
        <v>327901</v>
      </c>
      <c r="C37" t="s">
        <v>67</v>
      </c>
      <c r="D37">
        <v>50</v>
      </c>
      <c r="E37">
        <v>7621.3710000000001</v>
      </c>
      <c r="F37">
        <v>1</v>
      </c>
      <c r="G37">
        <v>2024</v>
      </c>
    </row>
    <row r="38" spans="1:7" x14ac:dyDescent="0.25">
      <c r="A38" t="s">
        <v>79</v>
      </c>
      <c r="B38">
        <v>327902</v>
      </c>
      <c r="C38" t="s">
        <v>70</v>
      </c>
      <c r="D38">
        <v>100</v>
      </c>
      <c r="E38">
        <v>15242.742</v>
      </c>
      <c r="F38">
        <v>1</v>
      </c>
      <c r="G38">
        <v>2024</v>
      </c>
    </row>
    <row r="39" spans="1:7" x14ac:dyDescent="0.25">
      <c r="A39" t="s">
        <v>79</v>
      </c>
      <c r="B39">
        <v>327903</v>
      </c>
      <c r="C39" t="s">
        <v>68</v>
      </c>
      <c r="D39">
        <v>50</v>
      </c>
      <c r="E39">
        <v>7621.3710000000001</v>
      </c>
      <c r="F39">
        <v>1</v>
      </c>
      <c r="G39">
        <v>2024</v>
      </c>
    </row>
    <row r="40" spans="1:7" x14ac:dyDescent="0.25">
      <c r="A40" t="s">
        <v>79</v>
      </c>
      <c r="B40">
        <v>320015</v>
      </c>
      <c r="C40" t="s">
        <v>80</v>
      </c>
      <c r="D40">
        <v>10</v>
      </c>
      <c r="E40">
        <v>3590.5140000000001</v>
      </c>
      <c r="F40">
        <v>1</v>
      </c>
      <c r="G40">
        <v>2024</v>
      </c>
    </row>
    <row r="41" spans="1:7" x14ac:dyDescent="0.25">
      <c r="A41" t="s">
        <v>79</v>
      </c>
      <c r="B41">
        <v>320023</v>
      </c>
      <c r="C41" t="s">
        <v>86</v>
      </c>
      <c r="D41">
        <v>50</v>
      </c>
      <c r="E41">
        <v>9538.5609999999997</v>
      </c>
      <c r="F41">
        <v>1</v>
      </c>
      <c r="G41">
        <v>2024</v>
      </c>
    </row>
    <row r="42" spans="1:7" x14ac:dyDescent="0.25">
      <c r="A42" t="s">
        <v>79</v>
      </c>
      <c r="B42">
        <v>323004</v>
      </c>
      <c r="C42" t="s">
        <v>83</v>
      </c>
      <c r="D42">
        <v>10</v>
      </c>
      <c r="E42">
        <v>3034.9940000000001</v>
      </c>
      <c r="F42">
        <v>1</v>
      </c>
      <c r="G42">
        <v>2024</v>
      </c>
    </row>
    <row r="43" spans="1:7" x14ac:dyDescent="0.25">
      <c r="A43" t="s">
        <v>79</v>
      </c>
      <c r="B43">
        <v>324003</v>
      </c>
      <c r="C43" t="s">
        <v>88</v>
      </c>
      <c r="D43">
        <v>15</v>
      </c>
      <c r="E43">
        <v>5346.0039999999999</v>
      </c>
      <c r="F43">
        <v>1</v>
      </c>
      <c r="G43">
        <v>2024</v>
      </c>
    </row>
    <row r="44" spans="1:7" x14ac:dyDescent="0.25">
      <c r="A44" t="s">
        <v>79</v>
      </c>
      <c r="B44">
        <v>320400</v>
      </c>
      <c r="C44" t="s">
        <v>84</v>
      </c>
      <c r="D44">
        <v>10</v>
      </c>
      <c r="E44">
        <v>2438.8339999999998</v>
      </c>
      <c r="F44">
        <v>1</v>
      </c>
      <c r="G44">
        <v>2024</v>
      </c>
    </row>
    <row r="45" spans="1:7" x14ac:dyDescent="0.25">
      <c r="A45" t="s">
        <v>79</v>
      </c>
      <c r="B45">
        <v>320100</v>
      </c>
      <c r="C45" t="s">
        <v>85</v>
      </c>
      <c r="D45">
        <v>14</v>
      </c>
      <c r="E45">
        <v>3414.3679999999999</v>
      </c>
      <c r="F45">
        <v>1</v>
      </c>
      <c r="G45">
        <v>2024</v>
      </c>
    </row>
    <row r="46" spans="1:7" x14ac:dyDescent="0.25">
      <c r="A46" t="s">
        <v>79</v>
      </c>
      <c r="B46">
        <v>320020</v>
      </c>
      <c r="C46" t="s">
        <v>87</v>
      </c>
      <c r="D46">
        <v>800</v>
      </c>
      <c r="E46">
        <v>219648.15400000001</v>
      </c>
      <c r="F46">
        <v>1</v>
      </c>
      <c r="G46">
        <v>2024</v>
      </c>
    </row>
    <row r="47" spans="1:7" x14ac:dyDescent="0.25">
      <c r="A47" t="s">
        <v>79</v>
      </c>
      <c r="B47">
        <v>320020</v>
      </c>
      <c r="C47" t="s">
        <v>87</v>
      </c>
      <c r="D47">
        <v>200</v>
      </c>
      <c r="E47">
        <v>54912.038</v>
      </c>
      <c r="F47">
        <v>1</v>
      </c>
      <c r="G47">
        <v>2024</v>
      </c>
    </row>
    <row r="48" spans="1:7" x14ac:dyDescent="0.25">
      <c r="A48" t="s">
        <v>79</v>
      </c>
      <c r="B48">
        <v>320029</v>
      </c>
      <c r="C48" t="s">
        <v>72</v>
      </c>
      <c r="D48">
        <v>500</v>
      </c>
      <c r="E48">
        <v>110400.192</v>
      </c>
      <c r="F48">
        <v>1</v>
      </c>
      <c r="G48">
        <v>2024</v>
      </c>
    </row>
    <row r="49" spans="1:7" x14ac:dyDescent="0.25">
      <c r="A49" t="s">
        <v>79</v>
      </c>
      <c r="B49">
        <v>320015</v>
      </c>
      <c r="C49" t="s">
        <v>80</v>
      </c>
      <c r="D49">
        <v>250</v>
      </c>
      <c r="E49">
        <v>89762.85</v>
      </c>
      <c r="F49">
        <v>1</v>
      </c>
      <c r="G49">
        <v>2024</v>
      </c>
    </row>
    <row r="50" spans="1:7" x14ac:dyDescent="0.25">
      <c r="A50" t="s">
        <v>79</v>
      </c>
      <c r="B50">
        <v>320107</v>
      </c>
      <c r="C50" t="s">
        <v>81</v>
      </c>
      <c r="D50">
        <v>250</v>
      </c>
      <c r="E50">
        <v>85800.06</v>
      </c>
      <c r="F50">
        <v>1</v>
      </c>
      <c r="G50">
        <v>2024</v>
      </c>
    </row>
    <row r="51" spans="1:7" x14ac:dyDescent="0.25">
      <c r="A51" t="s">
        <v>79</v>
      </c>
      <c r="B51">
        <v>320118</v>
      </c>
      <c r="C51" t="s">
        <v>89</v>
      </c>
      <c r="D51">
        <v>288</v>
      </c>
      <c r="E51">
        <v>65577.495999999999</v>
      </c>
      <c r="F51">
        <v>1</v>
      </c>
      <c r="G51">
        <v>2024</v>
      </c>
    </row>
    <row r="52" spans="1:7" x14ac:dyDescent="0.25">
      <c r="A52" t="s">
        <v>79</v>
      </c>
      <c r="B52">
        <v>320925</v>
      </c>
      <c r="C52" t="s">
        <v>90</v>
      </c>
      <c r="D52">
        <v>192</v>
      </c>
      <c r="E52">
        <v>43718.330999999998</v>
      </c>
      <c r="F52">
        <v>1</v>
      </c>
      <c r="G52">
        <v>2024</v>
      </c>
    </row>
    <row r="53" spans="1:7" x14ac:dyDescent="0.25">
      <c r="A53" t="s">
        <v>79</v>
      </c>
      <c r="B53">
        <v>320917</v>
      </c>
      <c r="C53" t="s">
        <v>82</v>
      </c>
      <c r="D53">
        <v>100</v>
      </c>
      <c r="E53">
        <v>34320.023999999998</v>
      </c>
      <c r="F53">
        <v>1</v>
      </c>
      <c r="G53">
        <v>2024</v>
      </c>
    </row>
    <row r="54" spans="1:7" x14ac:dyDescent="0.25">
      <c r="A54" t="s">
        <v>79</v>
      </c>
      <c r="B54">
        <v>320023</v>
      </c>
      <c r="C54" t="s">
        <v>86</v>
      </c>
      <c r="D54">
        <v>700</v>
      </c>
      <c r="E54">
        <v>133539.84</v>
      </c>
      <c r="F54">
        <v>1</v>
      </c>
      <c r="G54">
        <v>2024</v>
      </c>
    </row>
    <row r="55" spans="1:7" x14ac:dyDescent="0.25">
      <c r="A55" t="s">
        <v>79</v>
      </c>
      <c r="B55">
        <v>324003</v>
      </c>
      <c r="C55" t="s">
        <v>88</v>
      </c>
      <c r="D55">
        <v>200</v>
      </c>
      <c r="E55">
        <v>71280.065000000002</v>
      </c>
      <c r="F55">
        <v>1</v>
      </c>
      <c r="G55">
        <v>2024</v>
      </c>
    </row>
    <row r="56" spans="1:7" x14ac:dyDescent="0.25">
      <c r="A56" t="s">
        <v>79</v>
      </c>
      <c r="B56">
        <v>320100</v>
      </c>
      <c r="C56" t="s">
        <v>85</v>
      </c>
      <c r="D56">
        <v>100</v>
      </c>
      <c r="E56">
        <v>24388.344000000001</v>
      </c>
      <c r="F56">
        <v>1</v>
      </c>
      <c r="G56">
        <v>2024</v>
      </c>
    </row>
    <row r="57" spans="1:7" x14ac:dyDescent="0.25">
      <c r="A57" t="s">
        <v>79</v>
      </c>
      <c r="B57">
        <v>320023</v>
      </c>
      <c r="C57" t="s">
        <v>86</v>
      </c>
      <c r="D57">
        <v>260</v>
      </c>
      <c r="E57">
        <v>49600.512000000002</v>
      </c>
      <c r="F57">
        <v>1</v>
      </c>
      <c r="G57">
        <v>2024</v>
      </c>
    </row>
    <row r="58" spans="1:7" x14ac:dyDescent="0.25">
      <c r="A58" t="s">
        <v>79</v>
      </c>
      <c r="B58">
        <v>320107</v>
      </c>
      <c r="C58" t="s">
        <v>81</v>
      </c>
      <c r="D58">
        <v>20</v>
      </c>
      <c r="E58">
        <v>6864.0050000000001</v>
      </c>
      <c r="F58">
        <v>1</v>
      </c>
      <c r="G58">
        <v>2024</v>
      </c>
    </row>
    <row r="59" spans="1:7" x14ac:dyDescent="0.25">
      <c r="A59" t="s">
        <v>79</v>
      </c>
      <c r="B59">
        <v>320023</v>
      </c>
      <c r="C59" t="s">
        <v>86</v>
      </c>
      <c r="D59">
        <v>200</v>
      </c>
      <c r="E59">
        <v>38154.241000000002</v>
      </c>
      <c r="F59">
        <v>1</v>
      </c>
      <c r="G59">
        <v>2024</v>
      </c>
    </row>
    <row r="60" spans="1:7" x14ac:dyDescent="0.25">
      <c r="A60" t="s">
        <v>79</v>
      </c>
      <c r="B60">
        <v>320917</v>
      </c>
      <c r="C60" t="s">
        <v>82</v>
      </c>
      <c r="D60">
        <v>10</v>
      </c>
      <c r="E60">
        <v>3432.002</v>
      </c>
      <c r="F60">
        <v>1</v>
      </c>
      <c r="G60">
        <v>2024</v>
      </c>
    </row>
    <row r="61" spans="1:7" x14ac:dyDescent="0.25">
      <c r="A61" t="s">
        <v>79</v>
      </c>
      <c r="B61">
        <v>323004</v>
      </c>
      <c r="C61" t="s">
        <v>83</v>
      </c>
      <c r="D61">
        <v>10</v>
      </c>
      <c r="E61">
        <v>3034.9940000000001</v>
      </c>
      <c r="F61">
        <v>1</v>
      </c>
      <c r="G61">
        <v>2024</v>
      </c>
    </row>
    <row r="62" spans="1:7" x14ac:dyDescent="0.25">
      <c r="A62" t="s">
        <v>79</v>
      </c>
      <c r="B62">
        <v>324003</v>
      </c>
      <c r="C62" t="s">
        <v>88</v>
      </c>
      <c r="D62">
        <v>20</v>
      </c>
      <c r="E62">
        <v>7128.0060000000003</v>
      </c>
      <c r="F62">
        <v>1</v>
      </c>
      <c r="G62">
        <v>2024</v>
      </c>
    </row>
    <row r="63" spans="1:7" x14ac:dyDescent="0.25">
      <c r="A63" t="s">
        <v>79</v>
      </c>
      <c r="B63">
        <v>320028</v>
      </c>
      <c r="C63" t="s">
        <v>91</v>
      </c>
      <c r="D63">
        <v>50</v>
      </c>
      <c r="E63">
        <v>9029.9879999999994</v>
      </c>
      <c r="F63">
        <v>1</v>
      </c>
      <c r="G63">
        <v>2024</v>
      </c>
    </row>
    <row r="64" spans="1:7" x14ac:dyDescent="0.25">
      <c r="A64" t="s">
        <v>79</v>
      </c>
      <c r="B64">
        <v>320118</v>
      </c>
      <c r="C64" t="s">
        <v>89</v>
      </c>
      <c r="D64">
        <v>50</v>
      </c>
      <c r="E64">
        <v>11384.982</v>
      </c>
      <c r="F64">
        <v>1</v>
      </c>
      <c r="G64">
        <v>2024</v>
      </c>
    </row>
    <row r="65" spans="1:7" x14ac:dyDescent="0.25">
      <c r="A65" t="s">
        <v>79</v>
      </c>
      <c r="B65">
        <v>320925</v>
      </c>
      <c r="C65" t="s">
        <v>90</v>
      </c>
      <c r="D65">
        <v>20</v>
      </c>
      <c r="E65">
        <v>4553.9930000000004</v>
      </c>
      <c r="F65">
        <v>1</v>
      </c>
      <c r="G65">
        <v>2024</v>
      </c>
    </row>
    <row r="66" spans="1:7" x14ac:dyDescent="0.25">
      <c r="A66" t="s">
        <v>79</v>
      </c>
      <c r="B66">
        <v>320120</v>
      </c>
      <c r="C66" t="s">
        <v>71</v>
      </c>
      <c r="D66">
        <v>210</v>
      </c>
      <c r="E66">
        <v>37925.949999999997</v>
      </c>
      <c r="F66">
        <v>1</v>
      </c>
      <c r="G66">
        <v>2024</v>
      </c>
    </row>
    <row r="67" spans="1:7" x14ac:dyDescent="0.25">
      <c r="A67" t="s">
        <v>79</v>
      </c>
      <c r="B67">
        <v>323103</v>
      </c>
      <c r="C67" t="s">
        <v>92</v>
      </c>
      <c r="D67">
        <v>143</v>
      </c>
      <c r="E67">
        <v>43400.42</v>
      </c>
      <c r="F67">
        <v>1</v>
      </c>
      <c r="G67">
        <v>2024</v>
      </c>
    </row>
    <row r="68" spans="1:7" x14ac:dyDescent="0.25">
      <c r="A68" t="s">
        <v>79</v>
      </c>
      <c r="B68">
        <v>322000</v>
      </c>
      <c r="C68" t="s">
        <v>93</v>
      </c>
      <c r="D68">
        <v>100</v>
      </c>
      <c r="E68">
        <v>30349.944</v>
      </c>
      <c r="F68">
        <v>1</v>
      </c>
      <c r="G68">
        <v>2024</v>
      </c>
    </row>
    <row r="69" spans="1:7" x14ac:dyDescent="0.25">
      <c r="A69" t="s">
        <v>79</v>
      </c>
      <c r="B69">
        <v>320120</v>
      </c>
      <c r="C69" t="s">
        <v>71</v>
      </c>
      <c r="D69">
        <v>20</v>
      </c>
      <c r="E69">
        <v>3611.9949999999999</v>
      </c>
      <c r="F69">
        <v>1</v>
      </c>
      <c r="G69">
        <v>2024</v>
      </c>
    </row>
    <row r="70" spans="1:7" x14ac:dyDescent="0.25">
      <c r="A70" t="s">
        <v>79</v>
      </c>
      <c r="B70">
        <v>322000</v>
      </c>
      <c r="C70" t="s">
        <v>93</v>
      </c>
      <c r="D70">
        <v>10</v>
      </c>
      <c r="E70">
        <v>3034.9940000000001</v>
      </c>
      <c r="F70">
        <v>1</v>
      </c>
      <c r="G70">
        <v>2024</v>
      </c>
    </row>
    <row r="71" spans="1:7" x14ac:dyDescent="0.25">
      <c r="A71" t="s">
        <v>79</v>
      </c>
      <c r="B71">
        <v>320020</v>
      </c>
      <c r="C71" t="s">
        <v>87</v>
      </c>
      <c r="D71">
        <v>334</v>
      </c>
      <c r="E71">
        <v>91703.104999999996</v>
      </c>
      <c r="F71">
        <v>1</v>
      </c>
      <c r="G71">
        <v>2024</v>
      </c>
    </row>
    <row r="72" spans="1:7" x14ac:dyDescent="0.25">
      <c r="A72" t="s">
        <v>79</v>
      </c>
      <c r="B72">
        <v>320015</v>
      </c>
      <c r="C72" t="s">
        <v>80</v>
      </c>
      <c r="D72">
        <v>30</v>
      </c>
      <c r="E72">
        <v>10771.541999999999</v>
      </c>
      <c r="F72">
        <v>1</v>
      </c>
      <c r="G72">
        <v>2024</v>
      </c>
    </row>
    <row r="73" spans="1:7" x14ac:dyDescent="0.25">
      <c r="A73" t="s">
        <v>79</v>
      </c>
      <c r="B73">
        <v>320107</v>
      </c>
      <c r="C73" t="s">
        <v>81</v>
      </c>
      <c r="D73">
        <v>35</v>
      </c>
      <c r="E73">
        <v>12012.008</v>
      </c>
      <c r="F73">
        <v>1</v>
      </c>
      <c r="G73">
        <v>2024</v>
      </c>
    </row>
    <row r="74" spans="1:7" x14ac:dyDescent="0.25">
      <c r="A74" t="s">
        <v>79</v>
      </c>
      <c r="B74">
        <v>320028</v>
      </c>
      <c r="C74" t="s">
        <v>91</v>
      </c>
      <c r="D74">
        <v>60</v>
      </c>
      <c r="E74">
        <v>10835.986000000001</v>
      </c>
      <c r="F74">
        <v>1</v>
      </c>
      <c r="G74">
        <v>2024</v>
      </c>
    </row>
    <row r="75" spans="1:7" x14ac:dyDescent="0.25">
      <c r="A75" t="s">
        <v>79</v>
      </c>
      <c r="B75">
        <v>320023</v>
      </c>
      <c r="C75" t="s">
        <v>86</v>
      </c>
      <c r="D75">
        <v>20</v>
      </c>
      <c r="E75">
        <v>3815.424</v>
      </c>
      <c r="F75">
        <v>1</v>
      </c>
      <c r="G75">
        <v>2024</v>
      </c>
    </row>
    <row r="76" spans="1:7" x14ac:dyDescent="0.25">
      <c r="A76" t="s">
        <v>79</v>
      </c>
      <c r="B76">
        <v>320118</v>
      </c>
      <c r="C76" t="s">
        <v>89</v>
      </c>
      <c r="D76">
        <v>20</v>
      </c>
      <c r="E76">
        <v>4553.9930000000004</v>
      </c>
      <c r="F76">
        <v>1</v>
      </c>
      <c r="G76">
        <v>2024</v>
      </c>
    </row>
    <row r="77" spans="1:7" x14ac:dyDescent="0.25">
      <c r="A77" t="s">
        <v>79</v>
      </c>
      <c r="B77">
        <v>320925</v>
      </c>
      <c r="C77" t="s">
        <v>90</v>
      </c>
      <c r="D77">
        <v>15</v>
      </c>
      <c r="E77">
        <v>3415.4949999999999</v>
      </c>
      <c r="F77">
        <v>1</v>
      </c>
      <c r="G77">
        <v>2024</v>
      </c>
    </row>
    <row r="78" spans="1:7" x14ac:dyDescent="0.25">
      <c r="A78" t="s">
        <v>79</v>
      </c>
      <c r="B78">
        <v>323004</v>
      </c>
      <c r="C78" t="s">
        <v>83</v>
      </c>
      <c r="D78">
        <v>15</v>
      </c>
      <c r="E78">
        <v>4552.4920000000002</v>
      </c>
      <c r="F78">
        <v>1</v>
      </c>
      <c r="G78">
        <v>2024</v>
      </c>
    </row>
    <row r="79" spans="1:7" x14ac:dyDescent="0.25">
      <c r="A79" t="s">
        <v>79</v>
      </c>
      <c r="B79">
        <v>320029</v>
      </c>
      <c r="C79" t="s">
        <v>72</v>
      </c>
      <c r="D79">
        <v>20</v>
      </c>
      <c r="E79">
        <v>4416.0079999999998</v>
      </c>
      <c r="F79">
        <v>1</v>
      </c>
      <c r="G79">
        <v>2024</v>
      </c>
    </row>
    <row r="80" spans="1:7" x14ac:dyDescent="0.25">
      <c r="A80" t="s">
        <v>79</v>
      </c>
      <c r="B80">
        <v>324003</v>
      </c>
      <c r="C80" t="s">
        <v>88</v>
      </c>
      <c r="D80">
        <v>10</v>
      </c>
      <c r="E80">
        <v>3564.0030000000002</v>
      </c>
      <c r="F80">
        <v>1</v>
      </c>
      <c r="G80">
        <v>2024</v>
      </c>
    </row>
    <row r="81" spans="1:7" x14ac:dyDescent="0.25">
      <c r="A81" t="s">
        <v>79</v>
      </c>
      <c r="B81">
        <v>320400</v>
      </c>
      <c r="C81" t="s">
        <v>84</v>
      </c>
      <c r="D81">
        <v>10</v>
      </c>
      <c r="E81">
        <v>2438.8339999999998</v>
      </c>
      <c r="F81">
        <v>1</v>
      </c>
      <c r="G81">
        <v>2024</v>
      </c>
    </row>
    <row r="82" spans="1:7" x14ac:dyDescent="0.25">
      <c r="A82" t="s">
        <v>79</v>
      </c>
      <c r="B82">
        <v>320100</v>
      </c>
      <c r="C82" t="s">
        <v>85</v>
      </c>
      <c r="D82">
        <v>10</v>
      </c>
      <c r="E82">
        <v>2438.8339999999998</v>
      </c>
      <c r="F82">
        <v>1</v>
      </c>
      <c r="G82">
        <v>2024</v>
      </c>
    </row>
    <row r="83" spans="1:7" x14ac:dyDescent="0.25">
      <c r="A83" t="s">
        <v>79</v>
      </c>
      <c r="B83">
        <v>322000</v>
      </c>
      <c r="C83" t="s">
        <v>93</v>
      </c>
      <c r="D83">
        <v>10</v>
      </c>
      <c r="E83">
        <v>3034.9940000000001</v>
      </c>
      <c r="F83">
        <v>1</v>
      </c>
      <c r="G83">
        <v>2024</v>
      </c>
    </row>
    <row r="84" spans="1:7" x14ac:dyDescent="0.25">
      <c r="A84" t="s">
        <v>79</v>
      </c>
      <c r="B84">
        <v>320028</v>
      </c>
      <c r="C84" t="s">
        <v>91</v>
      </c>
      <c r="D84">
        <v>50</v>
      </c>
      <c r="E84">
        <v>9029.9879999999994</v>
      </c>
      <c r="F84">
        <v>1</v>
      </c>
      <c r="G84">
        <v>2024</v>
      </c>
    </row>
    <row r="85" spans="1:7" x14ac:dyDescent="0.25">
      <c r="A85" t="s">
        <v>79</v>
      </c>
      <c r="B85">
        <v>320118</v>
      </c>
      <c r="C85" t="s">
        <v>89</v>
      </c>
      <c r="D85">
        <v>100</v>
      </c>
      <c r="E85">
        <v>22769.964</v>
      </c>
      <c r="F85">
        <v>1</v>
      </c>
      <c r="G85">
        <v>2024</v>
      </c>
    </row>
    <row r="86" spans="1:7" x14ac:dyDescent="0.25">
      <c r="A86" t="s">
        <v>79</v>
      </c>
      <c r="B86">
        <v>320925</v>
      </c>
      <c r="C86" t="s">
        <v>90</v>
      </c>
      <c r="D86">
        <v>100</v>
      </c>
      <c r="E86">
        <v>22769.964</v>
      </c>
      <c r="F86">
        <v>1</v>
      </c>
      <c r="G86">
        <v>2024</v>
      </c>
    </row>
    <row r="87" spans="1:7" x14ac:dyDescent="0.25">
      <c r="A87" t="s">
        <v>79</v>
      </c>
      <c r="B87">
        <v>320020</v>
      </c>
      <c r="C87" t="s">
        <v>87</v>
      </c>
      <c r="D87">
        <v>500</v>
      </c>
      <c r="E87">
        <v>137280.09599999999</v>
      </c>
      <c r="F87">
        <v>1</v>
      </c>
      <c r="G87">
        <v>2024</v>
      </c>
    </row>
    <row r="88" spans="1:7" x14ac:dyDescent="0.25">
      <c r="A88" t="s">
        <v>79</v>
      </c>
      <c r="B88">
        <v>320028</v>
      </c>
      <c r="C88" t="s">
        <v>91</v>
      </c>
      <c r="D88">
        <v>500</v>
      </c>
      <c r="E88">
        <v>90299.88</v>
      </c>
      <c r="F88">
        <v>1</v>
      </c>
      <c r="G88">
        <v>2024</v>
      </c>
    </row>
    <row r="89" spans="1:7" x14ac:dyDescent="0.25">
      <c r="A89" t="s">
        <v>79</v>
      </c>
      <c r="B89">
        <v>320023</v>
      </c>
      <c r="C89" t="s">
        <v>86</v>
      </c>
      <c r="D89">
        <v>960</v>
      </c>
      <c r="E89">
        <v>183140.35200000001</v>
      </c>
      <c r="F89">
        <v>1</v>
      </c>
      <c r="G89">
        <v>2024</v>
      </c>
    </row>
    <row r="90" spans="1:7" x14ac:dyDescent="0.25">
      <c r="A90" t="s">
        <v>79</v>
      </c>
      <c r="B90">
        <v>320015</v>
      </c>
      <c r="C90" t="s">
        <v>80</v>
      </c>
      <c r="D90">
        <v>100</v>
      </c>
      <c r="E90">
        <v>35905.14</v>
      </c>
      <c r="F90">
        <v>1</v>
      </c>
      <c r="G90">
        <v>2024</v>
      </c>
    </row>
    <row r="91" spans="1:7" x14ac:dyDescent="0.25">
      <c r="A91" t="s">
        <v>79</v>
      </c>
      <c r="B91">
        <v>324003</v>
      </c>
      <c r="C91" t="s">
        <v>88</v>
      </c>
      <c r="D91">
        <v>200</v>
      </c>
      <c r="E91">
        <v>71280.065000000002</v>
      </c>
      <c r="F91">
        <v>1</v>
      </c>
      <c r="G91">
        <v>2024</v>
      </c>
    </row>
    <row r="92" spans="1:7" x14ac:dyDescent="0.25">
      <c r="A92" t="s">
        <v>79</v>
      </c>
      <c r="B92">
        <v>320400</v>
      </c>
      <c r="C92" t="s">
        <v>84</v>
      </c>
      <c r="D92">
        <v>200</v>
      </c>
      <c r="E92">
        <v>48776.688000000002</v>
      </c>
      <c r="F92">
        <v>1</v>
      </c>
      <c r="G92">
        <v>2024</v>
      </c>
    </row>
    <row r="93" spans="1:7" x14ac:dyDescent="0.25">
      <c r="A93" t="s">
        <v>79</v>
      </c>
      <c r="B93">
        <v>320100</v>
      </c>
      <c r="C93" t="s">
        <v>85</v>
      </c>
      <c r="D93">
        <v>200</v>
      </c>
      <c r="E93">
        <v>48776.688000000002</v>
      </c>
      <c r="F93">
        <v>1</v>
      </c>
      <c r="G93">
        <v>2024</v>
      </c>
    </row>
    <row r="94" spans="1:7" x14ac:dyDescent="0.25">
      <c r="A94" t="s">
        <v>79</v>
      </c>
      <c r="B94">
        <v>320015</v>
      </c>
      <c r="C94" t="s">
        <v>80</v>
      </c>
      <c r="D94">
        <v>100</v>
      </c>
      <c r="E94">
        <v>35905.14</v>
      </c>
      <c r="F94">
        <v>1</v>
      </c>
      <c r="G94">
        <v>2024</v>
      </c>
    </row>
    <row r="95" spans="1:7" x14ac:dyDescent="0.25">
      <c r="A95" t="s">
        <v>79</v>
      </c>
      <c r="B95">
        <v>320028</v>
      </c>
      <c r="C95" t="s">
        <v>91</v>
      </c>
      <c r="D95">
        <v>150</v>
      </c>
      <c r="E95">
        <v>27089.964</v>
      </c>
      <c r="F95">
        <v>1</v>
      </c>
      <c r="G95">
        <v>2024</v>
      </c>
    </row>
    <row r="96" spans="1:7" x14ac:dyDescent="0.25">
      <c r="A96" t="s">
        <v>79</v>
      </c>
      <c r="B96">
        <v>320023</v>
      </c>
      <c r="C96" t="s">
        <v>86</v>
      </c>
      <c r="D96">
        <v>200</v>
      </c>
      <c r="E96">
        <v>38154.239999999998</v>
      </c>
      <c r="F96">
        <v>1</v>
      </c>
      <c r="G96">
        <v>2024</v>
      </c>
    </row>
    <row r="97" spans="1:7" x14ac:dyDescent="0.25">
      <c r="A97" t="s">
        <v>79</v>
      </c>
      <c r="B97">
        <v>320925</v>
      </c>
      <c r="C97" t="s">
        <v>90</v>
      </c>
      <c r="D97">
        <v>30</v>
      </c>
      <c r="E97">
        <v>6830.9889999999996</v>
      </c>
      <c r="F97">
        <v>1</v>
      </c>
      <c r="G97">
        <v>2024</v>
      </c>
    </row>
    <row r="98" spans="1:7" x14ac:dyDescent="0.25">
      <c r="A98" t="s">
        <v>79</v>
      </c>
      <c r="B98">
        <v>320917</v>
      </c>
      <c r="C98" t="s">
        <v>82</v>
      </c>
      <c r="D98">
        <v>20</v>
      </c>
      <c r="E98">
        <v>6864.0050000000001</v>
      </c>
      <c r="F98">
        <v>1</v>
      </c>
      <c r="G98">
        <v>2024</v>
      </c>
    </row>
    <row r="99" spans="1:7" x14ac:dyDescent="0.25">
      <c r="A99" t="s">
        <v>79</v>
      </c>
      <c r="B99">
        <v>323900</v>
      </c>
      <c r="C99" t="s">
        <v>94</v>
      </c>
      <c r="D99">
        <v>10</v>
      </c>
      <c r="E99">
        <v>3034.9940000000001</v>
      </c>
      <c r="F99">
        <v>1</v>
      </c>
      <c r="G99">
        <v>2024</v>
      </c>
    </row>
    <row r="100" spans="1:7" x14ac:dyDescent="0.25">
      <c r="A100" t="s">
        <v>79</v>
      </c>
      <c r="B100">
        <v>323103</v>
      </c>
      <c r="C100" t="s">
        <v>92</v>
      </c>
      <c r="D100">
        <v>20</v>
      </c>
      <c r="E100">
        <v>6069.9889999999996</v>
      </c>
      <c r="F100">
        <v>1</v>
      </c>
      <c r="G100">
        <v>2024</v>
      </c>
    </row>
    <row r="101" spans="1:7" x14ac:dyDescent="0.25">
      <c r="A101" t="s">
        <v>79</v>
      </c>
      <c r="B101">
        <v>323004</v>
      </c>
      <c r="C101" t="s">
        <v>83</v>
      </c>
      <c r="D101">
        <v>10</v>
      </c>
      <c r="E101">
        <v>3034.9940000000001</v>
      </c>
      <c r="F101">
        <v>1</v>
      </c>
      <c r="G101">
        <v>2024</v>
      </c>
    </row>
    <row r="102" spans="1:7" x14ac:dyDescent="0.25">
      <c r="A102" t="s">
        <v>79</v>
      </c>
      <c r="B102">
        <v>320020</v>
      </c>
      <c r="C102" t="s">
        <v>87</v>
      </c>
      <c r="D102">
        <v>50</v>
      </c>
      <c r="E102">
        <v>13728.01</v>
      </c>
      <c r="F102">
        <v>1</v>
      </c>
      <c r="G102">
        <v>2024</v>
      </c>
    </row>
    <row r="103" spans="1:7" x14ac:dyDescent="0.25">
      <c r="A103" t="s">
        <v>79</v>
      </c>
      <c r="B103">
        <v>320029</v>
      </c>
      <c r="C103" t="s">
        <v>72</v>
      </c>
      <c r="D103">
        <v>50</v>
      </c>
      <c r="E103">
        <v>11040.019</v>
      </c>
      <c r="F103">
        <v>1</v>
      </c>
      <c r="G103">
        <v>2024</v>
      </c>
    </row>
    <row r="104" spans="1:7" x14ac:dyDescent="0.25">
      <c r="A104" t="s">
        <v>79</v>
      </c>
      <c r="B104">
        <v>324003</v>
      </c>
      <c r="C104" t="s">
        <v>88</v>
      </c>
      <c r="D104">
        <v>30</v>
      </c>
      <c r="E104">
        <v>10692.01</v>
      </c>
      <c r="F104">
        <v>1</v>
      </c>
      <c r="G104">
        <v>2024</v>
      </c>
    </row>
    <row r="105" spans="1:7" x14ac:dyDescent="0.25">
      <c r="A105" t="s">
        <v>79</v>
      </c>
      <c r="B105">
        <v>320400</v>
      </c>
      <c r="C105" t="s">
        <v>84</v>
      </c>
      <c r="D105">
        <v>20</v>
      </c>
      <c r="E105">
        <v>4877.6689999999999</v>
      </c>
      <c r="F105">
        <v>1</v>
      </c>
      <c r="G105">
        <v>2024</v>
      </c>
    </row>
    <row r="106" spans="1:7" x14ac:dyDescent="0.25">
      <c r="A106" t="s">
        <v>79</v>
      </c>
      <c r="B106">
        <v>320100</v>
      </c>
      <c r="C106" t="s">
        <v>85</v>
      </c>
      <c r="D106">
        <v>20</v>
      </c>
      <c r="E106">
        <v>4877.6689999999999</v>
      </c>
      <c r="F106">
        <v>1</v>
      </c>
      <c r="G106">
        <v>2024</v>
      </c>
    </row>
    <row r="107" spans="1:7" x14ac:dyDescent="0.25">
      <c r="A107" t="s">
        <v>79</v>
      </c>
      <c r="B107">
        <v>320015</v>
      </c>
      <c r="C107" t="s">
        <v>80</v>
      </c>
      <c r="D107">
        <v>60</v>
      </c>
      <c r="E107">
        <v>21543.084999999999</v>
      </c>
      <c r="F107">
        <v>1</v>
      </c>
      <c r="G107">
        <v>2024</v>
      </c>
    </row>
    <row r="108" spans="1:7" x14ac:dyDescent="0.25">
      <c r="A108" t="s">
        <v>79</v>
      </c>
      <c r="B108">
        <v>320107</v>
      </c>
      <c r="C108" t="s">
        <v>81</v>
      </c>
      <c r="D108">
        <v>40</v>
      </c>
      <c r="E108">
        <v>13728.01</v>
      </c>
      <c r="F108">
        <v>1</v>
      </c>
      <c r="G108">
        <v>2024</v>
      </c>
    </row>
    <row r="109" spans="1:7" x14ac:dyDescent="0.25">
      <c r="A109" t="s">
        <v>79</v>
      </c>
      <c r="B109">
        <v>320028</v>
      </c>
      <c r="C109" t="s">
        <v>91</v>
      </c>
      <c r="D109">
        <v>50</v>
      </c>
      <c r="E109">
        <v>9029.9879999999994</v>
      </c>
      <c r="F109">
        <v>1</v>
      </c>
      <c r="G109">
        <v>2024</v>
      </c>
    </row>
    <row r="110" spans="1:7" x14ac:dyDescent="0.25">
      <c r="A110" t="s">
        <v>79</v>
      </c>
      <c r="B110">
        <v>320023</v>
      </c>
      <c r="C110" t="s">
        <v>86</v>
      </c>
      <c r="D110">
        <v>100</v>
      </c>
      <c r="E110">
        <v>19077.12</v>
      </c>
      <c r="F110">
        <v>1</v>
      </c>
      <c r="G110">
        <v>2024</v>
      </c>
    </row>
    <row r="111" spans="1:7" x14ac:dyDescent="0.25">
      <c r="A111" t="s">
        <v>79</v>
      </c>
      <c r="B111">
        <v>320118</v>
      </c>
      <c r="C111" t="s">
        <v>89</v>
      </c>
      <c r="D111">
        <v>30</v>
      </c>
      <c r="E111">
        <v>6830.9889999999996</v>
      </c>
      <c r="F111">
        <v>1</v>
      </c>
      <c r="G111">
        <v>2024</v>
      </c>
    </row>
    <row r="112" spans="1:7" x14ac:dyDescent="0.25">
      <c r="A112" t="s">
        <v>79</v>
      </c>
      <c r="B112">
        <v>320925</v>
      </c>
      <c r="C112" t="s">
        <v>90</v>
      </c>
      <c r="D112">
        <v>10</v>
      </c>
      <c r="E112">
        <v>2276.9960000000001</v>
      </c>
      <c r="F112">
        <v>1</v>
      </c>
      <c r="G112">
        <v>2024</v>
      </c>
    </row>
    <row r="113" spans="1:7" x14ac:dyDescent="0.25">
      <c r="A113" t="s">
        <v>79</v>
      </c>
      <c r="B113">
        <v>320917</v>
      </c>
      <c r="C113" t="s">
        <v>82</v>
      </c>
      <c r="D113">
        <v>10</v>
      </c>
      <c r="E113">
        <v>3432.002</v>
      </c>
      <c r="F113">
        <v>1</v>
      </c>
      <c r="G113">
        <v>2024</v>
      </c>
    </row>
    <row r="114" spans="1:7" x14ac:dyDescent="0.25">
      <c r="A114" t="s">
        <v>79</v>
      </c>
      <c r="B114">
        <v>323004</v>
      </c>
      <c r="C114" t="s">
        <v>83</v>
      </c>
      <c r="D114">
        <v>25</v>
      </c>
      <c r="E114">
        <v>7587.4859999999999</v>
      </c>
      <c r="F114">
        <v>1</v>
      </c>
      <c r="G114">
        <v>2024</v>
      </c>
    </row>
    <row r="115" spans="1:7" x14ac:dyDescent="0.25">
      <c r="A115" t="s">
        <v>79</v>
      </c>
      <c r="B115">
        <v>324003</v>
      </c>
      <c r="C115" t="s">
        <v>88</v>
      </c>
      <c r="D115">
        <v>35</v>
      </c>
      <c r="E115">
        <v>12474.011</v>
      </c>
      <c r="F115">
        <v>1</v>
      </c>
      <c r="G115">
        <v>2024</v>
      </c>
    </row>
    <row r="116" spans="1:7" x14ac:dyDescent="0.25">
      <c r="A116" t="s">
        <v>79</v>
      </c>
      <c r="B116">
        <v>320400</v>
      </c>
      <c r="C116" t="s">
        <v>84</v>
      </c>
      <c r="D116">
        <v>20</v>
      </c>
      <c r="E116">
        <v>4877.6689999999999</v>
      </c>
      <c r="F116">
        <v>1</v>
      </c>
      <c r="G116">
        <v>2024</v>
      </c>
    </row>
    <row r="117" spans="1:7" x14ac:dyDescent="0.25">
      <c r="A117" t="s">
        <v>79</v>
      </c>
      <c r="B117">
        <v>320100</v>
      </c>
      <c r="C117" t="s">
        <v>85</v>
      </c>
      <c r="D117">
        <v>10</v>
      </c>
      <c r="E117">
        <v>2438.8339999999998</v>
      </c>
      <c r="F117">
        <v>1</v>
      </c>
      <c r="G117">
        <v>2024</v>
      </c>
    </row>
    <row r="118" spans="1:7" x14ac:dyDescent="0.25">
      <c r="A118" t="s">
        <v>79</v>
      </c>
      <c r="B118">
        <v>322000</v>
      </c>
      <c r="C118" t="s">
        <v>93</v>
      </c>
      <c r="D118">
        <v>25</v>
      </c>
      <c r="E118">
        <v>7587.4859999999999</v>
      </c>
      <c r="F118">
        <v>1</v>
      </c>
      <c r="G118">
        <v>2024</v>
      </c>
    </row>
    <row r="119" spans="1:7" x14ac:dyDescent="0.25">
      <c r="A119" t="s">
        <v>79</v>
      </c>
      <c r="B119">
        <v>320023</v>
      </c>
      <c r="C119" t="s">
        <v>86</v>
      </c>
      <c r="D119">
        <v>1056</v>
      </c>
      <c r="E119">
        <v>201454.38699999999</v>
      </c>
      <c r="F119">
        <v>1</v>
      </c>
      <c r="G119">
        <v>2024</v>
      </c>
    </row>
    <row r="120" spans="1:7" x14ac:dyDescent="0.25">
      <c r="A120" t="s">
        <v>79</v>
      </c>
      <c r="B120">
        <v>320015</v>
      </c>
      <c r="C120" t="s">
        <v>80</v>
      </c>
      <c r="D120">
        <v>300</v>
      </c>
      <c r="E120">
        <v>107715.42</v>
      </c>
      <c r="F120">
        <v>2</v>
      </c>
      <c r="G120">
        <v>2024</v>
      </c>
    </row>
    <row r="121" spans="1:7" x14ac:dyDescent="0.25">
      <c r="A121" t="s">
        <v>79</v>
      </c>
      <c r="B121">
        <v>320107</v>
      </c>
      <c r="C121" t="s">
        <v>81</v>
      </c>
      <c r="D121">
        <v>50</v>
      </c>
      <c r="E121">
        <v>17160.011999999999</v>
      </c>
      <c r="F121">
        <v>2</v>
      </c>
      <c r="G121">
        <v>2024</v>
      </c>
    </row>
    <row r="122" spans="1:7" x14ac:dyDescent="0.25">
      <c r="A122" t="s">
        <v>79</v>
      </c>
      <c r="B122">
        <v>320028</v>
      </c>
      <c r="C122" t="s">
        <v>91</v>
      </c>
      <c r="D122">
        <v>220</v>
      </c>
      <c r="E122">
        <v>39731.947</v>
      </c>
      <c r="F122">
        <v>2</v>
      </c>
      <c r="G122">
        <v>2024</v>
      </c>
    </row>
    <row r="123" spans="1:7" x14ac:dyDescent="0.25">
      <c r="A123" t="s">
        <v>79</v>
      </c>
      <c r="B123">
        <v>320118</v>
      </c>
      <c r="C123" t="s">
        <v>89</v>
      </c>
      <c r="D123">
        <v>192</v>
      </c>
      <c r="E123">
        <v>43718.330999999998</v>
      </c>
      <c r="F123">
        <v>2</v>
      </c>
      <c r="G123">
        <v>2024</v>
      </c>
    </row>
    <row r="124" spans="1:7" x14ac:dyDescent="0.25">
      <c r="A124" t="s">
        <v>79</v>
      </c>
      <c r="B124">
        <v>320917</v>
      </c>
      <c r="C124" t="s">
        <v>82</v>
      </c>
      <c r="D124">
        <v>50</v>
      </c>
      <c r="E124">
        <v>17160.011999999999</v>
      </c>
      <c r="F124">
        <v>2</v>
      </c>
      <c r="G124">
        <v>2024</v>
      </c>
    </row>
    <row r="125" spans="1:7" x14ac:dyDescent="0.25">
      <c r="A125" t="s">
        <v>79</v>
      </c>
      <c r="B125">
        <v>320107</v>
      </c>
      <c r="C125" t="s">
        <v>81</v>
      </c>
      <c r="D125">
        <v>50</v>
      </c>
      <c r="E125">
        <v>17160.011999999999</v>
      </c>
      <c r="F125">
        <v>2</v>
      </c>
      <c r="G125">
        <v>2024</v>
      </c>
    </row>
    <row r="126" spans="1:7" x14ac:dyDescent="0.25">
      <c r="A126" t="s">
        <v>79</v>
      </c>
      <c r="B126">
        <v>320028</v>
      </c>
      <c r="C126" t="s">
        <v>91</v>
      </c>
      <c r="D126">
        <v>770</v>
      </c>
      <c r="E126">
        <v>139061.815</v>
      </c>
      <c r="F126">
        <v>2</v>
      </c>
      <c r="G126">
        <v>2024</v>
      </c>
    </row>
    <row r="127" spans="1:7" x14ac:dyDescent="0.25">
      <c r="A127" t="s">
        <v>79</v>
      </c>
      <c r="B127">
        <v>320118</v>
      </c>
      <c r="C127" t="s">
        <v>89</v>
      </c>
      <c r="D127">
        <v>288</v>
      </c>
      <c r="E127">
        <v>65577.495999999999</v>
      </c>
      <c r="F127">
        <v>2</v>
      </c>
      <c r="G127">
        <v>2024</v>
      </c>
    </row>
    <row r="128" spans="1:7" x14ac:dyDescent="0.25">
      <c r="A128" t="s">
        <v>79</v>
      </c>
      <c r="B128">
        <v>320925</v>
      </c>
      <c r="C128" t="s">
        <v>90</v>
      </c>
      <c r="D128">
        <v>70</v>
      </c>
      <c r="E128">
        <v>15938.975</v>
      </c>
      <c r="F128">
        <v>2</v>
      </c>
      <c r="G128">
        <v>2024</v>
      </c>
    </row>
    <row r="129" spans="1:7" x14ac:dyDescent="0.25">
      <c r="A129" t="s">
        <v>79</v>
      </c>
      <c r="B129">
        <v>320917</v>
      </c>
      <c r="C129" t="s">
        <v>82</v>
      </c>
      <c r="D129">
        <v>50</v>
      </c>
      <c r="E129">
        <v>17160.011999999999</v>
      </c>
      <c r="F129">
        <v>2</v>
      </c>
      <c r="G129">
        <v>2024</v>
      </c>
    </row>
    <row r="130" spans="1:7" x14ac:dyDescent="0.25">
      <c r="A130" t="s">
        <v>79</v>
      </c>
      <c r="B130">
        <v>322000</v>
      </c>
      <c r="C130" t="s">
        <v>93</v>
      </c>
      <c r="D130">
        <v>48</v>
      </c>
      <c r="E130">
        <v>14567.973</v>
      </c>
      <c r="F130">
        <v>2</v>
      </c>
      <c r="G130">
        <v>2024</v>
      </c>
    </row>
    <row r="131" spans="1:7" x14ac:dyDescent="0.25">
      <c r="A131" t="s">
        <v>79</v>
      </c>
      <c r="B131">
        <v>320400</v>
      </c>
      <c r="C131" t="s">
        <v>84</v>
      </c>
      <c r="D131">
        <v>400</v>
      </c>
      <c r="E131">
        <v>97553.376000000004</v>
      </c>
      <c r="F131">
        <v>2</v>
      </c>
      <c r="G131">
        <v>2024</v>
      </c>
    </row>
    <row r="132" spans="1:7" x14ac:dyDescent="0.25">
      <c r="A132" t="s">
        <v>79</v>
      </c>
      <c r="B132">
        <v>320100</v>
      </c>
      <c r="C132" t="s">
        <v>85</v>
      </c>
      <c r="D132">
        <v>400</v>
      </c>
      <c r="E132">
        <v>97553.376000000004</v>
      </c>
      <c r="F132">
        <v>2</v>
      </c>
      <c r="G132">
        <v>2024</v>
      </c>
    </row>
    <row r="133" spans="1:7" x14ac:dyDescent="0.25">
      <c r="A133" t="s">
        <v>79</v>
      </c>
      <c r="B133">
        <v>324003</v>
      </c>
      <c r="C133" t="s">
        <v>88</v>
      </c>
      <c r="D133">
        <v>300</v>
      </c>
      <c r="E133">
        <v>118800.10799999999</v>
      </c>
      <c r="F133">
        <v>2</v>
      </c>
      <c r="G133">
        <v>2024</v>
      </c>
    </row>
    <row r="134" spans="1:7" x14ac:dyDescent="0.25">
      <c r="A134" t="s">
        <v>79</v>
      </c>
      <c r="B134">
        <v>320015</v>
      </c>
      <c r="C134" t="s">
        <v>80</v>
      </c>
      <c r="D134">
        <v>30</v>
      </c>
      <c r="E134">
        <v>10771.541999999999</v>
      </c>
      <c r="F134">
        <v>2</v>
      </c>
      <c r="G134">
        <v>2024</v>
      </c>
    </row>
    <row r="135" spans="1:7" x14ac:dyDescent="0.25">
      <c r="A135" t="s">
        <v>79</v>
      </c>
      <c r="B135">
        <v>320107</v>
      </c>
      <c r="C135" t="s">
        <v>81</v>
      </c>
      <c r="D135">
        <v>20</v>
      </c>
      <c r="E135">
        <v>6864.0050000000001</v>
      </c>
      <c r="F135">
        <v>2</v>
      </c>
      <c r="G135">
        <v>2024</v>
      </c>
    </row>
    <row r="136" spans="1:7" x14ac:dyDescent="0.25">
      <c r="A136" t="s">
        <v>79</v>
      </c>
      <c r="B136">
        <v>320028</v>
      </c>
      <c r="C136" t="s">
        <v>91</v>
      </c>
      <c r="D136">
        <v>100</v>
      </c>
      <c r="E136">
        <v>18059.975999999999</v>
      </c>
      <c r="F136">
        <v>2</v>
      </c>
      <c r="G136">
        <v>2024</v>
      </c>
    </row>
    <row r="137" spans="1:7" x14ac:dyDescent="0.25">
      <c r="A137" t="s">
        <v>79</v>
      </c>
      <c r="B137">
        <v>320917</v>
      </c>
      <c r="C137" t="s">
        <v>82</v>
      </c>
      <c r="D137">
        <v>20</v>
      </c>
      <c r="E137">
        <v>6864.0050000000001</v>
      </c>
      <c r="F137">
        <v>2</v>
      </c>
      <c r="G137">
        <v>2024</v>
      </c>
    </row>
    <row r="138" spans="1:7" x14ac:dyDescent="0.25">
      <c r="A138" t="s">
        <v>79</v>
      </c>
      <c r="B138">
        <v>324003</v>
      </c>
      <c r="C138" t="s">
        <v>88</v>
      </c>
      <c r="D138">
        <v>60</v>
      </c>
      <c r="E138">
        <v>23760.022000000001</v>
      </c>
      <c r="F138">
        <v>2</v>
      </c>
      <c r="G138">
        <v>2024</v>
      </c>
    </row>
    <row r="139" spans="1:7" x14ac:dyDescent="0.25">
      <c r="A139" t="s">
        <v>79</v>
      </c>
      <c r="B139">
        <v>320400</v>
      </c>
      <c r="C139" t="s">
        <v>84</v>
      </c>
      <c r="D139">
        <v>60</v>
      </c>
      <c r="E139">
        <v>14633.005999999999</v>
      </c>
      <c r="F139">
        <v>2</v>
      </c>
      <c r="G139">
        <v>2024</v>
      </c>
    </row>
    <row r="140" spans="1:7" x14ac:dyDescent="0.25">
      <c r="A140" t="s">
        <v>79</v>
      </c>
      <c r="B140">
        <v>320100</v>
      </c>
      <c r="C140" t="s">
        <v>85</v>
      </c>
      <c r="D140">
        <v>60</v>
      </c>
      <c r="E140">
        <v>14633.005999999999</v>
      </c>
      <c r="F140">
        <v>2</v>
      </c>
      <c r="G140">
        <v>2024</v>
      </c>
    </row>
    <row r="141" spans="1:7" x14ac:dyDescent="0.25">
      <c r="A141" t="s">
        <v>79</v>
      </c>
      <c r="B141">
        <v>322000</v>
      </c>
      <c r="C141" t="s">
        <v>93</v>
      </c>
      <c r="D141">
        <v>10</v>
      </c>
      <c r="E141">
        <v>3034.9940000000001</v>
      </c>
      <c r="F141">
        <v>2</v>
      </c>
      <c r="G141">
        <v>2024</v>
      </c>
    </row>
    <row r="142" spans="1:7" x14ac:dyDescent="0.25">
      <c r="A142" t="s">
        <v>79</v>
      </c>
      <c r="B142">
        <v>320015</v>
      </c>
      <c r="C142" t="s">
        <v>80</v>
      </c>
      <c r="D142">
        <v>50</v>
      </c>
      <c r="E142">
        <v>17952.57</v>
      </c>
      <c r="F142">
        <v>2</v>
      </c>
      <c r="G142">
        <v>2024</v>
      </c>
    </row>
    <row r="143" spans="1:7" x14ac:dyDescent="0.25">
      <c r="A143" t="s">
        <v>79</v>
      </c>
      <c r="B143">
        <v>320107</v>
      </c>
      <c r="C143" t="s">
        <v>81</v>
      </c>
      <c r="D143">
        <v>30</v>
      </c>
      <c r="E143">
        <v>10296.007</v>
      </c>
      <c r="F143">
        <v>2</v>
      </c>
      <c r="G143">
        <v>2024</v>
      </c>
    </row>
    <row r="144" spans="1:7" x14ac:dyDescent="0.25">
      <c r="A144" t="s">
        <v>79</v>
      </c>
      <c r="B144">
        <v>320028</v>
      </c>
      <c r="C144" t="s">
        <v>91</v>
      </c>
      <c r="D144">
        <v>100</v>
      </c>
      <c r="E144">
        <v>18059.977999999999</v>
      </c>
      <c r="F144">
        <v>2</v>
      </c>
      <c r="G144">
        <v>2024</v>
      </c>
    </row>
    <row r="145" spans="1:7" x14ac:dyDescent="0.25">
      <c r="A145" t="s">
        <v>79</v>
      </c>
      <c r="B145">
        <v>324003</v>
      </c>
      <c r="C145" t="s">
        <v>88</v>
      </c>
      <c r="D145">
        <v>15</v>
      </c>
      <c r="E145">
        <v>5940.0050000000001</v>
      </c>
      <c r="F145">
        <v>2</v>
      </c>
      <c r="G145">
        <v>2024</v>
      </c>
    </row>
    <row r="146" spans="1:7" x14ac:dyDescent="0.25">
      <c r="A146" t="s">
        <v>79</v>
      </c>
      <c r="B146">
        <v>320400</v>
      </c>
      <c r="C146" t="s">
        <v>84</v>
      </c>
      <c r="D146">
        <v>30</v>
      </c>
      <c r="E146">
        <v>7316.5029999999997</v>
      </c>
      <c r="F146">
        <v>2</v>
      </c>
      <c r="G146">
        <v>2024</v>
      </c>
    </row>
    <row r="147" spans="1:7" x14ac:dyDescent="0.25">
      <c r="A147" t="s">
        <v>79</v>
      </c>
      <c r="B147">
        <v>320100</v>
      </c>
      <c r="C147" t="s">
        <v>85</v>
      </c>
      <c r="D147">
        <v>10</v>
      </c>
      <c r="E147">
        <v>2438.8339999999998</v>
      </c>
      <c r="F147">
        <v>2</v>
      </c>
      <c r="G147">
        <v>2024</v>
      </c>
    </row>
    <row r="148" spans="1:7" x14ac:dyDescent="0.25">
      <c r="A148" t="s">
        <v>79</v>
      </c>
      <c r="B148">
        <v>322000</v>
      </c>
      <c r="C148" t="s">
        <v>93</v>
      </c>
      <c r="D148">
        <v>10</v>
      </c>
      <c r="E148">
        <v>3034.9940000000001</v>
      </c>
      <c r="F148">
        <v>2</v>
      </c>
      <c r="G148">
        <v>2024</v>
      </c>
    </row>
    <row r="149" spans="1:7" x14ac:dyDescent="0.25">
      <c r="A149" t="s">
        <v>79</v>
      </c>
      <c r="B149">
        <v>327900</v>
      </c>
      <c r="C149" t="s">
        <v>69</v>
      </c>
      <c r="D149">
        <v>20</v>
      </c>
      <c r="E149">
        <v>4064.7310000000002</v>
      </c>
      <c r="F149">
        <v>2</v>
      </c>
      <c r="G149">
        <v>2024</v>
      </c>
    </row>
    <row r="150" spans="1:7" x14ac:dyDescent="0.25">
      <c r="A150" t="s">
        <v>79</v>
      </c>
      <c r="B150">
        <v>327901</v>
      </c>
      <c r="C150" t="s">
        <v>67</v>
      </c>
      <c r="D150">
        <v>20</v>
      </c>
      <c r="E150">
        <v>4064.7310000000002</v>
      </c>
      <c r="F150">
        <v>2</v>
      </c>
      <c r="G150">
        <v>2024</v>
      </c>
    </row>
    <row r="151" spans="1:7" x14ac:dyDescent="0.25">
      <c r="A151" t="s">
        <v>79</v>
      </c>
      <c r="B151">
        <v>327902</v>
      </c>
      <c r="C151" t="s">
        <v>70</v>
      </c>
      <c r="D151">
        <v>20</v>
      </c>
      <c r="E151">
        <v>4064.7310000000002</v>
      </c>
      <c r="F151">
        <v>2</v>
      </c>
      <c r="G151">
        <v>2024</v>
      </c>
    </row>
    <row r="152" spans="1:7" x14ac:dyDescent="0.25">
      <c r="A152" t="s">
        <v>79</v>
      </c>
      <c r="B152">
        <v>327903</v>
      </c>
      <c r="C152" t="s">
        <v>68</v>
      </c>
      <c r="D152">
        <v>20</v>
      </c>
      <c r="E152">
        <v>4064.732</v>
      </c>
      <c r="F152">
        <v>2</v>
      </c>
      <c r="G152">
        <v>2024</v>
      </c>
    </row>
    <row r="153" spans="1:7" x14ac:dyDescent="0.25">
      <c r="A153" t="s">
        <v>79</v>
      </c>
      <c r="B153">
        <v>327900</v>
      </c>
      <c r="C153" t="s">
        <v>69</v>
      </c>
      <c r="D153">
        <v>125</v>
      </c>
      <c r="E153">
        <v>25404.57</v>
      </c>
      <c r="F153">
        <v>2</v>
      </c>
      <c r="G153">
        <v>2024</v>
      </c>
    </row>
    <row r="154" spans="1:7" x14ac:dyDescent="0.25">
      <c r="A154" t="s">
        <v>79</v>
      </c>
      <c r="B154">
        <v>327901</v>
      </c>
      <c r="C154" t="s">
        <v>67</v>
      </c>
      <c r="D154">
        <v>125</v>
      </c>
      <c r="E154">
        <v>25404.57</v>
      </c>
      <c r="F154">
        <v>2</v>
      </c>
      <c r="G154">
        <v>2024</v>
      </c>
    </row>
    <row r="155" spans="1:7" x14ac:dyDescent="0.25">
      <c r="A155" t="s">
        <v>79</v>
      </c>
      <c r="B155">
        <v>327902</v>
      </c>
      <c r="C155" t="s">
        <v>70</v>
      </c>
      <c r="D155">
        <v>125</v>
      </c>
      <c r="E155">
        <v>25404.57</v>
      </c>
      <c r="F155">
        <v>2</v>
      </c>
      <c r="G155">
        <v>2024</v>
      </c>
    </row>
    <row r="156" spans="1:7" x14ac:dyDescent="0.25">
      <c r="A156" t="s">
        <v>79</v>
      </c>
      <c r="B156">
        <v>327903</v>
      </c>
      <c r="C156" t="s">
        <v>68</v>
      </c>
      <c r="D156">
        <v>125</v>
      </c>
      <c r="E156">
        <v>25404.57</v>
      </c>
      <c r="F156">
        <v>2</v>
      </c>
      <c r="G156">
        <v>2024</v>
      </c>
    </row>
    <row r="157" spans="1:7" x14ac:dyDescent="0.25">
      <c r="A157" t="s">
        <v>79</v>
      </c>
      <c r="B157">
        <v>320028</v>
      </c>
      <c r="C157" t="s">
        <v>91</v>
      </c>
      <c r="D157">
        <v>50</v>
      </c>
      <c r="E157">
        <v>9029.9879999999994</v>
      </c>
      <c r="F157">
        <v>2</v>
      </c>
      <c r="G157">
        <v>2024</v>
      </c>
    </row>
    <row r="158" spans="1:7" x14ac:dyDescent="0.25">
      <c r="A158" t="s">
        <v>79</v>
      </c>
      <c r="B158">
        <v>320120</v>
      </c>
      <c r="C158" t="s">
        <v>71</v>
      </c>
      <c r="D158">
        <v>5</v>
      </c>
      <c r="E158">
        <v>902.99900000000002</v>
      </c>
      <c r="F158">
        <v>2</v>
      </c>
      <c r="G158">
        <v>2024</v>
      </c>
    </row>
    <row r="159" spans="1:7" x14ac:dyDescent="0.25">
      <c r="A159" t="s">
        <v>79</v>
      </c>
      <c r="B159">
        <v>320023</v>
      </c>
      <c r="C159" t="s">
        <v>86</v>
      </c>
      <c r="D159">
        <v>50</v>
      </c>
      <c r="E159">
        <v>11923.199000000001</v>
      </c>
      <c r="F159">
        <v>2</v>
      </c>
      <c r="G159">
        <v>2024</v>
      </c>
    </row>
    <row r="160" spans="1:7" x14ac:dyDescent="0.25">
      <c r="A160" t="s">
        <v>79</v>
      </c>
      <c r="B160">
        <v>320925</v>
      </c>
      <c r="C160" t="s">
        <v>90</v>
      </c>
      <c r="D160">
        <v>10</v>
      </c>
      <c r="E160">
        <v>2276.9960000000001</v>
      </c>
      <c r="F160">
        <v>2</v>
      </c>
      <c r="G160">
        <v>2024</v>
      </c>
    </row>
    <row r="161" spans="1:7" x14ac:dyDescent="0.25">
      <c r="A161" t="s">
        <v>79</v>
      </c>
      <c r="B161">
        <v>323900</v>
      </c>
      <c r="C161" t="s">
        <v>94</v>
      </c>
      <c r="D161">
        <v>10</v>
      </c>
      <c r="E161">
        <v>2427.9960000000001</v>
      </c>
      <c r="F161">
        <v>2</v>
      </c>
      <c r="G161">
        <v>2024</v>
      </c>
    </row>
    <row r="162" spans="1:7" x14ac:dyDescent="0.25">
      <c r="A162" t="s">
        <v>79</v>
      </c>
      <c r="B162">
        <v>323004</v>
      </c>
      <c r="C162" t="s">
        <v>83</v>
      </c>
      <c r="D162">
        <v>10</v>
      </c>
      <c r="E162">
        <v>2427.9960000000001</v>
      </c>
      <c r="F162">
        <v>2</v>
      </c>
      <c r="G162">
        <v>2024</v>
      </c>
    </row>
    <row r="163" spans="1:7" x14ac:dyDescent="0.25">
      <c r="A163" t="s">
        <v>79</v>
      </c>
      <c r="B163">
        <v>320029</v>
      </c>
      <c r="C163" t="s">
        <v>72</v>
      </c>
      <c r="D163">
        <v>10</v>
      </c>
      <c r="E163">
        <v>2760.0050000000001</v>
      </c>
      <c r="F163">
        <v>2</v>
      </c>
      <c r="G163">
        <v>2024</v>
      </c>
    </row>
    <row r="164" spans="1:7" x14ac:dyDescent="0.25">
      <c r="A164" t="s">
        <v>79</v>
      </c>
      <c r="B164">
        <v>324003</v>
      </c>
      <c r="C164" t="s">
        <v>88</v>
      </c>
      <c r="D164">
        <v>10</v>
      </c>
      <c r="E164">
        <v>3960.0039999999999</v>
      </c>
      <c r="F164">
        <v>2</v>
      </c>
      <c r="G164">
        <v>2024</v>
      </c>
    </row>
    <row r="165" spans="1:7" x14ac:dyDescent="0.25">
      <c r="A165" t="s">
        <v>79</v>
      </c>
      <c r="B165">
        <v>320400</v>
      </c>
      <c r="C165" t="s">
        <v>84</v>
      </c>
      <c r="D165">
        <v>10</v>
      </c>
      <c r="E165">
        <v>2438.8339999999998</v>
      </c>
      <c r="F165">
        <v>2</v>
      </c>
      <c r="G165">
        <v>2024</v>
      </c>
    </row>
    <row r="166" spans="1:7" x14ac:dyDescent="0.25">
      <c r="A166" t="s">
        <v>79</v>
      </c>
      <c r="B166">
        <v>320100</v>
      </c>
      <c r="C166" t="s">
        <v>85</v>
      </c>
      <c r="D166">
        <v>10</v>
      </c>
      <c r="E166">
        <v>2438.8339999999998</v>
      </c>
      <c r="F166">
        <v>2</v>
      </c>
      <c r="G166">
        <v>2024</v>
      </c>
    </row>
    <row r="167" spans="1:7" x14ac:dyDescent="0.25">
      <c r="A167" t="s">
        <v>79</v>
      </c>
      <c r="B167">
        <v>320120</v>
      </c>
      <c r="C167" t="s">
        <v>71</v>
      </c>
      <c r="D167">
        <v>120</v>
      </c>
      <c r="E167">
        <v>21671.971000000001</v>
      </c>
      <c r="F167">
        <v>2</v>
      </c>
      <c r="G167">
        <v>2024</v>
      </c>
    </row>
    <row r="168" spans="1:7" x14ac:dyDescent="0.25">
      <c r="A168" t="s">
        <v>79</v>
      </c>
      <c r="B168">
        <v>323103</v>
      </c>
      <c r="C168" t="s">
        <v>92</v>
      </c>
      <c r="D168">
        <v>143</v>
      </c>
      <c r="E168">
        <v>34720.336000000003</v>
      </c>
      <c r="F168">
        <v>2</v>
      </c>
      <c r="G168">
        <v>2024</v>
      </c>
    </row>
    <row r="169" spans="1:7" x14ac:dyDescent="0.25">
      <c r="A169" t="s">
        <v>79</v>
      </c>
      <c r="B169">
        <v>323004</v>
      </c>
      <c r="C169" t="s">
        <v>83</v>
      </c>
      <c r="D169">
        <v>143</v>
      </c>
      <c r="E169">
        <v>34720.336000000003</v>
      </c>
      <c r="F169">
        <v>2</v>
      </c>
      <c r="G169">
        <v>2024</v>
      </c>
    </row>
    <row r="170" spans="1:7" x14ac:dyDescent="0.25">
      <c r="A170" t="s">
        <v>79</v>
      </c>
      <c r="B170">
        <v>320120</v>
      </c>
      <c r="C170" t="s">
        <v>71</v>
      </c>
      <c r="D170">
        <v>50</v>
      </c>
      <c r="E170">
        <v>9029.9869999999992</v>
      </c>
      <c r="F170">
        <v>2</v>
      </c>
      <c r="G170">
        <v>2024</v>
      </c>
    </row>
    <row r="171" spans="1:7" x14ac:dyDescent="0.25">
      <c r="A171" t="s">
        <v>79</v>
      </c>
      <c r="B171">
        <v>323900</v>
      </c>
      <c r="C171" t="s">
        <v>94</v>
      </c>
      <c r="D171">
        <v>10</v>
      </c>
      <c r="E171">
        <v>2427.9960000000001</v>
      </c>
      <c r="F171">
        <v>2</v>
      </c>
      <c r="G171">
        <v>2024</v>
      </c>
    </row>
    <row r="172" spans="1:7" x14ac:dyDescent="0.25">
      <c r="A172" t="s">
        <v>79</v>
      </c>
      <c r="B172">
        <v>323103</v>
      </c>
      <c r="C172" t="s">
        <v>92</v>
      </c>
      <c r="D172">
        <v>10</v>
      </c>
      <c r="E172">
        <v>2427.9960000000001</v>
      </c>
      <c r="F172">
        <v>2</v>
      </c>
      <c r="G172">
        <v>2024</v>
      </c>
    </row>
    <row r="173" spans="1:7" x14ac:dyDescent="0.25">
      <c r="A173" t="s">
        <v>79</v>
      </c>
      <c r="B173">
        <v>323004</v>
      </c>
      <c r="C173" t="s">
        <v>83</v>
      </c>
      <c r="D173">
        <v>20</v>
      </c>
      <c r="E173">
        <v>4855.991</v>
      </c>
      <c r="F173">
        <v>2</v>
      </c>
      <c r="G173">
        <v>2024</v>
      </c>
    </row>
    <row r="174" spans="1:7" x14ac:dyDescent="0.25">
      <c r="A174" t="s">
        <v>79</v>
      </c>
      <c r="B174">
        <v>323004</v>
      </c>
      <c r="C174" t="s">
        <v>83</v>
      </c>
      <c r="D174">
        <v>10</v>
      </c>
      <c r="E174">
        <v>2427.9960000000001</v>
      </c>
      <c r="F174">
        <v>2</v>
      </c>
      <c r="G174">
        <v>2024</v>
      </c>
    </row>
    <row r="175" spans="1:7" x14ac:dyDescent="0.25">
      <c r="A175" t="s">
        <v>79</v>
      </c>
      <c r="B175">
        <v>320107</v>
      </c>
      <c r="C175" t="s">
        <v>81</v>
      </c>
      <c r="D175">
        <v>100</v>
      </c>
      <c r="E175">
        <v>34320.023999999998</v>
      </c>
      <c r="F175">
        <v>3</v>
      </c>
      <c r="G175">
        <v>2024</v>
      </c>
    </row>
    <row r="176" spans="1:7" x14ac:dyDescent="0.25">
      <c r="A176" t="s">
        <v>79</v>
      </c>
      <c r="B176">
        <v>320925</v>
      </c>
      <c r="C176" t="s">
        <v>90</v>
      </c>
      <c r="D176">
        <v>70</v>
      </c>
      <c r="E176">
        <v>15938.975</v>
      </c>
      <c r="F176">
        <v>3</v>
      </c>
      <c r="G176">
        <v>2024</v>
      </c>
    </row>
    <row r="177" spans="1:7" x14ac:dyDescent="0.25">
      <c r="A177" t="s">
        <v>79</v>
      </c>
      <c r="B177">
        <v>320917</v>
      </c>
      <c r="C177" t="s">
        <v>82</v>
      </c>
      <c r="D177">
        <v>50</v>
      </c>
      <c r="E177">
        <v>17160.011999999999</v>
      </c>
      <c r="F177">
        <v>3</v>
      </c>
      <c r="G177">
        <v>2024</v>
      </c>
    </row>
    <row r="178" spans="1:7" x14ac:dyDescent="0.25">
      <c r="A178" t="s">
        <v>79</v>
      </c>
      <c r="B178">
        <v>323900</v>
      </c>
      <c r="C178" t="s">
        <v>94</v>
      </c>
      <c r="D178">
        <v>143</v>
      </c>
      <c r="E178">
        <v>30380.294000000002</v>
      </c>
      <c r="F178">
        <v>3</v>
      </c>
      <c r="G178">
        <v>2024</v>
      </c>
    </row>
    <row r="179" spans="1:7" x14ac:dyDescent="0.25">
      <c r="A179" t="s">
        <v>79</v>
      </c>
      <c r="B179">
        <v>323004</v>
      </c>
      <c r="C179" t="s">
        <v>83</v>
      </c>
      <c r="D179">
        <v>143</v>
      </c>
      <c r="E179">
        <v>30380.294000000002</v>
      </c>
      <c r="F179">
        <v>3</v>
      </c>
      <c r="G179">
        <v>2024</v>
      </c>
    </row>
    <row r="180" spans="1:7" x14ac:dyDescent="0.25">
      <c r="A180" t="s">
        <v>79</v>
      </c>
      <c r="B180">
        <v>324003</v>
      </c>
      <c r="C180" t="s">
        <v>88</v>
      </c>
      <c r="D180">
        <v>200</v>
      </c>
      <c r="E180">
        <v>71280.065000000002</v>
      </c>
      <c r="F180">
        <v>3</v>
      </c>
      <c r="G180">
        <v>2024</v>
      </c>
    </row>
    <row r="181" spans="1:7" x14ac:dyDescent="0.25">
      <c r="A181" t="s">
        <v>79</v>
      </c>
      <c r="B181">
        <v>322000</v>
      </c>
      <c r="C181" t="s">
        <v>93</v>
      </c>
      <c r="D181">
        <v>96</v>
      </c>
      <c r="E181">
        <v>20395.163</v>
      </c>
      <c r="F181">
        <v>3</v>
      </c>
      <c r="G181">
        <v>2024</v>
      </c>
    </row>
    <row r="182" spans="1:7" x14ac:dyDescent="0.25">
      <c r="A182" t="s">
        <v>79</v>
      </c>
      <c r="B182">
        <v>320023</v>
      </c>
      <c r="C182" t="s">
        <v>86</v>
      </c>
      <c r="D182">
        <v>150</v>
      </c>
      <c r="E182">
        <v>28615.681</v>
      </c>
      <c r="F182">
        <v>3</v>
      </c>
      <c r="G182">
        <v>2024</v>
      </c>
    </row>
    <row r="183" spans="1:7" x14ac:dyDescent="0.25">
      <c r="A183" t="s">
        <v>79</v>
      </c>
      <c r="B183">
        <v>320917</v>
      </c>
      <c r="C183" t="s">
        <v>82</v>
      </c>
      <c r="D183">
        <v>10</v>
      </c>
      <c r="E183">
        <v>3432.002</v>
      </c>
      <c r="F183">
        <v>3</v>
      </c>
      <c r="G183">
        <v>2024</v>
      </c>
    </row>
    <row r="184" spans="1:7" x14ac:dyDescent="0.25">
      <c r="A184" t="s">
        <v>79</v>
      </c>
      <c r="B184">
        <v>323900</v>
      </c>
      <c r="C184" t="s">
        <v>94</v>
      </c>
      <c r="D184">
        <v>15</v>
      </c>
      <c r="E184">
        <v>3186.7440000000001</v>
      </c>
      <c r="F184">
        <v>3</v>
      </c>
      <c r="G184">
        <v>2024</v>
      </c>
    </row>
    <row r="185" spans="1:7" x14ac:dyDescent="0.25">
      <c r="A185" t="s">
        <v>79</v>
      </c>
      <c r="B185">
        <v>323103</v>
      </c>
      <c r="C185" t="s">
        <v>92</v>
      </c>
      <c r="D185">
        <v>15</v>
      </c>
      <c r="E185">
        <v>3186.7440000000001</v>
      </c>
      <c r="F185">
        <v>3</v>
      </c>
      <c r="G185">
        <v>2024</v>
      </c>
    </row>
    <row r="186" spans="1:7" x14ac:dyDescent="0.25">
      <c r="A186" t="s">
        <v>79</v>
      </c>
      <c r="B186">
        <v>324003</v>
      </c>
      <c r="C186" t="s">
        <v>88</v>
      </c>
      <c r="D186">
        <v>20</v>
      </c>
      <c r="E186">
        <v>7128.0060000000003</v>
      </c>
      <c r="F186">
        <v>3</v>
      </c>
      <c r="G186">
        <v>2024</v>
      </c>
    </row>
    <row r="187" spans="1:7" x14ac:dyDescent="0.25">
      <c r="A187" t="s">
        <v>79</v>
      </c>
      <c r="B187">
        <v>320015</v>
      </c>
      <c r="C187" t="s">
        <v>80</v>
      </c>
      <c r="D187">
        <v>50</v>
      </c>
      <c r="E187">
        <v>17952.57</v>
      </c>
      <c r="F187">
        <v>3</v>
      </c>
      <c r="G187">
        <v>2024</v>
      </c>
    </row>
    <row r="188" spans="1:7" x14ac:dyDescent="0.25">
      <c r="A188" t="s">
        <v>79</v>
      </c>
      <c r="B188">
        <v>320107</v>
      </c>
      <c r="C188" t="s">
        <v>81</v>
      </c>
      <c r="D188">
        <v>20</v>
      </c>
      <c r="E188">
        <v>6864.0050000000001</v>
      </c>
      <c r="F188">
        <v>3</v>
      </c>
      <c r="G188">
        <v>2024</v>
      </c>
    </row>
    <row r="189" spans="1:7" x14ac:dyDescent="0.25">
      <c r="A189" t="s">
        <v>79</v>
      </c>
      <c r="B189">
        <v>320028</v>
      </c>
      <c r="C189" t="s">
        <v>91</v>
      </c>
      <c r="D189">
        <v>100</v>
      </c>
      <c r="E189">
        <v>18059.976999999999</v>
      </c>
      <c r="F189">
        <v>3</v>
      </c>
      <c r="G189">
        <v>2024</v>
      </c>
    </row>
    <row r="190" spans="1:7" x14ac:dyDescent="0.25">
      <c r="A190" t="s">
        <v>79</v>
      </c>
      <c r="B190">
        <v>320118</v>
      </c>
      <c r="C190" t="s">
        <v>89</v>
      </c>
      <c r="D190">
        <v>20</v>
      </c>
      <c r="E190">
        <v>4553.9930000000004</v>
      </c>
      <c r="F190">
        <v>3</v>
      </c>
      <c r="G190">
        <v>2024</v>
      </c>
    </row>
    <row r="191" spans="1:7" x14ac:dyDescent="0.25">
      <c r="A191" t="s">
        <v>79</v>
      </c>
      <c r="B191">
        <v>320925</v>
      </c>
      <c r="C191" t="s">
        <v>90</v>
      </c>
      <c r="D191">
        <v>10</v>
      </c>
      <c r="E191">
        <v>2276.9960000000001</v>
      </c>
      <c r="F191">
        <v>3</v>
      </c>
      <c r="G191">
        <v>2024</v>
      </c>
    </row>
    <row r="192" spans="1:7" x14ac:dyDescent="0.25">
      <c r="A192" t="s">
        <v>79</v>
      </c>
      <c r="B192">
        <v>320917</v>
      </c>
      <c r="C192" t="s">
        <v>82</v>
      </c>
      <c r="D192">
        <v>5</v>
      </c>
      <c r="E192">
        <v>1716.001</v>
      </c>
      <c r="F192">
        <v>3</v>
      </c>
      <c r="G192">
        <v>2024</v>
      </c>
    </row>
    <row r="193" spans="1:7" x14ac:dyDescent="0.25">
      <c r="A193" t="s">
        <v>79</v>
      </c>
      <c r="B193">
        <v>323004</v>
      </c>
      <c r="C193" t="s">
        <v>83</v>
      </c>
      <c r="D193">
        <v>20</v>
      </c>
      <c r="E193">
        <v>4248.9920000000002</v>
      </c>
      <c r="F193">
        <v>3</v>
      </c>
      <c r="G193">
        <v>2024</v>
      </c>
    </row>
    <row r="194" spans="1:7" x14ac:dyDescent="0.25">
      <c r="A194" t="s">
        <v>79</v>
      </c>
      <c r="B194">
        <v>324003</v>
      </c>
      <c r="C194" t="s">
        <v>88</v>
      </c>
      <c r="D194">
        <v>20</v>
      </c>
      <c r="E194">
        <v>7128.0060000000003</v>
      </c>
      <c r="F194">
        <v>3</v>
      </c>
      <c r="G194">
        <v>2024</v>
      </c>
    </row>
    <row r="195" spans="1:7" x14ac:dyDescent="0.25">
      <c r="A195" t="s">
        <v>79</v>
      </c>
      <c r="B195">
        <v>320100</v>
      </c>
      <c r="C195" t="s">
        <v>85</v>
      </c>
      <c r="D195">
        <v>3</v>
      </c>
      <c r="E195">
        <v>731.65</v>
      </c>
      <c r="F195">
        <v>3</v>
      </c>
      <c r="G195">
        <v>2024</v>
      </c>
    </row>
    <row r="196" spans="1:7" x14ac:dyDescent="0.25">
      <c r="A196" t="s">
        <v>79</v>
      </c>
      <c r="B196">
        <v>322000</v>
      </c>
      <c r="C196" t="s">
        <v>93</v>
      </c>
      <c r="D196">
        <v>5</v>
      </c>
      <c r="E196">
        <v>1062.248</v>
      </c>
      <c r="F196">
        <v>3</v>
      </c>
      <c r="G196">
        <v>2024</v>
      </c>
    </row>
    <row r="197" spans="1:7" x14ac:dyDescent="0.25">
      <c r="A197" t="s">
        <v>79</v>
      </c>
      <c r="B197">
        <v>320015</v>
      </c>
      <c r="C197" t="s">
        <v>80</v>
      </c>
      <c r="D197">
        <v>15</v>
      </c>
      <c r="E197">
        <v>5385.7709999999997</v>
      </c>
      <c r="F197">
        <v>3</v>
      </c>
      <c r="G197">
        <v>2024</v>
      </c>
    </row>
    <row r="198" spans="1:7" x14ac:dyDescent="0.25">
      <c r="A198" t="s">
        <v>79</v>
      </c>
      <c r="B198">
        <v>320023</v>
      </c>
      <c r="C198" t="s">
        <v>86</v>
      </c>
      <c r="D198">
        <v>50</v>
      </c>
      <c r="E198">
        <v>9538.56</v>
      </c>
      <c r="F198">
        <v>3</v>
      </c>
      <c r="G198">
        <v>2024</v>
      </c>
    </row>
    <row r="199" spans="1:7" x14ac:dyDescent="0.25">
      <c r="A199" t="s">
        <v>79</v>
      </c>
      <c r="B199">
        <v>320118</v>
      </c>
      <c r="C199" t="s">
        <v>89</v>
      </c>
      <c r="D199">
        <v>5</v>
      </c>
      <c r="E199">
        <v>1138.498</v>
      </c>
      <c r="F199">
        <v>3</v>
      </c>
      <c r="G199">
        <v>2024</v>
      </c>
    </row>
    <row r="200" spans="1:7" x14ac:dyDescent="0.25">
      <c r="A200" t="s">
        <v>79</v>
      </c>
      <c r="B200">
        <v>322000</v>
      </c>
      <c r="C200" t="s">
        <v>93</v>
      </c>
      <c r="D200">
        <v>5</v>
      </c>
      <c r="E200">
        <v>1517.4970000000001</v>
      </c>
      <c r="F200">
        <v>3</v>
      </c>
      <c r="G200">
        <v>2024</v>
      </c>
    </row>
    <row r="201" spans="1:7" x14ac:dyDescent="0.25">
      <c r="A201" t="s">
        <v>79</v>
      </c>
      <c r="B201">
        <v>320120</v>
      </c>
      <c r="C201" t="s">
        <v>71</v>
      </c>
      <c r="D201">
        <v>120</v>
      </c>
      <c r="E201">
        <v>21671.971000000001</v>
      </c>
      <c r="F201">
        <v>3</v>
      </c>
      <c r="G201">
        <v>2024</v>
      </c>
    </row>
    <row r="202" spans="1:7" x14ac:dyDescent="0.25">
      <c r="A202" t="s">
        <v>79</v>
      </c>
      <c r="B202">
        <v>320023</v>
      </c>
      <c r="C202" t="s">
        <v>86</v>
      </c>
      <c r="D202">
        <v>960</v>
      </c>
      <c r="E202">
        <v>183140.35200000001</v>
      </c>
      <c r="F202">
        <v>3</v>
      </c>
      <c r="G202">
        <v>2024</v>
      </c>
    </row>
    <row r="203" spans="1:7" x14ac:dyDescent="0.25">
      <c r="A203" t="s">
        <v>79</v>
      </c>
      <c r="B203">
        <v>320015</v>
      </c>
      <c r="C203" t="s">
        <v>80</v>
      </c>
      <c r="D203">
        <v>100</v>
      </c>
      <c r="E203">
        <v>35905.14</v>
      </c>
      <c r="F203">
        <v>3</v>
      </c>
      <c r="G203">
        <v>2024</v>
      </c>
    </row>
    <row r="204" spans="1:7" x14ac:dyDescent="0.25">
      <c r="A204" t="s">
        <v>79</v>
      </c>
      <c r="B204">
        <v>324003</v>
      </c>
      <c r="C204" t="s">
        <v>88</v>
      </c>
      <c r="D204">
        <v>200</v>
      </c>
      <c r="E204">
        <v>71280.065000000002</v>
      </c>
      <c r="F204">
        <v>3</v>
      </c>
      <c r="G204">
        <v>2024</v>
      </c>
    </row>
    <row r="205" spans="1:7" x14ac:dyDescent="0.25">
      <c r="A205" t="s">
        <v>79</v>
      </c>
      <c r="B205">
        <v>320015</v>
      </c>
      <c r="C205" t="s">
        <v>80</v>
      </c>
      <c r="D205">
        <v>30</v>
      </c>
      <c r="E205">
        <v>10771.541999999999</v>
      </c>
      <c r="F205">
        <v>3</v>
      </c>
      <c r="G205">
        <v>2024</v>
      </c>
    </row>
    <row r="206" spans="1:7" x14ac:dyDescent="0.25">
      <c r="A206" t="s">
        <v>79</v>
      </c>
      <c r="B206">
        <v>320107</v>
      </c>
      <c r="C206" t="s">
        <v>81</v>
      </c>
      <c r="D206">
        <v>10</v>
      </c>
      <c r="E206">
        <v>3432.002</v>
      </c>
      <c r="F206">
        <v>3</v>
      </c>
      <c r="G206">
        <v>2024</v>
      </c>
    </row>
    <row r="207" spans="1:7" x14ac:dyDescent="0.25">
      <c r="A207" t="s">
        <v>79</v>
      </c>
      <c r="B207">
        <v>320023</v>
      </c>
      <c r="C207" t="s">
        <v>86</v>
      </c>
      <c r="D207">
        <v>100</v>
      </c>
      <c r="E207">
        <v>19077.121999999999</v>
      </c>
      <c r="F207">
        <v>3</v>
      </c>
      <c r="G207">
        <v>2024</v>
      </c>
    </row>
    <row r="208" spans="1:7" x14ac:dyDescent="0.25">
      <c r="A208" t="s">
        <v>79</v>
      </c>
      <c r="B208">
        <v>320118</v>
      </c>
      <c r="C208" t="s">
        <v>89</v>
      </c>
      <c r="D208">
        <v>20</v>
      </c>
      <c r="E208">
        <v>4553.9930000000004</v>
      </c>
      <c r="F208">
        <v>3</v>
      </c>
      <c r="G208">
        <v>2024</v>
      </c>
    </row>
    <row r="209" spans="1:7" x14ac:dyDescent="0.25">
      <c r="A209" t="s">
        <v>79</v>
      </c>
      <c r="B209">
        <v>320925</v>
      </c>
      <c r="C209" t="s">
        <v>90</v>
      </c>
      <c r="D209">
        <v>10</v>
      </c>
      <c r="E209">
        <v>2276.9960000000001</v>
      </c>
      <c r="F209">
        <v>3</v>
      </c>
      <c r="G209">
        <v>2024</v>
      </c>
    </row>
    <row r="210" spans="1:7" x14ac:dyDescent="0.25">
      <c r="A210" t="s">
        <v>79</v>
      </c>
      <c r="B210">
        <v>320917</v>
      </c>
      <c r="C210" t="s">
        <v>82</v>
      </c>
      <c r="D210">
        <v>5</v>
      </c>
      <c r="E210">
        <v>1716.001</v>
      </c>
      <c r="F210">
        <v>3</v>
      </c>
      <c r="G210">
        <v>2024</v>
      </c>
    </row>
    <row r="211" spans="1:7" x14ac:dyDescent="0.25">
      <c r="A211" t="s">
        <v>79</v>
      </c>
      <c r="B211">
        <v>323103</v>
      </c>
      <c r="C211" t="s">
        <v>92</v>
      </c>
      <c r="D211">
        <v>10</v>
      </c>
      <c r="E211">
        <v>2124.4960000000001</v>
      </c>
      <c r="F211">
        <v>3</v>
      </c>
      <c r="G211">
        <v>2024</v>
      </c>
    </row>
    <row r="212" spans="1:7" x14ac:dyDescent="0.25">
      <c r="A212" t="s">
        <v>79</v>
      </c>
      <c r="B212">
        <v>323004</v>
      </c>
      <c r="C212" t="s">
        <v>83</v>
      </c>
      <c r="D212">
        <v>20</v>
      </c>
      <c r="E212">
        <v>4248.9920000000002</v>
      </c>
      <c r="F212">
        <v>3</v>
      </c>
      <c r="G212">
        <v>2024</v>
      </c>
    </row>
    <row r="213" spans="1:7" x14ac:dyDescent="0.25">
      <c r="A213" t="s">
        <v>79</v>
      </c>
      <c r="B213">
        <v>324003</v>
      </c>
      <c r="C213" t="s">
        <v>88</v>
      </c>
      <c r="D213">
        <v>50</v>
      </c>
      <c r="E213">
        <v>17820.016</v>
      </c>
      <c r="F213">
        <v>3</v>
      </c>
      <c r="G213">
        <v>2024</v>
      </c>
    </row>
    <row r="214" spans="1:7" x14ac:dyDescent="0.25">
      <c r="A214" t="s">
        <v>79</v>
      </c>
      <c r="B214">
        <v>322000</v>
      </c>
      <c r="C214" t="s">
        <v>93</v>
      </c>
      <c r="D214">
        <v>10</v>
      </c>
      <c r="E214">
        <v>3034.9940000000001</v>
      </c>
      <c r="F214">
        <v>3</v>
      </c>
      <c r="G214">
        <v>2024</v>
      </c>
    </row>
    <row r="215" spans="1:7" x14ac:dyDescent="0.25">
      <c r="A215" t="s">
        <v>79</v>
      </c>
      <c r="B215">
        <v>320015</v>
      </c>
      <c r="C215" t="s">
        <v>80</v>
      </c>
      <c r="D215">
        <v>30</v>
      </c>
      <c r="E215">
        <v>10771.541999999999</v>
      </c>
      <c r="F215">
        <v>4</v>
      </c>
      <c r="G215">
        <v>2024</v>
      </c>
    </row>
    <row r="216" spans="1:7" x14ac:dyDescent="0.25">
      <c r="A216" t="s">
        <v>79</v>
      </c>
      <c r="B216">
        <v>320107</v>
      </c>
      <c r="C216" t="s">
        <v>81</v>
      </c>
      <c r="D216">
        <v>30</v>
      </c>
      <c r="E216">
        <v>10296.007</v>
      </c>
      <c r="F216">
        <v>4</v>
      </c>
      <c r="G216">
        <v>2024</v>
      </c>
    </row>
    <row r="217" spans="1:7" x14ac:dyDescent="0.25">
      <c r="A217" t="s">
        <v>79</v>
      </c>
      <c r="B217">
        <v>320120</v>
      </c>
      <c r="C217" t="s">
        <v>71</v>
      </c>
      <c r="D217">
        <v>5</v>
      </c>
      <c r="E217">
        <v>902.99900000000002</v>
      </c>
      <c r="F217">
        <v>4</v>
      </c>
      <c r="G217">
        <v>2024</v>
      </c>
    </row>
    <row r="218" spans="1:7" x14ac:dyDescent="0.25">
      <c r="A218" t="s">
        <v>79</v>
      </c>
      <c r="B218">
        <v>320023</v>
      </c>
      <c r="C218" t="s">
        <v>86</v>
      </c>
      <c r="D218">
        <v>50</v>
      </c>
      <c r="E218">
        <v>9538.56</v>
      </c>
      <c r="F218">
        <v>4</v>
      </c>
      <c r="G218">
        <v>2024</v>
      </c>
    </row>
    <row r="219" spans="1:7" x14ac:dyDescent="0.25">
      <c r="A219" t="s">
        <v>79</v>
      </c>
      <c r="B219">
        <v>320118</v>
      </c>
      <c r="C219" t="s">
        <v>89</v>
      </c>
      <c r="D219">
        <v>50</v>
      </c>
      <c r="E219">
        <v>9107.9860000000008</v>
      </c>
      <c r="F219">
        <v>4</v>
      </c>
      <c r="G219">
        <v>2024</v>
      </c>
    </row>
    <row r="220" spans="1:7" x14ac:dyDescent="0.25">
      <c r="A220" t="s">
        <v>79</v>
      </c>
      <c r="B220">
        <v>320925</v>
      </c>
      <c r="C220" t="s">
        <v>90</v>
      </c>
      <c r="D220">
        <v>20</v>
      </c>
      <c r="E220">
        <v>4553.9930000000004</v>
      </c>
      <c r="F220">
        <v>4</v>
      </c>
      <c r="G220">
        <v>2024</v>
      </c>
    </row>
    <row r="221" spans="1:7" x14ac:dyDescent="0.25">
      <c r="A221" t="s">
        <v>79</v>
      </c>
      <c r="B221">
        <v>322000</v>
      </c>
      <c r="C221" t="s">
        <v>93</v>
      </c>
      <c r="D221">
        <v>5</v>
      </c>
      <c r="E221">
        <v>1517.4970000000001</v>
      </c>
      <c r="F221">
        <v>4</v>
      </c>
      <c r="G221">
        <v>2024</v>
      </c>
    </row>
    <row r="222" spans="1:7" x14ac:dyDescent="0.25">
      <c r="A222" t="s">
        <v>79</v>
      </c>
      <c r="B222">
        <v>320015</v>
      </c>
      <c r="C222" t="s">
        <v>80</v>
      </c>
      <c r="D222">
        <v>200</v>
      </c>
      <c r="E222">
        <v>71810.28</v>
      </c>
      <c r="F222">
        <v>4</v>
      </c>
      <c r="G222">
        <v>2024</v>
      </c>
    </row>
    <row r="223" spans="1:7" x14ac:dyDescent="0.25">
      <c r="A223" t="s">
        <v>79</v>
      </c>
      <c r="B223">
        <v>320107</v>
      </c>
      <c r="C223" t="s">
        <v>81</v>
      </c>
      <c r="D223">
        <v>100</v>
      </c>
      <c r="E223">
        <v>34320.023999999998</v>
      </c>
      <c r="F223">
        <v>4</v>
      </c>
      <c r="G223">
        <v>2024</v>
      </c>
    </row>
    <row r="224" spans="1:7" x14ac:dyDescent="0.25">
      <c r="A224" t="s">
        <v>79</v>
      </c>
      <c r="B224">
        <v>320023</v>
      </c>
      <c r="C224" t="s">
        <v>86</v>
      </c>
      <c r="D224">
        <v>480</v>
      </c>
      <c r="E224">
        <v>91570.176000000007</v>
      </c>
      <c r="F224">
        <v>4</v>
      </c>
      <c r="G224">
        <v>2024</v>
      </c>
    </row>
    <row r="225" spans="1:7" x14ac:dyDescent="0.25">
      <c r="A225" t="s">
        <v>79</v>
      </c>
      <c r="B225">
        <v>320118</v>
      </c>
      <c r="C225" t="s">
        <v>89</v>
      </c>
      <c r="D225">
        <v>200</v>
      </c>
      <c r="E225">
        <v>36431.942000000003</v>
      </c>
      <c r="F225">
        <v>4</v>
      </c>
      <c r="G225">
        <v>2024</v>
      </c>
    </row>
    <row r="226" spans="1:7" x14ac:dyDescent="0.25">
      <c r="A226" t="s">
        <v>79</v>
      </c>
      <c r="B226">
        <v>320925</v>
      </c>
      <c r="C226" t="s">
        <v>90</v>
      </c>
      <c r="D226">
        <v>70</v>
      </c>
      <c r="E226">
        <v>15938.975</v>
      </c>
      <c r="F226">
        <v>4</v>
      </c>
      <c r="G226">
        <v>2024</v>
      </c>
    </row>
    <row r="227" spans="1:7" x14ac:dyDescent="0.25">
      <c r="A227" t="s">
        <v>79</v>
      </c>
      <c r="B227">
        <v>320015</v>
      </c>
      <c r="C227" t="s">
        <v>80</v>
      </c>
      <c r="D227">
        <v>30</v>
      </c>
      <c r="E227">
        <v>10771.541999999999</v>
      </c>
      <c r="F227">
        <v>4</v>
      </c>
      <c r="G227">
        <v>2024</v>
      </c>
    </row>
    <row r="228" spans="1:7" x14ac:dyDescent="0.25">
      <c r="A228" t="s">
        <v>79</v>
      </c>
      <c r="B228">
        <v>320107</v>
      </c>
      <c r="C228" t="s">
        <v>81</v>
      </c>
      <c r="D228">
        <v>20</v>
      </c>
      <c r="E228">
        <v>6864.0050000000001</v>
      </c>
      <c r="F228">
        <v>4</v>
      </c>
      <c r="G228">
        <v>2024</v>
      </c>
    </row>
    <row r="229" spans="1:7" x14ac:dyDescent="0.25">
      <c r="A229" t="s">
        <v>79</v>
      </c>
      <c r="B229">
        <v>320028</v>
      </c>
      <c r="C229" t="s">
        <v>91</v>
      </c>
      <c r="D229">
        <v>50</v>
      </c>
      <c r="E229">
        <v>9029.9879999999994</v>
      </c>
      <c r="F229">
        <v>4</v>
      </c>
      <c r="G229">
        <v>2024</v>
      </c>
    </row>
    <row r="230" spans="1:7" x14ac:dyDescent="0.25">
      <c r="A230" t="s">
        <v>79</v>
      </c>
      <c r="B230">
        <v>320023</v>
      </c>
      <c r="C230" t="s">
        <v>86</v>
      </c>
      <c r="D230">
        <v>200</v>
      </c>
      <c r="E230">
        <v>38154.239999999998</v>
      </c>
      <c r="F230">
        <v>4</v>
      </c>
      <c r="G230">
        <v>2024</v>
      </c>
    </row>
    <row r="231" spans="1:7" x14ac:dyDescent="0.25">
      <c r="A231" t="s">
        <v>79</v>
      </c>
      <c r="B231">
        <v>320118</v>
      </c>
      <c r="C231" t="s">
        <v>89</v>
      </c>
      <c r="D231">
        <v>50</v>
      </c>
      <c r="E231">
        <v>9107.9860000000008</v>
      </c>
      <c r="F231">
        <v>4</v>
      </c>
      <c r="G231">
        <v>2024</v>
      </c>
    </row>
    <row r="232" spans="1:7" x14ac:dyDescent="0.25">
      <c r="A232" t="s">
        <v>79</v>
      </c>
      <c r="B232">
        <v>320925</v>
      </c>
      <c r="C232" t="s">
        <v>90</v>
      </c>
      <c r="D232">
        <v>10</v>
      </c>
      <c r="E232">
        <v>2276.9960000000001</v>
      </c>
      <c r="F232">
        <v>4</v>
      </c>
      <c r="G232">
        <v>2024</v>
      </c>
    </row>
    <row r="233" spans="1:7" x14ac:dyDescent="0.25">
      <c r="A233" t="s">
        <v>79</v>
      </c>
      <c r="B233">
        <v>320917</v>
      </c>
      <c r="C233" t="s">
        <v>82</v>
      </c>
      <c r="D233">
        <v>20</v>
      </c>
      <c r="E233">
        <v>6864.0050000000001</v>
      </c>
      <c r="F233">
        <v>4</v>
      </c>
      <c r="G233">
        <v>2024</v>
      </c>
    </row>
    <row r="234" spans="1:7" x14ac:dyDescent="0.25">
      <c r="A234" t="s">
        <v>79</v>
      </c>
      <c r="B234">
        <v>320015</v>
      </c>
      <c r="C234" t="s">
        <v>80</v>
      </c>
      <c r="D234">
        <v>50</v>
      </c>
      <c r="E234">
        <v>17952.571</v>
      </c>
      <c r="F234">
        <v>4</v>
      </c>
      <c r="G234">
        <v>2024</v>
      </c>
    </row>
    <row r="235" spans="1:7" x14ac:dyDescent="0.25">
      <c r="A235" t="s">
        <v>79</v>
      </c>
      <c r="B235">
        <v>320107</v>
      </c>
      <c r="C235" t="s">
        <v>81</v>
      </c>
      <c r="D235">
        <v>10</v>
      </c>
      <c r="E235">
        <v>3432.002</v>
      </c>
      <c r="F235">
        <v>4</v>
      </c>
      <c r="G235">
        <v>2024</v>
      </c>
    </row>
    <row r="236" spans="1:7" x14ac:dyDescent="0.25">
      <c r="A236" t="s">
        <v>79</v>
      </c>
      <c r="B236">
        <v>320028</v>
      </c>
      <c r="C236" t="s">
        <v>91</v>
      </c>
      <c r="D236">
        <v>80</v>
      </c>
      <c r="E236">
        <v>14447.981</v>
      </c>
      <c r="F236">
        <v>4</v>
      </c>
      <c r="G236">
        <v>2024</v>
      </c>
    </row>
    <row r="237" spans="1:7" x14ac:dyDescent="0.25">
      <c r="A237" t="s">
        <v>79</v>
      </c>
      <c r="B237">
        <v>320023</v>
      </c>
      <c r="C237" t="s">
        <v>86</v>
      </c>
      <c r="D237">
        <v>70</v>
      </c>
      <c r="E237">
        <v>13353.984</v>
      </c>
      <c r="F237">
        <v>4</v>
      </c>
      <c r="G237">
        <v>2024</v>
      </c>
    </row>
    <row r="238" spans="1:7" x14ac:dyDescent="0.25">
      <c r="A238" t="s">
        <v>79</v>
      </c>
      <c r="B238">
        <v>320118</v>
      </c>
      <c r="C238" t="s">
        <v>89</v>
      </c>
      <c r="D238">
        <v>20</v>
      </c>
      <c r="E238">
        <v>3643.194</v>
      </c>
      <c r="F238">
        <v>4</v>
      </c>
      <c r="G238">
        <v>2024</v>
      </c>
    </row>
    <row r="239" spans="1:7" x14ac:dyDescent="0.25">
      <c r="A239" t="s">
        <v>79</v>
      </c>
      <c r="B239">
        <v>320400</v>
      </c>
      <c r="C239" t="s">
        <v>84</v>
      </c>
      <c r="D239">
        <v>7</v>
      </c>
      <c r="E239">
        <v>1707.184</v>
      </c>
      <c r="F239">
        <v>4</v>
      </c>
      <c r="G239">
        <v>2024</v>
      </c>
    </row>
    <row r="240" spans="1:7" x14ac:dyDescent="0.25">
      <c r="A240" t="s">
        <v>79</v>
      </c>
      <c r="B240">
        <v>320100</v>
      </c>
      <c r="C240" t="s">
        <v>85</v>
      </c>
      <c r="D240">
        <v>7</v>
      </c>
      <c r="E240">
        <v>1707.184</v>
      </c>
      <c r="F240">
        <v>4</v>
      </c>
      <c r="G240">
        <v>2024</v>
      </c>
    </row>
    <row r="241" spans="1:7" x14ac:dyDescent="0.25">
      <c r="A241" t="s">
        <v>79</v>
      </c>
      <c r="B241">
        <v>320028</v>
      </c>
      <c r="C241" t="s">
        <v>91</v>
      </c>
      <c r="D241">
        <v>260</v>
      </c>
      <c r="E241">
        <v>36156.072</v>
      </c>
      <c r="F241">
        <v>4</v>
      </c>
      <c r="G241">
        <v>2024</v>
      </c>
    </row>
    <row r="242" spans="1:7" x14ac:dyDescent="0.25">
      <c r="A242" t="s">
        <v>79</v>
      </c>
      <c r="B242">
        <v>320028</v>
      </c>
      <c r="C242" t="s">
        <v>91</v>
      </c>
      <c r="D242">
        <v>16</v>
      </c>
      <c r="E242">
        <v>2224.989</v>
      </c>
      <c r="F242">
        <v>4</v>
      </c>
      <c r="G242">
        <v>2024</v>
      </c>
    </row>
    <row r="243" spans="1:7" x14ac:dyDescent="0.25">
      <c r="A243" t="s">
        <v>79</v>
      </c>
      <c r="B243">
        <v>320028</v>
      </c>
      <c r="C243" t="s">
        <v>91</v>
      </c>
      <c r="D243">
        <v>363</v>
      </c>
      <c r="E243">
        <v>50479.438999999998</v>
      </c>
      <c r="F243">
        <v>4</v>
      </c>
      <c r="G243">
        <v>2024</v>
      </c>
    </row>
    <row r="244" spans="1:7" x14ac:dyDescent="0.25">
      <c r="A244" t="s">
        <v>79</v>
      </c>
      <c r="B244">
        <v>320028</v>
      </c>
      <c r="C244" t="s">
        <v>91</v>
      </c>
      <c r="D244">
        <v>30</v>
      </c>
      <c r="E244">
        <v>4171.8540000000003</v>
      </c>
      <c r="F244">
        <v>4</v>
      </c>
      <c r="G244">
        <v>2024</v>
      </c>
    </row>
    <row r="245" spans="1:7" x14ac:dyDescent="0.25">
      <c r="A245" t="s">
        <v>79</v>
      </c>
      <c r="B245">
        <v>320015</v>
      </c>
      <c r="C245" t="s">
        <v>80</v>
      </c>
      <c r="D245">
        <v>10</v>
      </c>
      <c r="E245">
        <v>3590.5140000000001</v>
      </c>
      <c r="F245">
        <v>4</v>
      </c>
      <c r="G245">
        <v>2024</v>
      </c>
    </row>
    <row r="246" spans="1:7" x14ac:dyDescent="0.25">
      <c r="A246" t="s">
        <v>79</v>
      </c>
      <c r="B246">
        <v>320120</v>
      </c>
      <c r="C246" t="s">
        <v>71</v>
      </c>
      <c r="D246">
        <v>10</v>
      </c>
      <c r="E246">
        <v>1805.998</v>
      </c>
      <c r="F246">
        <v>4</v>
      </c>
      <c r="G246">
        <v>2024</v>
      </c>
    </row>
    <row r="247" spans="1:7" x14ac:dyDescent="0.25">
      <c r="A247" t="s">
        <v>79</v>
      </c>
      <c r="B247">
        <v>320023</v>
      </c>
      <c r="C247" t="s">
        <v>86</v>
      </c>
      <c r="D247">
        <v>100</v>
      </c>
      <c r="E247">
        <v>19077.12</v>
      </c>
      <c r="F247">
        <v>4</v>
      </c>
      <c r="G247">
        <v>2024</v>
      </c>
    </row>
    <row r="248" spans="1:7" x14ac:dyDescent="0.25">
      <c r="A248" t="s">
        <v>79</v>
      </c>
      <c r="B248">
        <v>320118</v>
      </c>
      <c r="C248" t="s">
        <v>89</v>
      </c>
      <c r="D248">
        <v>20</v>
      </c>
      <c r="E248">
        <v>3643.194</v>
      </c>
      <c r="F248">
        <v>4</v>
      </c>
      <c r="G248">
        <v>2024</v>
      </c>
    </row>
    <row r="249" spans="1:7" x14ac:dyDescent="0.25">
      <c r="A249" t="s">
        <v>79</v>
      </c>
      <c r="B249">
        <v>320015</v>
      </c>
      <c r="C249" t="s">
        <v>80</v>
      </c>
      <c r="D249">
        <v>100</v>
      </c>
      <c r="E249">
        <v>35905.14</v>
      </c>
      <c r="F249">
        <v>4</v>
      </c>
      <c r="G249">
        <v>2024</v>
      </c>
    </row>
    <row r="250" spans="1:7" x14ac:dyDescent="0.25">
      <c r="A250" t="s">
        <v>79</v>
      </c>
      <c r="B250">
        <v>320023</v>
      </c>
      <c r="C250" t="s">
        <v>86</v>
      </c>
      <c r="D250">
        <v>960</v>
      </c>
      <c r="E250">
        <v>183140.35200000001</v>
      </c>
      <c r="F250">
        <v>4</v>
      </c>
      <c r="G250">
        <v>2024</v>
      </c>
    </row>
    <row r="251" spans="1:7" x14ac:dyDescent="0.25">
      <c r="A251" t="s">
        <v>79</v>
      </c>
      <c r="B251">
        <v>322000</v>
      </c>
      <c r="C251" t="s">
        <v>93</v>
      </c>
      <c r="D251">
        <v>96</v>
      </c>
      <c r="E251">
        <v>29135.946</v>
      </c>
      <c r="F251">
        <v>4</v>
      </c>
      <c r="G251">
        <v>2024</v>
      </c>
    </row>
    <row r="252" spans="1:7" x14ac:dyDescent="0.25">
      <c r="A252" t="s">
        <v>79</v>
      </c>
      <c r="B252">
        <v>320118</v>
      </c>
      <c r="C252" t="s">
        <v>89</v>
      </c>
      <c r="D252">
        <v>480</v>
      </c>
      <c r="E252">
        <v>87436.661999999997</v>
      </c>
      <c r="F252">
        <v>4</v>
      </c>
      <c r="G252">
        <v>2024</v>
      </c>
    </row>
    <row r="253" spans="1:7" x14ac:dyDescent="0.25">
      <c r="A253" t="s">
        <v>79</v>
      </c>
      <c r="B253">
        <v>320925</v>
      </c>
      <c r="C253" t="s">
        <v>90</v>
      </c>
      <c r="D253">
        <v>70</v>
      </c>
      <c r="E253">
        <v>15938.975</v>
      </c>
      <c r="F253">
        <v>4</v>
      </c>
      <c r="G253">
        <v>2024</v>
      </c>
    </row>
    <row r="254" spans="1:7" x14ac:dyDescent="0.25">
      <c r="A254" t="s">
        <v>79</v>
      </c>
      <c r="B254">
        <v>320015</v>
      </c>
      <c r="C254" t="s">
        <v>80</v>
      </c>
      <c r="D254">
        <v>20</v>
      </c>
      <c r="E254">
        <v>7181.0280000000002</v>
      </c>
      <c r="F254">
        <v>4</v>
      </c>
      <c r="G254">
        <v>2024</v>
      </c>
    </row>
    <row r="255" spans="1:7" x14ac:dyDescent="0.25">
      <c r="A255" t="s">
        <v>79</v>
      </c>
      <c r="B255">
        <v>320107</v>
      </c>
      <c r="C255" t="s">
        <v>81</v>
      </c>
      <c r="D255">
        <v>20</v>
      </c>
      <c r="E255">
        <v>6864.0050000000001</v>
      </c>
      <c r="F255">
        <v>4</v>
      </c>
      <c r="G255">
        <v>2024</v>
      </c>
    </row>
    <row r="256" spans="1:7" x14ac:dyDescent="0.25">
      <c r="A256" t="s">
        <v>79</v>
      </c>
      <c r="B256">
        <v>320028</v>
      </c>
      <c r="C256" t="s">
        <v>91</v>
      </c>
      <c r="D256">
        <v>100</v>
      </c>
      <c r="E256">
        <v>18059.975999999999</v>
      </c>
      <c r="F256">
        <v>4</v>
      </c>
      <c r="G256">
        <v>2024</v>
      </c>
    </row>
    <row r="257" spans="1:7" x14ac:dyDescent="0.25">
      <c r="A257" t="s">
        <v>79</v>
      </c>
      <c r="B257">
        <v>320120</v>
      </c>
      <c r="C257" t="s">
        <v>71</v>
      </c>
      <c r="D257">
        <v>30</v>
      </c>
      <c r="E257">
        <v>5417.9930000000004</v>
      </c>
      <c r="F257">
        <v>4</v>
      </c>
      <c r="G257">
        <v>2024</v>
      </c>
    </row>
    <row r="258" spans="1:7" x14ac:dyDescent="0.25">
      <c r="A258" t="s">
        <v>79</v>
      </c>
      <c r="B258">
        <v>320023</v>
      </c>
      <c r="C258" t="s">
        <v>86</v>
      </c>
      <c r="D258">
        <v>100</v>
      </c>
      <c r="E258">
        <v>19077.12</v>
      </c>
      <c r="F258">
        <v>4</v>
      </c>
      <c r="G258">
        <v>2024</v>
      </c>
    </row>
    <row r="259" spans="1:7" x14ac:dyDescent="0.25">
      <c r="A259" t="s">
        <v>79</v>
      </c>
      <c r="B259">
        <v>320118</v>
      </c>
      <c r="C259" t="s">
        <v>89</v>
      </c>
      <c r="D259">
        <v>100</v>
      </c>
      <c r="E259">
        <v>18215.971000000001</v>
      </c>
      <c r="F259">
        <v>4</v>
      </c>
      <c r="G259">
        <v>2024</v>
      </c>
    </row>
    <row r="260" spans="1:7" x14ac:dyDescent="0.25">
      <c r="A260" t="s">
        <v>79</v>
      </c>
      <c r="B260">
        <v>320925</v>
      </c>
      <c r="C260" t="s">
        <v>90</v>
      </c>
      <c r="D260">
        <v>30</v>
      </c>
      <c r="E260">
        <v>6830.9889999999996</v>
      </c>
      <c r="F260">
        <v>4</v>
      </c>
      <c r="G260">
        <v>2024</v>
      </c>
    </row>
    <row r="261" spans="1:7" x14ac:dyDescent="0.25">
      <c r="A261" t="s">
        <v>79</v>
      </c>
      <c r="B261">
        <v>324003</v>
      </c>
      <c r="C261" t="s">
        <v>88</v>
      </c>
      <c r="D261">
        <v>30</v>
      </c>
      <c r="E261">
        <v>11880.011</v>
      </c>
      <c r="F261">
        <v>4</v>
      </c>
      <c r="G261">
        <v>2024</v>
      </c>
    </row>
    <row r="262" spans="1:7" x14ac:dyDescent="0.25">
      <c r="A262" t="s">
        <v>79</v>
      </c>
      <c r="B262">
        <v>320015</v>
      </c>
      <c r="C262" t="s">
        <v>80</v>
      </c>
      <c r="D262">
        <v>20</v>
      </c>
      <c r="E262">
        <v>7181.0280000000002</v>
      </c>
      <c r="F262">
        <v>4</v>
      </c>
      <c r="G262">
        <v>2024</v>
      </c>
    </row>
    <row r="263" spans="1:7" x14ac:dyDescent="0.25">
      <c r="A263" t="s">
        <v>79</v>
      </c>
      <c r="B263">
        <v>320107</v>
      </c>
      <c r="C263" t="s">
        <v>81</v>
      </c>
      <c r="D263">
        <v>10</v>
      </c>
      <c r="E263">
        <v>3432.002</v>
      </c>
      <c r="F263">
        <v>4</v>
      </c>
      <c r="G263">
        <v>2024</v>
      </c>
    </row>
    <row r="264" spans="1:7" x14ac:dyDescent="0.25">
      <c r="A264" t="s">
        <v>79</v>
      </c>
      <c r="B264">
        <v>320028</v>
      </c>
      <c r="C264" t="s">
        <v>91</v>
      </c>
      <c r="D264">
        <v>30</v>
      </c>
      <c r="E264">
        <v>5417.9930000000004</v>
      </c>
      <c r="F264">
        <v>4</v>
      </c>
      <c r="G264">
        <v>2024</v>
      </c>
    </row>
    <row r="265" spans="1:7" x14ac:dyDescent="0.25">
      <c r="A265" t="s">
        <v>79</v>
      </c>
      <c r="B265">
        <v>320023</v>
      </c>
      <c r="C265" t="s">
        <v>86</v>
      </c>
      <c r="D265">
        <v>300</v>
      </c>
      <c r="E265">
        <v>57231.360999999997</v>
      </c>
      <c r="F265">
        <v>4</v>
      </c>
      <c r="G265">
        <v>2024</v>
      </c>
    </row>
    <row r="266" spans="1:7" x14ac:dyDescent="0.25">
      <c r="A266" t="s">
        <v>79</v>
      </c>
      <c r="B266">
        <v>320118</v>
      </c>
      <c r="C266" t="s">
        <v>89</v>
      </c>
      <c r="D266">
        <v>50</v>
      </c>
      <c r="E266">
        <v>9107.9860000000008</v>
      </c>
      <c r="F266">
        <v>4</v>
      </c>
      <c r="G266">
        <v>2024</v>
      </c>
    </row>
    <row r="267" spans="1:7" x14ac:dyDescent="0.25">
      <c r="A267" t="s">
        <v>79</v>
      </c>
      <c r="B267">
        <v>320925</v>
      </c>
      <c r="C267" t="s">
        <v>90</v>
      </c>
      <c r="D267">
        <v>5</v>
      </c>
      <c r="E267">
        <v>1138.498</v>
      </c>
      <c r="F267">
        <v>4</v>
      </c>
      <c r="G267">
        <v>2024</v>
      </c>
    </row>
    <row r="268" spans="1:7" x14ac:dyDescent="0.25">
      <c r="A268" t="s">
        <v>79</v>
      </c>
      <c r="B268">
        <v>324003</v>
      </c>
      <c r="C268" t="s">
        <v>88</v>
      </c>
      <c r="D268">
        <v>20</v>
      </c>
      <c r="E268">
        <v>7920.0069999999996</v>
      </c>
      <c r="F268">
        <v>4</v>
      </c>
      <c r="G268">
        <v>2024</v>
      </c>
    </row>
    <row r="269" spans="1:7" x14ac:dyDescent="0.25">
      <c r="A269" t="s">
        <v>79</v>
      </c>
      <c r="B269">
        <v>322000</v>
      </c>
      <c r="C269" t="s">
        <v>93</v>
      </c>
      <c r="D269">
        <v>10</v>
      </c>
      <c r="E269">
        <v>3034.9940000000001</v>
      </c>
      <c r="F269">
        <v>4</v>
      </c>
      <c r="G269">
        <v>2024</v>
      </c>
    </row>
    <row r="270" spans="1:7" x14ac:dyDescent="0.25">
      <c r="A270" t="s">
        <v>79</v>
      </c>
      <c r="B270">
        <v>320015</v>
      </c>
      <c r="C270" t="s">
        <v>80</v>
      </c>
      <c r="D270">
        <v>10</v>
      </c>
      <c r="E270">
        <v>3590.5140000000001</v>
      </c>
      <c r="F270">
        <v>4</v>
      </c>
      <c r="G270">
        <v>2024</v>
      </c>
    </row>
    <row r="271" spans="1:7" x14ac:dyDescent="0.25">
      <c r="A271" t="s">
        <v>79</v>
      </c>
      <c r="B271">
        <v>320107</v>
      </c>
      <c r="C271" t="s">
        <v>81</v>
      </c>
      <c r="D271">
        <v>10</v>
      </c>
      <c r="E271">
        <v>3432.002</v>
      </c>
      <c r="F271">
        <v>4</v>
      </c>
      <c r="G271">
        <v>2024</v>
      </c>
    </row>
    <row r="272" spans="1:7" x14ac:dyDescent="0.25">
      <c r="A272" t="s">
        <v>79</v>
      </c>
      <c r="B272">
        <v>320023</v>
      </c>
      <c r="C272" t="s">
        <v>86</v>
      </c>
      <c r="D272">
        <v>50</v>
      </c>
      <c r="E272">
        <v>9538.56</v>
      </c>
      <c r="F272">
        <v>4</v>
      </c>
      <c r="G272">
        <v>2024</v>
      </c>
    </row>
    <row r="273" spans="1:7" x14ac:dyDescent="0.25">
      <c r="A273" t="s">
        <v>79</v>
      </c>
      <c r="B273">
        <v>322000</v>
      </c>
      <c r="C273" t="s">
        <v>93</v>
      </c>
      <c r="D273">
        <v>5</v>
      </c>
      <c r="E273">
        <v>1517.4970000000001</v>
      </c>
      <c r="F273">
        <v>4</v>
      </c>
      <c r="G273">
        <v>2024</v>
      </c>
    </row>
    <row r="274" spans="1:7" x14ac:dyDescent="0.25">
      <c r="A274" t="s">
        <v>79</v>
      </c>
      <c r="B274">
        <v>322001</v>
      </c>
      <c r="C274" t="s">
        <v>95</v>
      </c>
      <c r="D274">
        <v>30</v>
      </c>
      <c r="E274">
        <v>4623.6360000000004</v>
      </c>
      <c r="F274">
        <v>4</v>
      </c>
      <c r="G274">
        <v>2024</v>
      </c>
    </row>
    <row r="275" spans="1:7" x14ac:dyDescent="0.25">
      <c r="A275" t="s">
        <v>79</v>
      </c>
      <c r="B275">
        <v>322100</v>
      </c>
      <c r="C275" t="s">
        <v>96</v>
      </c>
      <c r="D275">
        <v>30</v>
      </c>
      <c r="E275">
        <v>2276.2559999999999</v>
      </c>
      <c r="F275">
        <v>4</v>
      </c>
      <c r="G275">
        <v>2024</v>
      </c>
    </row>
    <row r="276" spans="1:7" x14ac:dyDescent="0.25">
      <c r="A276" t="s">
        <v>79</v>
      </c>
      <c r="B276">
        <v>320015</v>
      </c>
      <c r="C276" t="s">
        <v>80</v>
      </c>
      <c r="D276">
        <v>10</v>
      </c>
      <c r="E276">
        <v>3590.5140000000001</v>
      </c>
      <c r="F276">
        <v>4</v>
      </c>
      <c r="G276">
        <v>2024</v>
      </c>
    </row>
    <row r="277" spans="1:7" x14ac:dyDescent="0.25">
      <c r="A277" t="s">
        <v>79</v>
      </c>
      <c r="B277">
        <v>320107</v>
      </c>
      <c r="C277" t="s">
        <v>81</v>
      </c>
      <c r="D277">
        <v>20</v>
      </c>
      <c r="E277">
        <v>6864.0050000000001</v>
      </c>
      <c r="F277">
        <v>4</v>
      </c>
      <c r="G277">
        <v>2024</v>
      </c>
    </row>
    <row r="278" spans="1:7" x14ac:dyDescent="0.25">
      <c r="A278" t="s">
        <v>79</v>
      </c>
      <c r="B278">
        <v>320023</v>
      </c>
      <c r="C278" t="s">
        <v>86</v>
      </c>
      <c r="D278">
        <v>200</v>
      </c>
      <c r="E278">
        <v>38154.241000000002</v>
      </c>
      <c r="F278">
        <v>4</v>
      </c>
      <c r="G278">
        <v>2024</v>
      </c>
    </row>
    <row r="279" spans="1:7" x14ac:dyDescent="0.25">
      <c r="A279" t="s">
        <v>79</v>
      </c>
      <c r="B279">
        <v>320118</v>
      </c>
      <c r="C279" t="s">
        <v>89</v>
      </c>
      <c r="D279">
        <v>50</v>
      </c>
      <c r="E279">
        <v>9107.9860000000008</v>
      </c>
      <c r="F279">
        <v>4</v>
      </c>
      <c r="G279">
        <v>2024</v>
      </c>
    </row>
    <row r="280" spans="1:7" x14ac:dyDescent="0.25">
      <c r="A280" t="s">
        <v>79</v>
      </c>
      <c r="B280">
        <v>320917</v>
      </c>
      <c r="C280" t="s">
        <v>82</v>
      </c>
      <c r="D280">
        <v>10</v>
      </c>
      <c r="E280">
        <v>3432.002</v>
      </c>
      <c r="F280">
        <v>4</v>
      </c>
      <c r="G280">
        <v>2024</v>
      </c>
    </row>
    <row r="281" spans="1:7" x14ac:dyDescent="0.25">
      <c r="A281" t="s">
        <v>79</v>
      </c>
      <c r="B281">
        <v>324003</v>
      </c>
      <c r="C281" t="s">
        <v>88</v>
      </c>
      <c r="D281">
        <v>20</v>
      </c>
      <c r="E281">
        <v>7920.0069999999996</v>
      </c>
      <c r="F281">
        <v>4</v>
      </c>
      <c r="G281">
        <v>2024</v>
      </c>
    </row>
    <row r="282" spans="1:7" x14ac:dyDescent="0.25">
      <c r="A282" t="s">
        <v>79</v>
      </c>
      <c r="B282">
        <v>322000</v>
      </c>
      <c r="C282" t="s">
        <v>93</v>
      </c>
      <c r="D282">
        <v>10</v>
      </c>
      <c r="E282">
        <v>3034.9940000000001</v>
      </c>
      <c r="F282">
        <v>4</v>
      </c>
      <c r="G282">
        <v>2024</v>
      </c>
    </row>
    <row r="283" spans="1:7" x14ac:dyDescent="0.25">
      <c r="A283" t="s">
        <v>79</v>
      </c>
      <c r="B283">
        <v>322001</v>
      </c>
      <c r="C283" t="s">
        <v>95</v>
      </c>
      <c r="D283">
        <v>50</v>
      </c>
      <c r="E283">
        <v>7706.0590000000002</v>
      </c>
      <c r="F283">
        <v>4</v>
      </c>
      <c r="G283">
        <v>2024</v>
      </c>
    </row>
    <row r="284" spans="1:7" x14ac:dyDescent="0.25">
      <c r="A284" t="s">
        <v>79</v>
      </c>
      <c r="B284">
        <v>322100</v>
      </c>
      <c r="C284" t="s">
        <v>96</v>
      </c>
      <c r="D284">
        <v>50</v>
      </c>
      <c r="E284">
        <v>3793.759</v>
      </c>
      <c r="F284">
        <v>4</v>
      </c>
      <c r="G284">
        <v>2024</v>
      </c>
    </row>
    <row r="285" spans="1:7" x14ac:dyDescent="0.25">
      <c r="A285" t="s">
        <v>79</v>
      </c>
      <c r="B285">
        <v>320015</v>
      </c>
      <c r="C285" t="s">
        <v>80</v>
      </c>
      <c r="D285">
        <v>80</v>
      </c>
      <c r="E285">
        <v>28724.112000000001</v>
      </c>
      <c r="F285">
        <v>4</v>
      </c>
      <c r="G285">
        <v>2024</v>
      </c>
    </row>
    <row r="286" spans="1:7" x14ac:dyDescent="0.25">
      <c r="A286" t="s">
        <v>79</v>
      </c>
      <c r="B286">
        <v>320107</v>
      </c>
      <c r="C286" t="s">
        <v>81</v>
      </c>
      <c r="D286">
        <v>10</v>
      </c>
      <c r="E286">
        <v>3432.002</v>
      </c>
      <c r="F286">
        <v>4</v>
      </c>
      <c r="G286">
        <v>2024</v>
      </c>
    </row>
    <row r="287" spans="1:7" x14ac:dyDescent="0.25">
      <c r="A287" t="s">
        <v>79</v>
      </c>
      <c r="B287">
        <v>320028</v>
      </c>
      <c r="C287" t="s">
        <v>91</v>
      </c>
      <c r="D287">
        <v>50</v>
      </c>
      <c r="E287">
        <v>9029.9879999999994</v>
      </c>
      <c r="F287">
        <v>4</v>
      </c>
      <c r="G287">
        <v>2024</v>
      </c>
    </row>
    <row r="288" spans="1:7" x14ac:dyDescent="0.25">
      <c r="A288" t="s">
        <v>79</v>
      </c>
      <c r="B288">
        <v>320023</v>
      </c>
      <c r="C288" t="s">
        <v>86</v>
      </c>
      <c r="D288">
        <v>200</v>
      </c>
      <c r="E288">
        <v>38154.241000000002</v>
      </c>
      <c r="F288">
        <v>4</v>
      </c>
      <c r="G288">
        <v>2024</v>
      </c>
    </row>
    <row r="289" spans="1:7" x14ac:dyDescent="0.25">
      <c r="A289" t="s">
        <v>79</v>
      </c>
      <c r="B289">
        <v>320917</v>
      </c>
      <c r="C289" t="s">
        <v>82</v>
      </c>
      <c r="D289">
        <v>5</v>
      </c>
      <c r="E289">
        <v>1716.001</v>
      </c>
      <c r="F289">
        <v>4</v>
      </c>
      <c r="G289">
        <v>2024</v>
      </c>
    </row>
    <row r="290" spans="1:7" x14ac:dyDescent="0.25">
      <c r="A290" t="s">
        <v>79</v>
      </c>
      <c r="B290">
        <v>320023</v>
      </c>
      <c r="C290" t="s">
        <v>86</v>
      </c>
      <c r="D290">
        <v>480</v>
      </c>
      <c r="E290">
        <v>91570.176000000007</v>
      </c>
      <c r="F290">
        <v>4</v>
      </c>
      <c r="G290">
        <v>2024</v>
      </c>
    </row>
    <row r="291" spans="1:7" x14ac:dyDescent="0.25">
      <c r="A291" t="s">
        <v>79</v>
      </c>
      <c r="B291">
        <v>320118</v>
      </c>
      <c r="C291" t="s">
        <v>89</v>
      </c>
      <c r="D291">
        <v>480</v>
      </c>
      <c r="E291">
        <v>87436.661999999997</v>
      </c>
      <c r="F291">
        <v>4</v>
      </c>
      <c r="G291">
        <v>2024</v>
      </c>
    </row>
    <row r="292" spans="1:7" x14ac:dyDescent="0.25">
      <c r="A292" t="s">
        <v>79</v>
      </c>
      <c r="B292">
        <v>320917</v>
      </c>
      <c r="C292" t="s">
        <v>82</v>
      </c>
      <c r="D292">
        <v>50</v>
      </c>
      <c r="E292">
        <v>17160.011999999999</v>
      </c>
      <c r="F292">
        <v>4</v>
      </c>
      <c r="G292">
        <v>2024</v>
      </c>
    </row>
    <row r="293" spans="1:7" x14ac:dyDescent="0.25">
      <c r="A293" t="s">
        <v>79</v>
      </c>
      <c r="B293">
        <v>322100</v>
      </c>
      <c r="C293" t="s">
        <v>96</v>
      </c>
      <c r="D293">
        <v>200</v>
      </c>
      <c r="E293">
        <v>15175.037</v>
      </c>
      <c r="F293">
        <v>4</v>
      </c>
      <c r="G293">
        <v>2024</v>
      </c>
    </row>
    <row r="294" spans="1:7" x14ac:dyDescent="0.25">
      <c r="A294" t="s">
        <v>79</v>
      </c>
      <c r="B294">
        <v>322001</v>
      </c>
      <c r="C294" t="s">
        <v>95</v>
      </c>
      <c r="D294">
        <v>112</v>
      </c>
      <c r="E294">
        <v>17261.573</v>
      </c>
      <c r="F294">
        <v>4</v>
      </c>
      <c r="G294">
        <v>2024</v>
      </c>
    </row>
    <row r="295" spans="1:7" x14ac:dyDescent="0.25">
      <c r="A295" t="s">
        <v>79</v>
      </c>
      <c r="B295">
        <v>320015</v>
      </c>
      <c r="C295" t="s">
        <v>80</v>
      </c>
      <c r="D295">
        <v>20</v>
      </c>
      <c r="E295">
        <v>7181.0280000000002</v>
      </c>
      <c r="F295">
        <v>5</v>
      </c>
      <c r="G295">
        <v>2024</v>
      </c>
    </row>
    <row r="296" spans="1:7" x14ac:dyDescent="0.25">
      <c r="A296" t="s">
        <v>79</v>
      </c>
      <c r="B296">
        <v>320107</v>
      </c>
      <c r="C296" t="s">
        <v>81</v>
      </c>
      <c r="D296">
        <v>10</v>
      </c>
      <c r="E296">
        <v>3432.002</v>
      </c>
      <c r="F296">
        <v>5</v>
      </c>
      <c r="G296">
        <v>2024</v>
      </c>
    </row>
    <row r="297" spans="1:7" x14ac:dyDescent="0.25">
      <c r="A297" t="s">
        <v>79</v>
      </c>
      <c r="B297">
        <v>320023</v>
      </c>
      <c r="C297" t="s">
        <v>86</v>
      </c>
      <c r="D297">
        <v>100</v>
      </c>
      <c r="E297">
        <v>19077.120999999999</v>
      </c>
      <c r="F297">
        <v>5</v>
      </c>
      <c r="G297">
        <v>2024</v>
      </c>
    </row>
    <row r="298" spans="1:7" x14ac:dyDescent="0.25">
      <c r="A298" t="s">
        <v>79</v>
      </c>
      <c r="B298">
        <v>320118</v>
      </c>
      <c r="C298" t="s">
        <v>89</v>
      </c>
      <c r="D298">
        <v>50</v>
      </c>
      <c r="E298">
        <v>9107.9860000000008</v>
      </c>
      <c r="F298">
        <v>5</v>
      </c>
      <c r="G298">
        <v>2024</v>
      </c>
    </row>
    <row r="299" spans="1:7" x14ac:dyDescent="0.25">
      <c r="A299" t="s">
        <v>79</v>
      </c>
      <c r="B299">
        <v>320917</v>
      </c>
      <c r="C299" t="s">
        <v>82</v>
      </c>
      <c r="D299">
        <v>10</v>
      </c>
      <c r="E299">
        <v>3432.002</v>
      </c>
      <c r="F299">
        <v>5</v>
      </c>
      <c r="G299">
        <v>2024</v>
      </c>
    </row>
    <row r="300" spans="1:7" x14ac:dyDescent="0.25">
      <c r="A300" t="s">
        <v>79</v>
      </c>
      <c r="B300">
        <v>324003</v>
      </c>
      <c r="C300" t="s">
        <v>88</v>
      </c>
      <c r="D300">
        <v>20</v>
      </c>
      <c r="E300">
        <v>7920.0069999999996</v>
      </c>
      <c r="F300">
        <v>5</v>
      </c>
      <c r="G300">
        <v>2024</v>
      </c>
    </row>
    <row r="301" spans="1:7" x14ac:dyDescent="0.25">
      <c r="A301" t="s">
        <v>79</v>
      </c>
      <c r="B301">
        <v>322000</v>
      </c>
      <c r="C301" t="s">
        <v>93</v>
      </c>
      <c r="D301">
        <v>5</v>
      </c>
      <c r="E301">
        <v>1517.4970000000001</v>
      </c>
      <c r="F301">
        <v>5</v>
      </c>
      <c r="G301">
        <v>2024</v>
      </c>
    </row>
    <row r="302" spans="1:7" x14ac:dyDescent="0.25">
      <c r="A302" t="s">
        <v>79</v>
      </c>
      <c r="B302">
        <v>320023</v>
      </c>
      <c r="C302" t="s">
        <v>86</v>
      </c>
      <c r="D302">
        <v>20</v>
      </c>
      <c r="E302">
        <v>3815.424</v>
      </c>
      <c r="F302">
        <v>5</v>
      </c>
      <c r="G302">
        <v>2024</v>
      </c>
    </row>
    <row r="303" spans="1:7" x14ac:dyDescent="0.25">
      <c r="A303" t="s">
        <v>79</v>
      </c>
      <c r="B303">
        <v>320118</v>
      </c>
      <c r="C303" t="s">
        <v>89</v>
      </c>
      <c r="D303">
        <v>20</v>
      </c>
      <c r="E303">
        <v>3643.194</v>
      </c>
      <c r="F303">
        <v>5</v>
      </c>
      <c r="G303">
        <v>2024</v>
      </c>
    </row>
    <row r="304" spans="1:7" x14ac:dyDescent="0.25">
      <c r="A304" t="s">
        <v>79</v>
      </c>
      <c r="B304">
        <v>320925</v>
      </c>
      <c r="C304" t="s">
        <v>90</v>
      </c>
      <c r="D304">
        <v>5</v>
      </c>
      <c r="E304">
        <v>1138.498</v>
      </c>
      <c r="F304">
        <v>5</v>
      </c>
      <c r="G304">
        <v>2024</v>
      </c>
    </row>
    <row r="305" spans="1:7" x14ac:dyDescent="0.25">
      <c r="A305" t="s">
        <v>79</v>
      </c>
      <c r="B305">
        <v>324003</v>
      </c>
      <c r="C305" t="s">
        <v>88</v>
      </c>
      <c r="D305">
        <v>5</v>
      </c>
      <c r="E305">
        <v>1980.002</v>
      </c>
      <c r="F305">
        <v>5</v>
      </c>
      <c r="G305">
        <v>2024</v>
      </c>
    </row>
    <row r="306" spans="1:7" x14ac:dyDescent="0.25">
      <c r="A306" t="s">
        <v>79</v>
      </c>
      <c r="B306">
        <v>320015</v>
      </c>
      <c r="C306" t="s">
        <v>80</v>
      </c>
      <c r="D306">
        <v>150</v>
      </c>
      <c r="E306">
        <v>53857.71</v>
      </c>
      <c r="F306">
        <v>5</v>
      </c>
      <c r="G306">
        <v>2024</v>
      </c>
    </row>
    <row r="307" spans="1:7" x14ac:dyDescent="0.25">
      <c r="A307" t="s">
        <v>79</v>
      </c>
      <c r="B307">
        <v>320107</v>
      </c>
      <c r="C307" t="s">
        <v>81</v>
      </c>
      <c r="D307">
        <v>100</v>
      </c>
      <c r="E307">
        <v>34320.023999999998</v>
      </c>
      <c r="F307">
        <v>5</v>
      </c>
      <c r="G307">
        <v>2024</v>
      </c>
    </row>
    <row r="308" spans="1:7" x14ac:dyDescent="0.25">
      <c r="A308" t="s">
        <v>79</v>
      </c>
      <c r="B308">
        <v>320023</v>
      </c>
      <c r="C308" t="s">
        <v>86</v>
      </c>
      <c r="D308">
        <v>300</v>
      </c>
      <c r="E308">
        <v>57231.360000000001</v>
      </c>
      <c r="F308">
        <v>5</v>
      </c>
      <c r="G308">
        <v>2024</v>
      </c>
    </row>
    <row r="309" spans="1:7" x14ac:dyDescent="0.25">
      <c r="A309" t="s">
        <v>79</v>
      </c>
      <c r="B309">
        <v>320925</v>
      </c>
      <c r="C309" t="s">
        <v>90</v>
      </c>
      <c r="D309">
        <v>50</v>
      </c>
      <c r="E309">
        <v>11384.982</v>
      </c>
      <c r="F309">
        <v>5</v>
      </c>
      <c r="G309">
        <v>2024</v>
      </c>
    </row>
    <row r="310" spans="1:7" x14ac:dyDescent="0.25">
      <c r="A310" t="s">
        <v>79</v>
      </c>
      <c r="B310">
        <v>320917</v>
      </c>
      <c r="C310" t="s">
        <v>82</v>
      </c>
      <c r="D310">
        <v>50</v>
      </c>
      <c r="E310">
        <v>17160.011999999999</v>
      </c>
      <c r="F310">
        <v>5</v>
      </c>
      <c r="G310">
        <v>2024</v>
      </c>
    </row>
    <row r="311" spans="1:7" x14ac:dyDescent="0.25">
      <c r="A311" t="s">
        <v>79</v>
      </c>
      <c r="B311">
        <v>324003</v>
      </c>
      <c r="C311" t="s">
        <v>88</v>
      </c>
      <c r="D311">
        <v>100</v>
      </c>
      <c r="E311">
        <v>39600.036</v>
      </c>
      <c r="F311">
        <v>5</v>
      </c>
      <c r="G311">
        <v>2024</v>
      </c>
    </row>
    <row r="312" spans="1:7" x14ac:dyDescent="0.25">
      <c r="A312" t="s">
        <v>79</v>
      </c>
      <c r="B312">
        <v>322001</v>
      </c>
      <c r="C312" t="s">
        <v>95</v>
      </c>
      <c r="D312">
        <v>112</v>
      </c>
      <c r="E312">
        <v>17261.573</v>
      </c>
      <c r="F312">
        <v>5</v>
      </c>
      <c r="G312">
        <v>2024</v>
      </c>
    </row>
    <row r="313" spans="1:7" x14ac:dyDescent="0.25">
      <c r="A313" t="s">
        <v>79</v>
      </c>
      <c r="B313">
        <v>320023</v>
      </c>
      <c r="C313" t="s">
        <v>86</v>
      </c>
      <c r="D313">
        <v>180</v>
      </c>
      <c r="E313">
        <v>34338.815999999999</v>
      </c>
      <c r="F313">
        <v>5</v>
      </c>
      <c r="G313">
        <v>2024</v>
      </c>
    </row>
    <row r="314" spans="1:7" x14ac:dyDescent="0.25">
      <c r="A314" t="s">
        <v>79</v>
      </c>
      <c r="B314">
        <v>320118</v>
      </c>
      <c r="C314" t="s">
        <v>89</v>
      </c>
      <c r="D314">
        <v>420</v>
      </c>
      <c r="E314">
        <v>76507.078999999998</v>
      </c>
      <c r="F314">
        <v>5</v>
      </c>
      <c r="G314">
        <v>2024</v>
      </c>
    </row>
    <row r="315" spans="1:7" x14ac:dyDescent="0.25">
      <c r="A315" t="s">
        <v>79</v>
      </c>
      <c r="B315">
        <v>320107</v>
      </c>
      <c r="C315" t="s">
        <v>81</v>
      </c>
      <c r="D315">
        <v>25</v>
      </c>
      <c r="E315">
        <v>8580.0069999999996</v>
      </c>
      <c r="F315">
        <v>5</v>
      </c>
      <c r="G315">
        <v>2024</v>
      </c>
    </row>
    <row r="316" spans="1:7" x14ac:dyDescent="0.25">
      <c r="A316" t="s">
        <v>79</v>
      </c>
      <c r="B316">
        <v>320118</v>
      </c>
      <c r="C316" t="s">
        <v>89</v>
      </c>
      <c r="D316">
        <v>10</v>
      </c>
      <c r="E316">
        <v>1821.597</v>
      </c>
      <c r="F316">
        <v>5</v>
      </c>
      <c r="G316">
        <v>2024</v>
      </c>
    </row>
    <row r="317" spans="1:7" x14ac:dyDescent="0.25">
      <c r="A317" t="s">
        <v>79</v>
      </c>
      <c r="B317">
        <v>320917</v>
      </c>
      <c r="C317" t="s">
        <v>82</v>
      </c>
      <c r="D317">
        <v>5</v>
      </c>
      <c r="E317">
        <v>1716.001</v>
      </c>
      <c r="F317">
        <v>5</v>
      </c>
      <c r="G317">
        <v>2024</v>
      </c>
    </row>
    <row r="318" spans="1:7" x14ac:dyDescent="0.25">
      <c r="A318" t="s">
        <v>79</v>
      </c>
      <c r="B318">
        <v>324003</v>
      </c>
      <c r="C318" t="s">
        <v>88</v>
      </c>
      <c r="D318">
        <v>5</v>
      </c>
      <c r="E318">
        <v>1980.002</v>
      </c>
      <c r="F318">
        <v>5</v>
      </c>
      <c r="G318">
        <v>2024</v>
      </c>
    </row>
    <row r="319" spans="1:7" x14ac:dyDescent="0.25">
      <c r="A319" t="s">
        <v>79</v>
      </c>
      <c r="B319">
        <v>322000</v>
      </c>
      <c r="C319" t="s">
        <v>93</v>
      </c>
      <c r="D319">
        <v>10</v>
      </c>
      <c r="E319">
        <v>3034.9940000000001</v>
      </c>
      <c r="F319">
        <v>5</v>
      </c>
      <c r="G319">
        <v>2024</v>
      </c>
    </row>
    <row r="320" spans="1:7" x14ac:dyDescent="0.25">
      <c r="A320" t="s">
        <v>79</v>
      </c>
      <c r="B320">
        <v>320015</v>
      </c>
      <c r="C320" t="s">
        <v>80</v>
      </c>
      <c r="D320">
        <v>20</v>
      </c>
      <c r="E320">
        <v>7181.0280000000002</v>
      </c>
      <c r="F320">
        <v>5</v>
      </c>
      <c r="G320">
        <v>2024</v>
      </c>
    </row>
    <row r="321" spans="1:7" x14ac:dyDescent="0.25">
      <c r="A321" t="s">
        <v>79</v>
      </c>
      <c r="B321">
        <v>320107</v>
      </c>
      <c r="C321" t="s">
        <v>81</v>
      </c>
      <c r="D321">
        <v>10</v>
      </c>
      <c r="E321">
        <v>3432.002</v>
      </c>
      <c r="F321">
        <v>5</v>
      </c>
      <c r="G321">
        <v>2024</v>
      </c>
    </row>
    <row r="322" spans="1:7" x14ac:dyDescent="0.25">
      <c r="A322" t="s">
        <v>79</v>
      </c>
      <c r="B322">
        <v>320028</v>
      </c>
      <c r="C322" t="s">
        <v>91</v>
      </c>
      <c r="D322">
        <v>150</v>
      </c>
      <c r="E322">
        <v>21671.971000000001</v>
      </c>
      <c r="F322">
        <v>5</v>
      </c>
      <c r="G322">
        <v>2024</v>
      </c>
    </row>
    <row r="323" spans="1:7" x14ac:dyDescent="0.25">
      <c r="A323" t="s">
        <v>79</v>
      </c>
      <c r="B323">
        <v>320023</v>
      </c>
      <c r="C323" t="s">
        <v>86</v>
      </c>
      <c r="D323">
        <v>150</v>
      </c>
      <c r="E323">
        <v>35769.599999999999</v>
      </c>
      <c r="F323">
        <v>5</v>
      </c>
      <c r="G323">
        <v>2024</v>
      </c>
    </row>
    <row r="324" spans="1:7" x14ac:dyDescent="0.25">
      <c r="A324" t="s">
        <v>79</v>
      </c>
      <c r="B324">
        <v>320917</v>
      </c>
      <c r="C324" t="s">
        <v>82</v>
      </c>
      <c r="D324">
        <v>20</v>
      </c>
      <c r="E324">
        <v>6864.0050000000001</v>
      </c>
      <c r="F324">
        <v>5</v>
      </c>
      <c r="G324">
        <v>2024</v>
      </c>
    </row>
    <row r="325" spans="1:7" x14ac:dyDescent="0.25">
      <c r="A325" t="s">
        <v>79</v>
      </c>
      <c r="B325">
        <v>323900</v>
      </c>
      <c r="C325" t="s">
        <v>94</v>
      </c>
      <c r="D325">
        <v>5</v>
      </c>
      <c r="E325">
        <v>1517.4970000000001</v>
      </c>
      <c r="F325">
        <v>5</v>
      </c>
      <c r="G325">
        <v>2024</v>
      </c>
    </row>
    <row r="326" spans="1:7" x14ac:dyDescent="0.25">
      <c r="A326" t="s">
        <v>79</v>
      </c>
      <c r="B326">
        <v>323103</v>
      </c>
      <c r="C326" t="s">
        <v>92</v>
      </c>
      <c r="D326">
        <v>10</v>
      </c>
      <c r="E326">
        <v>3034.9940000000001</v>
      </c>
      <c r="F326">
        <v>5</v>
      </c>
      <c r="G326">
        <v>2024</v>
      </c>
    </row>
    <row r="327" spans="1:7" x14ac:dyDescent="0.25">
      <c r="A327" t="s">
        <v>79</v>
      </c>
      <c r="B327">
        <v>323004</v>
      </c>
      <c r="C327" t="s">
        <v>83</v>
      </c>
      <c r="D327">
        <v>10</v>
      </c>
      <c r="E327">
        <v>3034.9940000000001</v>
      </c>
      <c r="F327">
        <v>5</v>
      </c>
      <c r="G327">
        <v>2024</v>
      </c>
    </row>
    <row r="328" spans="1:7" x14ac:dyDescent="0.25">
      <c r="A328" t="s">
        <v>79</v>
      </c>
      <c r="B328">
        <v>324003</v>
      </c>
      <c r="C328" t="s">
        <v>88</v>
      </c>
      <c r="D328">
        <v>10</v>
      </c>
      <c r="E328">
        <v>3960.0039999999999</v>
      </c>
      <c r="F328">
        <v>5</v>
      </c>
      <c r="G328">
        <v>2024</v>
      </c>
    </row>
    <row r="329" spans="1:7" x14ac:dyDescent="0.25">
      <c r="A329" t="s">
        <v>79</v>
      </c>
      <c r="B329">
        <v>320400</v>
      </c>
      <c r="C329" t="s">
        <v>84</v>
      </c>
      <c r="D329">
        <v>20</v>
      </c>
      <c r="E329">
        <v>4877.6689999999999</v>
      </c>
      <c r="F329">
        <v>5</v>
      </c>
      <c r="G329">
        <v>2024</v>
      </c>
    </row>
    <row r="330" spans="1:7" x14ac:dyDescent="0.25">
      <c r="A330" t="s">
        <v>79</v>
      </c>
      <c r="B330">
        <v>320100</v>
      </c>
      <c r="C330" t="s">
        <v>85</v>
      </c>
      <c r="D330">
        <v>20</v>
      </c>
      <c r="E330">
        <v>4877.6689999999999</v>
      </c>
      <c r="F330">
        <v>5</v>
      </c>
      <c r="G330">
        <v>2024</v>
      </c>
    </row>
    <row r="331" spans="1:7" x14ac:dyDescent="0.25">
      <c r="A331" t="s">
        <v>79</v>
      </c>
      <c r="B331">
        <v>322001</v>
      </c>
      <c r="C331" t="s">
        <v>95</v>
      </c>
      <c r="D331">
        <v>30</v>
      </c>
      <c r="E331">
        <v>4623.6360000000004</v>
      </c>
      <c r="F331">
        <v>5</v>
      </c>
      <c r="G331">
        <v>2024</v>
      </c>
    </row>
    <row r="332" spans="1:7" x14ac:dyDescent="0.25">
      <c r="A332" t="s">
        <v>79</v>
      </c>
      <c r="B332">
        <v>322100</v>
      </c>
      <c r="C332" t="s">
        <v>96</v>
      </c>
      <c r="D332">
        <v>30</v>
      </c>
      <c r="E332">
        <v>2276.2559999999999</v>
      </c>
      <c r="F332">
        <v>5</v>
      </c>
      <c r="G332">
        <v>2024</v>
      </c>
    </row>
    <row r="333" spans="1:7" x14ac:dyDescent="0.25">
      <c r="A333" t="s">
        <v>79</v>
      </c>
      <c r="B333">
        <v>320015</v>
      </c>
      <c r="C333" t="s">
        <v>80</v>
      </c>
      <c r="D333">
        <v>150</v>
      </c>
      <c r="E333">
        <v>53857.71</v>
      </c>
      <c r="F333">
        <v>5</v>
      </c>
      <c r="G333">
        <v>2024</v>
      </c>
    </row>
    <row r="334" spans="1:7" x14ac:dyDescent="0.25">
      <c r="A334" t="s">
        <v>79</v>
      </c>
      <c r="B334">
        <v>320107</v>
      </c>
      <c r="C334" t="s">
        <v>81</v>
      </c>
      <c r="D334">
        <v>50</v>
      </c>
      <c r="E334">
        <v>17160.011999999999</v>
      </c>
      <c r="F334">
        <v>5</v>
      </c>
      <c r="G334">
        <v>2024</v>
      </c>
    </row>
    <row r="335" spans="1:7" x14ac:dyDescent="0.25">
      <c r="A335" t="s">
        <v>79</v>
      </c>
      <c r="B335">
        <v>323103</v>
      </c>
      <c r="C335" t="s">
        <v>92</v>
      </c>
      <c r="D335">
        <v>50</v>
      </c>
      <c r="E335">
        <v>15174.972</v>
      </c>
      <c r="F335">
        <v>5</v>
      </c>
      <c r="G335">
        <v>2024</v>
      </c>
    </row>
    <row r="336" spans="1:7" x14ac:dyDescent="0.25">
      <c r="A336" t="s">
        <v>79</v>
      </c>
      <c r="B336">
        <v>323004</v>
      </c>
      <c r="C336" t="s">
        <v>83</v>
      </c>
      <c r="D336">
        <v>50</v>
      </c>
      <c r="E336">
        <v>15174.972</v>
      </c>
      <c r="F336">
        <v>5</v>
      </c>
      <c r="G336">
        <v>2024</v>
      </c>
    </row>
    <row r="337" spans="1:7" x14ac:dyDescent="0.25">
      <c r="A337" t="s">
        <v>79</v>
      </c>
      <c r="B337">
        <v>324003</v>
      </c>
      <c r="C337" t="s">
        <v>88</v>
      </c>
      <c r="D337">
        <v>160</v>
      </c>
      <c r="E337">
        <v>63360.057999999997</v>
      </c>
      <c r="F337">
        <v>5</v>
      </c>
      <c r="G337">
        <v>2024</v>
      </c>
    </row>
    <row r="338" spans="1:7" x14ac:dyDescent="0.25">
      <c r="A338" t="s">
        <v>79</v>
      </c>
      <c r="B338">
        <v>320400</v>
      </c>
      <c r="C338" t="s">
        <v>84</v>
      </c>
      <c r="D338">
        <v>105</v>
      </c>
      <c r="E338">
        <v>25607.760999999999</v>
      </c>
      <c r="F338">
        <v>5</v>
      </c>
      <c r="G338">
        <v>2024</v>
      </c>
    </row>
    <row r="339" spans="1:7" x14ac:dyDescent="0.25">
      <c r="A339" t="s">
        <v>79</v>
      </c>
      <c r="B339">
        <v>320100</v>
      </c>
      <c r="C339" t="s">
        <v>85</v>
      </c>
      <c r="D339">
        <v>105</v>
      </c>
      <c r="E339">
        <v>25607.760999999999</v>
      </c>
      <c r="F339">
        <v>5</v>
      </c>
      <c r="G339">
        <v>2024</v>
      </c>
    </row>
    <row r="340" spans="1:7" x14ac:dyDescent="0.25">
      <c r="A340" t="s">
        <v>79</v>
      </c>
      <c r="B340">
        <v>322000</v>
      </c>
      <c r="C340" t="s">
        <v>93</v>
      </c>
      <c r="D340">
        <v>48</v>
      </c>
      <c r="E340">
        <v>14567.973</v>
      </c>
      <c r="F340">
        <v>5</v>
      </c>
      <c r="G340">
        <v>2024</v>
      </c>
    </row>
    <row r="341" spans="1:7" x14ac:dyDescent="0.25">
      <c r="A341" t="s">
        <v>79</v>
      </c>
      <c r="B341">
        <v>322001</v>
      </c>
      <c r="C341" t="s">
        <v>95</v>
      </c>
      <c r="D341">
        <v>112</v>
      </c>
      <c r="E341">
        <v>17261.573</v>
      </c>
      <c r="F341">
        <v>5</v>
      </c>
      <c r="G341">
        <v>2024</v>
      </c>
    </row>
    <row r="342" spans="1:7" x14ac:dyDescent="0.25">
      <c r="A342" t="s">
        <v>79</v>
      </c>
      <c r="B342">
        <v>322100</v>
      </c>
      <c r="C342" t="s">
        <v>96</v>
      </c>
      <c r="D342">
        <v>200</v>
      </c>
      <c r="E342">
        <v>15175.037</v>
      </c>
      <c r="F342">
        <v>5</v>
      </c>
      <c r="G342">
        <v>2024</v>
      </c>
    </row>
    <row r="343" spans="1:7" x14ac:dyDescent="0.25">
      <c r="A343" t="s">
        <v>79</v>
      </c>
      <c r="B343">
        <v>320028</v>
      </c>
      <c r="C343" t="s">
        <v>91</v>
      </c>
      <c r="D343">
        <v>1100</v>
      </c>
      <c r="E343">
        <v>158927.78899999999</v>
      </c>
      <c r="F343">
        <v>5</v>
      </c>
      <c r="G343">
        <v>2024</v>
      </c>
    </row>
    <row r="344" spans="1:7" x14ac:dyDescent="0.25">
      <c r="A344" t="s">
        <v>79</v>
      </c>
      <c r="B344">
        <v>320015</v>
      </c>
      <c r="C344" t="s">
        <v>80</v>
      </c>
      <c r="D344">
        <v>30</v>
      </c>
      <c r="E344">
        <v>10771.541999999999</v>
      </c>
      <c r="F344">
        <v>5</v>
      </c>
      <c r="G344">
        <v>2024</v>
      </c>
    </row>
    <row r="345" spans="1:7" x14ac:dyDescent="0.25">
      <c r="A345" t="s">
        <v>79</v>
      </c>
      <c r="B345">
        <v>320107</v>
      </c>
      <c r="C345" t="s">
        <v>81</v>
      </c>
      <c r="D345">
        <v>20</v>
      </c>
      <c r="E345">
        <v>6864.0050000000001</v>
      </c>
      <c r="F345">
        <v>5</v>
      </c>
      <c r="G345">
        <v>2024</v>
      </c>
    </row>
    <row r="346" spans="1:7" x14ac:dyDescent="0.25">
      <c r="A346" t="s">
        <v>79</v>
      </c>
      <c r="B346">
        <v>320028</v>
      </c>
      <c r="C346" t="s">
        <v>91</v>
      </c>
      <c r="D346">
        <v>100</v>
      </c>
      <c r="E346">
        <v>14447.981</v>
      </c>
      <c r="F346">
        <v>5</v>
      </c>
      <c r="G346">
        <v>2024</v>
      </c>
    </row>
    <row r="347" spans="1:7" x14ac:dyDescent="0.25">
      <c r="A347" t="s">
        <v>79</v>
      </c>
      <c r="B347">
        <v>320118</v>
      </c>
      <c r="C347" t="s">
        <v>89</v>
      </c>
      <c r="D347">
        <v>20</v>
      </c>
      <c r="E347">
        <v>4553.9930000000004</v>
      </c>
      <c r="F347">
        <v>5</v>
      </c>
      <c r="G347">
        <v>2024</v>
      </c>
    </row>
    <row r="348" spans="1:7" x14ac:dyDescent="0.25">
      <c r="A348" t="s">
        <v>79</v>
      </c>
      <c r="B348">
        <v>324003</v>
      </c>
      <c r="C348" t="s">
        <v>88</v>
      </c>
      <c r="D348">
        <v>6</v>
      </c>
      <c r="E348">
        <v>2376.002</v>
      </c>
      <c r="F348">
        <v>5</v>
      </c>
      <c r="G348">
        <v>2024</v>
      </c>
    </row>
    <row r="349" spans="1:7" x14ac:dyDescent="0.25">
      <c r="A349" t="s">
        <v>79</v>
      </c>
      <c r="B349">
        <v>320400</v>
      </c>
      <c r="C349" t="s">
        <v>84</v>
      </c>
      <c r="D349">
        <v>5</v>
      </c>
      <c r="E349">
        <v>1219.4169999999999</v>
      </c>
      <c r="F349">
        <v>5</v>
      </c>
      <c r="G349">
        <v>2024</v>
      </c>
    </row>
    <row r="350" spans="1:7" x14ac:dyDescent="0.25">
      <c r="A350" t="s">
        <v>79</v>
      </c>
      <c r="B350">
        <v>320100</v>
      </c>
      <c r="C350" t="s">
        <v>85</v>
      </c>
      <c r="D350">
        <v>5</v>
      </c>
      <c r="E350">
        <v>1219.4169999999999</v>
      </c>
      <c r="F350">
        <v>5</v>
      </c>
      <c r="G350">
        <v>2024</v>
      </c>
    </row>
    <row r="351" spans="1:7" x14ac:dyDescent="0.25">
      <c r="A351" t="s">
        <v>79</v>
      </c>
      <c r="B351">
        <v>322000</v>
      </c>
      <c r="C351" t="s">
        <v>93</v>
      </c>
      <c r="D351">
        <v>10</v>
      </c>
      <c r="E351">
        <v>3034.9940000000001</v>
      </c>
      <c r="F351">
        <v>5</v>
      </c>
      <c r="G351">
        <v>2024</v>
      </c>
    </row>
    <row r="352" spans="1:7" x14ac:dyDescent="0.25">
      <c r="A352" t="s">
        <v>79</v>
      </c>
      <c r="B352">
        <v>320107</v>
      </c>
      <c r="C352" t="s">
        <v>81</v>
      </c>
      <c r="D352">
        <v>15</v>
      </c>
      <c r="E352">
        <v>5148.0039999999999</v>
      </c>
      <c r="F352">
        <v>5</v>
      </c>
      <c r="G352">
        <v>2024</v>
      </c>
    </row>
    <row r="353" spans="1:7" x14ac:dyDescent="0.25">
      <c r="A353" t="s">
        <v>79</v>
      </c>
      <c r="B353">
        <v>320028</v>
      </c>
      <c r="C353" t="s">
        <v>91</v>
      </c>
      <c r="D353">
        <v>100</v>
      </c>
      <c r="E353">
        <v>14447.981</v>
      </c>
      <c r="F353">
        <v>5</v>
      </c>
      <c r="G353">
        <v>2024</v>
      </c>
    </row>
    <row r="354" spans="1:7" x14ac:dyDescent="0.25">
      <c r="A354" t="s">
        <v>79</v>
      </c>
      <c r="B354">
        <v>323004</v>
      </c>
      <c r="C354" t="s">
        <v>83</v>
      </c>
      <c r="D354">
        <v>10</v>
      </c>
      <c r="E354">
        <v>3034.9940000000001</v>
      </c>
      <c r="F354">
        <v>5</v>
      </c>
      <c r="G354">
        <v>2024</v>
      </c>
    </row>
    <row r="355" spans="1:7" x14ac:dyDescent="0.25">
      <c r="A355" t="s">
        <v>79</v>
      </c>
      <c r="B355">
        <v>320400</v>
      </c>
      <c r="C355" t="s">
        <v>84</v>
      </c>
      <c r="D355">
        <v>10</v>
      </c>
      <c r="E355">
        <v>2438.8339999999998</v>
      </c>
      <c r="F355">
        <v>5</v>
      </c>
      <c r="G355">
        <v>2024</v>
      </c>
    </row>
    <row r="356" spans="1:7" x14ac:dyDescent="0.25">
      <c r="A356" t="s">
        <v>79</v>
      </c>
      <c r="B356">
        <v>320100</v>
      </c>
      <c r="C356" t="s">
        <v>85</v>
      </c>
      <c r="D356">
        <v>10</v>
      </c>
      <c r="E356">
        <v>2438.8339999999998</v>
      </c>
      <c r="F356">
        <v>5</v>
      </c>
      <c r="G356">
        <v>2024</v>
      </c>
    </row>
    <row r="357" spans="1:7" x14ac:dyDescent="0.25">
      <c r="A357" t="s">
        <v>79</v>
      </c>
      <c r="B357">
        <v>322001</v>
      </c>
      <c r="C357" t="s">
        <v>95</v>
      </c>
      <c r="D357">
        <v>15</v>
      </c>
      <c r="E357">
        <v>2311.8180000000002</v>
      </c>
      <c r="F357">
        <v>5</v>
      </c>
      <c r="G357">
        <v>2024</v>
      </c>
    </row>
    <row r="358" spans="1:7" x14ac:dyDescent="0.25">
      <c r="A358" t="s">
        <v>79</v>
      </c>
      <c r="B358">
        <v>322100</v>
      </c>
      <c r="C358" t="s">
        <v>96</v>
      </c>
      <c r="D358">
        <v>15</v>
      </c>
      <c r="E358">
        <v>1138.1279999999999</v>
      </c>
      <c r="F358">
        <v>5</v>
      </c>
      <c r="G358">
        <v>2024</v>
      </c>
    </row>
    <row r="359" spans="1:7" x14ac:dyDescent="0.25">
      <c r="A359" t="s">
        <v>79</v>
      </c>
      <c r="B359">
        <v>320028</v>
      </c>
      <c r="C359" t="s">
        <v>91</v>
      </c>
      <c r="D359">
        <v>150</v>
      </c>
      <c r="E359">
        <v>21671.971000000001</v>
      </c>
      <c r="F359">
        <v>5</v>
      </c>
      <c r="G359">
        <v>2024</v>
      </c>
    </row>
    <row r="360" spans="1:7" x14ac:dyDescent="0.25">
      <c r="A360" t="s">
        <v>79</v>
      </c>
      <c r="B360">
        <v>320023</v>
      </c>
      <c r="C360" t="s">
        <v>86</v>
      </c>
      <c r="D360">
        <v>100</v>
      </c>
      <c r="E360">
        <v>23846.400000000001</v>
      </c>
      <c r="F360">
        <v>5</v>
      </c>
      <c r="G360">
        <v>2024</v>
      </c>
    </row>
    <row r="361" spans="1:7" x14ac:dyDescent="0.25">
      <c r="A361" t="s">
        <v>79</v>
      </c>
      <c r="B361">
        <v>320917</v>
      </c>
      <c r="C361" t="s">
        <v>82</v>
      </c>
      <c r="D361">
        <v>30</v>
      </c>
      <c r="E361">
        <v>10296.007</v>
      </c>
      <c r="F361">
        <v>5</v>
      </c>
      <c r="G361">
        <v>2024</v>
      </c>
    </row>
    <row r="362" spans="1:7" x14ac:dyDescent="0.25">
      <c r="A362" t="s">
        <v>79</v>
      </c>
      <c r="B362">
        <v>320015</v>
      </c>
      <c r="C362" t="s">
        <v>80</v>
      </c>
      <c r="D362">
        <v>10</v>
      </c>
      <c r="E362">
        <v>3590.5140000000001</v>
      </c>
      <c r="F362">
        <v>5</v>
      </c>
      <c r="G362">
        <v>2024</v>
      </c>
    </row>
    <row r="363" spans="1:7" x14ac:dyDescent="0.25">
      <c r="A363" t="s">
        <v>79</v>
      </c>
      <c r="B363">
        <v>320120</v>
      </c>
      <c r="C363" t="s">
        <v>71</v>
      </c>
      <c r="D363">
        <v>10</v>
      </c>
      <c r="E363">
        <v>1444.798</v>
      </c>
      <c r="F363">
        <v>5</v>
      </c>
      <c r="G363">
        <v>2024</v>
      </c>
    </row>
    <row r="364" spans="1:7" x14ac:dyDescent="0.25">
      <c r="A364" t="s">
        <v>79</v>
      </c>
      <c r="B364">
        <v>320118</v>
      </c>
      <c r="C364" t="s">
        <v>89</v>
      </c>
      <c r="D364">
        <v>15</v>
      </c>
      <c r="E364">
        <v>3415.4949999999999</v>
      </c>
      <c r="F364">
        <v>5</v>
      </c>
      <c r="G364">
        <v>2024</v>
      </c>
    </row>
    <row r="365" spans="1:7" x14ac:dyDescent="0.25">
      <c r="A365" t="s">
        <v>79</v>
      </c>
      <c r="B365">
        <v>324003</v>
      </c>
      <c r="C365" t="s">
        <v>88</v>
      </c>
      <c r="D365">
        <v>10</v>
      </c>
      <c r="E365">
        <v>3960.0039999999999</v>
      </c>
      <c r="F365">
        <v>5</v>
      </c>
      <c r="G365">
        <v>2024</v>
      </c>
    </row>
    <row r="366" spans="1:7" x14ac:dyDescent="0.25">
      <c r="A366" t="s">
        <v>79</v>
      </c>
      <c r="B366">
        <v>320100</v>
      </c>
      <c r="C366" t="s">
        <v>85</v>
      </c>
      <c r="D366">
        <v>20</v>
      </c>
      <c r="E366">
        <v>4877.6679999999997</v>
      </c>
      <c r="F366">
        <v>5</v>
      </c>
      <c r="G366">
        <v>2024</v>
      </c>
    </row>
    <row r="367" spans="1:7" x14ac:dyDescent="0.25">
      <c r="A367" t="s">
        <v>79</v>
      </c>
      <c r="B367">
        <v>322000</v>
      </c>
      <c r="C367" t="s">
        <v>93</v>
      </c>
      <c r="D367">
        <v>10</v>
      </c>
      <c r="E367">
        <v>3034.9940000000001</v>
      </c>
      <c r="F367">
        <v>5</v>
      </c>
      <c r="G367">
        <v>2024</v>
      </c>
    </row>
    <row r="368" spans="1:7" x14ac:dyDescent="0.25">
      <c r="A368" t="s">
        <v>79</v>
      </c>
      <c r="B368">
        <v>322001</v>
      </c>
      <c r="C368" t="s">
        <v>95</v>
      </c>
      <c r="D368">
        <v>10</v>
      </c>
      <c r="E368">
        <v>1541.212</v>
      </c>
      <c r="F368">
        <v>5</v>
      </c>
      <c r="G368">
        <v>2024</v>
      </c>
    </row>
    <row r="369" spans="1:7" x14ac:dyDescent="0.25">
      <c r="A369" t="s">
        <v>79</v>
      </c>
      <c r="B369">
        <v>322100</v>
      </c>
      <c r="C369" t="s">
        <v>96</v>
      </c>
      <c r="D369">
        <v>10</v>
      </c>
      <c r="E369">
        <v>758.75199999999995</v>
      </c>
      <c r="F369">
        <v>5</v>
      </c>
      <c r="G369">
        <v>2024</v>
      </c>
    </row>
    <row r="370" spans="1:7" x14ac:dyDescent="0.25">
      <c r="A370" t="s">
        <v>79</v>
      </c>
      <c r="B370">
        <v>320015</v>
      </c>
      <c r="C370" t="s">
        <v>80</v>
      </c>
      <c r="D370">
        <v>300</v>
      </c>
      <c r="E370">
        <v>107715.42</v>
      </c>
      <c r="F370">
        <v>5</v>
      </c>
      <c r="G370">
        <v>2024</v>
      </c>
    </row>
    <row r="371" spans="1:7" x14ac:dyDescent="0.25">
      <c r="A371" t="s">
        <v>79</v>
      </c>
      <c r="B371">
        <v>320107</v>
      </c>
      <c r="C371" t="s">
        <v>81</v>
      </c>
      <c r="D371">
        <v>200</v>
      </c>
      <c r="E371">
        <v>68640.047999999995</v>
      </c>
      <c r="F371">
        <v>5</v>
      </c>
      <c r="G371">
        <v>2024</v>
      </c>
    </row>
    <row r="372" spans="1:7" x14ac:dyDescent="0.25">
      <c r="A372" t="s">
        <v>79</v>
      </c>
      <c r="B372">
        <v>320028</v>
      </c>
      <c r="C372" t="s">
        <v>91</v>
      </c>
      <c r="D372">
        <v>900</v>
      </c>
      <c r="E372">
        <v>130031.827</v>
      </c>
      <c r="F372">
        <v>5</v>
      </c>
      <c r="G372">
        <v>2024</v>
      </c>
    </row>
    <row r="373" spans="1:7" x14ac:dyDescent="0.25">
      <c r="A373" t="s">
        <v>79</v>
      </c>
      <c r="B373">
        <v>320023</v>
      </c>
      <c r="C373" t="s">
        <v>86</v>
      </c>
      <c r="D373">
        <v>960</v>
      </c>
      <c r="E373">
        <v>228925.44</v>
      </c>
      <c r="F373">
        <v>5</v>
      </c>
      <c r="G373">
        <v>2024</v>
      </c>
    </row>
    <row r="374" spans="1:7" x14ac:dyDescent="0.25">
      <c r="A374" t="s">
        <v>79</v>
      </c>
      <c r="B374">
        <v>323103</v>
      </c>
      <c r="C374" t="s">
        <v>92</v>
      </c>
      <c r="D374">
        <v>143</v>
      </c>
      <c r="E374">
        <v>43400.42</v>
      </c>
      <c r="F374">
        <v>5</v>
      </c>
      <c r="G374">
        <v>2024</v>
      </c>
    </row>
    <row r="375" spans="1:7" x14ac:dyDescent="0.25">
      <c r="A375" t="s">
        <v>79</v>
      </c>
      <c r="B375">
        <v>323004</v>
      </c>
      <c r="C375" t="s">
        <v>83</v>
      </c>
      <c r="D375">
        <v>143</v>
      </c>
      <c r="E375">
        <v>43400.42</v>
      </c>
      <c r="F375">
        <v>5</v>
      </c>
      <c r="G375">
        <v>2024</v>
      </c>
    </row>
    <row r="376" spans="1:7" x14ac:dyDescent="0.25">
      <c r="A376" t="s">
        <v>79</v>
      </c>
      <c r="B376">
        <v>322100</v>
      </c>
      <c r="C376" t="s">
        <v>96</v>
      </c>
      <c r="D376">
        <v>200</v>
      </c>
      <c r="E376">
        <v>15175.037</v>
      </c>
      <c r="F376">
        <v>5</v>
      </c>
      <c r="G376">
        <v>2024</v>
      </c>
    </row>
    <row r="377" spans="1:7" x14ac:dyDescent="0.25">
      <c r="A377" t="s">
        <v>79</v>
      </c>
      <c r="B377">
        <v>324003</v>
      </c>
      <c r="C377" t="s">
        <v>88</v>
      </c>
      <c r="D377">
        <v>240</v>
      </c>
      <c r="E377">
        <v>95040.085999999996</v>
      </c>
      <c r="F377">
        <v>5</v>
      </c>
      <c r="G377">
        <v>2024</v>
      </c>
    </row>
    <row r="378" spans="1:7" x14ac:dyDescent="0.25">
      <c r="A378" t="s">
        <v>79</v>
      </c>
      <c r="B378">
        <v>320028</v>
      </c>
      <c r="C378" t="s">
        <v>91</v>
      </c>
      <c r="D378">
        <v>200</v>
      </c>
      <c r="E378">
        <v>28895.962</v>
      </c>
      <c r="F378">
        <v>5</v>
      </c>
      <c r="G378">
        <v>2024</v>
      </c>
    </row>
    <row r="379" spans="1:7" x14ac:dyDescent="0.25">
      <c r="A379" t="s">
        <v>79</v>
      </c>
      <c r="B379">
        <v>320120</v>
      </c>
      <c r="C379" t="s">
        <v>71</v>
      </c>
      <c r="D379">
        <v>120</v>
      </c>
      <c r="E379">
        <v>17337.577000000001</v>
      </c>
      <c r="F379">
        <v>5</v>
      </c>
      <c r="G379">
        <v>2024</v>
      </c>
    </row>
    <row r="380" spans="1:7" x14ac:dyDescent="0.25">
      <c r="A380" t="s">
        <v>79</v>
      </c>
      <c r="B380">
        <v>320400</v>
      </c>
      <c r="C380" t="s">
        <v>84</v>
      </c>
      <c r="D380">
        <v>210</v>
      </c>
      <c r="E380">
        <v>51215.521999999997</v>
      </c>
      <c r="F380">
        <v>5</v>
      </c>
      <c r="G380">
        <v>2024</v>
      </c>
    </row>
    <row r="381" spans="1:7" x14ac:dyDescent="0.25">
      <c r="A381" t="s">
        <v>79</v>
      </c>
      <c r="B381">
        <v>320100</v>
      </c>
      <c r="C381" t="s">
        <v>85</v>
      </c>
      <c r="D381">
        <v>210</v>
      </c>
      <c r="E381">
        <v>51215.523000000001</v>
      </c>
      <c r="F381">
        <v>5</v>
      </c>
      <c r="G381">
        <v>2024</v>
      </c>
    </row>
    <row r="382" spans="1:7" x14ac:dyDescent="0.25">
      <c r="A382" t="s">
        <v>79</v>
      </c>
      <c r="B382">
        <v>322000</v>
      </c>
      <c r="C382" t="s">
        <v>93</v>
      </c>
      <c r="D382">
        <v>96</v>
      </c>
      <c r="E382">
        <v>29135.946</v>
      </c>
      <c r="F382">
        <v>5</v>
      </c>
      <c r="G382">
        <v>2024</v>
      </c>
    </row>
    <row r="383" spans="1:7" x14ac:dyDescent="0.25">
      <c r="A383" t="s">
        <v>79</v>
      </c>
      <c r="B383">
        <v>322001</v>
      </c>
      <c r="C383" t="s">
        <v>95</v>
      </c>
      <c r="D383">
        <v>224</v>
      </c>
      <c r="E383">
        <v>34523.144999999997</v>
      </c>
      <c r="F383">
        <v>5</v>
      </c>
      <c r="G383">
        <v>2024</v>
      </c>
    </row>
    <row r="384" spans="1:7" x14ac:dyDescent="0.25">
      <c r="A384" t="s">
        <v>79</v>
      </c>
      <c r="B384">
        <v>320015</v>
      </c>
      <c r="C384" t="s">
        <v>80</v>
      </c>
      <c r="D384">
        <v>50</v>
      </c>
      <c r="E384">
        <v>17952.572</v>
      </c>
      <c r="F384">
        <v>5</v>
      </c>
      <c r="G384">
        <v>2024</v>
      </c>
    </row>
    <row r="385" spans="1:7" x14ac:dyDescent="0.25">
      <c r="A385" t="s">
        <v>79</v>
      </c>
      <c r="B385">
        <v>320107</v>
      </c>
      <c r="C385" t="s">
        <v>81</v>
      </c>
      <c r="D385">
        <v>30</v>
      </c>
      <c r="E385">
        <v>10296.007</v>
      </c>
      <c r="F385">
        <v>5</v>
      </c>
      <c r="G385">
        <v>2024</v>
      </c>
    </row>
    <row r="386" spans="1:7" x14ac:dyDescent="0.25">
      <c r="A386" t="s">
        <v>79</v>
      </c>
      <c r="B386">
        <v>320120</v>
      </c>
      <c r="C386" t="s">
        <v>71</v>
      </c>
      <c r="D386">
        <v>15</v>
      </c>
      <c r="E386">
        <v>2167.1970000000001</v>
      </c>
      <c r="F386">
        <v>5</v>
      </c>
      <c r="G386">
        <v>2024</v>
      </c>
    </row>
    <row r="387" spans="1:7" x14ac:dyDescent="0.25">
      <c r="A387" t="s">
        <v>79</v>
      </c>
      <c r="B387">
        <v>323900</v>
      </c>
      <c r="C387" t="s">
        <v>94</v>
      </c>
      <c r="D387">
        <v>10</v>
      </c>
      <c r="E387">
        <v>3034.9940000000001</v>
      </c>
      <c r="F387">
        <v>5</v>
      </c>
      <c r="G387">
        <v>2024</v>
      </c>
    </row>
    <row r="388" spans="1:7" x14ac:dyDescent="0.25">
      <c r="A388" t="s">
        <v>79</v>
      </c>
      <c r="B388">
        <v>323103</v>
      </c>
      <c r="C388" t="s">
        <v>92</v>
      </c>
      <c r="D388">
        <v>10</v>
      </c>
      <c r="E388">
        <v>3034.9940000000001</v>
      </c>
      <c r="F388">
        <v>5</v>
      </c>
      <c r="G388">
        <v>2024</v>
      </c>
    </row>
    <row r="389" spans="1:7" x14ac:dyDescent="0.25">
      <c r="A389" t="s">
        <v>79</v>
      </c>
      <c r="B389">
        <v>323004</v>
      </c>
      <c r="C389" t="s">
        <v>83</v>
      </c>
      <c r="D389">
        <v>5</v>
      </c>
      <c r="E389">
        <v>1517.4970000000001</v>
      </c>
      <c r="F389">
        <v>5</v>
      </c>
      <c r="G389">
        <v>2024</v>
      </c>
    </row>
    <row r="390" spans="1:7" x14ac:dyDescent="0.25">
      <c r="A390" t="s">
        <v>79</v>
      </c>
      <c r="B390">
        <v>324003</v>
      </c>
      <c r="C390" t="s">
        <v>88</v>
      </c>
      <c r="D390">
        <v>35</v>
      </c>
      <c r="E390">
        <v>13860.013000000001</v>
      </c>
      <c r="F390">
        <v>5</v>
      </c>
      <c r="G390">
        <v>2024</v>
      </c>
    </row>
    <row r="391" spans="1:7" x14ac:dyDescent="0.25">
      <c r="A391" t="s">
        <v>79</v>
      </c>
      <c r="B391">
        <v>320400</v>
      </c>
      <c r="C391" t="s">
        <v>84</v>
      </c>
      <c r="D391">
        <v>10</v>
      </c>
      <c r="E391">
        <v>2438.8339999999998</v>
      </c>
      <c r="F391">
        <v>5</v>
      </c>
      <c r="G391">
        <v>2024</v>
      </c>
    </row>
    <row r="392" spans="1:7" x14ac:dyDescent="0.25">
      <c r="A392" t="s">
        <v>79</v>
      </c>
      <c r="B392">
        <v>320100</v>
      </c>
      <c r="C392" t="s">
        <v>85</v>
      </c>
      <c r="D392">
        <v>10</v>
      </c>
      <c r="E392">
        <v>2438.8339999999998</v>
      </c>
      <c r="F392">
        <v>5</v>
      </c>
      <c r="G392">
        <v>2024</v>
      </c>
    </row>
    <row r="393" spans="1:7" x14ac:dyDescent="0.25">
      <c r="A393" t="s">
        <v>79</v>
      </c>
      <c r="B393">
        <v>322000</v>
      </c>
      <c r="C393" t="s">
        <v>93</v>
      </c>
      <c r="D393">
        <v>5</v>
      </c>
      <c r="E393">
        <v>1517.4970000000001</v>
      </c>
      <c r="F393">
        <v>5</v>
      </c>
      <c r="G393">
        <v>2024</v>
      </c>
    </row>
    <row r="394" spans="1:7" x14ac:dyDescent="0.25">
      <c r="A394" t="s">
        <v>79</v>
      </c>
      <c r="B394">
        <v>320015</v>
      </c>
      <c r="C394" t="s">
        <v>80</v>
      </c>
      <c r="D394">
        <v>50</v>
      </c>
      <c r="E394">
        <v>17952.571</v>
      </c>
      <c r="F394">
        <v>5</v>
      </c>
      <c r="G394">
        <v>2024</v>
      </c>
    </row>
    <row r="395" spans="1:7" x14ac:dyDescent="0.25">
      <c r="A395" t="s">
        <v>79</v>
      </c>
      <c r="B395">
        <v>320107</v>
      </c>
      <c r="C395" t="s">
        <v>81</v>
      </c>
      <c r="D395">
        <v>40</v>
      </c>
      <c r="E395">
        <v>13728.01</v>
      </c>
      <c r="F395">
        <v>5</v>
      </c>
      <c r="G395">
        <v>2024</v>
      </c>
    </row>
    <row r="396" spans="1:7" x14ac:dyDescent="0.25">
      <c r="A396" t="s">
        <v>79</v>
      </c>
      <c r="B396">
        <v>320118</v>
      </c>
      <c r="C396" t="s">
        <v>89</v>
      </c>
      <c r="D396">
        <v>50</v>
      </c>
      <c r="E396">
        <v>11384.982</v>
      </c>
      <c r="F396">
        <v>5</v>
      </c>
      <c r="G396">
        <v>2024</v>
      </c>
    </row>
    <row r="397" spans="1:7" x14ac:dyDescent="0.25">
      <c r="A397" t="s">
        <v>79</v>
      </c>
      <c r="B397">
        <v>323004</v>
      </c>
      <c r="C397" t="s">
        <v>83</v>
      </c>
      <c r="D397">
        <v>10</v>
      </c>
      <c r="E397">
        <v>3034.9940000000001</v>
      </c>
      <c r="F397">
        <v>5</v>
      </c>
      <c r="G397">
        <v>2024</v>
      </c>
    </row>
    <row r="398" spans="1:7" x14ac:dyDescent="0.25">
      <c r="A398" t="s">
        <v>79</v>
      </c>
      <c r="B398">
        <v>324003</v>
      </c>
      <c r="C398" t="s">
        <v>88</v>
      </c>
      <c r="D398">
        <v>15</v>
      </c>
      <c r="E398">
        <v>5940.0050000000001</v>
      </c>
      <c r="F398">
        <v>5</v>
      </c>
      <c r="G398">
        <v>2024</v>
      </c>
    </row>
    <row r="399" spans="1:7" x14ac:dyDescent="0.25">
      <c r="A399" t="s">
        <v>79</v>
      </c>
      <c r="B399">
        <v>320400</v>
      </c>
      <c r="C399" t="s">
        <v>84</v>
      </c>
      <c r="D399">
        <v>10</v>
      </c>
      <c r="E399">
        <v>2438.8339999999998</v>
      </c>
      <c r="F399">
        <v>5</v>
      </c>
      <c r="G399">
        <v>2024</v>
      </c>
    </row>
    <row r="400" spans="1:7" x14ac:dyDescent="0.25">
      <c r="A400" t="s">
        <v>79</v>
      </c>
      <c r="B400">
        <v>320100</v>
      </c>
      <c r="C400" t="s">
        <v>85</v>
      </c>
      <c r="D400">
        <v>10</v>
      </c>
      <c r="E400">
        <v>2438.8339999999998</v>
      </c>
      <c r="F400">
        <v>5</v>
      </c>
      <c r="G400">
        <v>2024</v>
      </c>
    </row>
    <row r="401" spans="1:7" x14ac:dyDescent="0.25">
      <c r="A401" t="s">
        <v>79</v>
      </c>
      <c r="B401">
        <v>322000</v>
      </c>
      <c r="C401" t="s">
        <v>93</v>
      </c>
      <c r="D401">
        <v>15</v>
      </c>
      <c r="E401">
        <v>4552.4920000000002</v>
      </c>
      <c r="F401">
        <v>5</v>
      </c>
      <c r="G401">
        <v>2024</v>
      </c>
    </row>
    <row r="402" spans="1:7" x14ac:dyDescent="0.25">
      <c r="A402" t="s">
        <v>79</v>
      </c>
      <c r="B402">
        <v>320015</v>
      </c>
      <c r="C402" t="s">
        <v>80</v>
      </c>
      <c r="D402">
        <v>10</v>
      </c>
      <c r="E402">
        <v>3590.5140000000001</v>
      </c>
      <c r="F402">
        <v>5</v>
      </c>
      <c r="G402">
        <v>2024</v>
      </c>
    </row>
    <row r="403" spans="1:7" x14ac:dyDescent="0.25">
      <c r="A403" t="s">
        <v>79</v>
      </c>
      <c r="B403">
        <v>320120</v>
      </c>
      <c r="C403" t="s">
        <v>71</v>
      </c>
      <c r="D403">
        <v>10</v>
      </c>
      <c r="E403">
        <v>1444.798</v>
      </c>
      <c r="F403">
        <v>5</v>
      </c>
      <c r="G403">
        <v>2024</v>
      </c>
    </row>
    <row r="404" spans="1:7" x14ac:dyDescent="0.25">
      <c r="A404" t="s">
        <v>79</v>
      </c>
      <c r="B404">
        <v>320118</v>
      </c>
      <c r="C404" t="s">
        <v>89</v>
      </c>
      <c r="D404">
        <v>15</v>
      </c>
      <c r="E404">
        <v>3415.4949999999999</v>
      </c>
      <c r="F404">
        <v>5</v>
      </c>
      <c r="G404">
        <v>2024</v>
      </c>
    </row>
    <row r="405" spans="1:7" x14ac:dyDescent="0.25">
      <c r="A405" t="s">
        <v>79</v>
      </c>
      <c r="B405">
        <v>324003</v>
      </c>
      <c r="C405" t="s">
        <v>88</v>
      </c>
      <c r="D405">
        <v>10</v>
      </c>
      <c r="E405">
        <v>3960.0039999999999</v>
      </c>
      <c r="F405">
        <v>5</v>
      </c>
      <c r="G405">
        <v>2024</v>
      </c>
    </row>
    <row r="406" spans="1:7" x14ac:dyDescent="0.25">
      <c r="A406" t="s">
        <v>79</v>
      </c>
      <c r="B406">
        <v>320100</v>
      </c>
      <c r="C406" t="s">
        <v>85</v>
      </c>
      <c r="D406">
        <v>20</v>
      </c>
      <c r="E406">
        <v>4877.6679999999997</v>
      </c>
      <c r="F406">
        <v>5</v>
      </c>
      <c r="G406">
        <v>2024</v>
      </c>
    </row>
    <row r="407" spans="1:7" x14ac:dyDescent="0.25">
      <c r="A407" t="s">
        <v>79</v>
      </c>
      <c r="B407">
        <v>322000</v>
      </c>
      <c r="C407" t="s">
        <v>93</v>
      </c>
      <c r="D407">
        <v>10</v>
      </c>
      <c r="E407">
        <v>3034.9940000000001</v>
      </c>
      <c r="F407">
        <v>5</v>
      </c>
      <c r="G407">
        <v>2024</v>
      </c>
    </row>
    <row r="408" spans="1:7" x14ac:dyDescent="0.25">
      <c r="A408" t="s">
        <v>79</v>
      </c>
      <c r="B408">
        <v>322001</v>
      </c>
      <c r="C408" t="s">
        <v>95</v>
      </c>
      <c r="D408">
        <v>10</v>
      </c>
      <c r="E408">
        <v>1541.212</v>
      </c>
      <c r="F408">
        <v>5</v>
      </c>
      <c r="G408">
        <v>2024</v>
      </c>
    </row>
    <row r="409" spans="1:7" x14ac:dyDescent="0.25">
      <c r="A409" t="s">
        <v>79</v>
      </c>
      <c r="B409">
        <v>320015</v>
      </c>
      <c r="C409" t="s">
        <v>80</v>
      </c>
      <c r="D409">
        <v>-10</v>
      </c>
      <c r="E409">
        <v>-3590.5140000000001</v>
      </c>
      <c r="F409">
        <v>5</v>
      </c>
      <c r="G409">
        <v>2024</v>
      </c>
    </row>
    <row r="410" spans="1:7" x14ac:dyDescent="0.25">
      <c r="A410" t="s">
        <v>79</v>
      </c>
      <c r="B410">
        <v>320120</v>
      </c>
      <c r="C410" t="s">
        <v>71</v>
      </c>
      <c r="D410">
        <v>-10</v>
      </c>
      <c r="E410">
        <v>-1444.798</v>
      </c>
      <c r="F410">
        <v>5</v>
      </c>
      <c r="G410">
        <v>2024</v>
      </c>
    </row>
    <row r="411" spans="1:7" x14ac:dyDescent="0.25">
      <c r="A411" t="s">
        <v>79</v>
      </c>
      <c r="B411">
        <v>320118</v>
      </c>
      <c r="C411" t="s">
        <v>89</v>
      </c>
      <c r="D411">
        <v>-15</v>
      </c>
      <c r="E411">
        <v>-3415.4949999999999</v>
      </c>
      <c r="F411">
        <v>5</v>
      </c>
      <c r="G411">
        <v>2024</v>
      </c>
    </row>
    <row r="412" spans="1:7" x14ac:dyDescent="0.25">
      <c r="A412" t="s">
        <v>79</v>
      </c>
      <c r="B412">
        <v>324003</v>
      </c>
      <c r="C412" t="s">
        <v>88</v>
      </c>
      <c r="D412">
        <v>-10</v>
      </c>
      <c r="E412">
        <v>-3960.0039999999999</v>
      </c>
      <c r="F412">
        <v>5</v>
      </c>
      <c r="G412">
        <v>2024</v>
      </c>
    </row>
    <row r="413" spans="1:7" x14ac:dyDescent="0.25">
      <c r="A413" t="s">
        <v>79</v>
      </c>
      <c r="B413">
        <v>320100</v>
      </c>
      <c r="C413" t="s">
        <v>85</v>
      </c>
      <c r="D413">
        <v>-20</v>
      </c>
      <c r="E413">
        <v>-4877.6679999999997</v>
      </c>
      <c r="F413">
        <v>5</v>
      </c>
      <c r="G413">
        <v>2024</v>
      </c>
    </row>
    <row r="414" spans="1:7" x14ac:dyDescent="0.25">
      <c r="A414" t="s">
        <v>79</v>
      </c>
      <c r="B414">
        <v>322000</v>
      </c>
      <c r="C414" t="s">
        <v>93</v>
      </c>
      <c r="D414">
        <v>-10</v>
      </c>
      <c r="E414">
        <v>-3034.9940000000001</v>
      </c>
      <c r="F414">
        <v>5</v>
      </c>
      <c r="G414">
        <v>2024</v>
      </c>
    </row>
    <row r="415" spans="1:7" x14ac:dyDescent="0.25">
      <c r="A415" t="s">
        <v>79</v>
      </c>
      <c r="B415">
        <v>322001</v>
      </c>
      <c r="C415" t="s">
        <v>95</v>
      </c>
      <c r="D415">
        <v>-10</v>
      </c>
      <c r="E415">
        <v>-1541.212</v>
      </c>
      <c r="F415">
        <v>5</v>
      </c>
      <c r="G415">
        <v>2024</v>
      </c>
    </row>
    <row r="416" spans="1:7" x14ac:dyDescent="0.25">
      <c r="A416" t="s">
        <v>79</v>
      </c>
      <c r="B416">
        <v>322100</v>
      </c>
      <c r="C416" t="s">
        <v>96</v>
      </c>
      <c r="D416">
        <v>-10</v>
      </c>
      <c r="E416">
        <v>-758.75199999999995</v>
      </c>
      <c r="F416">
        <v>5</v>
      </c>
      <c r="G416">
        <v>2024</v>
      </c>
    </row>
    <row r="417" spans="1:7" x14ac:dyDescent="0.25">
      <c r="A417" t="s">
        <v>79</v>
      </c>
      <c r="B417">
        <v>320015</v>
      </c>
      <c r="C417" t="s">
        <v>80</v>
      </c>
      <c r="D417">
        <v>60</v>
      </c>
      <c r="E417">
        <v>21543.083999999999</v>
      </c>
      <c r="F417">
        <v>6</v>
      </c>
      <c r="G417">
        <v>2024</v>
      </c>
    </row>
    <row r="418" spans="1:7" x14ac:dyDescent="0.25">
      <c r="A418" t="s">
        <v>79</v>
      </c>
      <c r="B418">
        <v>320107</v>
      </c>
      <c r="C418" t="s">
        <v>81</v>
      </c>
      <c r="D418">
        <v>50</v>
      </c>
      <c r="E418">
        <v>17160.011999999999</v>
      </c>
      <c r="F418">
        <v>6</v>
      </c>
      <c r="G418">
        <v>2024</v>
      </c>
    </row>
    <row r="419" spans="1:7" x14ac:dyDescent="0.25">
      <c r="A419" t="s">
        <v>79</v>
      </c>
      <c r="B419">
        <v>320028</v>
      </c>
      <c r="C419" t="s">
        <v>91</v>
      </c>
      <c r="D419">
        <v>150</v>
      </c>
      <c r="E419">
        <v>21671.973000000002</v>
      </c>
      <c r="F419">
        <v>6</v>
      </c>
      <c r="G419">
        <v>2024</v>
      </c>
    </row>
    <row r="420" spans="1:7" x14ac:dyDescent="0.25">
      <c r="A420" t="s">
        <v>79</v>
      </c>
      <c r="B420">
        <v>320023</v>
      </c>
      <c r="C420" t="s">
        <v>86</v>
      </c>
      <c r="D420">
        <v>40</v>
      </c>
      <c r="E420">
        <v>9538.56</v>
      </c>
      <c r="F420">
        <v>6</v>
      </c>
      <c r="G420">
        <v>2024</v>
      </c>
    </row>
    <row r="421" spans="1:7" x14ac:dyDescent="0.25">
      <c r="A421" t="s">
        <v>79</v>
      </c>
      <c r="B421">
        <v>323004</v>
      </c>
      <c r="C421" t="s">
        <v>83</v>
      </c>
      <c r="D421">
        <v>10</v>
      </c>
      <c r="E421">
        <v>3034.9940000000001</v>
      </c>
      <c r="F421">
        <v>6</v>
      </c>
      <c r="G421">
        <v>2024</v>
      </c>
    </row>
    <row r="422" spans="1:7" x14ac:dyDescent="0.25">
      <c r="A422" t="s">
        <v>79</v>
      </c>
      <c r="B422">
        <v>324003</v>
      </c>
      <c r="C422" t="s">
        <v>88</v>
      </c>
      <c r="D422">
        <v>20</v>
      </c>
      <c r="E422">
        <v>7920.0069999999996</v>
      </c>
      <c r="F422">
        <v>6</v>
      </c>
      <c r="G422">
        <v>2024</v>
      </c>
    </row>
    <row r="423" spans="1:7" x14ac:dyDescent="0.25">
      <c r="A423" t="s">
        <v>79</v>
      </c>
      <c r="B423">
        <v>320400</v>
      </c>
      <c r="C423" t="s">
        <v>84</v>
      </c>
      <c r="D423">
        <v>10</v>
      </c>
      <c r="E423">
        <v>2438.8339999999998</v>
      </c>
      <c r="F423">
        <v>6</v>
      </c>
      <c r="G423">
        <v>2024</v>
      </c>
    </row>
    <row r="424" spans="1:7" x14ac:dyDescent="0.25">
      <c r="A424" t="s">
        <v>79</v>
      </c>
      <c r="B424">
        <v>320100</v>
      </c>
      <c r="C424" t="s">
        <v>85</v>
      </c>
      <c r="D424">
        <v>10</v>
      </c>
      <c r="E424">
        <v>2438.8339999999998</v>
      </c>
      <c r="F424">
        <v>6</v>
      </c>
      <c r="G424">
        <v>2024</v>
      </c>
    </row>
    <row r="425" spans="1:7" x14ac:dyDescent="0.25">
      <c r="A425" t="s">
        <v>79</v>
      </c>
      <c r="B425">
        <v>322000</v>
      </c>
      <c r="C425" t="s">
        <v>93</v>
      </c>
      <c r="D425">
        <v>10</v>
      </c>
      <c r="E425">
        <v>3034.9940000000001</v>
      </c>
      <c r="F425">
        <v>6</v>
      </c>
      <c r="G425">
        <v>2024</v>
      </c>
    </row>
    <row r="426" spans="1:7" x14ac:dyDescent="0.25">
      <c r="A426" t="s">
        <v>79</v>
      </c>
      <c r="B426">
        <v>320015</v>
      </c>
      <c r="C426" t="s">
        <v>80</v>
      </c>
      <c r="D426">
        <v>30</v>
      </c>
      <c r="E426">
        <v>10771.541999999999</v>
      </c>
      <c r="F426">
        <v>6</v>
      </c>
      <c r="G426">
        <v>2024</v>
      </c>
    </row>
    <row r="427" spans="1:7" x14ac:dyDescent="0.25">
      <c r="A427" t="s">
        <v>79</v>
      </c>
      <c r="B427">
        <v>320107</v>
      </c>
      <c r="C427" t="s">
        <v>81</v>
      </c>
      <c r="D427">
        <v>20</v>
      </c>
      <c r="E427">
        <v>6864.0050000000001</v>
      </c>
      <c r="F427">
        <v>6</v>
      </c>
      <c r="G427">
        <v>2024</v>
      </c>
    </row>
    <row r="428" spans="1:7" x14ac:dyDescent="0.25">
      <c r="A428" t="s">
        <v>79</v>
      </c>
      <c r="B428">
        <v>320028</v>
      </c>
      <c r="C428" t="s">
        <v>91</v>
      </c>
      <c r="D428">
        <v>200</v>
      </c>
      <c r="E428">
        <v>28895.962</v>
      </c>
      <c r="F428">
        <v>6</v>
      </c>
      <c r="G428">
        <v>2024</v>
      </c>
    </row>
    <row r="429" spans="1:7" x14ac:dyDescent="0.25">
      <c r="A429" t="s">
        <v>79</v>
      </c>
      <c r="B429">
        <v>320120</v>
      </c>
      <c r="C429" t="s">
        <v>71</v>
      </c>
      <c r="D429">
        <v>30</v>
      </c>
      <c r="E429">
        <v>4334.3940000000002</v>
      </c>
      <c r="F429">
        <v>6</v>
      </c>
      <c r="G429">
        <v>2024</v>
      </c>
    </row>
    <row r="430" spans="1:7" x14ac:dyDescent="0.25">
      <c r="A430" t="s">
        <v>79</v>
      </c>
      <c r="B430">
        <v>323900</v>
      </c>
      <c r="C430" t="s">
        <v>94</v>
      </c>
      <c r="D430">
        <v>20</v>
      </c>
      <c r="E430">
        <v>6069.9889999999996</v>
      </c>
      <c r="F430">
        <v>6</v>
      </c>
      <c r="G430">
        <v>2024</v>
      </c>
    </row>
    <row r="431" spans="1:7" x14ac:dyDescent="0.25">
      <c r="A431" t="s">
        <v>79</v>
      </c>
      <c r="B431">
        <v>323103</v>
      </c>
      <c r="C431" t="s">
        <v>92</v>
      </c>
      <c r="D431">
        <v>10</v>
      </c>
      <c r="E431">
        <v>3034.9940000000001</v>
      </c>
      <c r="F431">
        <v>6</v>
      </c>
      <c r="G431">
        <v>2024</v>
      </c>
    </row>
    <row r="432" spans="1:7" x14ac:dyDescent="0.25">
      <c r="A432" t="s">
        <v>79</v>
      </c>
      <c r="B432">
        <v>323004</v>
      </c>
      <c r="C432" t="s">
        <v>83</v>
      </c>
      <c r="D432">
        <v>20</v>
      </c>
      <c r="E432">
        <v>6069.9889999999996</v>
      </c>
      <c r="F432">
        <v>6</v>
      </c>
      <c r="G432">
        <v>2024</v>
      </c>
    </row>
    <row r="433" spans="1:7" x14ac:dyDescent="0.25">
      <c r="A433" t="s">
        <v>79</v>
      </c>
      <c r="B433">
        <v>324003</v>
      </c>
      <c r="C433" t="s">
        <v>88</v>
      </c>
      <c r="D433">
        <v>10</v>
      </c>
      <c r="E433">
        <v>3960.0039999999999</v>
      </c>
      <c r="F433">
        <v>6</v>
      </c>
      <c r="G433">
        <v>2024</v>
      </c>
    </row>
    <row r="434" spans="1:7" x14ac:dyDescent="0.25">
      <c r="A434" t="s">
        <v>79</v>
      </c>
      <c r="B434">
        <v>320400</v>
      </c>
      <c r="C434" t="s">
        <v>84</v>
      </c>
      <c r="D434">
        <v>25</v>
      </c>
      <c r="E434">
        <v>6097.0860000000002</v>
      </c>
      <c r="F434">
        <v>6</v>
      </c>
      <c r="G434">
        <v>2024</v>
      </c>
    </row>
    <row r="435" spans="1:7" x14ac:dyDescent="0.25">
      <c r="A435" t="s">
        <v>79</v>
      </c>
      <c r="B435">
        <v>320100</v>
      </c>
      <c r="C435" t="s">
        <v>85</v>
      </c>
      <c r="D435">
        <v>30</v>
      </c>
      <c r="E435">
        <v>7316.5029999999997</v>
      </c>
      <c r="F435">
        <v>6</v>
      </c>
      <c r="G435">
        <v>2024</v>
      </c>
    </row>
    <row r="436" spans="1:7" x14ac:dyDescent="0.25">
      <c r="A436" t="s">
        <v>79</v>
      </c>
      <c r="B436">
        <v>322000</v>
      </c>
      <c r="C436" t="s">
        <v>93</v>
      </c>
      <c r="D436">
        <v>5</v>
      </c>
      <c r="E436">
        <v>1517.4970000000001</v>
      </c>
      <c r="F436">
        <v>6</v>
      </c>
      <c r="G436">
        <v>2024</v>
      </c>
    </row>
    <row r="437" spans="1:7" x14ac:dyDescent="0.25">
      <c r="A437" t="s">
        <v>79</v>
      </c>
      <c r="B437">
        <v>322001</v>
      </c>
      <c r="C437" t="s">
        <v>95</v>
      </c>
      <c r="D437">
        <v>50</v>
      </c>
      <c r="E437">
        <v>7706.0590000000002</v>
      </c>
      <c r="F437">
        <v>6</v>
      </c>
      <c r="G437">
        <v>2024</v>
      </c>
    </row>
    <row r="438" spans="1:7" x14ac:dyDescent="0.25">
      <c r="A438" t="s">
        <v>79</v>
      </c>
      <c r="B438">
        <v>320015</v>
      </c>
      <c r="C438" t="s">
        <v>80</v>
      </c>
      <c r="D438">
        <v>100</v>
      </c>
      <c r="E438">
        <v>35905.14</v>
      </c>
      <c r="F438">
        <v>6</v>
      </c>
      <c r="G438">
        <v>2024</v>
      </c>
    </row>
    <row r="439" spans="1:7" x14ac:dyDescent="0.25">
      <c r="A439" t="s">
        <v>79</v>
      </c>
      <c r="B439">
        <v>320107</v>
      </c>
      <c r="C439" t="s">
        <v>81</v>
      </c>
      <c r="D439">
        <v>50</v>
      </c>
      <c r="E439">
        <v>17160.011999999999</v>
      </c>
      <c r="F439">
        <v>6</v>
      </c>
      <c r="G439">
        <v>2024</v>
      </c>
    </row>
    <row r="440" spans="1:7" x14ac:dyDescent="0.25">
      <c r="A440" t="s">
        <v>79</v>
      </c>
      <c r="B440">
        <v>320120</v>
      </c>
      <c r="C440" t="s">
        <v>71</v>
      </c>
      <c r="D440">
        <v>240</v>
      </c>
      <c r="E440">
        <v>34675.154000000002</v>
      </c>
      <c r="F440">
        <v>6</v>
      </c>
      <c r="G440">
        <v>2024</v>
      </c>
    </row>
    <row r="441" spans="1:7" x14ac:dyDescent="0.25">
      <c r="A441" t="s">
        <v>79</v>
      </c>
      <c r="B441">
        <v>324003</v>
      </c>
      <c r="C441" t="s">
        <v>88</v>
      </c>
      <c r="D441">
        <v>100</v>
      </c>
      <c r="E441">
        <v>39600.036</v>
      </c>
      <c r="F441">
        <v>6</v>
      </c>
      <c r="G441">
        <v>2024</v>
      </c>
    </row>
    <row r="442" spans="1:7" x14ac:dyDescent="0.25">
      <c r="A442" t="s">
        <v>79</v>
      </c>
      <c r="B442">
        <v>322001</v>
      </c>
      <c r="C442" t="s">
        <v>95</v>
      </c>
      <c r="D442">
        <v>224</v>
      </c>
      <c r="E442">
        <v>34523.144999999997</v>
      </c>
      <c r="F442">
        <v>6</v>
      </c>
      <c r="G442">
        <v>2024</v>
      </c>
    </row>
    <row r="443" spans="1:7" x14ac:dyDescent="0.25">
      <c r="A443" t="s">
        <v>79</v>
      </c>
      <c r="B443">
        <v>320028</v>
      </c>
      <c r="C443" t="s">
        <v>91</v>
      </c>
      <c r="D443">
        <v>1100</v>
      </c>
      <c r="E443">
        <v>158927.78899999999</v>
      </c>
      <c r="F443">
        <v>6</v>
      </c>
      <c r="G443">
        <v>2024</v>
      </c>
    </row>
    <row r="444" spans="1:7" x14ac:dyDescent="0.25">
      <c r="A444" t="s">
        <v>79</v>
      </c>
      <c r="B444">
        <v>320015</v>
      </c>
      <c r="C444" t="s">
        <v>80</v>
      </c>
      <c r="D444">
        <v>20</v>
      </c>
      <c r="E444">
        <v>7181.0280000000002</v>
      </c>
      <c r="F444">
        <v>6</v>
      </c>
      <c r="G444">
        <v>2024</v>
      </c>
    </row>
    <row r="445" spans="1:7" x14ac:dyDescent="0.25">
      <c r="A445" t="s">
        <v>79</v>
      </c>
      <c r="B445">
        <v>320107</v>
      </c>
      <c r="C445" t="s">
        <v>81</v>
      </c>
      <c r="D445">
        <v>10</v>
      </c>
      <c r="E445">
        <v>3432.002</v>
      </c>
      <c r="F445">
        <v>6</v>
      </c>
      <c r="G445">
        <v>2024</v>
      </c>
    </row>
    <row r="446" spans="1:7" x14ac:dyDescent="0.25">
      <c r="A446" t="s">
        <v>79</v>
      </c>
      <c r="B446">
        <v>320028</v>
      </c>
      <c r="C446" t="s">
        <v>91</v>
      </c>
      <c r="D446">
        <v>50</v>
      </c>
      <c r="E446">
        <v>7223.9920000000002</v>
      </c>
      <c r="F446">
        <v>6</v>
      </c>
      <c r="G446">
        <v>2024</v>
      </c>
    </row>
    <row r="447" spans="1:7" x14ac:dyDescent="0.25">
      <c r="A447" t="s">
        <v>79</v>
      </c>
      <c r="B447">
        <v>320120</v>
      </c>
      <c r="C447" t="s">
        <v>71</v>
      </c>
      <c r="D447">
        <v>20</v>
      </c>
      <c r="E447">
        <v>2889.596</v>
      </c>
      <c r="F447">
        <v>6</v>
      </c>
      <c r="G447">
        <v>2024</v>
      </c>
    </row>
    <row r="448" spans="1:7" x14ac:dyDescent="0.25">
      <c r="A448" t="s">
        <v>79</v>
      </c>
      <c r="B448">
        <v>323004</v>
      </c>
      <c r="C448" t="s">
        <v>83</v>
      </c>
      <c r="D448">
        <v>5</v>
      </c>
      <c r="E448">
        <v>1517.4970000000001</v>
      </c>
      <c r="F448">
        <v>6</v>
      </c>
      <c r="G448">
        <v>2024</v>
      </c>
    </row>
    <row r="449" spans="1:7" x14ac:dyDescent="0.25">
      <c r="A449" t="s">
        <v>79</v>
      </c>
      <c r="B449">
        <v>324003</v>
      </c>
      <c r="C449" t="s">
        <v>88</v>
      </c>
      <c r="D449">
        <v>5</v>
      </c>
      <c r="E449">
        <v>1980.002</v>
      </c>
      <c r="F449">
        <v>6</v>
      </c>
      <c r="G449">
        <v>2024</v>
      </c>
    </row>
    <row r="450" spans="1:7" x14ac:dyDescent="0.25">
      <c r="A450" t="s">
        <v>79</v>
      </c>
      <c r="B450">
        <v>320400</v>
      </c>
      <c r="C450" t="s">
        <v>84</v>
      </c>
      <c r="D450">
        <v>10</v>
      </c>
      <c r="E450">
        <v>2438.8339999999998</v>
      </c>
      <c r="F450">
        <v>6</v>
      </c>
      <c r="G450">
        <v>2024</v>
      </c>
    </row>
    <row r="451" spans="1:7" x14ac:dyDescent="0.25">
      <c r="A451" t="s">
        <v>79</v>
      </c>
      <c r="B451">
        <v>322000</v>
      </c>
      <c r="C451" t="s">
        <v>93</v>
      </c>
      <c r="D451">
        <v>5</v>
      </c>
      <c r="E451">
        <v>1517.4970000000001</v>
      </c>
      <c r="F451">
        <v>6</v>
      </c>
      <c r="G451">
        <v>2024</v>
      </c>
    </row>
    <row r="452" spans="1:7" x14ac:dyDescent="0.25">
      <c r="A452" t="s">
        <v>79</v>
      </c>
      <c r="B452">
        <v>324003</v>
      </c>
      <c r="C452" t="s">
        <v>88</v>
      </c>
      <c r="D452">
        <v>100</v>
      </c>
      <c r="E452">
        <v>39600.036999999997</v>
      </c>
      <c r="F452">
        <v>6</v>
      </c>
      <c r="G452">
        <v>2024</v>
      </c>
    </row>
    <row r="453" spans="1:7" x14ac:dyDescent="0.25">
      <c r="A453" t="s">
        <v>79</v>
      </c>
      <c r="B453">
        <v>320400</v>
      </c>
      <c r="C453" t="s">
        <v>84</v>
      </c>
      <c r="D453">
        <v>105</v>
      </c>
      <c r="E453">
        <v>25607.760999999999</v>
      </c>
      <c r="F453">
        <v>6</v>
      </c>
      <c r="G453">
        <v>2024</v>
      </c>
    </row>
    <row r="454" spans="1:7" x14ac:dyDescent="0.25">
      <c r="A454" t="s">
        <v>79</v>
      </c>
      <c r="B454">
        <v>320100</v>
      </c>
      <c r="C454" t="s">
        <v>85</v>
      </c>
      <c r="D454">
        <v>105</v>
      </c>
      <c r="E454">
        <v>25607.760999999999</v>
      </c>
      <c r="F454">
        <v>6</v>
      </c>
      <c r="G454">
        <v>2024</v>
      </c>
    </row>
    <row r="455" spans="1:7" x14ac:dyDescent="0.25">
      <c r="A455" t="s">
        <v>79</v>
      </c>
      <c r="B455">
        <v>322000</v>
      </c>
      <c r="C455" t="s">
        <v>93</v>
      </c>
      <c r="D455">
        <v>48</v>
      </c>
      <c r="E455">
        <v>10197.581</v>
      </c>
      <c r="F455">
        <v>6</v>
      </c>
      <c r="G455">
        <v>2024</v>
      </c>
    </row>
    <row r="456" spans="1:7" x14ac:dyDescent="0.25">
      <c r="A456" t="s">
        <v>79</v>
      </c>
      <c r="B456">
        <v>322001</v>
      </c>
      <c r="C456" t="s">
        <v>95</v>
      </c>
      <c r="D456">
        <v>224</v>
      </c>
      <c r="E456">
        <v>34523.144999999997</v>
      </c>
      <c r="F456">
        <v>6</v>
      </c>
      <c r="G456">
        <v>2024</v>
      </c>
    </row>
    <row r="457" spans="1:7" x14ac:dyDescent="0.25">
      <c r="A457" t="s">
        <v>79</v>
      </c>
      <c r="B457">
        <v>320015</v>
      </c>
      <c r="C457" t="s">
        <v>80</v>
      </c>
      <c r="D457">
        <v>150</v>
      </c>
      <c r="E457">
        <v>53857.71</v>
      </c>
      <c r="F457">
        <v>6</v>
      </c>
      <c r="G457">
        <v>2024</v>
      </c>
    </row>
    <row r="458" spans="1:7" x14ac:dyDescent="0.25">
      <c r="A458" t="s">
        <v>79</v>
      </c>
      <c r="B458">
        <v>320107</v>
      </c>
      <c r="C458" t="s">
        <v>81</v>
      </c>
      <c r="D458">
        <v>100</v>
      </c>
      <c r="E458">
        <v>34320.023999999998</v>
      </c>
      <c r="F458">
        <v>6</v>
      </c>
      <c r="G458">
        <v>2024</v>
      </c>
    </row>
    <row r="459" spans="1:7" x14ac:dyDescent="0.25">
      <c r="A459" t="s">
        <v>79</v>
      </c>
      <c r="B459">
        <v>320118</v>
      </c>
      <c r="C459" t="s">
        <v>89</v>
      </c>
      <c r="D459">
        <v>480</v>
      </c>
      <c r="E459">
        <v>87436.661999999997</v>
      </c>
      <c r="F459">
        <v>6</v>
      </c>
      <c r="G459">
        <v>2024</v>
      </c>
    </row>
    <row r="460" spans="1:7" x14ac:dyDescent="0.25">
      <c r="A460" t="s">
        <v>79</v>
      </c>
      <c r="B460">
        <v>320023</v>
      </c>
      <c r="C460" t="s">
        <v>86</v>
      </c>
      <c r="D460">
        <v>720</v>
      </c>
      <c r="E460">
        <v>137355.264</v>
      </c>
      <c r="F460">
        <v>6</v>
      </c>
      <c r="G460">
        <v>2024</v>
      </c>
    </row>
    <row r="461" spans="1:7" x14ac:dyDescent="0.25">
      <c r="A461" t="s">
        <v>79</v>
      </c>
      <c r="B461">
        <v>323900</v>
      </c>
      <c r="C461" t="s">
        <v>94</v>
      </c>
      <c r="D461">
        <v>143</v>
      </c>
      <c r="E461">
        <v>43400.42</v>
      </c>
      <c r="F461">
        <v>6</v>
      </c>
      <c r="G461">
        <v>2024</v>
      </c>
    </row>
    <row r="462" spans="1:7" x14ac:dyDescent="0.25">
      <c r="A462" t="s">
        <v>79</v>
      </c>
      <c r="B462">
        <v>320023</v>
      </c>
      <c r="C462" t="s">
        <v>86</v>
      </c>
      <c r="D462">
        <v>720</v>
      </c>
      <c r="E462">
        <v>137355.264</v>
      </c>
      <c r="F462">
        <v>6</v>
      </c>
      <c r="G462">
        <v>2024</v>
      </c>
    </row>
    <row r="463" spans="1:7" x14ac:dyDescent="0.25">
      <c r="A463" t="s">
        <v>79</v>
      </c>
      <c r="B463">
        <v>323004</v>
      </c>
      <c r="C463" t="s">
        <v>83</v>
      </c>
      <c r="D463">
        <v>143</v>
      </c>
      <c r="E463">
        <v>43400.42</v>
      </c>
      <c r="F463">
        <v>6</v>
      </c>
      <c r="G463">
        <v>2024</v>
      </c>
    </row>
    <row r="464" spans="1:7" x14ac:dyDescent="0.25">
      <c r="A464" t="s">
        <v>79</v>
      </c>
      <c r="B464">
        <v>322100</v>
      </c>
      <c r="C464" t="s">
        <v>96</v>
      </c>
      <c r="D464">
        <v>400</v>
      </c>
      <c r="E464">
        <v>30350.074000000001</v>
      </c>
      <c r="F464">
        <v>6</v>
      </c>
      <c r="G464">
        <v>2024</v>
      </c>
    </row>
    <row r="465" spans="1:7" x14ac:dyDescent="0.25">
      <c r="A465" t="s">
        <v>79</v>
      </c>
      <c r="B465">
        <v>320015</v>
      </c>
      <c r="C465" t="s">
        <v>80</v>
      </c>
      <c r="D465">
        <v>30</v>
      </c>
      <c r="E465">
        <v>10771.541999999999</v>
      </c>
      <c r="F465">
        <v>6</v>
      </c>
      <c r="G465">
        <v>2024</v>
      </c>
    </row>
    <row r="466" spans="1:7" x14ac:dyDescent="0.25">
      <c r="A466" t="s">
        <v>79</v>
      </c>
      <c r="B466">
        <v>320107</v>
      </c>
      <c r="C466" t="s">
        <v>81</v>
      </c>
      <c r="D466">
        <v>10</v>
      </c>
      <c r="E466">
        <v>3432.002</v>
      </c>
      <c r="F466">
        <v>6</v>
      </c>
      <c r="G466">
        <v>2024</v>
      </c>
    </row>
    <row r="467" spans="1:7" x14ac:dyDescent="0.25">
      <c r="A467" t="s">
        <v>79</v>
      </c>
      <c r="B467">
        <v>320023</v>
      </c>
      <c r="C467" t="s">
        <v>86</v>
      </c>
      <c r="D467">
        <v>150</v>
      </c>
      <c r="E467">
        <v>28615.68</v>
      </c>
      <c r="F467">
        <v>6</v>
      </c>
      <c r="G467">
        <v>2024</v>
      </c>
    </row>
    <row r="468" spans="1:7" x14ac:dyDescent="0.25">
      <c r="A468" t="s">
        <v>79</v>
      </c>
      <c r="B468">
        <v>320118</v>
      </c>
      <c r="C468" t="s">
        <v>89</v>
      </c>
      <c r="D468">
        <v>50</v>
      </c>
      <c r="E468">
        <v>9107.9860000000008</v>
      </c>
      <c r="F468">
        <v>6</v>
      </c>
      <c r="G468">
        <v>2024</v>
      </c>
    </row>
    <row r="469" spans="1:7" x14ac:dyDescent="0.25">
      <c r="A469" t="s">
        <v>79</v>
      </c>
      <c r="B469">
        <v>323103</v>
      </c>
      <c r="C469" t="s">
        <v>92</v>
      </c>
      <c r="D469">
        <v>15</v>
      </c>
      <c r="E469">
        <v>4552.4920000000002</v>
      </c>
      <c r="F469">
        <v>6</v>
      </c>
      <c r="G469">
        <v>2024</v>
      </c>
    </row>
    <row r="470" spans="1:7" x14ac:dyDescent="0.25">
      <c r="A470" t="s">
        <v>79</v>
      </c>
      <c r="B470">
        <v>324003</v>
      </c>
      <c r="C470" t="s">
        <v>88</v>
      </c>
      <c r="D470">
        <v>50</v>
      </c>
      <c r="E470">
        <v>19800.018</v>
      </c>
      <c r="F470">
        <v>6</v>
      </c>
      <c r="G470">
        <v>2024</v>
      </c>
    </row>
    <row r="471" spans="1:7" x14ac:dyDescent="0.25">
      <c r="A471" t="s">
        <v>79</v>
      </c>
      <c r="B471">
        <v>322000</v>
      </c>
      <c r="C471" t="s">
        <v>93</v>
      </c>
      <c r="D471">
        <v>10</v>
      </c>
      <c r="E471">
        <v>2124.4960000000001</v>
      </c>
      <c r="F471">
        <v>6</v>
      </c>
      <c r="G471">
        <v>2024</v>
      </c>
    </row>
    <row r="472" spans="1:7" x14ac:dyDescent="0.25">
      <c r="A472" t="s">
        <v>79</v>
      </c>
      <c r="B472">
        <v>322001</v>
      </c>
      <c r="C472" t="s">
        <v>95</v>
      </c>
      <c r="D472">
        <v>100</v>
      </c>
      <c r="E472">
        <v>15412.118</v>
      </c>
      <c r="F472">
        <v>6</v>
      </c>
      <c r="G472">
        <v>2024</v>
      </c>
    </row>
    <row r="473" spans="1:7" x14ac:dyDescent="0.25">
      <c r="A473" t="s">
        <v>79</v>
      </c>
      <c r="B473">
        <v>322100</v>
      </c>
      <c r="C473" t="s">
        <v>96</v>
      </c>
      <c r="D473">
        <v>50</v>
      </c>
      <c r="E473">
        <v>5419.6559999999999</v>
      </c>
      <c r="F473">
        <v>6</v>
      </c>
      <c r="G473">
        <v>2024</v>
      </c>
    </row>
    <row r="474" spans="1:7" x14ac:dyDescent="0.25">
      <c r="A474" t="s">
        <v>79</v>
      </c>
      <c r="B474">
        <v>320023</v>
      </c>
      <c r="C474" t="s">
        <v>86</v>
      </c>
      <c r="D474">
        <v>100</v>
      </c>
      <c r="E474">
        <v>19077.12</v>
      </c>
      <c r="F474">
        <v>6</v>
      </c>
      <c r="G474">
        <v>2024</v>
      </c>
    </row>
    <row r="475" spans="1:7" x14ac:dyDescent="0.25">
      <c r="A475" t="s">
        <v>79</v>
      </c>
      <c r="B475">
        <v>320118</v>
      </c>
      <c r="C475" t="s">
        <v>89</v>
      </c>
      <c r="D475">
        <v>50</v>
      </c>
      <c r="E475">
        <v>9107.9860000000008</v>
      </c>
      <c r="F475">
        <v>6</v>
      </c>
      <c r="G475">
        <v>2024</v>
      </c>
    </row>
    <row r="476" spans="1:7" x14ac:dyDescent="0.25">
      <c r="A476" t="s">
        <v>79</v>
      </c>
      <c r="B476">
        <v>323004</v>
      </c>
      <c r="C476" t="s">
        <v>83</v>
      </c>
      <c r="D476">
        <v>5</v>
      </c>
      <c r="E476">
        <v>1517.4970000000001</v>
      </c>
      <c r="F476">
        <v>6</v>
      </c>
      <c r="G476">
        <v>2024</v>
      </c>
    </row>
    <row r="477" spans="1:7" x14ac:dyDescent="0.25">
      <c r="A477" t="s">
        <v>79</v>
      </c>
      <c r="B477">
        <v>324003</v>
      </c>
      <c r="C477" t="s">
        <v>88</v>
      </c>
      <c r="D477">
        <v>25</v>
      </c>
      <c r="E477">
        <v>9900.009</v>
      </c>
      <c r="F477">
        <v>6</v>
      </c>
      <c r="G477">
        <v>2024</v>
      </c>
    </row>
    <row r="478" spans="1:7" x14ac:dyDescent="0.25">
      <c r="A478" t="s">
        <v>79</v>
      </c>
      <c r="B478">
        <v>320015</v>
      </c>
      <c r="C478" t="s">
        <v>80</v>
      </c>
      <c r="D478">
        <v>10</v>
      </c>
      <c r="E478">
        <v>3590.5140000000001</v>
      </c>
      <c r="F478">
        <v>6</v>
      </c>
      <c r="G478">
        <v>2024</v>
      </c>
    </row>
    <row r="479" spans="1:7" x14ac:dyDescent="0.25">
      <c r="A479" t="s">
        <v>79</v>
      </c>
      <c r="B479">
        <v>320023</v>
      </c>
      <c r="C479" t="s">
        <v>86</v>
      </c>
      <c r="D479">
        <v>50</v>
      </c>
      <c r="E479">
        <v>9538.5589999999993</v>
      </c>
      <c r="F479">
        <v>6</v>
      </c>
      <c r="G479">
        <v>2024</v>
      </c>
    </row>
    <row r="480" spans="1:7" x14ac:dyDescent="0.25">
      <c r="A480" t="s">
        <v>79</v>
      </c>
      <c r="B480">
        <v>320118</v>
      </c>
      <c r="C480" t="s">
        <v>89</v>
      </c>
      <c r="D480">
        <v>50</v>
      </c>
      <c r="E480">
        <v>9107.9860000000008</v>
      </c>
      <c r="F480">
        <v>6</v>
      </c>
      <c r="G480">
        <v>2024</v>
      </c>
    </row>
    <row r="481" spans="1:7" x14ac:dyDescent="0.25">
      <c r="A481" t="s">
        <v>79</v>
      </c>
      <c r="B481">
        <v>320400</v>
      </c>
      <c r="C481" t="s">
        <v>84</v>
      </c>
      <c r="D481">
        <v>5</v>
      </c>
      <c r="E481">
        <v>1219.4169999999999</v>
      </c>
      <c r="F481">
        <v>6</v>
      </c>
      <c r="G481">
        <v>2024</v>
      </c>
    </row>
    <row r="482" spans="1:7" x14ac:dyDescent="0.25">
      <c r="A482" t="s">
        <v>79</v>
      </c>
      <c r="B482">
        <v>322000</v>
      </c>
      <c r="C482" t="s">
        <v>93</v>
      </c>
      <c r="D482">
        <v>5</v>
      </c>
      <c r="E482">
        <v>1062.248</v>
      </c>
      <c r="F482">
        <v>6</v>
      </c>
      <c r="G482">
        <v>2024</v>
      </c>
    </row>
    <row r="483" spans="1:7" x14ac:dyDescent="0.25">
      <c r="A483" t="s">
        <v>79</v>
      </c>
      <c r="B483">
        <v>322001</v>
      </c>
      <c r="C483" t="s">
        <v>95</v>
      </c>
      <c r="D483">
        <v>30</v>
      </c>
      <c r="E483">
        <v>4623.6360000000004</v>
      </c>
      <c r="F483">
        <v>6</v>
      </c>
      <c r="G483">
        <v>2024</v>
      </c>
    </row>
    <row r="484" spans="1:7" x14ac:dyDescent="0.25">
      <c r="A484" t="s">
        <v>79</v>
      </c>
      <c r="B484">
        <v>320015</v>
      </c>
      <c r="C484" t="s">
        <v>80</v>
      </c>
      <c r="D484">
        <v>30</v>
      </c>
      <c r="E484">
        <v>10771.541999999999</v>
      </c>
      <c r="F484">
        <v>6</v>
      </c>
      <c r="G484">
        <v>2024</v>
      </c>
    </row>
    <row r="485" spans="1:7" x14ac:dyDescent="0.25">
      <c r="A485" t="s">
        <v>79</v>
      </c>
      <c r="B485">
        <v>320107</v>
      </c>
      <c r="C485" t="s">
        <v>81</v>
      </c>
      <c r="D485">
        <v>10</v>
      </c>
      <c r="E485">
        <v>3432.002</v>
      </c>
      <c r="F485">
        <v>6</v>
      </c>
      <c r="G485">
        <v>2024</v>
      </c>
    </row>
    <row r="486" spans="1:7" x14ac:dyDescent="0.25">
      <c r="A486" t="s">
        <v>79</v>
      </c>
      <c r="B486">
        <v>320023</v>
      </c>
      <c r="C486" t="s">
        <v>86</v>
      </c>
      <c r="D486">
        <v>150</v>
      </c>
      <c r="E486">
        <v>28615.68</v>
      </c>
      <c r="F486">
        <v>6</v>
      </c>
      <c r="G486">
        <v>2024</v>
      </c>
    </row>
    <row r="487" spans="1:7" x14ac:dyDescent="0.25">
      <c r="A487" t="s">
        <v>79</v>
      </c>
      <c r="B487">
        <v>320118</v>
      </c>
      <c r="C487" t="s">
        <v>89</v>
      </c>
      <c r="D487">
        <v>50</v>
      </c>
      <c r="E487">
        <v>9107.9860000000008</v>
      </c>
      <c r="F487">
        <v>6</v>
      </c>
      <c r="G487">
        <v>2024</v>
      </c>
    </row>
    <row r="488" spans="1:7" x14ac:dyDescent="0.25">
      <c r="A488" t="s">
        <v>79</v>
      </c>
      <c r="B488">
        <v>323103</v>
      </c>
      <c r="C488" t="s">
        <v>92</v>
      </c>
      <c r="D488">
        <v>15</v>
      </c>
      <c r="E488">
        <v>4552.4920000000002</v>
      </c>
      <c r="F488">
        <v>6</v>
      </c>
      <c r="G488">
        <v>2024</v>
      </c>
    </row>
    <row r="489" spans="1:7" x14ac:dyDescent="0.25">
      <c r="A489" t="s">
        <v>79</v>
      </c>
      <c r="B489">
        <v>324003</v>
      </c>
      <c r="C489" t="s">
        <v>88</v>
      </c>
      <c r="D489">
        <v>50</v>
      </c>
      <c r="E489">
        <v>19800.018</v>
      </c>
      <c r="F489">
        <v>6</v>
      </c>
      <c r="G489">
        <v>2024</v>
      </c>
    </row>
    <row r="490" spans="1:7" x14ac:dyDescent="0.25">
      <c r="A490" t="s">
        <v>79</v>
      </c>
      <c r="B490">
        <v>322000</v>
      </c>
      <c r="C490" t="s">
        <v>93</v>
      </c>
      <c r="D490">
        <v>10</v>
      </c>
      <c r="E490">
        <v>2124.4960000000001</v>
      </c>
      <c r="F490">
        <v>6</v>
      </c>
      <c r="G490">
        <v>2024</v>
      </c>
    </row>
    <row r="491" spans="1:7" x14ac:dyDescent="0.25">
      <c r="A491" t="s">
        <v>79</v>
      </c>
      <c r="B491">
        <v>322001</v>
      </c>
      <c r="C491" t="s">
        <v>95</v>
      </c>
      <c r="D491">
        <v>100</v>
      </c>
      <c r="E491">
        <v>15412.118</v>
      </c>
      <c r="F491">
        <v>6</v>
      </c>
      <c r="G491">
        <v>2024</v>
      </c>
    </row>
    <row r="492" spans="1:7" x14ac:dyDescent="0.25">
      <c r="A492" t="s">
        <v>79</v>
      </c>
      <c r="B492">
        <v>322100</v>
      </c>
      <c r="C492" t="s">
        <v>96</v>
      </c>
      <c r="D492">
        <v>50</v>
      </c>
      <c r="E492">
        <v>3793.759</v>
      </c>
      <c r="F492">
        <v>6</v>
      </c>
      <c r="G492">
        <v>2024</v>
      </c>
    </row>
    <row r="493" spans="1:7" x14ac:dyDescent="0.25">
      <c r="A493" t="s">
        <v>79</v>
      </c>
      <c r="B493">
        <v>320015</v>
      </c>
      <c r="C493" t="s">
        <v>80</v>
      </c>
      <c r="D493">
        <v>-30</v>
      </c>
      <c r="E493">
        <v>-10771.541999999999</v>
      </c>
      <c r="F493">
        <v>6</v>
      </c>
      <c r="G493">
        <v>2024</v>
      </c>
    </row>
    <row r="494" spans="1:7" x14ac:dyDescent="0.25">
      <c r="A494" t="s">
        <v>79</v>
      </c>
      <c r="B494">
        <v>320107</v>
      </c>
      <c r="C494" t="s">
        <v>81</v>
      </c>
      <c r="D494">
        <v>-10</v>
      </c>
      <c r="E494">
        <v>-3432.002</v>
      </c>
      <c r="F494">
        <v>6</v>
      </c>
      <c r="G494">
        <v>2024</v>
      </c>
    </row>
    <row r="495" spans="1:7" x14ac:dyDescent="0.25">
      <c r="A495" t="s">
        <v>79</v>
      </c>
      <c r="B495">
        <v>320023</v>
      </c>
      <c r="C495" t="s">
        <v>86</v>
      </c>
      <c r="D495">
        <v>-150</v>
      </c>
      <c r="E495">
        <v>-28615.68</v>
      </c>
      <c r="F495">
        <v>6</v>
      </c>
      <c r="G495">
        <v>2024</v>
      </c>
    </row>
    <row r="496" spans="1:7" x14ac:dyDescent="0.25">
      <c r="A496" t="s">
        <v>79</v>
      </c>
      <c r="B496">
        <v>320118</v>
      </c>
      <c r="C496" t="s">
        <v>89</v>
      </c>
      <c r="D496">
        <v>-50</v>
      </c>
      <c r="E496">
        <v>-9107.9860000000008</v>
      </c>
      <c r="F496">
        <v>6</v>
      </c>
      <c r="G496">
        <v>2024</v>
      </c>
    </row>
    <row r="497" spans="1:7" x14ac:dyDescent="0.25">
      <c r="A497" t="s">
        <v>79</v>
      </c>
      <c r="B497">
        <v>323103</v>
      </c>
      <c r="C497" t="s">
        <v>92</v>
      </c>
      <c r="D497">
        <v>-15</v>
      </c>
      <c r="E497">
        <v>-4552.4920000000002</v>
      </c>
      <c r="F497">
        <v>6</v>
      </c>
      <c r="G497">
        <v>2024</v>
      </c>
    </row>
    <row r="498" spans="1:7" x14ac:dyDescent="0.25">
      <c r="A498" t="s">
        <v>79</v>
      </c>
      <c r="B498">
        <v>324003</v>
      </c>
      <c r="C498" t="s">
        <v>88</v>
      </c>
      <c r="D498">
        <v>-50</v>
      </c>
      <c r="E498">
        <v>-19800.018</v>
      </c>
      <c r="F498">
        <v>6</v>
      </c>
      <c r="G498">
        <v>2024</v>
      </c>
    </row>
    <row r="499" spans="1:7" x14ac:dyDescent="0.25">
      <c r="A499" t="s">
        <v>79</v>
      </c>
      <c r="B499">
        <v>322000</v>
      </c>
      <c r="C499" t="s">
        <v>93</v>
      </c>
      <c r="D499">
        <v>-10</v>
      </c>
      <c r="E499">
        <v>-2124.4960000000001</v>
      </c>
      <c r="F499">
        <v>6</v>
      </c>
      <c r="G499">
        <v>2024</v>
      </c>
    </row>
    <row r="500" spans="1:7" x14ac:dyDescent="0.25">
      <c r="A500" t="s">
        <v>79</v>
      </c>
      <c r="B500">
        <v>322001</v>
      </c>
      <c r="C500" t="s">
        <v>95</v>
      </c>
      <c r="D500">
        <v>-100</v>
      </c>
      <c r="E500">
        <v>-15412.118</v>
      </c>
      <c r="F500">
        <v>6</v>
      </c>
      <c r="G500">
        <v>2024</v>
      </c>
    </row>
    <row r="501" spans="1:7" x14ac:dyDescent="0.25">
      <c r="A501" t="s">
        <v>79</v>
      </c>
      <c r="B501">
        <v>322100</v>
      </c>
      <c r="C501" t="s">
        <v>96</v>
      </c>
      <c r="D501">
        <v>-50</v>
      </c>
      <c r="E501">
        <v>-5419.6559999999999</v>
      </c>
      <c r="F501">
        <v>6</v>
      </c>
      <c r="G501">
        <v>2024</v>
      </c>
    </row>
    <row r="502" spans="1:7" x14ac:dyDescent="0.25">
      <c r="A502" t="s">
        <v>79</v>
      </c>
      <c r="B502">
        <v>320400</v>
      </c>
      <c r="C502" t="s">
        <v>84</v>
      </c>
      <c r="D502">
        <v>105</v>
      </c>
      <c r="E502">
        <v>25607.760999999999</v>
      </c>
      <c r="F502">
        <v>7</v>
      </c>
      <c r="G502">
        <v>2024</v>
      </c>
    </row>
    <row r="503" spans="1:7" x14ac:dyDescent="0.25">
      <c r="A503" t="s">
        <v>79</v>
      </c>
      <c r="B503">
        <v>320100</v>
      </c>
      <c r="C503" t="s">
        <v>85</v>
      </c>
      <c r="D503">
        <v>105</v>
      </c>
      <c r="E503">
        <v>25607.760999999999</v>
      </c>
      <c r="F503">
        <v>7</v>
      </c>
      <c r="G503">
        <v>2024</v>
      </c>
    </row>
    <row r="504" spans="1:7" x14ac:dyDescent="0.25">
      <c r="A504" t="s">
        <v>79</v>
      </c>
      <c r="B504">
        <v>322000</v>
      </c>
      <c r="C504" t="s">
        <v>93</v>
      </c>
      <c r="D504">
        <v>96</v>
      </c>
      <c r="E504">
        <v>20395.163</v>
      </c>
      <c r="F504">
        <v>7</v>
      </c>
      <c r="G504">
        <v>2024</v>
      </c>
    </row>
    <row r="505" spans="1:7" x14ac:dyDescent="0.25">
      <c r="A505" t="s">
        <v>79</v>
      </c>
      <c r="B505">
        <v>322001</v>
      </c>
      <c r="C505" t="s">
        <v>95</v>
      </c>
      <c r="D505">
        <v>224</v>
      </c>
      <c r="E505">
        <v>34523.144999999997</v>
      </c>
      <c r="F505">
        <v>7</v>
      </c>
      <c r="G505">
        <v>2024</v>
      </c>
    </row>
    <row r="506" spans="1:7" x14ac:dyDescent="0.25">
      <c r="A506" t="s">
        <v>79</v>
      </c>
      <c r="B506">
        <v>320015</v>
      </c>
      <c r="C506" t="s">
        <v>80</v>
      </c>
      <c r="D506">
        <v>200</v>
      </c>
      <c r="E506">
        <v>71810.28</v>
      </c>
      <c r="F506">
        <v>7</v>
      </c>
      <c r="G506">
        <v>2024</v>
      </c>
    </row>
    <row r="507" spans="1:7" x14ac:dyDescent="0.25">
      <c r="A507" t="s">
        <v>79</v>
      </c>
      <c r="B507">
        <v>320023</v>
      </c>
      <c r="C507" t="s">
        <v>86</v>
      </c>
      <c r="D507">
        <v>160</v>
      </c>
      <c r="E507">
        <v>30523.392</v>
      </c>
      <c r="F507">
        <v>7</v>
      </c>
      <c r="G507">
        <v>2024</v>
      </c>
    </row>
    <row r="508" spans="1:7" x14ac:dyDescent="0.25">
      <c r="A508" t="s">
        <v>79</v>
      </c>
      <c r="B508">
        <v>324003</v>
      </c>
      <c r="C508" t="s">
        <v>88</v>
      </c>
      <c r="D508">
        <v>100</v>
      </c>
      <c r="E508">
        <v>39600.036</v>
      </c>
      <c r="F508">
        <v>7</v>
      </c>
      <c r="G508">
        <v>2024</v>
      </c>
    </row>
    <row r="509" spans="1:7" x14ac:dyDescent="0.25">
      <c r="A509" t="s">
        <v>79</v>
      </c>
      <c r="B509">
        <v>320023</v>
      </c>
      <c r="C509" t="s">
        <v>86</v>
      </c>
      <c r="D509">
        <v>800</v>
      </c>
      <c r="E509">
        <v>152616.95999999999</v>
      </c>
      <c r="F509">
        <v>7</v>
      </c>
      <c r="G509">
        <v>2024</v>
      </c>
    </row>
    <row r="510" spans="1:7" x14ac:dyDescent="0.25">
      <c r="A510" t="s">
        <v>79</v>
      </c>
      <c r="B510">
        <v>320015</v>
      </c>
      <c r="C510" t="s">
        <v>80</v>
      </c>
      <c r="D510">
        <v>30</v>
      </c>
      <c r="E510">
        <v>10771.541999999999</v>
      </c>
      <c r="F510">
        <v>7</v>
      </c>
      <c r="G510">
        <v>2024</v>
      </c>
    </row>
    <row r="511" spans="1:7" x14ac:dyDescent="0.25">
      <c r="A511" t="s">
        <v>79</v>
      </c>
      <c r="B511">
        <v>320118</v>
      </c>
      <c r="C511" t="s">
        <v>89</v>
      </c>
      <c r="D511">
        <v>50</v>
      </c>
      <c r="E511">
        <v>9107.9860000000008</v>
      </c>
      <c r="F511">
        <v>7</v>
      </c>
      <c r="G511">
        <v>2024</v>
      </c>
    </row>
    <row r="512" spans="1:7" x14ac:dyDescent="0.25">
      <c r="A512" t="s">
        <v>79</v>
      </c>
      <c r="B512">
        <v>320100</v>
      </c>
      <c r="C512" t="s">
        <v>85</v>
      </c>
      <c r="D512">
        <v>10</v>
      </c>
      <c r="E512">
        <v>2438.8339999999998</v>
      </c>
      <c r="F512">
        <v>7</v>
      </c>
      <c r="G512">
        <v>2024</v>
      </c>
    </row>
    <row r="513" spans="1:7" x14ac:dyDescent="0.25">
      <c r="A513" t="s">
        <v>79</v>
      </c>
      <c r="B513">
        <v>322000</v>
      </c>
      <c r="C513" t="s">
        <v>93</v>
      </c>
      <c r="D513">
        <v>10</v>
      </c>
      <c r="E513">
        <v>2124.4960000000001</v>
      </c>
      <c r="F513">
        <v>7</v>
      </c>
      <c r="G513">
        <v>2024</v>
      </c>
    </row>
    <row r="514" spans="1:7" x14ac:dyDescent="0.25">
      <c r="A514" t="s">
        <v>79</v>
      </c>
      <c r="B514">
        <v>322001</v>
      </c>
      <c r="C514" t="s">
        <v>95</v>
      </c>
      <c r="D514">
        <v>30</v>
      </c>
      <c r="E514">
        <v>4623.6360000000004</v>
      </c>
      <c r="F514">
        <v>7</v>
      </c>
      <c r="G514">
        <v>2024</v>
      </c>
    </row>
    <row r="515" spans="1:7" x14ac:dyDescent="0.25">
      <c r="A515" t="s">
        <v>79</v>
      </c>
      <c r="B515">
        <v>320015</v>
      </c>
      <c r="C515" t="s">
        <v>80</v>
      </c>
      <c r="D515">
        <v>30</v>
      </c>
      <c r="E515">
        <v>10771.541999999999</v>
      </c>
      <c r="F515">
        <v>7</v>
      </c>
      <c r="G515">
        <v>2024</v>
      </c>
    </row>
    <row r="516" spans="1:7" x14ac:dyDescent="0.25">
      <c r="A516" t="s">
        <v>79</v>
      </c>
      <c r="B516">
        <v>320107</v>
      </c>
      <c r="C516" t="s">
        <v>81</v>
      </c>
      <c r="D516">
        <v>40</v>
      </c>
      <c r="E516">
        <v>13728.01</v>
      </c>
      <c r="F516">
        <v>7</v>
      </c>
      <c r="G516">
        <v>2024</v>
      </c>
    </row>
    <row r="517" spans="1:7" x14ac:dyDescent="0.25">
      <c r="A517" t="s">
        <v>79</v>
      </c>
      <c r="B517">
        <v>320023</v>
      </c>
      <c r="C517" t="s">
        <v>86</v>
      </c>
      <c r="D517">
        <v>100</v>
      </c>
      <c r="E517">
        <v>19077.12</v>
      </c>
      <c r="F517">
        <v>7</v>
      </c>
      <c r="G517">
        <v>2024</v>
      </c>
    </row>
    <row r="518" spans="1:7" x14ac:dyDescent="0.25">
      <c r="A518" t="s">
        <v>79</v>
      </c>
      <c r="B518">
        <v>323004</v>
      </c>
      <c r="C518" t="s">
        <v>83</v>
      </c>
      <c r="D518">
        <v>5</v>
      </c>
      <c r="E518">
        <v>1517.4970000000001</v>
      </c>
      <c r="F518">
        <v>7</v>
      </c>
      <c r="G518">
        <v>2024</v>
      </c>
    </row>
    <row r="519" spans="1:7" x14ac:dyDescent="0.25">
      <c r="A519" t="s">
        <v>79</v>
      </c>
      <c r="B519">
        <v>324003</v>
      </c>
      <c r="C519" t="s">
        <v>88</v>
      </c>
      <c r="D519">
        <v>20</v>
      </c>
      <c r="E519">
        <v>7920.0069999999996</v>
      </c>
      <c r="F519">
        <v>7</v>
      </c>
      <c r="G519">
        <v>2024</v>
      </c>
    </row>
    <row r="520" spans="1:7" x14ac:dyDescent="0.25">
      <c r="A520" t="s">
        <v>79</v>
      </c>
      <c r="B520">
        <v>320400</v>
      </c>
      <c r="C520" t="s">
        <v>84</v>
      </c>
      <c r="D520">
        <v>10</v>
      </c>
      <c r="E520">
        <v>2438.8339999999998</v>
      </c>
      <c r="F520">
        <v>7</v>
      </c>
      <c r="G520">
        <v>2024</v>
      </c>
    </row>
    <row r="521" spans="1:7" x14ac:dyDescent="0.25">
      <c r="A521" t="s">
        <v>79</v>
      </c>
      <c r="B521">
        <v>322000</v>
      </c>
      <c r="C521" t="s">
        <v>93</v>
      </c>
      <c r="D521">
        <v>10</v>
      </c>
      <c r="E521">
        <v>2124.4960000000001</v>
      </c>
      <c r="F521">
        <v>7</v>
      </c>
      <c r="G521">
        <v>2024</v>
      </c>
    </row>
    <row r="522" spans="1:7" x14ac:dyDescent="0.25">
      <c r="A522" t="s">
        <v>79</v>
      </c>
      <c r="B522">
        <v>320107</v>
      </c>
      <c r="C522" t="s">
        <v>81</v>
      </c>
      <c r="D522">
        <v>20</v>
      </c>
      <c r="E522">
        <v>6864.0050000000001</v>
      </c>
      <c r="F522">
        <v>7</v>
      </c>
      <c r="G522">
        <v>2024</v>
      </c>
    </row>
    <row r="523" spans="1:7" x14ac:dyDescent="0.25">
      <c r="A523" t="s">
        <v>79</v>
      </c>
      <c r="B523">
        <v>320120</v>
      </c>
      <c r="C523" t="s">
        <v>71</v>
      </c>
      <c r="D523">
        <v>15</v>
      </c>
      <c r="E523">
        <v>2708.9960000000001</v>
      </c>
      <c r="F523">
        <v>7</v>
      </c>
      <c r="G523">
        <v>2024</v>
      </c>
    </row>
    <row r="524" spans="1:7" x14ac:dyDescent="0.25">
      <c r="A524" t="s">
        <v>79</v>
      </c>
      <c r="B524">
        <v>320023</v>
      </c>
      <c r="C524" t="s">
        <v>86</v>
      </c>
      <c r="D524">
        <v>50</v>
      </c>
      <c r="E524">
        <v>9538.5609999999997</v>
      </c>
      <c r="F524">
        <v>7</v>
      </c>
      <c r="G524">
        <v>2024</v>
      </c>
    </row>
    <row r="525" spans="1:7" x14ac:dyDescent="0.25">
      <c r="A525" t="s">
        <v>79</v>
      </c>
      <c r="B525">
        <v>320118</v>
      </c>
      <c r="C525" t="s">
        <v>89</v>
      </c>
      <c r="D525">
        <v>30</v>
      </c>
      <c r="E525">
        <v>5464.7910000000002</v>
      </c>
      <c r="F525">
        <v>7</v>
      </c>
      <c r="G525">
        <v>2024</v>
      </c>
    </row>
    <row r="526" spans="1:7" x14ac:dyDescent="0.25">
      <c r="A526" t="s">
        <v>79</v>
      </c>
      <c r="B526">
        <v>320400</v>
      </c>
      <c r="C526" t="s">
        <v>84</v>
      </c>
      <c r="D526">
        <v>20</v>
      </c>
      <c r="E526">
        <v>4877.6689999999999</v>
      </c>
      <c r="F526">
        <v>7</v>
      </c>
      <c r="G526">
        <v>2024</v>
      </c>
    </row>
    <row r="527" spans="1:7" x14ac:dyDescent="0.25">
      <c r="A527" t="s">
        <v>79</v>
      </c>
      <c r="B527">
        <v>320100</v>
      </c>
      <c r="C527" t="s">
        <v>85</v>
      </c>
      <c r="D527">
        <v>10</v>
      </c>
      <c r="E527">
        <v>2438.8339999999998</v>
      </c>
      <c r="F527">
        <v>7</v>
      </c>
      <c r="G527">
        <v>2024</v>
      </c>
    </row>
    <row r="528" spans="1:7" x14ac:dyDescent="0.25">
      <c r="A528" t="s">
        <v>79</v>
      </c>
      <c r="B528">
        <v>322000</v>
      </c>
      <c r="C528" t="s">
        <v>93</v>
      </c>
      <c r="D528">
        <v>5</v>
      </c>
      <c r="E528">
        <v>1062.248</v>
      </c>
      <c r="F528">
        <v>7</v>
      </c>
      <c r="G528">
        <v>2024</v>
      </c>
    </row>
    <row r="529" spans="1:7" x14ac:dyDescent="0.25">
      <c r="A529" t="s">
        <v>79</v>
      </c>
      <c r="B529">
        <v>320118</v>
      </c>
      <c r="C529" t="s">
        <v>89</v>
      </c>
      <c r="D529">
        <v>480</v>
      </c>
      <c r="E529">
        <v>87436.660999999993</v>
      </c>
      <c r="F529">
        <v>7</v>
      </c>
      <c r="G529">
        <v>2024</v>
      </c>
    </row>
    <row r="530" spans="1:7" x14ac:dyDescent="0.25">
      <c r="A530" t="s">
        <v>79</v>
      </c>
      <c r="B530">
        <v>322000</v>
      </c>
      <c r="C530" t="s">
        <v>93</v>
      </c>
      <c r="D530">
        <v>144</v>
      </c>
      <c r="E530">
        <v>30592.742999999999</v>
      </c>
      <c r="F530">
        <v>7</v>
      </c>
      <c r="G530">
        <v>2024</v>
      </c>
    </row>
    <row r="531" spans="1:7" x14ac:dyDescent="0.25">
      <c r="A531" t="s">
        <v>79</v>
      </c>
      <c r="B531">
        <v>322100</v>
      </c>
      <c r="C531" t="s">
        <v>96</v>
      </c>
      <c r="D531">
        <v>200</v>
      </c>
      <c r="E531">
        <v>21678.624</v>
      </c>
      <c r="F531">
        <v>7</v>
      </c>
      <c r="G531">
        <v>2024</v>
      </c>
    </row>
    <row r="532" spans="1:7" x14ac:dyDescent="0.25">
      <c r="A532" t="s">
        <v>79</v>
      </c>
      <c r="B532">
        <v>324903</v>
      </c>
      <c r="C532" t="s">
        <v>47</v>
      </c>
      <c r="D532">
        <v>140</v>
      </c>
      <c r="E532">
        <v>46283.650999999998</v>
      </c>
      <c r="F532">
        <v>7</v>
      </c>
      <c r="G532">
        <v>2024</v>
      </c>
    </row>
    <row r="533" spans="1:7" x14ac:dyDescent="0.25">
      <c r="A533" t="s">
        <v>79</v>
      </c>
      <c r="B533">
        <v>320926</v>
      </c>
      <c r="C533" t="s">
        <v>48</v>
      </c>
      <c r="D533">
        <v>150</v>
      </c>
      <c r="E533">
        <v>40393.281999999999</v>
      </c>
      <c r="F533">
        <v>7</v>
      </c>
      <c r="G533">
        <v>2024</v>
      </c>
    </row>
    <row r="534" spans="1:7" x14ac:dyDescent="0.25">
      <c r="A534" t="s">
        <v>79</v>
      </c>
      <c r="B534">
        <v>320015</v>
      </c>
      <c r="C534" t="s">
        <v>80</v>
      </c>
      <c r="D534">
        <v>70</v>
      </c>
      <c r="E534">
        <v>25133.598000000002</v>
      </c>
      <c r="F534">
        <v>7</v>
      </c>
      <c r="G534">
        <v>2024</v>
      </c>
    </row>
    <row r="535" spans="1:7" x14ac:dyDescent="0.25">
      <c r="A535" t="s">
        <v>79</v>
      </c>
      <c r="B535">
        <v>320107</v>
      </c>
      <c r="C535" t="s">
        <v>81</v>
      </c>
      <c r="D535">
        <v>30</v>
      </c>
      <c r="E535">
        <v>10296.007</v>
      </c>
      <c r="F535">
        <v>7</v>
      </c>
      <c r="G535">
        <v>2024</v>
      </c>
    </row>
    <row r="536" spans="1:7" x14ac:dyDescent="0.25">
      <c r="A536" t="s">
        <v>79</v>
      </c>
      <c r="B536">
        <v>320028</v>
      </c>
      <c r="C536" t="s">
        <v>91</v>
      </c>
      <c r="D536">
        <v>100</v>
      </c>
      <c r="E536">
        <v>14447.981</v>
      </c>
      <c r="F536">
        <v>7</v>
      </c>
      <c r="G536">
        <v>2024</v>
      </c>
    </row>
    <row r="537" spans="1:7" x14ac:dyDescent="0.25">
      <c r="A537" t="s">
        <v>79</v>
      </c>
      <c r="B537">
        <v>320023</v>
      </c>
      <c r="C537" t="s">
        <v>86</v>
      </c>
      <c r="D537">
        <v>200</v>
      </c>
      <c r="E537">
        <v>38154.241999999998</v>
      </c>
      <c r="F537">
        <v>7</v>
      </c>
      <c r="G537">
        <v>2024</v>
      </c>
    </row>
    <row r="538" spans="1:7" x14ac:dyDescent="0.25">
      <c r="A538" t="s">
        <v>79</v>
      </c>
      <c r="B538">
        <v>320118</v>
      </c>
      <c r="C538" t="s">
        <v>89</v>
      </c>
      <c r="D538">
        <v>100</v>
      </c>
      <c r="E538">
        <v>18215.971000000001</v>
      </c>
      <c r="F538">
        <v>7</v>
      </c>
      <c r="G538">
        <v>2024</v>
      </c>
    </row>
    <row r="539" spans="1:7" x14ac:dyDescent="0.25">
      <c r="A539" t="s">
        <v>79</v>
      </c>
      <c r="B539">
        <v>323004</v>
      </c>
      <c r="C539" t="s">
        <v>83</v>
      </c>
      <c r="D539">
        <v>15</v>
      </c>
      <c r="E539">
        <v>3186.7440000000001</v>
      </c>
      <c r="F539">
        <v>7</v>
      </c>
      <c r="G539">
        <v>2024</v>
      </c>
    </row>
    <row r="540" spans="1:7" x14ac:dyDescent="0.25">
      <c r="A540" t="s">
        <v>79</v>
      </c>
      <c r="B540">
        <v>324003</v>
      </c>
      <c r="C540" t="s">
        <v>88</v>
      </c>
      <c r="D540">
        <v>50</v>
      </c>
      <c r="E540">
        <v>19800.018</v>
      </c>
      <c r="F540">
        <v>7</v>
      </c>
      <c r="G540">
        <v>2024</v>
      </c>
    </row>
    <row r="541" spans="1:7" x14ac:dyDescent="0.25">
      <c r="A541" t="s">
        <v>79</v>
      </c>
      <c r="B541">
        <v>320400</v>
      </c>
      <c r="C541" t="s">
        <v>84</v>
      </c>
      <c r="D541">
        <v>10</v>
      </c>
      <c r="E541">
        <v>2438.8339999999998</v>
      </c>
      <c r="F541">
        <v>7</v>
      </c>
      <c r="G541">
        <v>2024</v>
      </c>
    </row>
    <row r="542" spans="1:7" x14ac:dyDescent="0.25">
      <c r="A542" t="s">
        <v>79</v>
      </c>
      <c r="B542">
        <v>320100</v>
      </c>
      <c r="C542" t="s">
        <v>85</v>
      </c>
      <c r="D542">
        <v>10</v>
      </c>
      <c r="E542">
        <v>2438.8339999999998</v>
      </c>
      <c r="F542">
        <v>7</v>
      </c>
      <c r="G542">
        <v>2024</v>
      </c>
    </row>
    <row r="543" spans="1:7" x14ac:dyDescent="0.25">
      <c r="A543" t="s">
        <v>79</v>
      </c>
      <c r="B543">
        <v>322000</v>
      </c>
      <c r="C543" t="s">
        <v>93</v>
      </c>
      <c r="D543">
        <v>50</v>
      </c>
      <c r="E543">
        <v>10622.48</v>
      </c>
      <c r="F543">
        <v>7</v>
      </c>
      <c r="G543">
        <v>2024</v>
      </c>
    </row>
    <row r="544" spans="1:7" x14ac:dyDescent="0.25">
      <c r="A544" t="s">
        <v>79</v>
      </c>
      <c r="B544">
        <v>320015</v>
      </c>
      <c r="C544" t="s">
        <v>80</v>
      </c>
      <c r="D544">
        <v>100</v>
      </c>
      <c r="E544">
        <v>35905.14</v>
      </c>
      <c r="F544">
        <v>7</v>
      </c>
      <c r="G544">
        <v>2024</v>
      </c>
    </row>
    <row r="545" spans="1:7" x14ac:dyDescent="0.25">
      <c r="A545" t="s">
        <v>79</v>
      </c>
      <c r="B545">
        <v>320107</v>
      </c>
      <c r="C545" t="s">
        <v>81</v>
      </c>
      <c r="D545">
        <v>30</v>
      </c>
      <c r="E545">
        <v>10296.007</v>
      </c>
      <c r="F545">
        <v>7</v>
      </c>
      <c r="G545">
        <v>2024</v>
      </c>
    </row>
    <row r="546" spans="1:7" x14ac:dyDescent="0.25">
      <c r="A546" t="s">
        <v>79</v>
      </c>
      <c r="B546">
        <v>320120</v>
      </c>
      <c r="C546" t="s">
        <v>71</v>
      </c>
      <c r="D546">
        <v>20</v>
      </c>
      <c r="E546">
        <v>2889.596</v>
      </c>
      <c r="F546">
        <v>7</v>
      </c>
      <c r="G546">
        <v>2024</v>
      </c>
    </row>
    <row r="547" spans="1:7" x14ac:dyDescent="0.25">
      <c r="A547" t="s">
        <v>79</v>
      </c>
      <c r="B547">
        <v>320023</v>
      </c>
      <c r="C547" t="s">
        <v>86</v>
      </c>
      <c r="D547">
        <v>300</v>
      </c>
      <c r="E547">
        <v>57231.360000000001</v>
      </c>
      <c r="F547">
        <v>7</v>
      </c>
      <c r="G547">
        <v>2024</v>
      </c>
    </row>
    <row r="548" spans="1:7" x14ac:dyDescent="0.25">
      <c r="A548" t="s">
        <v>79</v>
      </c>
      <c r="B548">
        <v>320118</v>
      </c>
      <c r="C548" t="s">
        <v>89</v>
      </c>
      <c r="D548">
        <v>150</v>
      </c>
      <c r="E548">
        <v>27323.956999999999</v>
      </c>
      <c r="F548">
        <v>7</v>
      </c>
      <c r="G548">
        <v>2024</v>
      </c>
    </row>
    <row r="549" spans="1:7" x14ac:dyDescent="0.25">
      <c r="A549" t="s">
        <v>79</v>
      </c>
      <c r="B549">
        <v>323900</v>
      </c>
      <c r="C549" t="s">
        <v>94</v>
      </c>
      <c r="D549">
        <v>15</v>
      </c>
      <c r="E549">
        <v>3186.7440000000001</v>
      </c>
      <c r="F549">
        <v>7</v>
      </c>
      <c r="G549">
        <v>2024</v>
      </c>
    </row>
    <row r="550" spans="1:7" x14ac:dyDescent="0.25">
      <c r="A550" t="s">
        <v>79</v>
      </c>
      <c r="B550">
        <v>323004</v>
      </c>
      <c r="C550" t="s">
        <v>83</v>
      </c>
      <c r="D550">
        <v>20</v>
      </c>
      <c r="E550">
        <v>4248.9920000000002</v>
      </c>
      <c r="F550">
        <v>7</v>
      </c>
      <c r="G550">
        <v>2024</v>
      </c>
    </row>
    <row r="551" spans="1:7" x14ac:dyDescent="0.25">
      <c r="A551" t="s">
        <v>79</v>
      </c>
      <c r="B551">
        <v>324003</v>
      </c>
      <c r="C551" t="s">
        <v>88</v>
      </c>
      <c r="D551">
        <v>30</v>
      </c>
      <c r="E551">
        <v>11880.011</v>
      </c>
      <c r="F551">
        <v>7</v>
      </c>
      <c r="G551">
        <v>2024</v>
      </c>
    </row>
    <row r="552" spans="1:7" x14ac:dyDescent="0.25">
      <c r="A552" t="s">
        <v>79</v>
      </c>
      <c r="B552">
        <v>320400</v>
      </c>
      <c r="C552" t="s">
        <v>84</v>
      </c>
      <c r="D552">
        <v>15</v>
      </c>
      <c r="E552">
        <v>3658.252</v>
      </c>
      <c r="F552">
        <v>7</v>
      </c>
      <c r="G552">
        <v>2024</v>
      </c>
    </row>
    <row r="553" spans="1:7" x14ac:dyDescent="0.25">
      <c r="A553" t="s">
        <v>79</v>
      </c>
      <c r="B553">
        <v>320100</v>
      </c>
      <c r="C553" t="s">
        <v>85</v>
      </c>
      <c r="D553">
        <v>25</v>
      </c>
      <c r="E553">
        <v>6097.0860000000002</v>
      </c>
      <c r="F553">
        <v>7</v>
      </c>
      <c r="G553">
        <v>2024</v>
      </c>
    </row>
    <row r="554" spans="1:7" x14ac:dyDescent="0.25">
      <c r="A554" t="s">
        <v>79</v>
      </c>
      <c r="B554">
        <v>322000</v>
      </c>
      <c r="C554" t="s">
        <v>93</v>
      </c>
      <c r="D554">
        <v>15</v>
      </c>
      <c r="E554">
        <v>3186.7440000000001</v>
      </c>
      <c r="F554">
        <v>7</v>
      </c>
      <c r="G554">
        <v>2024</v>
      </c>
    </row>
    <row r="555" spans="1:7" x14ac:dyDescent="0.25">
      <c r="A555" t="s">
        <v>79</v>
      </c>
      <c r="B555">
        <v>322100</v>
      </c>
      <c r="C555" t="s">
        <v>96</v>
      </c>
      <c r="D555">
        <v>20</v>
      </c>
      <c r="E555">
        <v>2167.8620000000001</v>
      </c>
      <c r="F555">
        <v>7</v>
      </c>
      <c r="G555">
        <v>2024</v>
      </c>
    </row>
    <row r="556" spans="1:7" x14ac:dyDescent="0.25">
      <c r="A556" t="s">
        <v>79</v>
      </c>
      <c r="B556">
        <v>324903</v>
      </c>
      <c r="C556" t="s">
        <v>47</v>
      </c>
      <c r="D556">
        <v>30</v>
      </c>
      <c r="E556">
        <v>9917.9249999999993</v>
      </c>
      <c r="F556">
        <v>7</v>
      </c>
      <c r="G556">
        <v>2024</v>
      </c>
    </row>
    <row r="557" spans="1:7" x14ac:dyDescent="0.25">
      <c r="A557" t="s">
        <v>79</v>
      </c>
      <c r="B557">
        <v>320926</v>
      </c>
      <c r="C557" t="s">
        <v>48</v>
      </c>
      <c r="D557">
        <v>30</v>
      </c>
      <c r="E557">
        <v>8078.6559999999999</v>
      </c>
      <c r="F557">
        <v>7</v>
      </c>
      <c r="G557">
        <v>2024</v>
      </c>
    </row>
    <row r="558" spans="1:7" x14ac:dyDescent="0.25">
      <c r="A558" t="s">
        <v>79</v>
      </c>
      <c r="B558">
        <v>320015</v>
      </c>
      <c r="C558" t="s">
        <v>80</v>
      </c>
      <c r="D558">
        <v>25</v>
      </c>
      <c r="E558">
        <v>8976.2849999999999</v>
      </c>
      <c r="F558">
        <v>7</v>
      </c>
      <c r="G558">
        <v>2024</v>
      </c>
    </row>
    <row r="559" spans="1:7" x14ac:dyDescent="0.25">
      <c r="A559" t="s">
        <v>79</v>
      </c>
      <c r="B559">
        <v>320107</v>
      </c>
      <c r="C559" t="s">
        <v>81</v>
      </c>
      <c r="D559">
        <v>10</v>
      </c>
      <c r="E559">
        <v>3432.002</v>
      </c>
      <c r="F559">
        <v>7</v>
      </c>
      <c r="G559">
        <v>2024</v>
      </c>
    </row>
    <row r="560" spans="1:7" x14ac:dyDescent="0.25">
      <c r="A560" t="s">
        <v>79</v>
      </c>
      <c r="B560">
        <v>320023</v>
      </c>
      <c r="C560" t="s">
        <v>86</v>
      </c>
      <c r="D560">
        <v>50</v>
      </c>
      <c r="E560">
        <v>9538.56</v>
      </c>
      <c r="F560">
        <v>7</v>
      </c>
      <c r="G560">
        <v>2024</v>
      </c>
    </row>
    <row r="561" spans="1:7" x14ac:dyDescent="0.25">
      <c r="A561" t="s">
        <v>79</v>
      </c>
      <c r="B561">
        <v>323900</v>
      </c>
      <c r="C561" t="s">
        <v>94</v>
      </c>
      <c r="D561">
        <v>5</v>
      </c>
      <c r="E561">
        <v>1062.248</v>
      </c>
      <c r="F561">
        <v>7</v>
      </c>
      <c r="G561">
        <v>2024</v>
      </c>
    </row>
    <row r="562" spans="1:7" x14ac:dyDescent="0.25">
      <c r="A562" t="s">
        <v>79</v>
      </c>
      <c r="B562">
        <v>323004</v>
      </c>
      <c r="C562" t="s">
        <v>83</v>
      </c>
      <c r="D562">
        <v>5</v>
      </c>
      <c r="E562">
        <v>1062.248</v>
      </c>
      <c r="F562">
        <v>7</v>
      </c>
      <c r="G562">
        <v>2024</v>
      </c>
    </row>
    <row r="563" spans="1:7" x14ac:dyDescent="0.25">
      <c r="A563" t="s">
        <v>79</v>
      </c>
      <c r="B563">
        <v>324003</v>
      </c>
      <c r="C563" t="s">
        <v>88</v>
      </c>
      <c r="D563">
        <v>5</v>
      </c>
      <c r="E563">
        <v>1980.002</v>
      </c>
      <c r="F563">
        <v>7</v>
      </c>
      <c r="G563">
        <v>2024</v>
      </c>
    </row>
    <row r="564" spans="1:7" x14ac:dyDescent="0.25">
      <c r="A564" t="s">
        <v>79</v>
      </c>
      <c r="B564">
        <v>320100</v>
      </c>
      <c r="C564" t="s">
        <v>85</v>
      </c>
      <c r="D564">
        <v>10</v>
      </c>
      <c r="E564">
        <v>2438.8339999999998</v>
      </c>
      <c r="F564">
        <v>7</v>
      </c>
      <c r="G564">
        <v>2024</v>
      </c>
    </row>
    <row r="565" spans="1:7" x14ac:dyDescent="0.25">
      <c r="A565" t="s">
        <v>79</v>
      </c>
      <c r="B565">
        <v>322000</v>
      </c>
      <c r="C565" t="s">
        <v>93</v>
      </c>
      <c r="D565">
        <v>5</v>
      </c>
      <c r="E565">
        <v>1062.248</v>
      </c>
      <c r="F565">
        <v>7</v>
      </c>
      <c r="G565">
        <v>2024</v>
      </c>
    </row>
    <row r="566" spans="1:7" x14ac:dyDescent="0.25">
      <c r="A566" t="s">
        <v>79</v>
      </c>
      <c r="B566">
        <v>324903</v>
      </c>
      <c r="C566" t="s">
        <v>47</v>
      </c>
      <c r="D566">
        <v>15</v>
      </c>
      <c r="E566">
        <v>4958.9629999999997</v>
      </c>
      <c r="F566">
        <v>7</v>
      </c>
      <c r="G566">
        <v>2024</v>
      </c>
    </row>
    <row r="567" spans="1:7" x14ac:dyDescent="0.25">
      <c r="A567" t="s">
        <v>79</v>
      </c>
      <c r="B567">
        <v>320926</v>
      </c>
      <c r="C567" t="s">
        <v>48</v>
      </c>
      <c r="D567">
        <v>15</v>
      </c>
      <c r="E567">
        <v>4039.3290000000002</v>
      </c>
      <c r="F567">
        <v>7</v>
      </c>
      <c r="G567">
        <v>2024</v>
      </c>
    </row>
    <row r="568" spans="1:7" x14ac:dyDescent="0.25">
      <c r="A568" t="s">
        <v>79</v>
      </c>
      <c r="B568">
        <v>320107</v>
      </c>
      <c r="C568" t="s">
        <v>81</v>
      </c>
      <c r="D568">
        <v>100</v>
      </c>
      <c r="E568">
        <v>34320.023999999998</v>
      </c>
      <c r="F568">
        <v>7</v>
      </c>
      <c r="G568">
        <v>2024</v>
      </c>
    </row>
    <row r="569" spans="1:7" x14ac:dyDescent="0.25">
      <c r="A569" t="s">
        <v>79</v>
      </c>
      <c r="B569">
        <v>320120</v>
      </c>
      <c r="C569" t="s">
        <v>71</v>
      </c>
      <c r="D569">
        <v>120</v>
      </c>
      <c r="E569">
        <v>17337.577000000001</v>
      </c>
      <c r="F569">
        <v>7</v>
      </c>
      <c r="G569">
        <v>2024</v>
      </c>
    </row>
    <row r="570" spans="1:7" x14ac:dyDescent="0.25">
      <c r="A570" t="s">
        <v>79</v>
      </c>
      <c r="B570">
        <v>320023</v>
      </c>
      <c r="C570" t="s">
        <v>86</v>
      </c>
      <c r="D570">
        <v>960</v>
      </c>
      <c r="E570">
        <v>183140.35200000001</v>
      </c>
      <c r="F570">
        <v>7</v>
      </c>
      <c r="G570">
        <v>2024</v>
      </c>
    </row>
    <row r="571" spans="1:7" x14ac:dyDescent="0.25">
      <c r="A571" t="s">
        <v>79</v>
      </c>
      <c r="B571">
        <v>323103</v>
      </c>
      <c r="C571" t="s">
        <v>92</v>
      </c>
      <c r="D571">
        <v>143</v>
      </c>
      <c r="E571">
        <v>30380.294000000002</v>
      </c>
      <c r="F571">
        <v>7</v>
      </c>
      <c r="G571">
        <v>2024</v>
      </c>
    </row>
    <row r="572" spans="1:7" x14ac:dyDescent="0.25">
      <c r="A572" t="s">
        <v>79</v>
      </c>
      <c r="B572">
        <v>320015</v>
      </c>
      <c r="C572" t="s">
        <v>80</v>
      </c>
      <c r="D572">
        <v>150</v>
      </c>
      <c r="E572">
        <v>53857.71</v>
      </c>
      <c r="F572">
        <v>7</v>
      </c>
      <c r="G572">
        <v>2024</v>
      </c>
    </row>
    <row r="573" spans="1:7" x14ac:dyDescent="0.25">
      <c r="A573" t="s">
        <v>79</v>
      </c>
      <c r="B573">
        <v>320107</v>
      </c>
      <c r="C573" t="s">
        <v>81</v>
      </c>
      <c r="D573">
        <v>150</v>
      </c>
      <c r="E573">
        <v>51480.036</v>
      </c>
      <c r="F573">
        <v>7</v>
      </c>
      <c r="G573">
        <v>2024</v>
      </c>
    </row>
    <row r="574" spans="1:7" x14ac:dyDescent="0.25">
      <c r="A574" t="s">
        <v>79</v>
      </c>
      <c r="B574">
        <v>323004</v>
      </c>
      <c r="C574" t="s">
        <v>83</v>
      </c>
      <c r="D574">
        <v>143</v>
      </c>
      <c r="E574">
        <v>30380.294000000002</v>
      </c>
      <c r="F574">
        <v>7</v>
      </c>
      <c r="G574">
        <v>2024</v>
      </c>
    </row>
    <row r="575" spans="1:7" x14ac:dyDescent="0.25">
      <c r="A575" t="s">
        <v>79</v>
      </c>
      <c r="B575">
        <v>324003</v>
      </c>
      <c r="C575" t="s">
        <v>88</v>
      </c>
      <c r="D575">
        <v>200</v>
      </c>
      <c r="E575">
        <v>79200.073000000004</v>
      </c>
      <c r="F575">
        <v>7</v>
      </c>
      <c r="G575">
        <v>2024</v>
      </c>
    </row>
    <row r="576" spans="1:7" x14ac:dyDescent="0.25">
      <c r="A576" t="s">
        <v>79</v>
      </c>
      <c r="B576">
        <v>320400</v>
      </c>
      <c r="C576" t="s">
        <v>84</v>
      </c>
      <c r="D576">
        <v>105</v>
      </c>
      <c r="E576">
        <v>25607.760999999999</v>
      </c>
      <c r="F576">
        <v>7</v>
      </c>
      <c r="G576">
        <v>2024</v>
      </c>
    </row>
    <row r="577" spans="1:7" x14ac:dyDescent="0.25">
      <c r="A577" t="s">
        <v>79</v>
      </c>
      <c r="B577">
        <v>320100</v>
      </c>
      <c r="C577" t="s">
        <v>85</v>
      </c>
      <c r="D577">
        <v>105</v>
      </c>
      <c r="E577">
        <v>25607.760999999999</v>
      </c>
      <c r="F577">
        <v>7</v>
      </c>
      <c r="G577">
        <v>2024</v>
      </c>
    </row>
    <row r="578" spans="1:7" x14ac:dyDescent="0.25">
      <c r="A578" t="s">
        <v>79</v>
      </c>
      <c r="B578">
        <v>322000</v>
      </c>
      <c r="C578" t="s">
        <v>93</v>
      </c>
      <c r="D578">
        <v>48</v>
      </c>
      <c r="E578">
        <v>14567.973</v>
      </c>
      <c r="F578">
        <v>7</v>
      </c>
      <c r="G578">
        <v>2024</v>
      </c>
    </row>
    <row r="579" spans="1:7" x14ac:dyDescent="0.25">
      <c r="A579" t="s">
        <v>79</v>
      </c>
      <c r="B579">
        <v>320120</v>
      </c>
      <c r="C579" t="s">
        <v>71</v>
      </c>
      <c r="D579">
        <v>79</v>
      </c>
      <c r="E579">
        <v>11413.904</v>
      </c>
      <c r="F579">
        <v>7</v>
      </c>
      <c r="G579">
        <v>2024</v>
      </c>
    </row>
    <row r="580" spans="1:7" x14ac:dyDescent="0.25">
      <c r="A580" t="s">
        <v>79</v>
      </c>
      <c r="B580">
        <v>323004</v>
      </c>
      <c r="C580" t="s">
        <v>83</v>
      </c>
      <c r="D580">
        <v>15</v>
      </c>
      <c r="E580">
        <v>3186.7440000000001</v>
      </c>
      <c r="F580">
        <v>7</v>
      </c>
      <c r="G580">
        <v>2024</v>
      </c>
    </row>
    <row r="581" spans="1:7" x14ac:dyDescent="0.25">
      <c r="A581" t="s">
        <v>79</v>
      </c>
      <c r="B581">
        <v>324003</v>
      </c>
      <c r="C581" t="s">
        <v>88</v>
      </c>
      <c r="D581">
        <v>20</v>
      </c>
      <c r="E581">
        <v>7920.0069999999996</v>
      </c>
      <c r="F581">
        <v>7</v>
      </c>
      <c r="G581">
        <v>2024</v>
      </c>
    </row>
    <row r="582" spans="1:7" x14ac:dyDescent="0.25">
      <c r="A582" t="s">
        <v>79</v>
      </c>
      <c r="B582">
        <v>320400</v>
      </c>
      <c r="C582" t="s">
        <v>84</v>
      </c>
      <c r="D582">
        <v>60</v>
      </c>
      <c r="E582">
        <v>14633.005999999999</v>
      </c>
      <c r="F582">
        <v>7</v>
      </c>
      <c r="G582">
        <v>2024</v>
      </c>
    </row>
    <row r="583" spans="1:7" x14ac:dyDescent="0.25">
      <c r="A583" t="s">
        <v>79</v>
      </c>
      <c r="B583">
        <v>320100</v>
      </c>
      <c r="C583" t="s">
        <v>85</v>
      </c>
      <c r="D583">
        <v>15</v>
      </c>
      <c r="E583">
        <v>3658.252</v>
      </c>
      <c r="F583">
        <v>7</v>
      </c>
      <c r="G583">
        <v>2024</v>
      </c>
    </row>
    <row r="584" spans="1:7" x14ac:dyDescent="0.25">
      <c r="A584" t="s">
        <v>79</v>
      </c>
      <c r="B584">
        <v>322000</v>
      </c>
      <c r="C584" t="s">
        <v>93</v>
      </c>
      <c r="D584">
        <v>15</v>
      </c>
      <c r="E584">
        <v>4552.4920000000002</v>
      </c>
      <c r="F584">
        <v>7</v>
      </c>
      <c r="G584">
        <v>2024</v>
      </c>
    </row>
    <row r="585" spans="1:7" x14ac:dyDescent="0.25">
      <c r="A585" t="s">
        <v>79</v>
      </c>
      <c r="B585">
        <v>322100</v>
      </c>
      <c r="C585" t="s">
        <v>96</v>
      </c>
      <c r="D585">
        <v>30</v>
      </c>
      <c r="E585">
        <v>3251.7939999999999</v>
      </c>
      <c r="F585">
        <v>7</v>
      </c>
      <c r="G585">
        <v>2024</v>
      </c>
    </row>
    <row r="586" spans="1:7" x14ac:dyDescent="0.25">
      <c r="A586" t="s">
        <v>79</v>
      </c>
      <c r="B586">
        <v>320015</v>
      </c>
      <c r="C586" t="s">
        <v>80</v>
      </c>
      <c r="D586">
        <v>60</v>
      </c>
      <c r="E586">
        <v>21543.083999999999</v>
      </c>
      <c r="F586">
        <v>7</v>
      </c>
      <c r="G586">
        <v>2024</v>
      </c>
    </row>
    <row r="587" spans="1:7" x14ac:dyDescent="0.25">
      <c r="A587" t="s">
        <v>79</v>
      </c>
      <c r="B587">
        <v>320107</v>
      </c>
      <c r="C587" t="s">
        <v>81</v>
      </c>
      <c r="D587">
        <v>60</v>
      </c>
      <c r="E587">
        <v>20592.013999999999</v>
      </c>
      <c r="F587">
        <v>7</v>
      </c>
      <c r="G587">
        <v>2024</v>
      </c>
    </row>
    <row r="588" spans="1:7" x14ac:dyDescent="0.25">
      <c r="A588" t="s">
        <v>79</v>
      </c>
      <c r="B588">
        <v>320028</v>
      </c>
      <c r="C588" t="s">
        <v>91</v>
      </c>
      <c r="D588">
        <v>60</v>
      </c>
      <c r="E588">
        <v>8668.7880000000005</v>
      </c>
      <c r="F588">
        <v>7</v>
      </c>
      <c r="G588">
        <v>2024</v>
      </c>
    </row>
    <row r="589" spans="1:7" x14ac:dyDescent="0.25">
      <c r="A589" t="s">
        <v>79</v>
      </c>
      <c r="B589">
        <v>320023</v>
      </c>
      <c r="C589" t="s">
        <v>86</v>
      </c>
      <c r="D589">
        <v>250</v>
      </c>
      <c r="E589">
        <v>59616</v>
      </c>
      <c r="F589">
        <v>7</v>
      </c>
      <c r="G589">
        <v>2024</v>
      </c>
    </row>
    <row r="590" spans="1:7" x14ac:dyDescent="0.25">
      <c r="A590" t="s">
        <v>79</v>
      </c>
      <c r="B590">
        <v>320118</v>
      </c>
      <c r="C590" t="s">
        <v>89</v>
      </c>
      <c r="D590">
        <v>50</v>
      </c>
      <c r="E590">
        <v>11384.982</v>
      </c>
      <c r="F590">
        <v>7</v>
      </c>
      <c r="G590">
        <v>2024</v>
      </c>
    </row>
    <row r="591" spans="1:7" x14ac:dyDescent="0.25">
      <c r="A591" t="s">
        <v>79</v>
      </c>
      <c r="B591">
        <v>323004</v>
      </c>
      <c r="C591" t="s">
        <v>83</v>
      </c>
      <c r="D591">
        <v>25</v>
      </c>
      <c r="E591">
        <v>5311.24</v>
      </c>
      <c r="F591">
        <v>7</v>
      </c>
      <c r="G591">
        <v>2024</v>
      </c>
    </row>
    <row r="592" spans="1:7" x14ac:dyDescent="0.25">
      <c r="A592" t="s">
        <v>79</v>
      </c>
      <c r="B592">
        <v>324003</v>
      </c>
      <c r="C592" t="s">
        <v>88</v>
      </c>
      <c r="D592">
        <v>30</v>
      </c>
      <c r="E592">
        <v>11880.011</v>
      </c>
      <c r="F592">
        <v>7</v>
      </c>
      <c r="G592">
        <v>2024</v>
      </c>
    </row>
    <row r="593" spans="1:7" x14ac:dyDescent="0.25">
      <c r="A593" t="s">
        <v>79</v>
      </c>
      <c r="B593">
        <v>320400</v>
      </c>
      <c r="C593" t="s">
        <v>84</v>
      </c>
      <c r="D593">
        <v>20</v>
      </c>
      <c r="E593">
        <v>4877.6689999999999</v>
      </c>
      <c r="F593">
        <v>7</v>
      </c>
      <c r="G593">
        <v>2024</v>
      </c>
    </row>
    <row r="594" spans="1:7" x14ac:dyDescent="0.25">
      <c r="A594" t="s">
        <v>79</v>
      </c>
      <c r="B594">
        <v>320100</v>
      </c>
      <c r="C594" t="s">
        <v>85</v>
      </c>
      <c r="D594">
        <v>8</v>
      </c>
      <c r="E594">
        <v>1951.068</v>
      </c>
      <c r="F594">
        <v>7</v>
      </c>
      <c r="G594">
        <v>2024</v>
      </c>
    </row>
    <row r="595" spans="1:7" x14ac:dyDescent="0.25">
      <c r="A595" t="s">
        <v>79</v>
      </c>
      <c r="B595">
        <v>322000</v>
      </c>
      <c r="C595" t="s">
        <v>93</v>
      </c>
      <c r="D595">
        <v>15</v>
      </c>
      <c r="E595">
        <v>4552.4920000000002</v>
      </c>
      <c r="F595">
        <v>7</v>
      </c>
      <c r="G595">
        <v>2024</v>
      </c>
    </row>
    <row r="596" spans="1:7" x14ac:dyDescent="0.25">
      <c r="A596" t="s">
        <v>79</v>
      </c>
      <c r="B596">
        <v>320107</v>
      </c>
      <c r="C596" t="s">
        <v>81</v>
      </c>
      <c r="D596">
        <v>15</v>
      </c>
      <c r="E596">
        <v>5148.0039999999999</v>
      </c>
      <c r="F596">
        <v>7</v>
      </c>
      <c r="G596">
        <v>2024</v>
      </c>
    </row>
    <row r="597" spans="1:7" x14ac:dyDescent="0.25">
      <c r="A597" t="s">
        <v>79</v>
      </c>
      <c r="B597">
        <v>323900</v>
      </c>
      <c r="C597" t="s">
        <v>94</v>
      </c>
      <c r="D597">
        <v>10</v>
      </c>
      <c r="E597">
        <v>2124.4960000000001</v>
      </c>
      <c r="F597">
        <v>7</v>
      </c>
      <c r="G597">
        <v>2024</v>
      </c>
    </row>
    <row r="598" spans="1:7" x14ac:dyDescent="0.25">
      <c r="A598" t="s">
        <v>79</v>
      </c>
      <c r="B598">
        <v>323004</v>
      </c>
      <c r="C598" t="s">
        <v>83</v>
      </c>
      <c r="D598">
        <v>10</v>
      </c>
      <c r="E598">
        <v>2124.4960000000001</v>
      </c>
      <c r="F598">
        <v>7</v>
      </c>
      <c r="G598">
        <v>2024</v>
      </c>
    </row>
    <row r="599" spans="1:7" x14ac:dyDescent="0.25">
      <c r="A599" t="s">
        <v>79</v>
      </c>
      <c r="B599">
        <v>320400</v>
      </c>
      <c r="C599" t="s">
        <v>84</v>
      </c>
      <c r="D599">
        <v>20</v>
      </c>
      <c r="E599">
        <v>4877.6689999999999</v>
      </c>
      <c r="F599">
        <v>7</v>
      </c>
      <c r="G599">
        <v>2024</v>
      </c>
    </row>
    <row r="600" spans="1:7" x14ac:dyDescent="0.25">
      <c r="A600" t="s">
        <v>79</v>
      </c>
      <c r="B600">
        <v>320100</v>
      </c>
      <c r="C600" t="s">
        <v>85</v>
      </c>
      <c r="D600">
        <v>15</v>
      </c>
      <c r="E600">
        <v>3658.252</v>
      </c>
      <c r="F600">
        <v>7</v>
      </c>
      <c r="G600">
        <v>2024</v>
      </c>
    </row>
    <row r="601" spans="1:7" x14ac:dyDescent="0.25">
      <c r="A601" t="s">
        <v>79</v>
      </c>
      <c r="B601">
        <v>322000</v>
      </c>
      <c r="C601" t="s">
        <v>93</v>
      </c>
      <c r="D601">
        <v>20</v>
      </c>
      <c r="E601">
        <v>6069.9880000000003</v>
      </c>
      <c r="F601">
        <v>7</v>
      </c>
      <c r="G601">
        <v>2024</v>
      </c>
    </row>
    <row r="602" spans="1:7" x14ac:dyDescent="0.25">
      <c r="A602" t="s">
        <v>79</v>
      </c>
      <c r="B602">
        <v>322100</v>
      </c>
      <c r="C602" t="s">
        <v>96</v>
      </c>
      <c r="D602">
        <v>20</v>
      </c>
      <c r="E602">
        <v>2167.8620000000001</v>
      </c>
      <c r="F602">
        <v>7</v>
      </c>
      <c r="G602">
        <v>2024</v>
      </c>
    </row>
    <row r="603" spans="1:7" x14ac:dyDescent="0.25">
      <c r="A603" t="s">
        <v>79</v>
      </c>
      <c r="B603">
        <v>324903</v>
      </c>
      <c r="C603" t="s">
        <v>47</v>
      </c>
      <c r="D603">
        <v>20</v>
      </c>
      <c r="E603">
        <v>6611.95</v>
      </c>
      <c r="F603">
        <v>7</v>
      </c>
      <c r="G603">
        <v>2024</v>
      </c>
    </row>
    <row r="604" spans="1:7" x14ac:dyDescent="0.25">
      <c r="A604" t="s">
        <v>79</v>
      </c>
      <c r="B604">
        <v>320926</v>
      </c>
      <c r="C604" t="s">
        <v>48</v>
      </c>
      <c r="D604">
        <v>20</v>
      </c>
      <c r="E604">
        <v>5385.7709999999997</v>
      </c>
      <c r="F604">
        <v>7</v>
      </c>
      <c r="G604">
        <v>2024</v>
      </c>
    </row>
    <row r="605" spans="1:7" x14ac:dyDescent="0.25">
      <c r="A605" t="s">
        <v>79</v>
      </c>
      <c r="B605">
        <v>324903</v>
      </c>
      <c r="C605" t="s">
        <v>47</v>
      </c>
      <c r="D605">
        <v>100</v>
      </c>
      <c r="E605">
        <v>33059.75</v>
      </c>
      <c r="F605">
        <v>7</v>
      </c>
      <c r="G605">
        <v>2024</v>
      </c>
    </row>
    <row r="606" spans="1:7" x14ac:dyDescent="0.25">
      <c r="A606" t="s">
        <v>79</v>
      </c>
      <c r="B606">
        <v>320926</v>
      </c>
      <c r="C606" t="s">
        <v>48</v>
      </c>
      <c r="D606">
        <v>50</v>
      </c>
      <c r="E606">
        <v>13464.427</v>
      </c>
      <c r="F606">
        <v>7</v>
      </c>
      <c r="G606">
        <v>2024</v>
      </c>
    </row>
    <row r="607" spans="1:7" x14ac:dyDescent="0.25">
      <c r="A607" t="s">
        <v>79</v>
      </c>
      <c r="B607">
        <v>320107</v>
      </c>
      <c r="C607" t="s">
        <v>81</v>
      </c>
      <c r="D607">
        <v>30</v>
      </c>
      <c r="E607">
        <v>10296.007</v>
      </c>
      <c r="F607">
        <v>7</v>
      </c>
      <c r="G607">
        <v>2024</v>
      </c>
    </row>
    <row r="608" spans="1:7" x14ac:dyDescent="0.25">
      <c r="A608" t="s">
        <v>79</v>
      </c>
      <c r="B608">
        <v>320023</v>
      </c>
      <c r="C608" t="s">
        <v>86</v>
      </c>
      <c r="D608">
        <v>100</v>
      </c>
      <c r="E608">
        <v>23846.400000000001</v>
      </c>
      <c r="F608">
        <v>7</v>
      </c>
      <c r="G608">
        <v>2024</v>
      </c>
    </row>
    <row r="609" spans="1:7" x14ac:dyDescent="0.25">
      <c r="A609" t="s">
        <v>79</v>
      </c>
      <c r="B609">
        <v>320118</v>
      </c>
      <c r="C609" t="s">
        <v>89</v>
      </c>
      <c r="D609">
        <v>50</v>
      </c>
      <c r="E609">
        <v>11384.982</v>
      </c>
      <c r="F609">
        <v>7</v>
      </c>
      <c r="G609">
        <v>2024</v>
      </c>
    </row>
    <row r="610" spans="1:7" x14ac:dyDescent="0.25">
      <c r="A610" t="s">
        <v>79</v>
      </c>
      <c r="B610">
        <v>323103</v>
      </c>
      <c r="C610" t="s">
        <v>92</v>
      </c>
      <c r="D610">
        <v>15</v>
      </c>
      <c r="E610">
        <v>4552.4920000000002</v>
      </c>
      <c r="F610">
        <v>7</v>
      </c>
      <c r="G610">
        <v>2024</v>
      </c>
    </row>
    <row r="611" spans="1:7" x14ac:dyDescent="0.25">
      <c r="A611" t="s">
        <v>79</v>
      </c>
      <c r="B611">
        <v>324003</v>
      </c>
      <c r="C611" t="s">
        <v>88</v>
      </c>
      <c r="D611">
        <v>30</v>
      </c>
      <c r="E611">
        <v>11880.011</v>
      </c>
      <c r="F611">
        <v>7</v>
      </c>
      <c r="G611">
        <v>2024</v>
      </c>
    </row>
    <row r="612" spans="1:7" x14ac:dyDescent="0.25">
      <c r="A612" t="s">
        <v>79</v>
      </c>
      <c r="B612">
        <v>320100</v>
      </c>
      <c r="C612" t="s">
        <v>85</v>
      </c>
      <c r="D612">
        <v>10</v>
      </c>
      <c r="E612">
        <v>2438.8339999999998</v>
      </c>
      <c r="F612">
        <v>7</v>
      </c>
      <c r="G612">
        <v>2024</v>
      </c>
    </row>
    <row r="613" spans="1:7" x14ac:dyDescent="0.25">
      <c r="A613" t="s">
        <v>79</v>
      </c>
      <c r="B613">
        <v>324903</v>
      </c>
      <c r="C613" t="s">
        <v>47</v>
      </c>
      <c r="D613">
        <v>30</v>
      </c>
      <c r="E613">
        <v>9917.9249999999993</v>
      </c>
      <c r="F613">
        <v>7</v>
      </c>
      <c r="G613">
        <v>2024</v>
      </c>
    </row>
    <row r="614" spans="1:7" x14ac:dyDescent="0.25">
      <c r="A614" t="s">
        <v>79</v>
      </c>
      <c r="B614">
        <v>320926</v>
      </c>
      <c r="C614" t="s">
        <v>48</v>
      </c>
      <c r="D614">
        <v>30</v>
      </c>
      <c r="E614">
        <v>8078.6559999999999</v>
      </c>
      <c r="F614">
        <v>7</v>
      </c>
      <c r="G614">
        <v>2024</v>
      </c>
    </row>
    <row r="615" spans="1:7" x14ac:dyDescent="0.25">
      <c r="A615" t="s">
        <v>79</v>
      </c>
      <c r="B615">
        <v>320015</v>
      </c>
      <c r="C615" t="s">
        <v>80</v>
      </c>
      <c r="D615">
        <v>50</v>
      </c>
      <c r="E615">
        <v>17952.57</v>
      </c>
      <c r="F615">
        <v>7</v>
      </c>
      <c r="G615">
        <v>2024</v>
      </c>
    </row>
    <row r="616" spans="1:7" x14ac:dyDescent="0.25">
      <c r="A616" t="s">
        <v>79</v>
      </c>
      <c r="B616">
        <v>320023</v>
      </c>
      <c r="C616" t="s">
        <v>86</v>
      </c>
      <c r="D616">
        <v>100</v>
      </c>
      <c r="E616">
        <v>23846.400000000001</v>
      </c>
      <c r="F616">
        <v>7</v>
      </c>
      <c r="G616">
        <v>2024</v>
      </c>
    </row>
    <row r="617" spans="1:7" x14ac:dyDescent="0.25">
      <c r="A617" t="s">
        <v>79</v>
      </c>
      <c r="B617">
        <v>320118</v>
      </c>
      <c r="C617" t="s">
        <v>89</v>
      </c>
      <c r="D617">
        <v>50</v>
      </c>
      <c r="E617">
        <v>11384.982</v>
      </c>
      <c r="F617">
        <v>7</v>
      </c>
      <c r="G617">
        <v>2024</v>
      </c>
    </row>
    <row r="618" spans="1:7" x14ac:dyDescent="0.25">
      <c r="A618" t="s">
        <v>79</v>
      </c>
      <c r="B618">
        <v>323004</v>
      </c>
      <c r="C618" t="s">
        <v>83</v>
      </c>
      <c r="D618">
        <v>5</v>
      </c>
      <c r="E618">
        <v>1517.4970000000001</v>
      </c>
      <c r="F618">
        <v>7</v>
      </c>
      <c r="G618">
        <v>2024</v>
      </c>
    </row>
    <row r="619" spans="1:7" x14ac:dyDescent="0.25">
      <c r="A619" t="s">
        <v>79</v>
      </c>
      <c r="B619">
        <v>324003</v>
      </c>
      <c r="C619" t="s">
        <v>88</v>
      </c>
      <c r="D619">
        <v>25</v>
      </c>
      <c r="E619">
        <v>9900.009</v>
      </c>
      <c r="F619">
        <v>7</v>
      </c>
      <c r="G619">
        <v>2024</v>
      </c>
    </row>
    <row r="620" spans="1:7" x14ac:dyDescent="0.25">
      <c r="A620" t="s">
        <v>79</v>
      </c>
      <c r="B620">
        <v>320023</v>
      </c>
      <c r="C620" t="s">
        <v>86</v>
      </c>
      <c r="D620">
        <v>700</v>
      </c>
      <c r="E620">
        <v>166924.79999999999</v>
      </c>
      <c r="F620">
        <v>8</v>
      </c>
      <c r="G620">
        <v>2024</v>
      </c>
    </row>
    <row r="621" spans="1:7" x14ac:dyDescent="0.25">
      <c r="A621" t="s">
        <v>79</v>
      </c>
      <c r="B621">
        <v>320023</v>
      </c>
      <c r="C621" t="s">
        <v>86</v>
      </c>
      <c r="D621">
        <v>260</v>
      </c>
      <c r="E621">
        <v>62000.641000000003</v>
      </c>
      <c r="F621">
        <v>8</v>
      </c>
      <c r="G621">
        <v>2024</v>
      </c>
    </row>
    <row r="622" spans="1:7" x14ac:dyDescent="0.25">
      <c r="A622" t="s">
        <v>79</v>
      </c>
      <c r="B622">
        <v>320118</v>
      </c>
      <c r="C622" t="s">
        <v>89</v>
      </c>
      <c r="D622">
        <v>96</v>
      </c>
      <c r="E622">
        <v>21859.165000000001</v>
      </c>
      <c r="F622">
        <v>8</v>
      </c>
      <c r="G622">
        <v>2024</v>
      </c>
    </row>
    <row r="623" spans="1:7" x14ac:dyDescent="0.25">
      <c r="A623" t="s">
        <v>79</v>
      </c>
      <c r="B623">
        <v>320400</v>
      </c>
      <c r="C623" t="s">
        <v>84</v>
      </c>
      <c r="D623">
        <v>105</v>
      </c>
      <c r="E623">
        <v>25607.760999999999</v>
      </c>
      <c r="F623">
        <v>8</v>
      </c>
      <c r="G623">
        <v>2024</v>
      </c>
    </row>
    <row r="624" spans="1:7" x14ac:dyDescent="0.25">
      <c r="A624" t="s">
        <v>79</v>
      </c>
      <c r="B624">
        <v>320100</v>
      </c>
      <c r="C624" t="s">
        <v>85</v>
      </c>
      <c r="D624">
        <v>105</v>
      </c>
      <c r="E624">
        <v>25607.760999999999</v>
      </c>
      <c r="F624">
        <v>8</v>
      </c>
      <c r="G624">
        <v>2024</v>
      </c>
    </row>
    <row r="625" spans="1:7" x14ac:dyDescent="0.25">
      <c r="A625" t="s">
        <v>79</v>
      </c>
      <c r="B625">
        <v>322000</v>
      </c>
      <c r="C625" t="s">
        <v>93</v>
      </c>
      <c r="D625">
        <v>48</v>
      </c>
      <c r="E625">
        <v>14567.973</v>
      </c>
      <c r="F625">
        <v>8</v>
      </c>
      <c r="G625">
        <v>2024</v>
      </c>
    </row>
    <row r="626" spans="1:7" x14ac:dyDescent="0.25">
      <c r="A626" t="s">
        <v>79</v>
      </c>
      <c r="B626">
        <v>320023</v>
      </c>
      <c r="C626" t="s">
        <v>86</v>
      </c>
      <c r="D626">
        <v>200</v>
      </c>
      <c r="E626">
        <v>47692.800000000003</v>
      </c>
      <c r="F626">
        <v>8</v>
      </c>
      <c r="G626">
        <v>2024</v>
      </c>
    </row>
    <row r="627" spans="1:7" x14ac:dyDescent="0.25">
      <c r="A627" t="s">
        <v>79</v>
      </c>
      <c r="B627">
        <v>324003</v>
      </c>
      <c r="C627" t="s">
        <v>88</v>
      </c>
      <c r="D627">
        <v>30</v>
      </c>
      <c r="E627">
        <v>11880.011</v>
      </c>
      <c r="F627">
        <v>8</v>
      </c>
      <c r="G627">
        <v>2024</v>
      </c>
    </row>
    <row r="628" spans="1:7" x14ac:dyDescent="0.25">
      <c r="A628" t="s">
        <v>79</v>
      </c>
      <c r="B628">
        <v>320100</v>
      </c>
      <c r="C628" t="s">
        <v>85</v>
      </c>
      <c r="D628">
        <v>10</v>
      </c>
      <c r="E628">
        <v>2438.8339999999998</v>
      </c>
      <c r="F628">
        <v>8</v>
      </c>
      <c r="G628">
        <v>2024</v>
      </c>
    </row>
    <row r="629" spans="1:7" x14ac:dyDescent="0.25">
      <c r="A629" t="s">
        <v>79</v>
      </c>
      <c r="B629">
        <v>322000</v>
      </c>
      <c r="C629" t="s">
        <v>93</v>
      </c>
      <c r="D629">
        <v>5</v>
      </c>
      <c r="E629">
        <v>1517.4970000000001</v>
      </c>
      <c r="F629">
        <v>8</v>
      </c>
      <c r="G629">
        <v>2024</v>
      </c>
    </row>
    <row r="630" spans="1:7" x14ac:dyDescent="0.25">
      <c r="A630" t="s">
        <v>79</v>
      </c>
      <c r="B630">
        <v>320023</v>
      </c>
      <c r="C630" t="s">
        <v>86</v>
      </c>
      <c r="D630">
        <v>700</v>
      </c>
      <c r="E630">
        <v>166924.79999999999</v>
      </c>
      <c r="F630">
        <v>8</v>
      </c>
      <c r="G630">
        <v>2024</v>
      </c>
    </row>
    <row r="631" spans="1:7" x14ac:dyDescent="0.25">
      <c r="A631" t="s">
        <v>79</v>
      </c>
      <c r="B631">
        <v>320023</v>
      </c>
      <c r="C631" t="s">
        <v>86</v>
      </c>
      <c r="D631">
        <v>260</v>
      </c>
      <c r="E631">
        <v>62000.641000000003</v>
      </c>
      <c r="F631">
        <v>8</v>
      </c>
      <c r="G631">
        <v>2024</v>
      </c>
    </row>
    <row r="632" spans="1:7" x14ac:dyDescent="0.25">
      <c r="A632" t="s">
        <v>79</v>
      </c>
      <c r="B632">
        <v>320118</v>
      </c>
      <c r="C632" t="s">
        <v>89</v>
      </c>
      <c r="D632">
        <v>96</v>
      </c>
      <c r="E632">
        <v>21859.165000000001</v>
      </c>
      <c r="F632">
        <v>8</v>
      </c>
      <c r="G632">
        <v>2024</v>
      </c>
    </row>
    <row r="633" spans="1:7" x14ac:dyDescent="0.25">
      <c r="A633" t="s">
        <v>79</v>
      </c>
      <c r="B633">
        <v>320400</v>
      </c>
      <c r="C633" t="s">
        <v>84</v>
      </c>
      <c r="D633">
        <v>105</v>
      </c>
      <c r="E633">
        <v>25607.760999999999</v>
      </c>
      <c r="F633">
        <v>8</v>
      </c>
      <c r="G633">
        <v>2024</v>
      </c>
    </row>
    <row r="634" spans="1:7" x14ac:dyDescent="0.25">
      <c r="A634" t="s">
        <v>79</v>
      </c>
      <c r="B634">
        <v>320100</v>
      </c>
      <c r="C634" t="s">
        <v>85</v>
      </c>
      <c r="D634">
        <v>105</v>
      </c>
      <c r="E634">
        <v>25607.760999999999</v>
      </c>
      <c r="F634">
        <v>8</v>
      </c>
      <c r="G634">
        <v>2024</v>
      </c>
    </row>
    <row r="635" spans="1:7" x14ac:dyDescent="0.25">
      <c r="A635" t="s">
        <v>79</v>
      </c>
      <c r="B635">
        <v>322000</v>
      </c>
      <c r="C635" t="s">
        <v>93</v>
      </c>
      <c r="D635">
        <v>48</v>
      </c>
      <c r="E635">
        <v>14567.973</v>
      </c>
      <c r="F635">
        <v>8</v>
      </c>
      <c r="G635">
        <v>2024</v>
      </c>
    </row>
    <row r="636" spans="1:7" x14ac:dyDescent="0.25">
      <c r="A636" t="s">
        <v>79</v>
      </c>
      <c r="B636">
        <v>320023</v>
      </c>
      <c r="C636" t="s">
        <v>86</v>
      </c>
      <c r="D636">
        <v>200</v>
      </c>
      <c r="E636">
        <v>47692.800000000003</v>
      </c>
      <c r="F636">
        <v>8</v>
      </c>
      <c r="G636">
        <v>2024</v>
      </c>
    </row>
    <row r="637" spans="1:7" x14ac:dyDescent="0.25">
      <c r="A637" t="s">
        <v>79</v>
      </c>
      <c r="B637">
        <v>324003</v>
      </c>
      <c r="C637" t="s">
        <v>88</v>
      </c>
      <c r="D637">
        <v>30</v>
      </c>
      <c r="E637">
        <v>11880.011</v>
      </c>
      <c r="F637">
        <v>8</v>
      </c>
      <c r="G637">
        <v>2024</v>
      </c>
    </row>
    <row r="638" spans="1:7" x14ac:dyDescent="0.25">
      <c r="A638" t="s">
        <v>79</v>
      </c>
      <c r="B638">
        <v>320100</v>
      </c>
      <c r="C638" t="s">
        <v>85</v>
      </c>
      <c r="D638">
        <v>10</v>
      </c>
      <c r="E638">
        <v>2438.8339999999998</v>
      </c>
      <c r="F638">
        <v>8</v>
      </c>
      <c r="G638">
        <v>2024</v>
      </c>
    </row>
    <row r="639" spans="1:7" x14ac:dyDescent="0.25">
      <c r="A639" t="s">
        <v>79</v>
      </c>
      <c r="B639">
        <v>322000</v>
      </c>
      <c r="C639" t="s">
        <v>93</v>
      </c>
      <c r="D639">
        <v>5</v>
      </c>
      <c r="E639">
        <v>1517.4970000000001</v>
      </c>
      <c r="F639">
        <v>8</v>
      </c>
      <c r="G639">
        <v>2024</v>
      </c>
    </row>
    <row r="640" spans="1:7" x14ac:dyDescent="0.25">
      <c r="A640" t="s">
        <v>79</v>
      </c>
      <c r="B640">
        <v>320023</v>
      </c>
      <c r="C640" t="s">
        <v>86</v>
      </c>
      <c r="D640">
        <v>-700</v>
      </c>
      <c r="E640">
        <v>-166924.79999999999</v>
      </c>
      <c r="F640">
        <v>8</v>
      </c>
      <c r="G640">
        <v>2024</v>
      </c>
    </row>
    <row r="641" spans="1:7" x14ac:dyDescent="0.25">
      <c r="A641" t="s">
        <v>79</v>
      </c>
      <c r="B641">
        <v>320023</v>
      </c>
      <c r="C641" t="s">
        <v>86</v>
      </c>
      <c r="D641">
        <v>-260</v>
      </c>
      <c r="E641">
        <v>-62000.641000000003</v>
      </c>
      <c r="F641">
        <v>8</v>
      </c>
      <c r="G641">
        <v>2024</v>
      </c>
    </row>
    <row r="642" spans="1:7" x14ac:dyDescent="0.25">
      <c r="A642" t="s">
        <v>79</v>
      </c>
      <c r="B642">
        <v>320118</v>
      </c>
      <c r="C642" t="s">
        <v>89</v>
      </c>
      <c r="D642">
        <v>-96</v>
      </c>
      <c r="E642">
        <v>-21859.165000000001</v>
      </c>
      <c r="F642">
        <v>8</v>
      </c>
      <c r="G642">
        <v>2024</v>
      </c>
    </row>
    <row r="643" spans="1:7" x14ac:dyDescent="0.25">
      <c r="A643" t="s">
        <v>79</v>
      </c>
      <c r="B643">
        <v>320400</v>
      </c>
      <c r="C643" t="s">
        <v>84</v>
      </c>
      <c r="D643">
        <v>-105</v>
      </c>
      <c r="E643">
        <v>-25607.760999999999</v>
      </c>
      <c r="F643">
        <v>8</v>
      </c>
      <c r="G643">
        <v>2024</v>
      </c>
    </row>
    <row r="644" spans="1:7" x14ac:dyDescent="0.25">
      <c r="A644" t="s">
        <v>79</v>
      </c>
      <c r="B644">
        <v>320100</v>
      </c>
      <c r="C644" t="s">
        <v>85</v>
      </c>
      <c r="D644">
        <v>-105</v>
      </c>
      <c r="E644">
        <v>-25607.760999999999</v>
      </c>
      <c r="F644">
        <v>8</v>
      </c>
      <c r="G644">
        <v>2024</v>
      </c>
    </row>
    <row r="645" spans="1:7" x14ac:dyDescent="0.25">
      <c r="A645" t="s">
        <v>79</v>
      </c>
      <c r="B645">
        <v>322000</v>
      </c>
      <c r="C645" t="s">
        <v>93</v>
      </c>
      <c r="D645">
        <v>-48</v>
      </c>
      <c r="E645">
        <v>-14567.973</v>
      </c>
      <c r="F645">
        <v>8</v>
      </c>
      <c r="G645">
        <v>2024</v>
      </c>
    </row>
    <row r="646" spans="1:7" x14ac:dyDescent="0.25">
      <c r="A646" t="s">
        <v>79</v>
      </c>
      <c r="B646">
        <v>320023</v>
      </c>
      <c r="C646" t="s">
        <v>86</v>
      </c>
      <c r="D646">
        <v>-200</v>
      </c>
      <c r="E646">
        <v>-47692.800000000003</v>
      </c>
      <c r="F646">
        <v>8</v>
      </c>
      <c r="G646">
        <v>2024</v>
      </c>
    </row>
    <row r="647" spans="1:7" x14ac:dyDescent="0.25">
      <c r="A647" t="s">
        <v>79</v>
      </c>
      <c r="B647">
        <v>324003</v>
      </c>
      <c r="C647" t="s">
        <v>88</v>
      </c>
      <c r="D647">
        <v>-30</v>
      </c>
      <c r="E647">
        <v>-11880.011</v>
      </c>
      <c r="F647">
        <v>8</v>
      </c>
      <c r="G647">
        <v>2024</v>
      </c>
    </row>
    <row r="648" spans="1:7" x14ac:dyDescent="0.25">
      <c r="A648" t="s">
        <v>79</v>
      </c>
      <c r="B648">
        <v>320100</v>
      </c>
      <c r="C648" t="s">
        <v>85</v>
      </c>
      <c r="D648">
        <v>-10</v>
      </c>
      <c r="E648">
        <v>-2438.8339999999998</v>
      </c>
      <c r="F648">
        <v>8</v>
      </c>
      <c r="G648">
        <v>2024</v>
      </c>
    </row>
    <row r="649" spans="1:7" x14ac:dyDescent="0.25">
      <c r="A649" t="s">
        <v>79</v>
      </c>
      <c r="B649">
        <v>322000</v>
      </c>
      <c r="C649" t="s">
        <v>93</v>
      </c>
      <c r="D649">
        <v>-5</v>
      </c>
      <c r="E649">
        <v>-1517.4970000000001</v>
      </c>
      <c r="F649">
        <v>8</v>
      </c>
      <c r="G649">
        <v>2024</v>
      </c>
    </row>
    <row r="650" spans="1:7" x14ac:dyDescent="0.25">
      <c r="A650" t="s">
        <v>79</v>
      </c>
      <c r="B650">
        <v>320015</v>
      </c>
      <c r="C650" t="s">
        <v>80</v>
      </c>
      <c r="D650">
        <v>20</v>
      </c>
      <c r="E650">
        <v>5744.8220000000001</v>
      </c>
      <c r="F650">
        <v>8</v>
      </c>
      <c r="G650">
        <v>2024</v>
      </c>
    </row>
    <row r="651" spans="1:7" x14ac:dyDescent="0.25">
      <c r="A651" t="s">
        <v>79</v>
      </c>
      <c r="B651">
        <v>320107</v>
      </c>
      <c r="C651" t="s">
        <v>81</v>
      </c>
      <c r="D651">
        <v>10</v>
      </c>
      <c r="E651">
        <v>2745.6019999999999</v>
      </c>
      <c r="F651">
        <v>8</v>
      </c>
      <c r="G651">
        <v>2024</v>
      </c>
    </row>
    <row r="652" spans="1:7" x14ac:dyDescent="0.25">
      <c r="A652" t="s">
        <v>79</v>
      </c>
      <c r="B652">
        <v>324003</v>
      </c>
      <c r="C652" t="s">
        <v>88</v>
      </c>
      <c r="D652">
        <v>2</v>
      </c>
      <c r="E652">
        <v>792.00099999999998</v>
      </c>
      <c r="F652">
        <v>8</v>
      </c>
      <c r="G652">
        <v>2024</v>
      </c>
    </row>
    <row r="653" spans="1:7" x14ac:dyDescent="0.25">
      <c r="A653" t="s">
        <v>79</v>
      </c>
      <c r="B653">
        <v>322100</v>
      </c>
      <c r="C653" t="s">
        <v>96</v>
      </c>
      <c r="D653">
        <v>20</v>
      </c>
      <c r="E653">
        <v>2167.8620000000001</v>
      </c>
      <c r="F653">
        <v>8</v>
      </c>
      <c r="G653">
        <v>2024</v>
      </c>
    </row>
    <row r="654" spans="1:7" x14ac:dyDescent="0.25">
      <c r="A654" t="s">
        <v>79</v>
      </c>
      <c r="B654">
        <v>320028</v>
      </c>
      <c r="C654" t="s">
        <v>91</v>
      </c>
      <c r="D654">
        <v>16</v>
      </c>
      <c r="E654">
        <v>2889.596</v>
      </c>
      <c r="F654">
        <v>8</v>
      </c>
      <c r="G654">
        <v>2024</v>
      </c>
    </row>
    <row r="655" spans="1:7" x14ac:dyDescent="0.25">
      <c r="A655" t="s">
        <v>79</v>
      </c>
      <c r="B655">
        <v>320015</v>
      </c>
      <c r="C655" t="s">
        <v>80</v>
      </c>
      <c r="D655">
        <v>100</v>
      </c>
      <c r="E655">
        <v>28724.112000000001</v>
      </c>
      <c r="F655">
        <v>8</v>
      </c>
      <c r="G655">
        <v>2024</v>
      </c>
    </row>
    <row r="656" spans="1:7" x14ac:dyDescent="0.25">
      <c r="A656" t="s">
        <v>79</v>
      </c>
      <c r="B656">
        <v>320107</v>
      </c>
      <c r="C656" t="s">
        <v>81</v>
      </c>
      <c r="D656">
        <v>100</v>
      </c>
      <c r="E656">
        <v>27456.019</v>
      </c>
      <c r="F656">
        <v>8</v>
      </c>
      <c r="G656">
        <v>2024</v>
      </c>
    </row>
    <row r="657" spans="1:7" x14ac:dyDescent="0.25">
      <c r="A657" t="s">
        <v>79</v>
      </c>
      <c r="B657">
        <v>320028</v>
      </c>
      <c r="C657" t="s">
        <v>91</v>
      </c>
      <c r="D657">
        <v>440</v>
      </c>
      <c r="E657">
        <v>79463.895000000004</v>
      </c>
      <c r="F657">
        <v>8</v>
      </c>
      <c r="G657">
        <v>2024</v>
      </c>
    </row>
    <row r="658" spans="1:7" x14ac:dyDescent="0.25">
      <c r="A658" t="s">
        <v>79</v>
      </c>
      <c r="B658">
        <v>320028</v>
      </c>
      <c r="C658" t="s">
        <v>91</v>
      </c>
      <c r="D658">
        <v>426</v>
      </c>
      <c r="E658">
        <v>76935.498000000007</v>
      </c>
      <c r="F658">
        <v>8</v>
      </c>
      <c r="G658">
        <v>2024</v>
      </c>
    </row>
    <row r="659" spans="1:7" x14ac:dyDescent="0.25">
      <c r="A659" t="s">
        <v>79</v>
      </c>
      <c r="B659">
        <v>320120</v>
      </c>
      <c r="C659" t="s">
        <v>71</v>
      </c>
      <c r="D659">
        <v>50</v>
      </c>
      <c r="E659">
        <v>9029.9879999999994</v>
      </c>
      <c r="F659">
        <v>8</v>
      </c>
      <c r="G659">
        <v>2024</v>
      </c>
    </row>
    <row r="660" spans="1:7" x14ac:dyDescent="0.25">
      <c r="A660" t="s">
        <v>79</v>
      </c>
      <c r="B660">
        <v>320015</v>
      </c>
      <c r="C660" t="s">
        <v>80</v>
      </c>
      <c r="D660">
        <v>50</v>
      </c>
      <c r="E660">
        <v>14362.056</v>
      </c>
      <c r="F660">
        <v>8</v>
      </c>
      <c r="G660">
        <v>2024</v>
      </c>
    </row>
    <row r="661" spans="1:7" x14ac:dyDescent="0.25">
      <c r="A661" t="s">
        <v>79</v>
      </c>
      <c r="B661">
        <v>320107</v>
      </c>
      <c r="C661" t="s">
        <v>81</v>
      </c>
      <c r="D661">
        <v>30</v>
      </c>
      <c r="E661">
        <v>8236.8060000000005</v>
      </c>
      <c r="F661">
        <v>8</v>
      </c>
      <c r="G661">
        <v>2024</v>
      </c>
    </row>
    <row r="662" spans="1:7" x14ac:dyDescent="0.25">
      <c r="A662" t="s">
        <v>79</v>
      </c>
      <c r="B662">
        <v>320028</v>
      </c>
      <c r="C662" t="s">
        <v>91</v>
      </c>
      <c r="D662">
        <v>132</v>
      </c>
      <c r="E662">
        <v>23839.169000000002</v>
      </c>
      <c r="F662">
        <v>8</v>
      </c>
      <c r="G662">
        <v>2024</v>
      </c>
    </row>
    <row r="663" spans="1:7" x14ac:dyDescent="0.25">
      <c r="A663" t="s">
        <v>79</v>
      </c>
      <c r="B663">
        <v>320100</v>
      </c>
      <c r="C663" t="s">
        <v>85</v>
      </c>
      <c r="D663">
        <v>10</v>
      </c>
      <c r="E663">
        <v>2438.8339999999998</v>
      </c>
      <c r="F663">
        <v>8</v>
      </c>
      <c r="G663">
        <v>2024</v>
      </c>
    </row>
    <row r="664" spans="1:7" x14ac:dyDescent="0.25">
      <c r="A664" t="s">
        <v>79</v>
      </c>
      <c r="B664">
        <v>322000</v>
      </c>
      <c r="C664" t="s">
        <v>93</v>
      </c>
      <c r="D664">
        <v>5</v>
      </c>
      <c r="E664">
        <v>1517.4970000000001</v>
      </c>
      <c r="F664">
        <v>8</v>
      </c>
      <c r="G664">
        <v>2024</v>
      </c>
    </row>
    <row r="665" spans="1:7" x14ac:dyDescent="0.25">
      <c r="A665" t="s">
        <v>79</v>
      </c>
      <c r="B665">
        <v>320107</v>
      </c>
      <c r="C665" t="s">
        <v>81</v>
      </c>
      <c r="D665">
        <v>30</v>
      </c>
      <c r="E665">
        <v>8236.8060000000005</v>
      </c>
      <c r="F665">
        <v>8</v>
      </c>
      <c r="G665">
        <v>2024</v>
      </c>
    </row>
    <row r="666" spans="1:7" x14ac:dyDescent="0.25">
      <c r="A666" t="s">
        <v>79</v>
      </c>
      <c r="B666">
        <v>320028</v>
      </c>
      <c r="C666" t="s">
        <v>91</v>
      </c>
      <c r="D666">
        <v>66</v>
      </c>
      <c r="E666">
        <v>11919.584000000001</v>
      </c>
      <c r="F666">
        <v>8</v>
      </c>
      <c r="G666">
        <v>2024</v>
      </c>
    </row>
    <row r="667" spans="1:7" x14ac:dyDescent="0.25">
      <c r="A667" t="s">
        <v>79</v>
      </c>
      <c r="B667">
        <v>320015</v>
      </c>
      <c r="C667" t="s">
        <v>80</v>
      </c>
      <c r="D667">
        <v>3</v>
      </c>
      <c r="E667">
        <v>861.72299999999996</v>
      </c>
      <c r="F667">
        <v>8</v>
      </c>
      <c r="G667">
        <v>2024</v>
      </c>
    </row>
    <row r="668" spans="1:7" x14ac:dyDescent="0.25">
      <c r="A668" t="s">
        <v>79</v>
      </c>
      <c r="B668">
        <v>320107</v>
      </c>
      <c r="C668" t="s">
        <v>81</v>
      </c>
      <c r="D668">
        <v>2</v>
      </c>
      <c r="E668">
        <v>549.12099999999998</v>
      </c>
      <c r="F668">
        <v>8</v>
      </c>
      <c r="G668">
        <v>2024</v>
      </c>
    </row>
    <row r="669" spans="1:7" x14ac:dyDescent="0.25">
      <c r="A669" t="s">
        <v>79</v>
      </c>
      <c r="B669">
        <v>320028</v>
      </c>
      <c r="C669" t="s">
        <v>91</v>
      </c>
      <c r="D669">
        <v>6</v>
      </c>
      <c r="E669">
        <v>1083.598</v>
      </c>
      <c r="F669">
        <v>8</v>
      </c>
      <c r="G669">
        <v>2024</v>
      </c>
    </row>
    <row r="670" spans="1:7" x14ac:dyDescent="0.25">
      <c r="A670" t="s">
        <v>79</v>
      </c>
      <c r="B670">
        <v>320120</v>
      </c>
      <c r="C670" t="s">
        <v>71</v>
      </c>
      <c r="D670">
        <v>2</v>
      </c>
      <c r="E670">
        <v>361.2</v>
      </c>
      <c r="F670">
        <v>8</v>
      </c>
      <c r="G670">
        <v>2024</v>
      </c>
    </row>
    <row r="671" spans="1:7" x14ac:dyDescent="0.25">
      <c r="A671" t="s">
        <v>79</v>
      </c>
      <c r="B671">
        <v>320023</v>
      </c>
      <c r="C671" t="s">
        <v>86</v>
      </c>
      <c r="D671">
        <v>5</v>
      </c>
      <c r="E671">
        <v>1073.088</v>
      </c>
      <c r="F671">
        <v>8</v>
      </c>
      <c r="G671">
        <v>2024</v>
      </c>
    </row>
    <row r="672" spans="1:7" x14ac:dyDescent="0.25">
      <c r="A672" t="s">
        <v>79</v>
      </c>
      <c r="B672">
        <v>320118</v>
      </c>
      <c r="C672" t="s">
        <v>89</v>
      </c>
      <c r="D672">
        <v>3</v>
      </c>
      <c r="E672">
        <v>614.78899999999999</v>
      </c>
      <c r="F672">
        <v>8</v>
      </c>
      <c r="G672">
        <v>2024</v>
      </c>
    </row>
    <row r="673" spans="1:7" x14ac:dyDescent="0.25">
      <c r="A673" t="s">
        <v>79</v>
      </c>
      <c r="B673">
        <v>323900</v>
      </c>
      <c r="C673" t="s">
        <v>94</v>
      </c>
      <c r="D673">
        <v>1</v>
      </c>
      <c r="E673">
        <v>273.149</v>
      </c>
      <c r="F673">
        <v>8</v>
      </c>
      <c r="G673">
        <v>2024</v>
      </c>
    </row>
    <row r="674" spans="1:7" x14ac:dyDescent="0.25">
      <c r="A674" t="s">
        <v>79</v>
      </c>
      <c r="B674">
        <v>323103</v>
      </c>
      <c r="C674" t="s">
        <v>92</v>
      </c>
      <c r="D674">
        <v>1</v>
      </c>
      <c r="E674">
        <v>273.149</v>
      </c>
      <c r="F674">
        <v>8</v>
      </c>
      <c r="G674">
        <v>2024</v>
      </c>
    </row>
    <row r="675" spans="1:7" x14ac:dyDescent="0.25">
      <c r="A675" t="s">
        <v>79</v>
      </c>
      <c r="B675">
        <v>323004</v>
      </c>
      <c r="C675" t="s">
        <v>83</v>
      </c>
      <c r="D675">
        <v>1</v>
      </c>
      <c r="E675">
        <v>273.149</v>
      </c>
      <c r="F675">
        <v>8</v>
      </c>
      <c r="G675">
        <v>2024</v>
      </c>
    </row>
    <row r="676" spans="1:7" x14ac:dyDescent="0.25">
      <c r="A676" t="s">
        <v>79</v>
      </c>
      <c r="B676">
        <v>324003</v>
      </c>
      <c r="C676" t="s">
        <v>88</v>
      </c>
      <c r="D676">
        <v>2</v>
      </c>
      <c r="E676">
        <v>712.80100000000004</v>
      </c>
      <c r="F676">
        <v>8</v>
      </c>
      <c r="G676">
        <v>2024</v>
      </c>
    </row>
    <row r="677" spans="1:7" x14ac:dyDescent="0.25">
      <c r="A677" t="s">
        <v>79</v>
      </c>
      <c r="B677">
        <v>320400</v>
      </c>
      <c r="C677" t="s">
        <v>84</v>
      </c>
      <c r="D677">
        <v>2</v>
      </c>
      <c r="E677">
        <v>438.99</v>
      </c>
      <c r="F677">
        <v>8</v>
      </c>
      <c r="G677">
        <v>2024</v>
      </c>
    </row>
    <row r="678" spans="1:7" x14ac:dyDescent="0.25">
      <c r="A678" t="s">
        <v>79</v>
      </c>
      <c r="B678">
        <v>320100</v>
      </c>
      <c r="C678" t="s">
        <v>85</v>
      </c>
      <c r="D678">
        <v>2</v>
      </c>
      <c r="E678">
        <v>438.99</v>
      </c>
      <c r="F678">
        <v>8</v>
      </c>
      <c r="G678">
        <v>2024</v>
      </c>
    </row>
    <row r="679" spans="1:7" x14ac:dyDescent="0.25">
      <c r="A679" t="s">
        <v>79</v>
      </c>
      <c r="B679">
        <v>322000</v>
      </c>
      <c r="C679" t="s">
        <v>93</v>
      </c>
      <c r="D679">
        <v>2</v>
      </c>
      <c r="E679">
        <v>546.29899999999998</v>
      </c>
      <c r="F679">
        <v>8</v>
      </c>
      <c r="G679">
        <v>2024</v>
      </c>
    </row>
    <row r="680" spans="1:7" x14ac:dyDescent="0.25">
      <c r="A680" t="s">
        <v>79</v>
      </c>
      <c r="B680">
        <v>320028</v>
      </c>
      <c r="C680" t="s">
        <v>91</v>
      </c>
      <c r="D680">
        <v>732</v>
      </c>
      <c r="E680">
        <v>132199.024</v>
      </c>
      <c r="F680">
        <v>8</v>
      </c>
      <c r="G680">
        <v>2024</v>
      </c>
    </row>
    <row r="681" spans="1:7" x14ac:dyDescent="0.25">
      <c r="A681" t="s">
        <v>79</v>
      </c>
      <c r="B681">
        <v>320015</v>
      </c>
      <c r="C681" t="s">
        <v>80</v>
      </c>
      <c r="D681">
        <v>150</v>
      </c>
      <c r="E681">
        <v>43086.167999999998</v>
      </c>
      <c r="F681">
        <v>8</v>
      </c>
      <c r="G681">
        <v>2024</v>
      </c>
    </row>
    <row r="682" spans="1:7" x14ac:dyDescent="0.25">
      <c r="A682" t="s">
        <v>79</v>
      </c>
      <c r="B682">
        <v>320107</v>
      </c>
      <c r="C682" t="s">
        <v>81</v>
      </c>
      <c r="D682">
        <v>50</v>
      </c>
      <c r="E682">
        <v>13728.01</v>
      </c>
      <c r="F682">
        <v>8</v>
      </c>
      <c r="G682">
        <v>2024</v>
      </c>
    </row>
    <row r="683" spans="1:7" x14ac:dyDescent="0.25">
      <c r="A683" t="s">
        <v>79</v>
      </c>
      <c r="B683">
        <v>324003</v>
      </c>
      <c r="C683" t="s">
        <v>88</v>
      </c>
      <c r="D683">
        <v>160</v>
      </c>
      <c r="E683">
        <v>63360.057000000001</v>
      </c>
      <c r="F683">
        <v>8</v>
      </c>
      <c r="G683">
        <v>2024</v>
      </c>
    </row>
    <row r="684" spans="1:7" x14ac:dyDescent="0.25">
      <c r="A684" t="s">
        <v>79</v>
      </c>
      <c r="B684">
        <v>324903</v>
      </c>
      <c r="C684" t="s">
        <v>47</v>
      </c>
      <c r="D684">
        <v>100</v>
      </c>
      <c r="E684">
        <v>33059.75</v>
      </c>
      <c r="F684">
        <v>8</v>
      </c>
      <c r="G684">
        <v>2024</v>
      </c>
    </row>
    <row r="685" spans="1:7" x14ac:dyDescent="0.25">
      <c r="A685" t="s">
        <v>79</v>
      </c>
      <c r="B685">
        <v>320926</v>
      </c>
      <c r="C685" t="s">
        <v>48</v>
      </c>
      <c r="D685">
        <v>100</v>
      </c>
      <c r="E685">
        <v>26928.855</v>
      </c>
      <c r="F685">
        <v>8</v>
      </c>
      <c r="G685">
        <v>2024</v>
      </c>
    </row>
    <row r="686" spans="1:7" x14ac:dyDescent="0.25">
      <c r="A686" t="s">
        <v>79</v>
      </c>
      <c r="B686">
        <v>320028</v>
      </c>
      <c r="C686" t="s">
        <v>91</v>
      </c>
      <c r="D686">
        <v>200</v>
      </c>
      <c r="E686">
        <v>36119.951999999997</v>
      </c>
      <c r="F686">
        <v>8</v>
      </c>
      <c r="G686">
        <v>2024</v>
      </c>
    </row>
    <row r="687" spans="1:7" x14ac:dyDescent="0.25">
      <c r="A687" t="s">
        <v>79</v>
      </c>
      <c r="B687">
        <v>320015</v>
      </c>
      <c r="C687" t="s">
        <v>80</v>
      </c>
      <c r="D687">
        <v>50</v>
      </c>
      <c r="E687">
        <v>14362.056</v>
      </c>
      <c r="F687">
        <v>8</v>
      </c>
      <c r="G687">
        <v>2024</v>
      </c>
    </row>
    <row r="688" spans="1:7" x14ac:dyDescent="0.25">
      <c r="A688" t="s">
        <v>79</v>
      </c>
      <c r="B688">
        <v>320107</v>
      </c>
      <c r="C688" t="s">
        <v>81</v>
      </c>
      <c r="D688">
        <v>50</v>
      </c>
      <c r="E688">
        <v>13728.01</v>
      </c>
      <c r="F688">
        <v>8</v>
      </c>
      <c r="G688">
        <v>2024</v>
      </c>
    </row>
    <row r="689" spans="1:7" x14ac:dyDescent="0.25">
      <c r="A689" t="s">
        <v>79</v>
      </c>
      <c r="B689">
        <v>320028</v>
      </c>
      <c r="C689" t="s">
        <v>91</v>
      </c>
      <c r="D689">
        <v>132</v>
      </c>
      <c r="E689">
        <v>23839.168000000001</v>
      </c>
      <c r="F689">
        <v>8</v>
      </c>
      <c r="G689">
        <v>2024</v>
      </c>
    </row>
    <row r="690" spans="1:7" x14ac:dyDescent="0.25">
      <c r="A690" t="s">
        <v>79</v>
      </c>
      <c r="B690">
        <v>320107</v>
      </c>
      <c r="C690" t="s">
        <v>81</v>
      </c>
      <c r="D690">
        <v>20</v>
      </c>
      <c r="E690">
        <v>5491.2039999999997</v>
      </c>
      <c r="F690">
        <v>8</v>
      </c>
      <c r="G690">
        <v>2024</v>
      </c>
    </row>
    <row r="691" spans="1:7" x14ac:dyDescent="0.25">
      <c r="A691" t="s">
        <v>79</v>
      </c>
      <c r="B691">
        <v>320028</v>
      </c>
      <c r="C691" t="s">
        <v>91</v>
      </c>
      <c r="D691">
        <v>66</v>
      </c>
      <c r="E691">
        <v>11919.584000000001</v>
      </c>
      <c r="F691">
        <v>8</v>
      </c>
      <c r="G691">
        <v>2024</v>
      </c>
    </row>
    <row r="692" spans="1:7" x14ac:dyDescent="0.25">
      <c r="A692" t="s">
        <v>79</v>
      </c>
      <c r="B692">
        <v>320015</v>
      </c>
      <c r="C692" t="s">
        <v>80</v>
      </c>
      <c r="D692">
        <v>20</v>
      </c>
      <c r="E692">
        <v>5744.8220000000001</v>
      </c>
      <c r="F692">
        <v>8</v>
      </c>
      <c r="G692">
        <v>2024</v>
      </c>
    </row>
    <row r="693" spans="1:7" x14ac:dyDescent="0.25">
      <c r="A693" t="s">
        <v>79</v>
      </c>
      <c r="B693">
        <v>320107</v>
      </c>
      <c r="C693" t="s">
        <v>81</v>
      </c>
      <c r="D693">
        <v>20</v>
      </c>
      <c r="E693">
        <v>5491.2039999999997</v>
      </c>
      <c r="F693">
        <v>8</v>
      </c>
      <c r="G693">
        <v>2024</v>
      </c>
    </row>
    <row r="694" spans="1:7" x14ac:dyDescent="0.25">
      <c r="A694" t="s">
        <v>79</v>
      </c>
      <c r="B694">
        <v>320028</v>
      </c>
      <c r="C694" t="s">
        <v>91</v>
      </c>
      <c r="D694">
        <v>32</v>
      </c>
      <c r="E694">
        <v>5779.1930000000002</v>
      </c>
      <c r="F694">
        <v>8</v>
      </c>
      <c r="G694">
        <v>2024</v>
      </c>
    </row>
    <row r="695" spans="1:7" x14ac:dyDescent="0.25">
      <c r="A695" t="s">
        <v>79</v>
      </c>
      <c r="B695">
        <v>320118</v>
      </c>
      <c r="C695" t="s">
        <v>89</v>
      </c>
      <c r="D695">
        <v>10</v>
      </c>
      <c r="E695">
        <v>2276.9960000000001</v>
      </c>
      <c r="F695">
        <v>8</v>
      </c>
      <c r="G695">
        <v>2024</v>
      </c>
    </row>
    <row r="696" spans="1:7" x14ac:dyDescent="0.25">
      <c r="A696" t="s">
        <v>79</v>
      </c>
      <c r="B696">
        <v>324003</v>
      </c>
      <c r="C696" t="s">
        <v>88</v>
      </c>
      <c r="D696">
        <v>5</v>
      </c>
      <c r="E696">
        <v>1980.002</v>
      </c>
      <c r="F696">
        <v>8</v>
      </c>
      <c r="G696">
        <v>2024</v>
      </c>
    </row>
    <row r="697" spans="1:7" x14ac:dyDescent="0.25">
      <c r="A697" t="s">
        <v>79</v>
      </c>
      <c r="B697">
        <v>320028</v>
      </c>
      <c r="C697" t="s">
        <v>91</v>
      </c>
      <c r="D697">
        <v>132</v>
      </c>
      <c r="E697">
        <v>23839.168000000001</v>
      </c>
      <c r="F697">
        <v>8</v>
      </c>
      <c r="G697">
        <v>2024</v>
      </c>
    </row>
    <row r="698" spans="1:7" x14ac:dyDescent="0.25">
      <c r="A698" t="s">
        <v>79</v>
      </c>
      <c r="B698">
        <v>324903</v>
      </c>
      <c r="C698" t="s">
        <v>47</v>
      </c>
      <c r="D698">
        <v>103</v>
      </c>
      <c r="E698">
        <v>34051.542999999998</v>
      </c>
      <c r="F698">
        <v>8</v>
      </c>
      <c r="G698">
        <v>2024</v>
      </c>
    </row>
    <row r="699" spans="1:7" x14ac:dyDescent="0.25">
      <c r="A699" t="s">
        <v>79</v>
      </c>
      <c r="B699">
        <v>320926</v>
      </c>
      <c r="C699" t="s">
        <v>48</v>
      </c>
      <c r="D699">
        <v>99</v>
      </c>
      <c r="E699">
        <v>26659.566999999999</v>
      </c>
      <c r="F699">
        <v>8</v>
      </c>
      <c r="G699">
        <v>2024</v>
      </c>
    </row>
    <row r="700" spans="1:7" x14ac:dyDescent="0.25">
      <c r="A700" t="s">
        <v>79</v>
      </c>
      <c r="B700">
        <v>320015</v>
      </c>
      <c r="C700" t="s">
        <v>80</v>
      </c>
      <c r="D700">
        <v>100</v>
      </c>
      <c r="E700">
        <v>35905.14</v>
      </c>
      <c r="F700">
        <v>8</v>
      </c>
      <c r="G700">
        <v>2024</v>
      </c>
    </row>
    <row r="701" spans="1:7" x14ac:dyDescent="0.25">
      <c r="A701" t="s">
        <v>79</v>
      </c>
      <c r="B701">
        <v>320107</v>
      </c>
      <c r="C701" t="s">
        <v>81</v>
      </c>
      <c r="D701">
        <v>50</v>
      </c>
      <c r="E701">
        <v>17160.011999999999</v>
      </c>
      <c r="F701">
        <v>8</v>
      </c>
      <c r="G701">
        <v>2024</v>
      </c>
    </row>
    <row r="702" spans="1:7" x14ac:dyDescent="0.25">
      <c r="A702" t="s">
        <v>79</v>
      </c>
      <c r="B702">
        <v>320028</v>
      </c>
      <c r="C702" t="s">
        <v>91</v>
      </c>
      <c r="D702">
        <v>368</v>
      </c>
      <c r="E702">
        <v>66460.712</v>
      </c>
      <c r="F702">
        <v>8</v>
      </c>
      <c r="G702">
        <v>2024</v>
      </c>
    </row>
    <row r="703" spans="1:7" x14ac:dyDescent="0.25">
      <c r="A703" t="s">
        <v>79</v>
      </c>
      <c r="B703">
        <v>324003</v>
      </c>
      <c r="C703" t="s">
        <v>88</v>
      </c>
      <c r="D703">
        <v>40</v>
      </c>
      <c r="E703">
        <v>15840.013999999999</v>
      </c>
      <c r="F703">
        <v>8</v>
      </c>
      <c r="G703">
        <v>2024</v>
      </c>
    </row>
    <row r="704" spans="1:7" x14ac:dyDescent="0.25">
      <c r="A704" t="s">
        <v>79</v>
      </c>
      <c r="B704">
        <v>324903</v>
      </c>
      <c r="C704" t="s">
        <v>47</v>
      </c>
      <c r="D704">
        <v>100</v>
      </c>
      <c r="E704">
        <v>33059.75</v>
      </c>
      <c r="F704">
        <v>8</v>
      </c>
      <c r="G704">
        <v>2024</v>
      </c>
    </row>
    <row r="705" spans="1:7" x14ac:dyDescent="0.25">
      <c r="A705" t="s">
        <v>79</v>
      </c>
      <c r="B705">
        <v>320926</v>
      </c>
      <c r="C705" t="s">
        <v>48</v>
      </c>
      <c r="D705">
        <v>100</v>
      </c>
      <c r="E705">
        <v>26928.855</v>
      </c>
      <c r="F705">
        <v>8</v>
      </c>
      <c r="G705">
        <v>2024</v>
      </c>
    </row>
    <row r="706" spans="1:7" x14ac:dyDescent="0.25">
      <c r="A706" t="s">
        <v>79</v>
      </c>
      <c r="B706">
        <v>320028</v>
      </c>
      <c r="C706" t="s">
        <v>91</v>
      </c>
      <c r="D706">
        <v>140</v>
      </c>
      <c r="E706">
        <v>25283.966</v>
      </c>
      <c r="F706">
        <v>8</v>
      </c>
      <c r="G706">
        <v>2024</v>
      </c>
    </row>
    <row r="707" spans="1:7" x14ac:dyDescent="0.25">
      <c r="A707" t="s">
        <v>79</v>
      </c>
      <c r="B707">
        <v>323103</v>
      </c>
      <c r="C707" t="s">
        <v>92</v>
      </c>
      <c r="D707">
        <v>15</v>
      </c>
      <c r="E707">
        <v>4552.4920000000002</v>
      </c>
      <c r="F707">
        <v>8</v>
      </c>
      <c r="G707">
        <v>2024</v>
      </c>
    </row>
    <row r="708" spans="1:7" x14ac:dyDescent="0.25">
      <c r="A708" t="s">
        <v>79</v>
      </c>
      <c r="B708">
        <v>324003</v>
      </c>
      <c r="C708" t="s">
        <v>88</v>
      </c>
      <c r="D708">
        <v>15</v>
      </c>
      <c r="E708">
        <v>5940.0050000000001</v>
      </c>
      <c r="F708">
        <v>8</v>
      </c>
      <c r="G708">
        <v>2024</v>
      </c>
    </row>
    <row r="709" spans="1:7" x14ac:dyDescent="0.25">
      <c r="A709" t="s">
        <v>79</v>
      </c>
      <c r="B709">
        <v>320400</v>
      </c>
      <c r="C709" t="s">
        <v>84</v>
      </c>
      <c r="D709">
        <v>10</v>
      </c>
      <c r="E709">
        <v>2438.8339999999998</v>
      </c>
      <c r="F709">
        <v>8</v>
      </c>
      <c r="G709">
        <v>2024</v>
      </c>
    </row>
    <row r="710" spans="1:7" x14ac:dyDescent="0.25">
      <c r="A710" t="s">
        <v>79</v>
      </c>
      <c r="B710">
        <v>320100</v>
      </c>
      <c r="C710" t="s">
        <v>85</v>
      </c>
      <c r="D710">
        <v>15</v>
      </c>
      <c r="E710">
        <v>3658.252</v>
      </c>
      <c r="F710">
        <v>8</v>
      </c>
      <c r="G710">
        <v>2024</v>
      </c>
    </row>
    <row r="711" spans="1:7" x14ac:dyDescent="0.25">
      <c r="A711" t="s">
        <v>79</v>
      </c>
      <c r="B711">
        <v>320015</v>
      </c>
      <c r="C711" t="s">
        <v>80</v>
      </c>
      <c r="D711">
        <v>100</v>
      </c>
      <c r="E711">
        <v>28724.112000000001</v>
      </c>
      <c r="F711">
        <v>8</v>
      </c>
      <c r="G711">
        <v>2024</v>
      </c>
    </row>
    <row r="712" spans="1:7" x14ac:dyDescent="0.25">
      <c r="A712" t="s">
        <v>79</v>
      </c>
      <c r="B712">
        <v>320107</v>
      </c>
      <c r="C712" t="s">
        <v>81</v>
      </c>
      <c r="D712">
        <v>50</v>
      </c>
      <c r="E712">
        <v>13728.01</v>
      </c>
      <c r="F712">
        <v>8</v>
      </c>
      <c r="G712">
        <v>2024</v>
      </c>
    </row>
    <row r="713" spans="1:7" x14ac:dyDescent="0.25">
      <c r="A713" t="s">
        <v>79</v>
      </c>
      <c r="B713">
        <v>320028</v>
      </c>
      <c r="C713" t="s">
        <v>91</v>
      </c>
      <c r="D713">
        <v>368</v>
      </c>
      <c r="E713">
        <v>66460.712</v>
      </c>
      <c r="F713">
        <v>8</v>
      </c>
      <c r="G713">
        <v>2024</v>
      </c>
    </row>
    <row r="714" spans="1:7" x14ac:dyDescent="0.25">
      <c r="A714" t="s">
        <v>79</v>
      </c>
      <c r="B714">
        <v>324003</v>
      </c>
      <c r="C714" t="s">
        <v>88</v>
      </c>
      <c r="D714">
        <v>40</v>
      </c>
      <c r="E714">
        <v>15840.013999999999</v>
      </c>
      <c r="F714">
        <v>8</v>
      </c>
      <c r="G714">
        <v>2024</v>
      </c>
    </row>
    <row r="715" spans="1:7" x14ac:dyDescent="0.25">
      <c r="A715" t="s">
        <v>79</v>
      </c>
      <c r="B715">
        <v>324903</v>
      </c>
      <c r="C715" t="s">
        <v>47</v>
      </c>
      <c r="D715">
        <v>100</v>
      </c>
      <c r="E715">
        <v>33059.75</v>
      </c>
      <c r="F715">
        <v>8</v>
      </c>
      <c r="G715">
        <v>2024</v>
      </c>
    </row>
    <row r="716" spans="1:7" x14ac:dyDescent="0.25">
      <c r="A716" t="s">
        <v>79</v>
      </c>
      <c r="B716">
        <v>320926</v>
      </c>
      <c r="C716" t="s">
        <v>48</v>
      </c>
      <c r="D716">
        <v>100</v>
      </c>
      <c r="E716">
        <v>26928.855</v>
      </c>
      <c r="F716">
        <v>8</v>
      </c>
      <c r="G716">
        <v>2024</v>
      </c>
    </row>
    <row r="717" spans="1:7" x14ac:dyDescent="0.25">
      <c r="A717" t="s">
        <v>79</v>
      </c>
      <c r="B717">
        <v>320028</v>
      </c>
      <c r="C717" t="s">
        <v>91</v>
      </c>
      <c r="D717">
        <v>140</v>
      </c>
      <c r="E717">
        <v>25283.966</v>
      </c>
      <c r="F717">
        <v>8</v>
      </c>
      <c r="G717">
        <v>2024</v>
      </c>
    </row>
    <row r="718" spans="1:7" x14ac:dyDescent="0.25">
      <c r="A718" t="s">
        <v>79</v>
      </c>
      <c r="B718">
        <v>323004</v>
      </c>
      <c r="C718" t="s">
        <v>83</v>
      </c>
      <c r="D718">
        <v>20</v>
      </c>
      <c r="E718">
        <v>6069.9889999999996</v>
      </c>
      <c r="F718">
        <v>8</v>
      </c>
      <c r="G718">
        <v>2024</v>
      </c>
    </row>
    <row r="719" spans="1:7" x14ac:dyDescent="0.25">
      <c r="A719" t="s">
        <v>79</v>
      </c>
      <c r="B719">
        <v>320100</v>
      </c>
      <c r="C719" t="s">
        <v>85</v>
      </c>
      <c r="D719">
        <v>15</v>
      </c>
      <c r="E719">
        <v>3658.252</v>
      </c>
      <c r="F719">
        <v>8</v>
      </c>
      <c r="G719">
        <v>2024</v>
      </c>
    </row>
    <row r="720" spans="1:7" x14ac:dyDescent="0.25">
      <c r="A720" t="s">
        <v>79</v>
      </c>
      <c r="B720">
        <v>324903</v>
      </c>
      <c r="C720" t="s">
        <v>47</v>
      </c>
      <c r="D720">
        <v>20</v>
      </c>
      <c r="E720">
        <v>6611.95</v>
      </c>
      <c r="F720">
        <v>8</v>
      </c>
      <c r="G720">
        <v>2024</v>
      </c>
    </row>
    <row r="721" spans="1:7" x14ac:dyDescent="0.25">
      <c r="A721" t="s">
        <v>79</v>
      </c>
      <c r="B721">
        <v>320926</v>
      </c>
      <c r="C721" t="s">
        <v>48</v>
      </c>
      <c r="D721">
        <v>30</v>
      </c>
      <c r="E721">
        <v>8078.6559999999999</v>
      </c>
      <c r="F721">
        <v>8</v>
      </c>
      <c r="G721">
        <v>2024</v>
      </c>
    </row>
    <row r="722" spans="1:7" x14ac:dyDescent="0.25">
      <c r="A722" t="s">
        <v>79</v>
      </c>
      <c r="B722">
        <v>320015</v>
      </c>
      <c r="C722" t="s">
        <v>80</v>
      </c>
      <c r="D722">
        <v>100</v>
      </c>
      <c r="E722">
        <v>28724.112000000001</v>
      </c>
      <c r="F722">
        <v>8</v>
      </c>
      <c r="G722">
        <v>2024</v>
      </c>
    </row>
    <row r="723" spans="1:7" x14ac:dyDescent="0.25">
      <c r="A723" t="s">
        <v>79</v>
      </c>
      <c r="B723">
        <v>320107</v>
      </c>
      <c r="C723" t="s">
        <v>81</v>
      </c>
      <c r="D723">
        <v>50</v>
      </c>
      <c r="E723">
        <v>13728.01</v>
      </c>
      <c r="F723">
        <v>8</v>
      </c>
      <c r="G723">
        <v>2024</v>
      </c>
    </row>
    <row r="724" spans="1:7" x14ac:dyDescent="0.25">
      <c r="A724" t="s">
        <v>79</v>
      </c>
      <c r="B724">
        <v>320028</v>
      </c>
      <c r="C724" t="s">
        <v>91</v>
      </c>
      <c r="D724">
        <v>368</v>
      </c>
      <c r="E724">
        <v>66460.712</v>
      </c>
      <c r="F724">
        <v>8</v>
      </c>
      <c r="G724">
        <v>2024</v>
      </c>
    </row>
    <row r="725" spans="1:7" x14ac:dyDescent="0.25">
      <c r="A725" t="s">
        <v>79</v>
      </c>
      <c r="B725">
        <v>323103</v>
      </c>
      <c r="C725" t="s">
        <v>92</v>
      </c>
      <c r="D725">
        <v>50</v>
      </c>
      <c r="E725">
        <v>15174.972</v>
      </c>
      <c r="F725">
        <v>8</v>
      </c>
      <c r="G725">
        <v>2024</v>
      </c>
    </row>
    <row r="726" spans="1:7" x14ac:dyDescent="0.25">
      <c r="A726" t="s">
        <v>79</v>
      </c>
      <c r="B726">
        <v>322000</v>
      </c>
      <c r="C726" t="s">
        <v>93</v>
      </c>
      <c r="D726">
        <v>48</v>
      </c>
      <c r="E726">
        <v>14567.973</v>
      </c>
      <c r="F726">
        <v>8</v>
      </c>
      <c r="G726">
        <v>2024</v>
      </c>
    </row>
    <row r="727" spans="1:7" x14ac:dyDescent="0.25">
      <c r="A727" t="s">
        <v>79</v>
      </c>
      <c r="B727">
        <v>324903</v>
      </c>
      <c r="C727" t="s">
        <v>47</v>
      </c>
      <c r="D727">
        <v>30</v>
      </c>
      <c r="E727">
        <v>9917.9249999999993</v>
      </c>
      <c r="F727">
        <v>8</v>
      </c>
      <c r="G727">
        <v>2024</v>
      </c>
    </row>
    <row r="728" spans="1:7" x14ac:dyDescent="0.25">
      <c r="A728" t="s">
        <v>79</v>
      </c>
      <c r="B728">
        <v>324903</v>
      </c>
      <c r="C728" t="s">
        <v>47</v>
      </c>
      <c r="D728">
        <v>170</v>
      </c>
      <c r="E728">
        <v>56201.576000000001</v>
      </c>
      <c r="F728">
        <v>8</v>
      </c>
      <c r="G728">
        <v>2024</v>
      </c>
    </row>
    <row r="729" spans="1:7" x14ac:dyDescent="0.25">
      <c r="A729" t="s">
        <v>79</v>
      </c>
      <c r="B729">
        <v>320926</v>
      </c>
      <c r="C729" t="s">
        <v>48</v>
      </c>
      <c r="D729">
        <v>250</v>
      </c>
      <c r="E729">
        <v>67322.137000000002</v>
      </c>
      <c r="F729">
        <v>8</v>
      </c>
      <c r="G729">
        <v>2024</v>
      </c>
    </row>
    <row r="730" spans="1:7" x14ac:dyDescent="0.25">
      <c r="A730" t="s">
        <v>79</v>
      </c>
      <c r="B730">
        <v>320015</v>
      </c>
      <c r="C730" t="s">
        <v>80</v>
      </c>
      <c r="D730">
        <v>20</v>
      </c>
      <c r="E730">
        <v>5744.8220000000001</v>
      </c>
      <c r="F730">
        <v>8</v>
      </c>
      <c r="G730">
        <v>2024</v>
      </c>
    </row>
    <row r="731" spans="1:7" x14ac:dyDescent="0.25">
      <c r="A731" t="s">
        <v>79</v>
      </c>
      <c r="B731">
        <v>320028</v>
      </c>
      <c r="C731" t="s">
        <v>91</v>
      </c>
      <c r="D731">
        <v>140</v>
      </c>
      <c r="E731">
        <v>25283.967000000001</v>
      </c>
      <c r="F731">
        <v>8</v>
      </c>
      <c r="G731">
        <v>2024</v>
      </c>
    </row>
    <row r="732" spans="1:7" x14ac:dyDescent="0.25">
      <c r="A732" t="s">
        <v>79</v>
      </c>
      <c r="B732">
        <v>320028</v>
      </c>
      <c r="C732" t="s">
        <v>91</v>
      </c>
      <c r="D732">
        <v>80</v>
      </c>
      <c r="E732">
        <v>14447.981</v>
      </c>
      <c r="F732">
        <v>8</v>
      </c>
      <c r="G732">
        <v>2024</v>
      </c>
    </row>
    <row r="733" spans="1:7" x14ac:dyDescent="0.25">
      <c r="A733" t="s">
        <v>79</v>
      </c>
      <c r="B733">
        <v>324903</v>
      </c>
      <c r="C733" t="s">
        <v>47</v>
      </c>
      <c r="D733">
        <v>5</v>
      </c>
      <c r="E733">
        <v>1652.9880000000001</v>
      </c>
      <c r="F733">
        <v>8</v>
      </c>
      <c r="G733">
        <v>2024</v>
      </c>
    </row>
    <row r="734" spans="1:7" x14ac:dyDescent="0.25">
      <c r="A734" t="s">
        <v>79</v>
      </c>
      <c r="B734">
        <v>320926</v>
      </c>
      <c r="C734" t="s">
        <v>48</v>
      </c>
      <c r="D734">
        <v>5</v>
      </c>
      <c r="E734">
        <v>1346.442</v>
      </c>
      <c r="F734">
        <v>8</v>
      </c>
      <c r="G734">
        <v>2024</v>
      </c>
    </row>
    <row r="735" spans="1:7" x14ac:dyDescent="0.25">
      <c r="A735" t="s">
        <v>79</v>
      </c>
      <c r="B735">
        <v>320015</v>
      </c>
      <c r="C735" t="s">
        <v>80</v>
      </c>
      <c r="D735">
        <v>20</v>
      </c>
      <c r="E735">
        <v>5744.8230000000003</v>
      </c>
      <c r="F735">
        <v>8</v>
      </c>
      <c r="G735">
        <v>2024</v>
      </c>
    </row>
    <row r="736" spans="1:7" x14ac:dyDescent="0.25">
      <c r="A736" t="s">
        <v>79</v>
      </c>
      <c r="B736">
        <v>320107</v>
      </c>
      <c r="C736" t="s">
        <v>81</v>
      </c>
      <c r="D736">
        <v>10</v>
      </c>
      <c r="E736">
        <v>2745.6019999999999</v>
      </c>
      <c r="F736">
        <v>8</v>
      </c>
      <c r="G736">
        <v>2024</v>
      </c>
    </row>
    <row r="737" spans="1:7" x14ac:dyDescent="0.25">
      <c r="A737" t="s">
        <v>79</v>
      </c>
      <c r="B737">
        <v>320400</v>
      </c>
      <c r="C737" t="s">
        <v>84</v>
      </c>
      <c r="D737">
        <v>5</v>
      </c>
      <c r="E737">
        <v>1219.4169999999999</v>
      </c>
      <c r="F737">
        <v>8</v>
      </c>
      <c r="G737">
        <v>2024</v>
      </c>
    </row>
    <row r="738" spans="1:7" x14ac:dyDescent="0.25">
      <c r="A738" t="s">
        <v>79</v>
      </c>
      <c r="B738">
        <v>320100</v>
      </c>
      <c r="C738" t="s">
        <v>85</v>
      </c>
      <c r="D738">
        <v>5</v>
      </c>
      <c r="E738">
        <v>1219.4169999999999</v>
      </c>
      <c r="F738">
        <v>8</v>
      </c>
      <c r="G738">
        <v>2024</v>
      </c>
    </row>
    <row r="739" spans="1:7" x14ac:dyDescent="0.25">
      <c r="A739" t="s">
        <v>79</v>
      </c>
      <c r="B739">
        <v>324903</v>
      </c>
      <c r="C739" t="s">
        <v>47</v>
      </c>
      <c r="D739">
        <v>30</v>
      </c>
      <c r="E739">
        <v>9917.9249999999993</v>
      </c>
      <c r="F739">
        <v>8</v>
      </c>
      <c r="G739">
        <v>2024</v>
      </c>
    </row>
    <row r="740" spans="1:7" x14ac:dyDescent="0.25">
      <c r="A740" t="s">
        <v>79</v>
      </c>
      <c r="B740">
        <v>320926</v>
      </c>
      <c r="C740" t="s">
        <v>48</v>
      </c>
      <c r="D740">
        <v>30</v>
      </c>
      <c r="E740">
        <v>8078.6559999999999</v>
      </c>
      <c r="F740">
        <v>8</v>
      </c>
      <c r="G740">
        <v>2024</v>
      </c>
    </row>
    <row r="741" spans="1:7" x14ac:dyDescent="0.25">
      <c r="A741" t="s">
        <v>79</v>
      </c>
      <c r="B741">
        <v>320015</v>
      </c>
      <c r="C741" t="s">
        <v>80</v>
      </c>
      <c r="D741">
        <v>200</v>
      </c>
      <c r="E741">
        <v>57448.224999999999</v>
      </c>
      <c r="F741">
        <v>8</v>
      </c>
      <c r="G741">
        <v>2024</v>
      </c>
    </row>
    <row r="742" spans="1:7" x14ac:dyDescent="0.25">
      <c r="A742" t="s">
        <v>79</v>
      </c>
      <c r="B742">
        <v>320107</v>
      </c>
      <c r="C742" t="s">
        <v>81</v>
      </c>
      <c r="D742">
        <v>100</v>
      </c>
      <c r="E742">
        <v>27456.019</v>
      </c>
      <c r="F742">
        <v>8</v>
      </c>
      <c r="G742">
        <v>2024</v>
      </c>
    </row>
    <row r="743" spans="1:7" x14ac:dyDescent="0.25">
      <c r="A743" t="s">
        <v>79</v>
      </c>
      <c r="B743">
        <v>320028</v>
      </c>
      <c r="C743" t="s">
        <v>91</v>
      </c>
      <c r="D743">
        <v>202</v>
      </c>
      <c r="E743">
        <v>36481.152000000002</v>
      </c>
      <c r="F743">
        <v>8</v>
      </c>
      <c r="G743">
        <v>2024</v>
      </c>
    </row>
    <row r="744" spans="1:7" x14ac:dyDescent="0.25">
      <c r="A744" t="s">
        <v>79</v>
      </c>
      <c r="B744">
        <v>323900</v>
      </c>
      <c r="C744" t="s">
        <v>94</v>
      </c>
      <c r="D744">
        <v>35</v>
      </c>
      <c r="E744">
        <v>10622.48</v>
      </c>
      <c r="F744">
        <v>8</v>
      </c>
      <c r="G744">
        <v>2024</v>
      </c>
    </row>
    <row r="745" spans="1:7" x14ac:dyDescent="0.25">
      <c r="A745" t="s">
        <v>79</v>
      </c>
      <c r="B745">
        <v>320400</v>
      </c>
      <c r="C745" t="s">
        <v>84</v>
      </c>
      <c r="D745">
        <v>105</v>
      </c>
      <c r="E745">
        <v>25607.760999999999</v>
      </c>
      <c r="F745">
        <v>8</v>
      </c>
      <c r="G745">
        <v>2024</v>
      </c>
    </row>
    <row r="746" spans="1:7" x14ac:dyDescent="0.25">
      <c r="A746" t="s">
        <v>79</v>
      </c>
      <c r="B746">
        <v>320100</v>
      </c>
      <c r="C746" t="s">
        <v>85</v>
      </c>
      <c r="D746">
        <v>105</v>
      </c>
      <c r="E746">
        <v>25607.760999999999</v>
      </c>
      <c r="F746">
        <v>8</v>
      </c>
      <c r="G746">
        <v>2024</v>
      </c>
    </row>
    <row r="747" spans="1:7" x14ac:dyDescent="0.25">
      <c r="A747" t="s">
        <v>79</v>
      </c>
      <c r="B747">
        <v>324903</v>
      </c>
      <c r="C747" t="s">
        <v>47</v>
      </c>
      <c r="D747">
        <v>60</v>
      </c>
      <c r="E747">
        <v>19835.849999999999</v>
      </c>
      <c r="F747">
        <v>8</v>
      </c>
      <c r="G747">
        <v>2024</v>
      </c>
    </row>
    <row r="748" spans="1:7" x14ac:dyDescent="0.25">
      <c r="A748" t="s">
        <v>79</v>
      </c>
      <c r="B748">
        <v>320926</v>
      </c>
      <c r="C748" t="s">
        <v>48</v>
      </c>
      <c r="D748">
        <v>50</v>
      </c>
      <c r="E748">
        <v>13464.427</v>
      </c>
      <c r="F748">
        <v>8</v>
      </c>
      <c r="G748">
        <v>2024</v>
      </c>
    </row>
    <row r="749" spans="1:7" x14ac:dyDescent="0.25">
      <c r="A749" t="s">
        <v>79</v>
      </c>
      <c r="B749">
        <v>320028</v>
      </c>
      <c r="C749" t="s">
        <v>91</v>
      </c>
      <c r="D749">
        <v>60</v>
      </c>
      <c r="E749">
        <v>10835.986000000001</v>
      </c>
      <c r="F749">
        <v>8</v>
      </c>
      <c r="G749">
        <v>2024</v>
      </c>
    </row>
    <row r="750" spans="1:7" x14ac:dyDescent="0.25">
      <c r="A750" t="s">
        <v>79</v>
      </c>
      <c r="B750">
        <v>323900</v>
      </c>
      <c r="C750" t="s">
        <v>94</v>
      </c>
      <c r="D750">
        <v>5</v>
      </c>
      <c r="E750">
        <v>1517.4970000000001</v>
      </c>
      <c r="F750">
        <v>8</v>
      </c>
      <c r="G750">
        <v>2024</v>
      </c>
    </row>
    <row r="751" spans="1:7" x14ac:dyDescent="0.25">
      <c r="A751" t="s">
        <v>79</v>
      </c>
      <c r="B751">
        <v>320400</v>
      </c>
      <c r="C751" t="s">
        <v>84</v>
      </c>
      <c r="D751">
        <v>5</v>
      </c>
      <c r="E751">
        <v>1219.4169999999999</v>
      </c>
      <c r="F751">
        <v>8</v>
      </c>
      <c r="G751">
        <v>2024</v>
      </c>
    </row>
    <row r="752" spans="1:7" x14ac:dyDescent="0.25">
      <c r="A752" t="s">
        <v>79</v>
      </c>
      <c r="B752">
        <v>324903</v>
      </c>
      <c r="C752" t="s">
        <v>47</v>
      </c>
      <c r="D752">
        <v>40</v>
      </c>
      <c r="E752">
        <v>13223.9</v>
      </c>
      <c r="F752">
        <v>8</v>
      </c>
      <c r="G752">
        <v>2024</v>
      </c>
    </row>
    <row r="753" spans="1:7" x14ac:dyDescent="0.25">
      <c r="A753" t="s">
        <v>79</v>
      </c>
      <c r="B753">
        <v>320926</v>
      </c>
      <c r="C753" t="s">
        <v>48</v>
      </c>
      <c r="D753">
        <v>20</v>
      </c>
      <c r="E753">
        <v>5385.7709999999997</v>
      </c>
      <c r="F753">
        <v>8</v>
      </c>
      <c r="G753">
        <v>2024</v>
      </c>
    </row>
    <row r="754" spans="1:7" x14ac:dyDescent="0.25">
      <c r="A754" t="s">
        <v>79</v>
      </c>
      <c r="B754">
        <v>320015</v>
      </c>
      <c r="C754" t="s">
        <v>80</v>
      </c>
      <c r="D754">
        <v>60</v>
      </c>
      <c r="E754">
        <v>17234.468000000001</v>
      </c>
      <c r="F754">
        <v>8</v>
      </c>
      <c r="G754">
        <v>2024</v>
      </c>
    </row>
    <row r="755" spans="1:7" x14ac:dyDescent="0.25">
      <c r="A755" t="s">
        <v>79</v>
      </c>
      <c r="B755">
        <v>320107</v>
      </c>
      <c r="C755" t="s">
        <v>81</v>
      </c>
      <c r="D755">
        <v>50</v>
      </c>
      <c r="E755">
        <v>13728.01</v>
      </c>
      <c r="F755">
        <v>8</v>
      </c>
      <c r="G755">
        <v>2024</v>
      </c>
    </row>
    <row r="756" spans="1:7" x14ac:dyDescent="0.25">
      <c r="A756" t="s">
        <v>79</v>
      </c>
      <c r="B756">
        <v>320028</v>
      </c>
      <c r="C756" t="s">
        <v>91</v>
      </c>
      <c r="D756">
        <v>70</v>
      </c>
      <c r="E756">
        <v>12641.983</v>
      </c>
      <c r="F756">
        <v>8</v>
      </c>
      <c r="G756">
        <v>2024</v>
      </c>
    </row>
    <row r="757" spans="1:7" x14ac:dyDescent="0.25">
      <c r="A757" t="s">
        <v>79</v>
      </c>
      <c r="B757">
        <v>323004</v>
      </c>
      <c r="C757" t="s">
        <v>83</v>
      </c>
      <c r="D757">
        <v>12</v>
      </c>
      <c r="E757">
        <v>3641.9929999999999</v>
      </c>
      <c r="F757">
        <v>8</v>
      </c>
      <c r="G757">
        <v>2024</v>
      </c>
    </row>
    <row r="758" spans="1:7" x14ac:dyDescent="0.25">
      <c r="A758" t="s">
        <v>79</v>
      </c>
      <c r="B758">
        <v>320400</v>
      </c>
      <c r="C758" t="s">
        <v>84</v>
      </c>
      <c r="D758">
        <v>15</v>
      </c>
      <c r="E758">
        <v>3658.252</v>
      </c>
      <c r="F758">
        <v>8</v>
      </c>
      <c r="G758">
        <v>2024</v>
      </c>
    </row>
    <row r="759" spans="1:7" x14ac:dyDescent="0.25">
      <c r="A759" t="s">
        <v>79</v>
      </c>
      <c r="B759">
        <v>320100</v>
      </c>
      <c r="C759" t="s">
        <v>85</v>
      </c>
      <c r="D759">
        <v>10</v>
      </c>
      <c r="E759">
        <v>2438.8339999999998</v>
      </c>
      <c r="F759">
        <v>8</v>
      </c>
      <c r="G759">
        <v>2024</v>
      </c>
    </row>
    <row r="760" spans="1:7" x14ac:dyDescent="0.25">
      <c r="A760" t="s">
        <v>79</v>
      </c>
      <c r="B760">
        <v>322000</v>
      </c>
      <c r="C760" t="s">
        <v>93</v>
      </c>
      <c r="D760">
        <v>10</v>
      </c>
      <c r="E760">
        <v>3034.9940000000001</v>
      </c>
      <c r="F760">
        <v>8</v>
      </c>
      <c r="G760">
        <v>2024</v>
      </c>
    </row>
    <row r="761" spans="1:7" x14ac:dyDescent="0.25">
      <c r="A761" t="s">
        <v>79</v>
      </c>
      <c r="B761">
        <v>320015</v>
      </c>
      <c r="C761" t="s">
        <v>80</v>
      </c>
      <c r="D761">
        <v>-100</v>
      </c>
      <c r="E761">
        <v>-35905.14</v>
      </c>
      <c r="F761">
        <v>8</v>
      </c>
      <c r="G761">
        <v>2024</v>
      </c>
    </row>
    <row r="762" spans="1:7" x14ac:dyDescent="0.25">
      <c r="A762" t="s">
        <v>79</v>
      </c>
      <c r="B762">
        <v>320107</v>
      </c>
      <c r="C762" t="s">
        <v>81</v>
      </c>
      <c r="D762">
        <v>-50</v>
      </c>
      <c r="E762">
        <v>-17160.011999999999</v>
      </c>
      <c r="F762">
        <v>8</v>
      </c>
      <c r="G762">
        <v>2024</v>
      </c>
    </row>
    <row r="763" spans="1:7" x14ac:dyDescent="0.25">
      <c r="A763" t="s">
        <v>79</v>
      </c>
      <c r="B763">
        <v>320028</v>
      </c>
      <c r="C763" t="s">
        <v>91</v>
      </c>
      <c r="D763">
        <v>-368</v>
      </c>
      <c r="E763">
        <v>-66460.712</v>
      </c>
      <c r="F763">
        <v>8</v>
      </c>
      <c r="G763">
        <v>2024</v>
      </c>
    </row>
    <row r="764" spans="1:7" x14ac:dyDescent="0.25">
      <c r="A764" t="s">
        <v>79</v>
      </c>
      <c r="B764">
        <v>324003</v>
      </c>
      <c r="C764" t="s">
        <v>88</v>
      </c>
      <c r="D764">
        <v>-40</v>
      </c>
      <c r="E764">
        <v>-15840.013999999999</v>
      </c>
      <c r="F764">
        <v>8</v>
      </c>
      <c r="G764">
        <v>2024</v>
      </c>
    </row>
    <row r="765" spans="1:7" x14ac:dyDescent="0.25">
      <c r="A765" t="s">
        <v>79</v>
      </c>
      <c r="B765">
        <v>324903</v>
      </c>
      <c r="C765" t="s">
        <v>47</v>
      </c>
      <c r="D765">
        <v>-100</v>
      </c>
      <c r="E765">
        <v>-33059.75</v>
      </c>
      <c r="F765">
        <v>8</v>
      </c>
      <c r="G765">
        <v>2024</v>
      </c>
    </row>
    <row r="766" spans="1:7" x14ac:dyDescent="0.25">
      <c r="A766" t="s">
        <v>79</v>
      </c>
      <c r="B766">
        <v>320926</v>
      </c>
      <c r="C766" t="s">
        <v>48</v>
      </c>
      <c r="D766">
        <v>-100</v>
      </c>
      <c r="E766">
        <v>-26928.855</v>
      </c>
      <c r="F766">
        <v>8</v>
      </c>
      <c r="G766">
        <v>2024</v>
      </c>
    </row>
    <row r="767" spans="1:7" x14ac:dyDescent="0.25">
      <c r="A767" t="s">
        <v>79</v>
      </c>
      <c r="B767">
        <v>320023</v>
      </c>
      <c r="C767" t="s">
        <v>86</v>
      </c>
      <c r="D767">
        <v>40</v>
      </c>
      <c r="E767">
        <v>7630.848</v>
      </c>
      <c r="F767">
        <v>8</v>
      </c>
      <c r="G767">
        <v>2024</v>
      </c>
    </row>
    <row r="768" spans="1:7" x14ac:dyDescent="0.25">
      <c r="A768" t="s">
        <v>79</v>
      </c>
      <c r="B768">
        <v>320118</v>
      </c>
      <c r="C768" t="s">
        <v>89</v>
      </c>
      <c r="D768">
        <v>20</v>
      </c>
      <c r="E768">
        <v>3643.194</v>
      </c>
      <c r="F768">
        <v>8</v>
      </c>
      <c r="G768">
        <v>2024</v>
      </c>
    </row>
    <row r="769" spans="1:7" x14ac:dyDescent="0.25">
      <c r="A769" t="s">
        <v>79</v>
      </c>
      <c r="B769">
        <v>324003</v>
      </c>
      <c r="C769" t="s">
        <v>88</v>
      </c>
      <c r="D769">
        <v>10</v>
      </c>
      <c r="E769">
        <v>3366.0030000000002</v>
      </c>
      <c r="F769">
        <v>8</v>
      </c>
      <c r="G769">
        <v>2024</v>
      </c>
    </row>
    <row r="770" spans="1:7" x14ac:dyDescent="0.25">
      <c r="A770" t="s">
        <v>79</v>
      </c>
      <c r="B770">
        <v>320023</v>
      </c>
      <c r="C770" t="s">
        <v>86</v>
      </c>
      <c r="D770">
        <v>1328</v>
      </c>
      <c r="E770">
        <v>253344.15400000001</v>
      </c>
      <c r="F770">
        <v>9</v>
      </c>
      <c r="G770">
        <v>2024</v>
      </c>
    </row>
    <row r="771" spans="1:7" x14ac:dyDescent="0.25">
      <c r="A771" t="s">
        <v>79</v>
      </c>
      <c r="B771">
        <v>320023</v>
      </c>
      <c r="C771" t="s">
        <v>86</v>
      </c>
      <c r="D771">
        <v>400</v>
      </c>
      <c r="E771">
        <v>76308.479999999996</v>
      </c>
      <c r="F771">
        <v>9</v>
      </c>
      <c r="G771">
        <v>2024</v>
      </c>
    </row>
    <row r="772" spans="1:7" x14ac:dyDescent="0.25">
      <c r="A772" t="s">
        <v>79</v>
      </c>
      <c r="B772">
        <v>320118</v>
      </c>
      <c r="C772" t="s">
        <v>89</v>
      </c>
      <c r="D772">
        <v>480</v>
      </c>
      <c r="E772">
        <v>87436.661999999997</v>
      </c>
      <c r="F772">
        <v>9</v>
      </c>
      <c r="G772">
        <v>2024</v>
      </c>
    </row>
    <row r="773" spans="1:7" x14ac:dyDescent="0.25">
      <c r="A773" t="s">
        <v>79</v>
      </c>
      <c r="B773">
        <v>324003</v>
      </c>
      <c r="C773" t="s">
        <v>88</v>
      </c>
      <c r="D773">
        <v>200</v>
      </c>
      <c r="E773">
        <v>67320.061000000002</v>
      </c>
      <c r="F773">
        <v>9</v>
      </c>
      <c r="G773">
        <v>2024</v>
      </c>
    </row>
    <row r="774" spans="1:7" x14ac:dyDescent="0.25">
      <c r="A774" t="s">
        <v>79</v>
      </c>
      <c r="B774">
        <v>320023</v>
      </c>
      <c r="C774" t="s">
        <v>86</v>
      </c>
      <c r="D774">
        <v>160</v>
      </c>
      <c r="E774">
        <v>30523.391</v>
      </c>
      <c r="F774">
        <v>9</v>
      </c>
      <c r="G774">
        <v>2024</v>
      </c>
    </row>
    <row r="775" spans="1:7" x14ac:dyDescent="0.25">
      <c r="A775" t="s">
        <v>79</v>
      </c>
      <c r="B775">
        <v>320118</v>
      </c>
      <c r="C775" t="s">
        <v>89</v>
      </c>
      <c r="D775">
        <v>50</v>
      </c>
      <c r="E775">
        <v>9107.9860000000008</v>
      </c>
      <c r="F775">
        <v>9</v>
      </c>
      <c r="G775">
        <v>2024</v>
      </c>
    </row>
    <row r="776" spans="1:7" x14ac:dyDescent="0.25">
      <c r="A776" t="s">
        <v>79</v>
      </c>
      <c r="B776">
        <v>324003</v>
      </c>
      <c r="C776" t="s">
        <v>88</v>
      </c>
      <c r="D776">
        <v>30</v>
      </c>
      <c r="E776">
        <v>10098.009</v>
      </c>
      <c r="F776">
        <v>9</v>
      </c>
      <c r="G776">
        <v>2024</v>
      </c>
    </row>
    <row r="777" spans="1:7" x14ac:dyDescent="0.25">
      <c r="A777" t="s">
        <v>79</v>
      </c>
      <c r="B777">
        <v>320023</v>
      </c>
      <c r="C777" t="s">
        <v>86</v>
      </c>
      <c r="D777">
        <v>150</v>
      </c>
      <c r="E777">
        <v>28615.679</v>
      </c>
      <c r="F777">
        <v>9</v>
      </c>
      <c r="G777">
        <v>2024</v>
      </c>
    </row>
    <row r="778" spans="1:7" x14ac:dyDescent="0.25">
      <c r="A778" t="s">
        <v>79</v>
      </c>
      <c r="B778">
        <v>320118</v>
      </c>
      <c r="C778" t="s">
        <v>89</v>
      </c>
      <c r="D778">
        <v>60</v>
      </c>
      <c r="E778">
        <v>10929.583000000001</v>
      </c>
      <c r="F778">
        <v>9</v>
      </c>
      <c r="G778">
        <v>2024</v>
      </c>
    </row>
    <row r="779" spans="1:7" x14ac:dyDescent="0.25">
      <c r="A779" t="s">
        <v>79</v>
      </c>
      <c r="B779">
        <v>324003</v>
      </c>
      <c r="C779" t="s">
        <v>88</v>
      </c>
      <c r="D779">
        <v>30</v>
      </c>
      <c r="E779">
        <v>10098.009</v>
      </c>
      <c r="F779">
        <v>9</v>
      </c>
      <c r="G779">
        <v>2024</v>
      </c>
    </row>
    <row r="780" spans="1:7" x14ac:dyDescent="0.25">
      <c r="A780" t="s">
        <v>79</v>
      </c>
      <c r="B780">
        <v>320015</v>
      </c>
      <c r="C780" t="s">
        <v>80</v>
      </c>
      <c r="D780">
        <v>35</v>
      </c>
      <c r="E780">
        <v>12566.799000000001</v>
      </c>
      <c r="F780">
        <v>9</v>
      </c>
      <c r="G780">
        <v>2024</v>
      </c>
    </row>
    <row r="781" spans="1:7" x14ac:dyDescent="0.25">
      <c r="A781" t="s">
        <v>79</v>
      </c>
      <c r="B781">
        <v>320107</v>
      </c>
      <c r="C781" t="s">
        <v>81</v>
      </c>
      <c r="D781">
        <v>25</v>
      </c>
      <c r="E781">
        <v>8580.0059999999994</v>
      </c>
      <c r="F781">
        <v>9</v>
      </c>
      <c r="G781">
        <v>2024</v>
      </c>
    </row>
    <row r="782" spans="1:7" x14ac:dyDescent="0.25">
      <c r="A782" t="s">
        <v>79</v>
      </c>
      <c r="B782">
        <v>320118</v>
      </c>
      <c r="C782" t="s">
        <v>89</v>
      </c>
      <c r="D782">
        <v>20</v>
      </c>
      <c r="E782">
        <v>3643.194</v>
      </c>
      <c r="F782">
        <v>9</v>
      </c>
      <c r="G782">
        <v>2024</v>
      </c>
    </row>
    <row r="783" spans="1:7" x14ac:dyDescent="0.25">
      <c r="A783" t="s">
        <v>79</v>
      </c>
      <c r="B783">
        <v>324003</v>
      </c>
      <c r="C783" t="s">
        <v>88</v>
      </c>
      <c r="D783">
        <v>80</v>
      </c>
      <c r="E783">
        <v>26928.025000000001</v>
      </c>
      <c r="F783">
        <v>9</v>
      </c>
      <c r="G783">
        <v>2024</v>
      </c>
    </row>
    <row r="784" spans="1:7" x14ac:dyDescent="0.25">
      <c r="A784" t="s">
        <v>79</v>
      </c>
      <c r="B784">
        <v>320400</v>
      </c>
      <c r="C784" t="s">
        <v>84</v>
      </c>
      <c r="D784">
        <v>20</v>
      </c>
      <c r="E784">
        <v>4877.6689999999999</v>
      </c>
      <c r="F784">
        <v>9</v>
      </c>
      <c r="G784">
        <v>2024</v>
      </c>
    </row>
    <row r="785" spans="1:7" x14ac:dyDescent="0.25">
      <c r="A785" t="s">
        <v>79</v>
      </c>
      <c r="B785">
        <v>320100</v>
      </c>
      <c r="C785" t="s">
        <v>85</v>
      </c>
      <c r="D785">
        <v>30</v>
      </c>
      <c r="E785">
        <v>7316.5029999999997</v>
      </c>
      <c r="F785">
        <v>9</v>
      </c>
      <c r="G785">
        <v>2024</v>
      </c>
    </row>
    <row r="786" spans="1:7" x14ac:dyDescent="0.25">
      <c r="A786" t="s">
        <v>79</v>
      </c>
      <c r="B786">
        <v>322000</v>
      </c>
      <c r="C786" t="s">
        <v>93</v>
      </c>
      <c r="D786">
        <v>10</v>
      </c>
      <c r="E786">
        <v>3034.9940000000001</v>
      </c>
      <c r="F786">
        <v>9</v>
      </c>
      <c r="G786">
        <v>2024</v>
      </c>
    </row>
    <row r="787" spans="1:7" x14ac:dyDescent="0.25">
      <c r="A787" t="s">
        <v>79</v>
      </c>
      <c r="B787">
        <v>322100</v>
      </c>
      <c r="C787" t="s">
        <v>96</v>
      </c>
      <c r="D787">
        <v>6</v>
      </c>
      <c r="E787">
        <v>650.35900000000004</v>
      </c>
      <c r="F787">
        <v>9</v>
      </c>
      <c r="G787">
        <v>2024</v>
      </c>
    </row>
    <row r="788" spans="1:7" x14ac:dyDescent="0.25">
      <c r="A788" t="s">
        <v>79</v>
      </c>
      <c r="B788">
        <v>320023</v>
      </c>
      <c r="C788" t="s">
        <v>86</v>
      </c>
      <c r="D788">
        <v>20</v>
      </c>
      <c r="E788">
        <v>3815.4250000000002</v>
      </c>
      <c r="F788">
        <v>9</v>
      </c>
      <c r="G788">
        <v>2024</v>
      </c>
    </row>
    <row r="789" spans="1:7" x14ac:dyDescent="0.25">
      <c r="A789" t="s">
        <v>79</v>
      </c>
      <c r="B789">
        <v>320118</v>
      </c>
      <c r="C789" t="s">
        <v>89</v>
      </c>
      <c r="D789">
        <v>10</v>
      </c>
      <c r="E789">
        <v>1821.597</v>
      </c>
      <c r="F789">
        <v>9</v>
      </c>
      <c r="G789">
        <v>2024</v>
      </c>
    </row>
    <row r="790" spans="1:7" x14ac:dyDescent="0.25">
      <c r="A790" t="s">
        <v>79</v>
      </c>
      <c r="B790">
        <v>323004</v>
      </c>
      <c r="C790" t="s">
        <v>83</v>
      </c>
      <c r="D790">
        <v>5</v>
      </c>
      <c r="E790">
        <v>1517.4970000000001</v>
      </c>
      <c r="F790">
        <v>9</v>
      </c>
      <c r="G790">
        <v>2024</v>
      </c>
    </row>
    <row r="791" spans="1:7" x14ac:dyDescent="0.25">
      <c r="A791" t="s">
        <v>79</v>
      </c>
      <c r="B791">
        <v>320400</v>
      </c>
      <c r="C791" t="s">
        <v>84</v>
      </c>
      <c r="D791">
        <v>5</v>
      </c>
      <c r="E791">
        <v>1219.4169999999999</v>
      </c>
      <c r="F791">
        <v>9</v>
      </c>
      <c r="G791">
        <v>2024</v>
      </c>
    </row>
    <row r="792" spans="1:7" x14ac:dyDescent="0.25">
      <c r="A792" t="s">
        <v>79</v>
      </c>
      <c r="B792">
        <v>320100</v>
      </c>
      <c r="C792" t="s">
        <v>85</v>
      </c>
      <c r="D792">
        <v>10</v>
      </c>
      <c r="E792">
        <v>2438.8339999999998</v>
      </c>
      <c r="F792">
        <v>9</v>
      </c>
      <c r="G792">
        <v>2024</v>
      </c>
    </row>
    <row r="793" spans="1:7" x14ac:dyDescent="0.25">
      <c r="A793" t="s">
        <v>79</v>
      </c>
      <c r="B793">
        <v>324003</v>
      </c>
      <c r="C793" t="s">
        <v>88</v>
      </c>
      <c r="D793">
        <v>26</v>
      </c>
      <c r="E793">
        <v>8751.6080000000002</v>
      </c>
      <c r="F793">
        <v>9</v>
      </c>
      <c r="G793">
        <v>2024</v>
      </c>
    </row>
    <row r="794" spans="1:7" x14ac:dyDescent="0.25">
      <c r="A794" t="s">
        <v>79</v>
      </c>
      <c r="B794">
        <v>324003</v>
      </c>
      <c r="C794" t="s">
        <v>88</v>
      </c>
      <c r="D794">
        <v>200</v>
      </c>
      <c r="E794">
        <v>67320.061000000002</v>
      </c>
      <c r="F794">
        <v>9</v>
      </c>
      <c r="G794">
        <v>2024</v>
      </c>
    </row>
    <row r="795" spans="1:7" x14ac:dyDescent="0.25">
      <c r="A795" t="s">
        <v>79</v>
      </c>
      <c r="B795">
        <v>322000</v>
      </c>
      <c r="C795" t="s">
        <v>93</v>
      </c>
      <c r="D795">
        <v>48</v>
      </c>
      <c r="E795">
        <v>14567.973</v>
      </c>
      <c r="F795">
        <v>9</v>
      </c>
      <c r="G795">
        <v>2024</v>
      </c>
    </row>
    <row r="796" spans="1:7" x14ac:dyDescent="0.25">
      <c r="A796" t="s">
        <v>79</v>
      </c>
      <c r="B796">
        <v>320015</v>
      </c>
      <c r="C796" t="s">
        <v>80</v>
      </c>
      <c r="D796">
        <v>20</v>
      </c>
      <c r="E796">
        <v>7181.0280000000002</v>
      </c>
      <c r="F796">
        <v>9</v>
      </c>
      <c r="G796">
        <v>2024</v>
      </c>
    </row>
    <row r="797" spans="1:7" x14ac:dyDescent="0.25">
      <c r="A797" t="s">
        <v>79</v>
      </c>
      <c r="B797">
        <v>324003</v>
      </c>
      <c r="C797" t="s">
        <v>88</v>
      </c>
      <c r="D797">
        <v>20</v>
      </c>
      <c r="E797">
        <v>6732.0060000000003</v>
      </c>
      <c r="F797">
        <v>9</v>
      </c>
      <c r="G797">
        <v>2024</v>
      </c>
    </row>
    <row r="798" spans="1:7" x14ac:dyDescent="0.25">
      <c r="A798" t="s">
        <v>79</v>
      </c>
      <c r="B798">
        <v>320400</v>
      </c>
      <c r="C798" t="s">
        <v>84</v>
      </c>
      <c r="D798">
        <v>20</v>
      </c>
      <c r="E798">
        <v>4877.6689999999999</v>
      </c>
      <c r="F798">
        <v>9</v>
      </c>
      <c r="G798">
        <v>2024</v>
      </c>
    </row>
    <row r="799" spans="1:7" x14ac:dyDescent="0.25">
      <c r="A799" t="s">
        <v>79</v>
      </c>
      <c r="B799">
        <v>320100</v>
      </c>
      <c r="C799" t="s">
        <v>85</v>
      </c>
      <c r="D799">
        <v>10</v>
      </c>
      <c r="E799">
        <v>2438.8339999999998</v>
      </c>
      <c r="F799">
        <v>9</v>
      </c>
      <c r="G799">
        <v>2024</v>
      </c>
    </row>
    <row r="800" spans="1:7" x14ac:dyDescent="0.25">
      <c r="A800" t="s">
        <v>79</v>
      </c>
      <c r="B800">
        <v>322000</v>
      </c>
      <c r="C800" t="s">
        <v>93</v>
      </c>
      <c r="D800">
        <v>20</v>
      </c>
      <c r="E800">
        <v>6069.9889999999996</v>
      </c>
      <c r="F800">
        <v>9</v>
      </c>
      <c r="G800">
        <v>2024</v>
      </c>
    </row>
    <row r="801" spans="1:7" x14ac:dyDescent="0.25">
      <c r="A801" t="s">
        <v>79</v>
      </c>
      <c r="B801">
        <v>320023</v>
      </c>
      <c r="C801" t="s">
        <v>86</v>
      </c>
      <c r="D801">
        <v>480</v>
      </c>
      <c r="E801">
        <v>91570.176000000007</v>
      </c>
      <c r="F801">
        <v>9</v>
      </c>
      <c r="G801">
        <v>2024</v>
      </c>
    </row>
    <row r="802" spans="1:7" x14ac:dyDescent="0.25">
      <c r="A802" t="s">
        <v>79</v>
      </c>
      <c r="B802">
        <v>320118</v>
      </c>
      <c r="C802" t="s">
        <v>89</v>
      </c>
      <c r="D802">
        <v>240</v>
      </c>
      <c r="E802">
        <v>43718.330999999998</v>
      </c>
      <c r="F802">
        <v>9</v>
      </c>
      <c r="G802">
        <v>2024</v>
      </c>
    </row>
    <row r="803" spans="1:7" x14ac:dyDescent="0.25">
      <c r="A803" t="s">
        <v>79</v>
      </c>
      <c r="B803">
        <v>320118</v>
      </c>
      <c r="C803" t="s">
        <v>89</v>
      </c>
      <c r="D803">
        <v>720</v>
      </c>
      <c r="E803">
        <v>131154.99299999999</v>
      </c>
      <c r="F803">
        <v>9</v>
      </c>
      <c r="G803">
        <v>2024</v>
      </c>
    </row>
    <row r="804" spans="1:7" x14ac:dyDescent="0.25">
      <c r="A804" t="s">
        <v>79</v>
      </c>
      <c r="B804">
        <v>324003</v>
      </c>
      <c r="C804" t="s">
        <v>88</v>
      </c>
      <c r="D804">
        <v>300</v>
      </c>
      <c r="E804">
        <v>100980.092</v>
      </c>
      <c r="F804">
        <v>9</v>
      </c>
      <c r="G804">
        <v>2024</v>
      </c>
    </row>
    <row r="805" spans="1:7" x14ac:dyDescent="0.25">
      <c r="A805" t="s">
        <v>79</v>
      </c>
      <c r="B805">
        <v>320400</v>
      </c>
      <c r="C805" t="s">
        <v>84</v>
      </c>
      <c r="D805">
        <v>105</v>
      </c>
      <c r="E805">
        <v>25607.760999999999</v>
      </c>
      <c r="F805">
        <v>9</v>
      </c>
      <c r="G805">
        <v>2024</v>
      </c>
    </row>
    <row r="806" spans="1:7" x14ac:dyDescent="0.25">
      <c r="A806" t="s">
        <v>79</v>
      </c>
      <c r="B806">
        <v>320100</v>
      </c>
      <c r="C806" t="s">
        <v>85</v>
      </c>
      <c r="D806">
        <v>105</v>
      </c>
      <c r="E806">
        <v>25607.760999999999</v>
      </c>
      <c r="F806">
        <v>9</v>
      </c>
      <c r="G806">
        <v>2024</v>
      </c>
    </row>
    <row r="807" spans="1:7" x14ac:dyDescent="0.25">
      <c r="A807" t="s">
        <v>79</v>
      </c>
      <c r="B807">
        <v>322000</v>
      </c>
      <c r="C807" t="s">
        <v>93</v>
      </c>
      <c r="D807">
        <v>48</v>
      </c>
      <c r="E807">
        <v>14567.973</v>
      </c>
      <c r="F807">
        <v>9</v>
      </c>
      <c r="G807">
        <v>2024</v>
      </c>
    </row>
    <row r="808" spans="1:7" x14ac:dyDescent="0.25">
      <c r="A808" t="s">
        <v>79</v>
      </c>
      <c r="B808">
        <v>320023</v>
      </c>
      <c r="C808" t="s">
        <v>86</v>
      </c>
      <c r="D808">
        <v>300</v>
      </c>
      <c r="E808">
        <v>57231.360999999997</v>
      </c>
      <c r="F808">
        <v>9</v>
      </c>
      <c r="G808">
        <v>2024</v>
      </c>
    </row>
    <row r="809" spans="1:7" x14ac:dyDescent="0.25">
      <c r="A809" t="s">
        <v>79</v>
      </c>
      <c r="B809">
        <v>320118</v>
      </c>
      <c r="C809" t="s">
        <v>89</v>
      </c>
      <c r="D809">
        <v>100</v>
      </c>
      <c r="E809">
        <v>18215.971000000001</v>
      </c>
      <c r="F809">
        <v>9</v>
      </c>
      <c r="G809">
        <v>2024</v>
      </c>
    </row>
    <row r="810" spans="1:7" x14ac:dyDescent="0.25">
      <c r="A810" t="s">
        <v>79</v>
      </c>
      <c r="B810">
        <v>324003</v>
      </c>
      <c r="C810" t="s">
        <v>88</v>
      </c>
      <c r="D810">
        <v>40</v>
      </c>
      <c r="E810">
        <v>13464.012000000001</v>
      </c>
      <c r="F810">
        <v>9</v>
      </c>
      <c r="G810">
        <v>2024</v>
      </c>
    </row>
    <row r="811" spans="1:7" x14ac:dyDescent="0.25">
      <c r="A811" t="s">
        <v>79</v>
      </c>
      <c r="B811">
        <v>320400</v>
      </c>
      <c r="C811" t="s">
        <v>84</v>
      </c>
      <c r="D811">
        <v>5</v>
      </c>
      <c r="E811">
        <v>1219.4169999999999</v>
      </c>
      <c r="F811">
        <v>9</v>
      </c>
      <c r="G811">
        <v>2024</v>
      </c>
    </row>
    <row r="812" spans="1:7" x14ac:dyDescent="0.25">
      <c r="A812" t="s">
        <v>79</v>
      </c>
      <c r="B812">
        <v>322000</v>
      </c>
      <c r="C812" t="s">
        <v>93</v>
      </c>
      <c r="D812">
        <v>5</v>
      </c>
      <c r="E812">
        <v>1517.4970000000001</v>
      </c>
      <c r="F812">
        <v>9</v>
      </c>
      <c r="G812">
        <v>2024</v>
      </c>
    </row>
    <row r="813" spans="1:7" x14ac:dyDescent="0.25">
      <c r="A813" t="s">
        <v>79</v>
      </c>
      <c r="B813">
        <v>320023</v>
      </c>
      <c r="C813" t="s">
        <v>86</v>
      </c>
      <c r="D813">
        <v>340</v>
      </c>
      <c r="E813">
        <v>64862.207999999999</v>
      </c>
      <c r="F813">
        <v>9</v>
      </c>
      <c r="G813">
        <v>2024</v>
      </c>
    </row>
    <row r="814" spans="1:7" x14ac:dyDescent="0.25">
      <c r="A814" t="s">
        <v>79</v>
      </c>
      <c r="B814">
        <v>320118</v>
      </c>
      <c r="C814" t="s">
        <v>89</v>
      </c>
      <c r="D814">
        <v>180</v>
      </c>
      <c r="E814">
        <v>32788.748</v>
      </c>
      <c r="F814">
        <v>9</v>
      </c>
      <c r="G814">
        <v>2024</v>
      </c>
    </row>
    <row r="815" spans="1:7" x14ac:dyDescent="0.25">
      <c r="A815" t="s">
        <v>79</v>
      </c>
      <c r="B815">
        <v>324003</v>
      </c>
      <c r="C815" t="s">
        <v>88</v>
      </c>
      <c r="D815">
        <v>30</v>
      </c>
      <c r="E815">
        <v>10098.009</v>
      </c>
      <c r="F815">
        <v>9</v>
      </c>
      <c r="G815">
        <v>2024</v>
      </c>
    </row>
    <row r="816" spans="1:7" x14ac:dyDescent="0.25">
      <c r="A816" t="s">
        <v>79</v>
      </c>
      <c r="B816">
        <v>320023</v>
      </c>
      <c r="C816" t="s">
        <v>86</v>
      </c>
      <c r="D816">
        <v>30</v>
      </c>
      <c r="E816">
        <v>5723.1360000000004</v>
      </c>
      <c r="F816">
        <v>9</v>
      </c>
      <c r="G816">
        <v>2024</v>
      </c>
    </row>
    <row r="817" spans="1:7" x14ac:dyDescent="0.25">
      <c r="A817" t="s">
        <v>79</v>
      </c>
      <c r="B817">
        <v>320118</v>
      </c>
      <c r="C817" t="s">
        <v>89</v>
      </c>
      <c r="D817">
        <v>30</v>
      </c>
      <c r="E817">
        <v>5464.7910000000002</v>
      </c>
      <c r="F817">
        <v>9</v>
      </c>
      <c r="G817">
        <v>2024</v>
      </c>
    </row>
    <row r="818" spans="1:7" x14ac:dyDescent="0.25">
      <c r="A818" t="s">
        <v>79</v>
      </c>
      <c r="B818">
        <v>324003</v>
      </c>
      <c r="C818" t="s">
        <v>88</v>
      </c>
      <c r="D818">
        <v>15</v>
      </c>
      <c r="E818">
        <v>5049.0039999999999</v>
      </c>
      <c r="F818">
        <v>9</v>
      </c>
      <c r="G818">
        <v>2024</v>
      </c>
    </row>
    <row r="819" spans="1:7" x14ac:dyDescent="0.25">
      <c r="A819" t="s">
        <v>79</v>
      </c>
      <c r="B819">
        <v>320400</v>
      </c>
      <c r="C819" t="s">
        <v>84</v>
      </c>
      <c r="D819">
        <v>5</v>
      </c>
      <c r="E819">
        <v>1219.4169999999999</v>
      </c>
      <c r="F819">
        <v>9</v>
      </c>
      <c r="G819">
        <v>2024</v>
      </c>
    </row>
    <row r="820" spans="1:7" x14ac:dyDescent="0.25">
      <c r="A820" t="s">
        <v>79</v>
      </c>
      <c r="B820">
        <v>320100</v>
      </c>
      <c r="C820" t="s">
        <v>85</v>
      </c>
      <c r="D820">
        <v>20</v>
      </c>
      <c r="E820">
        <v>4877.6689999999999</v>
      </c>
      <c r="F820">
        <v>9</v>
      </c>
      <c r="G820">
        <v>2024</v>
      </c>
    </row>
    <row r="821" spans="1:7" x14ac:dyDescent="0.25">
      <c r="A821" t="s">
        <v>79</v>
      </c>
      <c r="B821">
        <v>322000</v>
      </c>
      <c r="C821" t="s">
        <v>93</v>
      </c>
      <c r="D821">
        <v>15</v>
      </c>
      <c r="E821">
        <v>4552.4920000000002</v>
      </c>
      <c r="F821">
        <v>9</v>
      </c>
      <c r="G821">
        <v>2024</v>
      </c>
    </row>
    <row r="822" spans="1:7" x14ac:dyDescent="0.25">
      <c r="A822" t="s">
        <v>79</v>
      </c>
      <c r="B822">
        <v>320015</v>
      </c>
      <c r="C822" t="s">
        <v>80</v>
      </c>
      <c r="D822">
        <v>300</v>
      </c>
      <c r="E822">
        <v>107715.41899999999</v>
      </c>
      <c r="F822">
        <v>9</v>
      </c>
      <c r="G822">
        <v>2024</v>
      </c>
    </row>
    <row r="823" spans="1:7" x14ac:dyDescent="0.25">
      <c r="A823" t="s">
        <v>79</v>
      </c>
      <c r="B823">
        <v>320107</v>
      </c>
      <c r="C823" t="s">
        <v>81</v>
      </c>
      <c r="D823">
        <v>150</v>
      </c>
      <c r="E823">
        <v>51480.036</v>
      </c>
      <c r="F823">
        <v>9</v>
      </c>
      <c r="G823">
        <v>2024</v>
      </c>
    </row>
    <row r="824" spans="1:7" x14ac:dyDescent="0.25">
      <c r="A824" t="s">
        <v>79</v>
      </c>
      <c r="B824">
        <v>323900</v>
      </c>
      <c r="C824" t="s">
        <v>94</v>
      </c>
      <c r="D824">
        <v>20</v>
      </c>
      <c r="E824">
        <v>6069.9889999999996</v>
      </c>
      <c r="F824">
        <v>9</v>
      </c>
      <c r="G824">
        <v>2024</v>
      </c>
    </row>
    <row r="825" spans="1:7" x14ac:dyDescent="0.25">
      <c r="A825" t="s">
        <v>79</v>
      </c>
      <c r="B825">
        <v>323103</v>
      </c>
      <c r="C825" t="s">
        <v>92</v>
      </c>
      <c r="D825">
        <v>40</v>
      </c>
      <c r="E825">
        <v>12139.977999999999</v>
      </c>
      <c r="F825">
        <v>9</v>
      </c>
      <c r="G825">
        <v>2024</v>
      </c>
    </row>
    <row r="826" spans="1:7" x14ac:dyDescent="0.25">
      <c r="A826" t="s">
        <v>79</v>
      </c>
      <c r="B826">
        <v>323004</v>
      </c>
      <c r="C826" t="s">
        <v>83</v>
      </c>
      <c r="D826">
        <v>50</v>
      </c>
      <c r="E826">
        <v>11381.228999999999</v>
      </c>
      <c r="F826">
        <v>9</v>
      </c>
      <c r="G826">
        <v>2024</v>
      </c>
    </row>
    <row r="827" spans="1:7" x14ac:dyDescent="0.25">
      <c r="A827" t="s">
        <v>79</v>
      </c>
      <c r="B827">
        <v>322001</v>
      </c>
      <c r="C827" t="s">
        <v>95</v>
      </c>
      <c r="D827">
        <v>100</v>
      </c>
      <c r="E827">
        <v>16512.984</v>
      </c>
      <c r="F827">
        <v>9</v>
      </c>
      <c r="G827">
        <v>2024</v>
      </c>
    </row>
    <row r="828" spans="1:7" x14ac:dyDescent="0.25">
      <c r="A828" t="s">
        <v>79</v>
      </c>
      <c r="B828">
        <v>320015</v>
      </c>
      <c r="C828" t="s">
        <v>80</v>
      </c>
      <c r="D828">
        <v>30</v>
      </c>
      <c r="E828">
        <v>10771.541999999999</v>
      </c>
      <c r="F828">
        <v>9</v>
      </c>
      <c r="G828">
        <v>2024</v>
      </c>
    </row>
    <row r="829" spans="1:7" x14ac:dyDescent="0.25">
      <c r="A829" t="s">
        <v>79</v>
      </c>
      <c r="B829">
        <v>320107</v>
      </c>
      <c r="C829" t="s">
        <v>81</v>
      </c>
      <c r="D829">
        <v>18</v>
      </c>
      <c r="E829">
        <v>6177.6040000000003</v>
      </c>
      <c r="F829">
        <v>9</v>
      </c>
      <c r="G829">
        <v>2024</v>
      </c>
    </row>
    <row r="830" spans="1:7" x14ac:dyDescent="0.25">
      <c r="A830" t="s">
        <v>79</v>
      </c>
      <c r="B830">
        <v>323900</v>
      </c>
      <c r="C830" t="s">
        <v>94</v>
      </c>
      <c r="D830">
        <v>10</v>
      </c>
      <c r="E830">
        <v>3034.9940000000001</v>
      </c>
      <c r="F830">
        <v>9</v>
      </c>
      <c r="G830">
        <v>2024</v>
      </c>
    </row>
    <row r="831" spans="1:7" x14ac:dyDescent="0.25">
      <c r="A831" t="s">
        <v>79</v>
      </c>
      <c r="B831">
        <v>323103</v>
      </c>
      <c r="C831" t="s">
        <v>92</v>
      </c>
      <c r="D831">
        <v>10</v>
      </c>
      <c r="E831">
        <v>3034.9940000000001</v>
      </c>
      <c r="F831">
        <v>9</v>
      </c>
      <c r="G831">
        <v>2024</v>
      </c>
    </row>
    <row r="832" spans="1:7" x14ac:dyDescent="0.25">
      <c r="A832" t="s">
        <v>79</v>
      </c>
      <c r="B832">
        <v>323004</v>
      </c>
      <c r="C832" t="s">
        <v>83</v>
      </c>
      <c r="D832">
        <v>15</v>
      </c>
      <c r="E832">
        <v>3414.3679999999999</v>
      </c>
      <c r="F832">
        <v>9</v>
      </c>
      <c r="G832">
        <v>2024</v>
      </c>
    </row>
    <row r="833" spans="1:7" x14ac:dyDescent="0.25">
      <c r="A833" t="s">
        <v>79</v>
      </c>
      <c r="B833">
        <v>324003</v>
      </c>
      <c r="C833" t="s">
        <v>88</v>
      </c>
      <c r="D833">
        <v>60</v>
      </c>
      <c r="E833">
        <v>20196.02</v>
      </c>
      <c r="F833">
        <v>9</v>
      </c>
      <c r="G833">
        <v>2024</v>
      </c>
    </row>
    <row r="834" spans="1:7" x14ac:dyDescent="0.25">
      <c r="A834" t="s">
        <v>79</v>
      </c>
      <c r="B834">
        <v>320400</v>
      </c>
      <c r="C834" t="s">
        <v>84</v>
      </c>
      <c r="D834">
        <v>30</v>
      </c>
      <c r="E834">
        <v>7316.5029999999997</v>
      </c>
      <c r="F834">
        <v>9</v>
      </c>
      <c r="G834">
        <v>2024</v>
      </c>
    </row>
    <row r="835" spans="1:7" x14ac:dyDescent="0.25">
      <c r="A835" t="s">
        <v>79</v>
      </c>
      <c r="B835">
        <v>322000</v>
      </c>
      <c r="C835" t="s">
        <v>93</v>
      </c>
      <c r="D835">
        <v>15</v>
      </c>
      <c r="E835">
        <v>4552.4920000000002</v>
      </c>
      <c r="F835">
        <v>9</v>
      </c>
      <c r="G835">
        <v>2024</v>
      </c>
    </row>
    <row r="836" spans="1:7" x14ac:dyDescent="0.25">
      <c r="A836" t="s">
        <v>79</v>
      </c>
      <c r="B836">
        <v>322100</v>
      </c>
      <c r="C836" t="s">
        <v>96</v>
      </c>
      <c r="D836">
        <v>10</v>
      </c>
      <c r="E836">
        <v>1083.931</v>
      </c>
      <c r="F836">
        <v>9</v>
      </c>
      <c r="G836">
        <v>2024</v>
      </c>
    </row>
    <row r="837" spans="1:7" x14ac:dyDescent="0.25">
      <c r="A837" t="s">
        <v>79</v>
      </c>
      <c r="B837">
        <v>320926</v>
      </c>
      <c r="C837" t="s">
        <v>48</v>
      </c>
      <c r="D837">
        <v>15</v>
      </c>
      <c r="E837">
        <v>5385.7709999999997</v>
      </c>
      <c r="F837">
        <v>9</v>
      </c>
      <c r="G837">
        <v>2024</v>
      </c>
    </row>
    <row r="838" spans="1:7" x14ac:dyDescent="0.25">
      <c r="A838" t="s">
        <v>79</v>
      </c>
      <c r="B838">
        <v>320015</v>
      </c>
      <c r="C838" t="s">
        <v>80</v>
      </c>
      <c r="D838">
        <v>45</v>
      </c>
      <c r="E838">
        <v>16157.313</v>
      </c>
      <c r="F838">
        <v>9</v>
      </c>
      <c r="G838">
        <v>2024</v>
      </c>
    </row>
    <row r="839" spans="1:7" x14ac:dyDescent="0.25">
      <c r="A839" t="s">
        <v>79</v>
      </c>
      <c r="B839">
        <v>320107</v>
      </c>
      <c r="C839" t="s">
        <v>81</v>
      </c>
      <c r="D839">
        <v>30</v>
      </c>
      <c r="E839">
        <v>10296.007</v>
      </c>
      <c r="F839">
        <v>9</v>
      </c>
      <c r="G839">
        <v>2024</v>
      </c>
    </row>
    <row r="840" spans="1:7" x14ac:dyDescent="0.25">
      <c r="A840" t="s">
        <v>79</v>
      </c>
      <c r="B840">
        <v>323004</v>
      </c>
      <c r="C840" t="s">
        <v>83</v>
      </c>
      <c r="D840">
        <v>5</v>
      </c>
      <c r="E840">
        <v>1138.1220000000001</v>
      </c>
      <c r="F840">
        <v>9</v>
      </c>
      <c r="G840">
        <v>2024</v>
      </c>
    </row>
    <row r="841" spans="1:7" x14ac:dyDescent="0.25">
      <c r="A841" t="s">
        <v>79</v>
      </c>
      <c r="B841">
        <v>320100</v>
      </c>
      <c r="C841" t="s">
        <v>85</v>
      </c>
      <c r="D841">
        <v>2</v>
      </c>
      <c r="E841">
        <v>487.767</v>
      </c>
      <c r="F841">
        <v>9</v>
      </c>
      <c r="G841">
        <v>2024</v>
      </c>
    </row>
    <row r="842" spans="1:7" x14ac:dyDescent="0.25">
      <c r="A842" t="s">
        <v>79</v>
      </c>
      <c r="B842">
        <v>320015</v>
      </c>
      <c r="C842" t="s">
        <v>80</v>
      </c>
      <c r="D842">
        <v>15</v>
      </c>
      <c r="E842">
        <v>5385.7709999999997</v>
      </c>
      <c r="F842">
        <v>9</v>
      </c>
      <c r="G842">
        <v>2024</v>
      </c>
    </row>
    <row r="843" spans="1:7" x14ac:dyDescent="0.25">
      <c r="A843" t="s">
        <v>79</v>
      </c>
      <c r="B843">
        <v>320107</v>
      </c>
      <c r="C843" t="s">
        <v>81</v>
      </c>
      <c r="D843">
        <v>9</v>
      </c>
      <c r="E843">
        <v>3088.8020000000001</v>
      </c>
      <c r="F843">
        <v>9</v>
      </c>
      <c r="G843">
        <v>2024</v>
      </c>
    </row>
    <row r="844" spans="1:7" x14ac:dyDescent="0.25">
      <c r="A844" t="s">
        <v>79</v>
      </c>
      <c r="B844">
        <v>320023</v>
      </c>
      <c r="C844" t="s">
        <v>86</v>
      </c>
      <c r="D844">
        <v>50</v>
      </c>
      <c r="E844">
        <v>9538.56</v>
      </c>
      <c r="F844">
        <v>9</v>
      </c>
      <c r="G844">
        <v>2024</v>
      </c>
    </row>
    <row r="845" spans="1:7" x14ac:dyDescent="0.25">
      <c r="A845" t="s">
        <v>79</v>
      </c>
      <c r="B845">
        <v>320118</v>
      </c>
      <c r="C845" t="s">
        <v>89</v>
      </c>
      <c r="D845">
        <v>10</v>
      </c>
      <c r="E845">
        <v>1821.597</v>
      </c>
      <c r="F845">
        <v>9</v>
      </c>
      <c r="G845">
        <v>2024</v>
      </c>
    </row>
    <row r="846" spans="1:7" x14ac:dyDescent="0.25">
      <c r="A846" t="s">
        <v>79</v>
      </c>
      <c r="B846">
        <v>323103</v>
      </c>
      <c r="C846" t="s">
        <v>92</v>
      </c>
      <c r="D846">
        <v>4</v>
      </c>
      <c r="E846">
        <v>1213.998</v>
      </c>
      <c r="F846">
        <v>9</v>
      </c>
      <c r="G846">
        <v>2024</v>
      </c>
    </row>
    <row r="847" spans="1:7" x14ac:dyDescent="0.25">
      <c r="A847" t="s">
        <v>79</v>
      </c>
      <c r="B847">
        <v>323004</v>
      </c>
      <c r="C847" t="s">
        <v>83</v>
      </c>
      <c r="D847">
        <v>5</v>
      </c>
      <c r="E847">
        <v>1138.1220000000001</v>
      </c>
      <c r="F847">
        <v>9</v>
      </c>
      <c r="G847">
        <v>2024</v>
      </c>
    </row>
    <row r="848" spans="1:7" x14ac:dyDescent="0.25">
      <c r="A848" t="s">
        <v>97</v>
      </c>
      <c r="B848" t="s">
        <v>97</v>
      </c>
      <c r="C848" t="s">
        <v>97</v>
      </c>
      <c r="D848" t="s">
        <v>97</v>
      </c>
      <c r="E848" t="s">
        <v>97</v>
      </c>
      <c r="F848" t="s">
        <v>97</v>
      </c>
      <c r="G848" t="s">
        <v>97</v>
      </c>
    </row>
  </sheetData>
  <autoFilter ref="B1:F847" xr:uid="{1D590424-5914-42F6-B3E1-765A4581C379}">
    <sortState xmlns:xlrd2="http://schemas.microsoft.com/office/spreadsheetml/2017/richdata2" ref="B175:F214">
      <sortCondition ref="F1:F84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0137-C273-4422-8F91-B515E327039F}">
  <dimension ref="A1:I848"/>
  <sheetViews>
    <sheetView workbookViewId="0">
      <selection sqref="A1:XFD1048576"/>
    </sheetView>
  </sheetViews>
  <sheetFormatPr defaultRowHeight="15" x14ac:dyDescent="0.25"/>
  <cols>
    <col min="4" max="4" width="9.140625" style="44" bestFit="1" customWidth="1"/>
    <col min="5" max="5" width="11.140625" style="3" bestFit="1" customWidth="1"/>
  </cols>
  <sheetData>
    <row r="1" spans="1:9" x14ac:dyDescent="0.25">
      <c r="A1" t="s">
        <v>73</v>
      </c>
      <c r="B1" t="s">
        <v>74</v>
      </c>
      <c r="C1" t="s">
        <v>75</v>
      </c>
      <c r="D1" s="44" t="s">
        <v>76</v>
      </c>
      <c r="E1" s="3" t="s">
        <v>10</v>
      </c>
      <c r="F1" t="s">
        <v>77</v>
      </c>
      <c r="G1" t="s">
        <v>78</v>
      </c>
    </row>
    <row r="2" spans="1:9" x14ac:dyDescent="0.25">
      <c r="A2" t="s">
        <v>79</v>
      </c>
      <c r="B2">
        <v>320028</v>
      </c>
      <c r="C2" t="s">
        <v>91</v>
      </c>
      <c r="D2" s="44">
        <v>1962</v>
      </c>
      <c r="E2" s="3">
        <v>354336.72912000003</v>
      </c>
      <c r="F2">
        <v>1</v>
      </c>
      <c r="G2">
        <v>2024</v>
      </c>
      <c r="H2">
        <v>3284683</v>
      </c>
      <c r="I2" t="s">
        <v>103</v>
      </c>
    </row>
    <row r="3" spans="1:9" x14ac:dyDescent="0.25">
      <c r="A3" t="s">
        <v>79</v>
      </c>
      <c r="B3">
        <v>320023</v>
      </c>
      <c r="C3" t="s">
        <v>86</v>
      </c>
      <c r="D3" s="44">
        <v>3038</v>
      </c>
      <c r="E3" s="3">
        <v>724453.63199999952</v>
      </c>
      <c r="F3">
        <v>1</v>
      </c>
      <c r="G3">
        <v>2024</v>
      </c>
      <c r="H3">
        <v>3352387</v>
      </c>
      <c r="I3" t="s">
        <v>104</v>
      </c>
    </row>
    <row r="4" spans="1:9" x14ac:dyDescent="0.25">
      <c r="A4" t="s">
        <v>79</v>
      </c>
      <c r="B4">
        <v>320020</v>
      </c>
      <c r="C4" t="s">
        <v>55</v>
      </c>
      <c r="D4" s="44">
        <v>1560</v>
      </c>
      <c r="E4" s="3">
        <v>428313.22559999995</v>
      </c>
      <c r="F4">
        <v>1</v>
      </c>
      <c r="G4">
        <v>2024</v>
      </c>
      <c r="H4">
        <v>3360436</v>
      </c>
      <c r="I4" t="s">
        <v>105</v>
      </c>
    </row>
    <row r="5" spans="1:9" x14ac:dyDescent="0.25">
      <c r="A5" t="s">
        <v>79</v>
      </c>
      <c r="B5">
        <v>320015</v>
      </c>
      <c r="C5" t="s">
        <v>80</v>
      </c>
      <c r="D5" s="44">
        <v>789</v>
      </c>
      <c r="E5" s="3">
        <v>283291.55459999997</v>
      </c>
      <c r="F5">
        <v>1</v>
      </c>
      <c r="G5">
        <v>2024</v>
      </c>
      <c r="H5">
        <v>3373113</v>
      </c>
      <c r="I5" t="s">
        <v>106</v>
      </c>
    </row>
    <row r="6" spans="1:9" x14ac:dyDescent="0.25">
      <c r="A6" t="s">
        <v>79</v>
      </c>
      <c r="B6">
        <v>320118</v>
      </c>
      <c r="C6" t="s">
        <v>89</v>
      </c>
      <c r="D6" s="44">
        <v>947</v>
      </c>
      <c r="E6" s="3">
        <v>215631.55908000006</v>
      </c>
      <c r="F6">
        <v>1</v>
      </c>
      <c r="G6">
        <v>2024</v>
      </c>
      <c r="H6">
        <v>3384346</v>
      </c>
      <c r="I6" t="s">
        <v>107</v>
      </c>
    </row>
    <row r="7" spans="1:9" x14ac:dyDescent="0.25">
      <c r="A7" t="s">
        <v>79</v>
      </c>
      <c r="B7">
        <v>320107</v>
      </c>
      <c r="C7" t="s">
        <v>81</v>
      </c>
      <c r="D7" s="44">
        <v>417</v>
      </c>
      <c r="E7" s="3">
        <v>143114.50008000011</v>
      </c>
      <c r="F7">
        <v>1</v>
      </c>
      <c r="G7">
        <v>2024</v>
      </c>
      <c r="H7">
        <v>3384347</v>
      </c>
      <c r="I7" t="s">
        <v>108</v>
      </c>
    </row>
    <row r="8" spans="1:9" x14ac:dyDescent="0.25">
      <c r="A8" t="s">
        <v>79</v>
      </c>
      <c r="B8">
        <v>324003</v>
      </c>
      <c r="C8" t="s">
        <v>88</v>
      </c>
      <c r="D8" s="44">
        <v>686</v>
      </c>
      <c r="E8" s="3">
        <v>271656.24695999979</v>
      </c>
      <c r="F8">
        <v>1</v>
      </c>
      <c r="G8">
        <v>2024</v>
      </c>
      <c r="H8">
        <v>3408152</v>
      </c>
      <c r="I8" t="s">
        <v>109</v>
      </c>
    </row>
    <row r="9" spans="1:9" x14ac:dyDescent="0.25">
      <c r="A9" t="s">
        <v>79</v>
      </c>
      <c r="B9">
        <v>320917</v>
      </c>
      <c r="C9" t="s">
        <v>27</v>
      </c>
      <c r="D9" s="44">
        <v>226</v>
      </c>
      <c r="E9" s="3">
        <v>77563.254239999995</v>
      </c>
      <c r="F9">
        <v>1</v>
      </c>
      <c r="G9">
        <v>2024</v>
      </c>
      <c r="H9">
        <v>3529248</v>
      </c>
      <c r="I9" t="s">
        <v>110</v>
      </c>
    </row>
    <row r="10" spans="1:9" x14ac:dyDescent="0.25">
      <c r="A10" t="s">
        <v>79</v>
      </c>
      <c r="B10">
        <v>320925</v>
      </c>
      <c r="C10" t="s">
        <v>24</v>
      </c>
      <c r="D10" s="44">
        <v>532</v>
      </c>
      <c r="E10" s="3">
        <v>121136.20847999994</v>
      </c>
      <c r="F10">
        <v>1</v>
      </c>
      <c r="G10">
        <v>2024</v>
      </c>
      <c r="H10">
        <v>3538108</v>
      </c>
      <c r="I10" t="s">
        <v>111</v>
      </c>
    </row>
    <row r="11" spans="1:9" x14ac:dyDescent="0.25">
      <c r="A11" t="s">
        <v>79</v>
      </c>
      <c r="B11">
        <v>320100</v>
      </c>
      <c r="C11" t="s">
        <v>85</v>
      </c>
      <c r="D11" s="44">
        <v>463</v>
      </c>
      <c r="E11" s="3">
        <v>112918.03271999992</v>
      </c>
      <c r="F11">
        <v>1</v>
      </c>
      <c r="G11">
        <v>2024</v>
      </c>
      <c r="H11">
        <v>3564666</v>
      </c>
      <c r="I11" t="s">
        <v>112</v>
      </c>
    </row>
    <row r="12" spans="1:9" x14ac:dyDescent="0.25">
      <c r="A12" t="s">
        <v>79</v>
      </c>
      <c r="B12">
        <v>320400</v>
      </c>
      <c r="C12" t="s">
        <v>84</v>
      </c>
      <c r="D12" s="44">
        <v>382</v>
      </c>
      <c r="E12" s="3">
        <v>93163.474079999927</v>
      </c>
      <c r="F12">
        <v>1</v>
      </c>
      <c r="G12">
        <v>2024</v>
      </c>
      <c r="H12">
        <v>3564667</v>
      </c>
      <c r="I12" t="s">
        <v>113</v>
      </c>
    </row>
    <row r="13" spans="1:9" x14ac:dyDescent="0.25">
      <c r="A13" t="s">
        <v>79</v>
      </c>
      <c r="B13">
        <v>323900</v>
      </c>
      <c r="C13" t="s">
        <v>37</v>
      </c>
      <c r="D13" s="44">
        <v>89</v>
      </c>
      <c r="E13" s="3">
        <v>27011.45016</v>
      </c>
      <c r="F13">
        <v>1</v>
      </c>
      <c r="G13">
        <v>2024</v>
      </c>
      <c r="H13">
        <v>3565350</v>
      </c>
      <c r="I13" t="s">
        <v>114</v>
      </c>
    </row>
    <row r="14" spans="1:9" x14ac:dyDescent="0.25">
      <c r="A14" t="s">
        <v>79</v>
      </c>
      <c r="B14">
        <v>323103</v>
      </c>
      <c r="C14" t="s">
        <v>36</v>
      </c>
      <c r="D14" s="44">
        <v>121</v>
      </c>
      <c r="E14" s="3">
        <v>36723.432239999995</v>
      </c>
      <c r="F14">
        <v>1</v>
      </c>
      <c r="G14">
        <v>2024</v>
      </c>
      <c r="H14">
        <v>3565351</v>
      </c>
      <c r="I14" t="s">
        <v>115</v>
      </c>
    </row>
    <row r="15" spans="1:9" x14ac:dyDescent="0.25">
      <c r="A15" t="s">
        <v>79</v>
      </c>
      <c r="B15">
        <v>323004</v>
      </c>
      <c r="C15" t="s">
        <v>35</v>
      </c>
      <c r="D15" s="44">
        <v>210</v>
      </c>
      <c r="E15" s="3">
        <v>63734.882399999929</v>
      </c>
      <c r="F15">
        <v>1</v>
      </c>
      <c r="G15">
        <v>2024</v>
      </c>
      <c r="H15">
        <v>3566457</v>
      </c>
      <c r="I15" t="s">
        <v>116</v>
      </c>
    </row>
    <row r="16" spans="1:9" x14ac:dyDescent="0.25">
      <c r="A16" t="s">
        <v>79</v>
      </c>
      <c r="B16">
        <v>322000</v>
      </c>
      <c r="C16" t="s">
        <v>93</v>
      </c>
      <c r="D16" s="44">
        <v>208</v>
      </c>
      <c r="E16" s="3">
        <v>63127.883519999945</v>
      </c>
      <c r="F16">
        <v>1</v>
      </c>
      <c r="G16">
        <v>2024</v>
      </c>
      <c r="H16">
        <v>3568860</v>
      </c>
      <c r="I16" t="s">
        <v>117</v>
      </c>
    </row>
    <row r="17" spans="1:9" x14ac:dyDescent="0.25">
      <c r="A17" t="s">
        <v>79</v>
      </c>
      <c r="B17">
        <v>320120</v>
      </c>
      <c r="C17" t="s">
        <v>71</v>
      </c>
      <c r="D17" s="44">
        <v>338</v>
      </c>
      <c r="E17" s="3">
        <v>61042.718880000015</v>
      </c>
      <c r="F17">
        <v>1</v>
      </c>
      <c r="G17">
        <v>2024</v>
      </c>
      <c r="H17">
        <v>3572153</v>
      </c>
      <c r="I17" t="s">
        <v>118</v>
      </c>
    </row>
    <row r="18" spans="1:9" x14ac:dyDescent="0.25">
      <c r="A18" t="s">
        <v>79</v>
      </c>
      <c r="B18">
        <v>327902</v>
      </c>
      <c r="C18" t="s">
        <v>70</v>
      </c>
      <c r="D18" s="44">
        <v>153</v>
      </c>
      <c r="E18" s="3">
        <v>31095.193680000008</v>
      </c>
      <c r="F18">
        <v>1</v>
      </c>
      <c r="G18">
        <v>2024</v>
      </c>
      <c r="H18">
        <v>3573960</v>
      </c>
      <c r="I18" t="s">
        <v>119</v>
      </c>
    </row>
    <row r="19" spans="1:9" x14ac:dyDescent="0.25">
      <c r="A19" t="s">
        <v>79</v>
      </c>
      <c r="B19">
        <v>327903</v>
      </c>
      <c r="C19" t="s">
        <v>68</v>
      </c>
      <c r="D19" s="44">
        <v>112</v>
      </c>
      <c r="E19" s="3">
        <v>22762.494720000002</v>
      </c>
      <c r="F19">
        <v>1</v>
      </c>
      <c r="G19">
        <v>2024</v>
      </c>
      <c r="H19">
        <v>3573961</v>
      </c>
      <c r="I19" t="s">
        <v>120</v>
      </c>
    </row>
    <row r="20" spans="1:9" x14ac:dyDescent="0.25">
      <c r="A20" t="s">
        <v>79</v>
      </c>
      <c r="B20">
        <v>327900</v>
      </c>
      <c r="C20" t="s">
        <v>69</v>
      </c>
      <c r="D20" s="44">
        <v>166</v>
      </c>
      <c r="E20" s="3">
        <v>33737.268960000009</v>
      </c>
      <c r="F20">
        <v>1</v>
      </c>
      <c r="G20">
        <v>2024</v>
      </c>
      <c r="H20">
        <v>3573962</v>
      </c>
      <c r="I20" t="s">
        <v>121</v>
      </c>
    </row>
    <row r="21" spans="1:9" x14ac:dyDescent="0.25">
      <c r="A21" t="s">
        <v>79</v>
      </c>
      <c r="B21">
        <v>327901</v>
      </c>
      <c r="C21" t="s">
        <v>67</v>
      </c>
      <c r="D21" s="44">
        <v>93</v>
      </c>
      <c r="E21" s="3">
        <v>18901.000080000005</v>
      </c>
      <c r="F21">
        <v>1</v>
      </c>
      <c r="G21">
        <v>2024</v>
      </c>
      <c r="H21">
        <v>3573963</v>
      </c>
      <c r="I21" t="s">
        <v>122</v>
      </c>
    </row>
    <row r="22" spans="1:9" x14ac:dyDescent="0.25">
      <c r="A22" t="s">
        <v>79</v>
      </c>
      <c r="B22">
        <v>320029</v>
      </c>
      <c r="C22" t="s">
        <v>72</v>
      </c>
      <c r="D22" s="44">
        <v>1425</v>
      </c>
      <c r="E22" s="3">
        <v>314640.85500000004</v>
      </c>
      <c r="F22">
        <v>1</v>
      </c>
      <c r="G22">
        <v>2024</v>
      </c>
      <c r="H22">
        <v>3575300</v>
      </c>
      <c r="I22" t="s">
        <v>123</v>
      </c>
    </row>
    <row r="23" spans="1:9" x14ac:dyDescent="0.25">
      <c r="A23" t="s">
        <v>79</v>
      </c>
      <c r="B23">
        <v>320028</v>
      </c>
      <c r="C23" t="s">
        <v>91</v>
      </c>
      <c r="D23" s="44">
        <v>-3.3333333333333335</v>
      </c>
      <c r="E23" s="3">
        <v>-601.99920000000009</v>
      </c>
      <c r="F23">
        <v>1</v>
      </c>
      <c r="G23">
        <v>2024</v>
      </c>
      <c r="H23">
        <v>3284683</v>
      </c>
      <c r="I23" t="s">
        <v>103</v>
      </c>
    </row>
    <row r="24" spans="1:9" x14ac:dyDescent="0.25">
      <c r="A24" t="s">
        <v>79</v>
      </c>
      <c r="B24">
        <v>320023</v>
      </c>
      <c r="C24" t="s">
        <v>86</v>
      </c>
      <c r="D24" s="44">
        <v>-1</v>
      </c>
      <c r="E24" s="3">
        <v>-238.46399999999997</v>
      </c>
      <c r="F24">
        <v>1</v>
      </c>
      <c r="G24">
        <v>2024</v>
      </c>
      <c r="H24">
        <v>3352387</v>
      </c>
      <c r="I24" t="s">
        <v>104</v>
      </c>
    </row>
    <row r="25" spans="1:9" x14ac:dyDescent="0.25">
      <c r="A25" t="s">
        <v>79</v>
      </c>
      <c r="B25">
        <v>320020</v>
      </c>
      <c r="C25" t="s">
        <v>55</v>
      </c>
      <c r="D25" s="44">
        <v>334</v>
      </c>
      <c r="E25" s="3">
        <v>91702.95984000001</v>
      </c>
      <c r="F25">
        <v>1</v>
      </c>
      <c r="G25">
        <v>2024</v>
      </c>
      <c r="H25">
        <v>3360436</v>
      </c>
      <c r="I25" t="s">
        <v>105</v>
      </c>
    </row>
    <row r="26" spans="1:9" x14ac:dyDescent="0.25">
      <c r="A26" t="s">
        <v>79</v>
      </c>
      <c r="B26">
        <v>320015</v>
      </c>
      <c r="C26" t="s">
        <v>80</v>
      </c>
      <c r="D26" s="44">
        <v>-0.2</v>
      </c>
      <c r="E26" s="3">
        <v>-71.810279999999992</v>
      </c>
      <c r="F26">
        <v>1</v>
      </c>
      <c r="G26">
        <v>2024</v>
      </c>
      <c r="H26">
        <v>3373113</v>
      </c>
      <c r="I26" t="s">
        <v>106</v>
      </c>
    </row>
    <row r="27" spans="1:9" x14ac:dyDescent="0.25">
      <c r="A27" t="s">
        <v>79</v>
      </c>
      <c r="B27">
        <v>320118</v>
      </c>
      <c r="C27" t="s">
        <v>89</v>
      </c>
      <c r="D27" s="44">
        <v>-1.3333333333333333</v>
      </c>
      <c r="E27" s="3">
        <v>-303.59951999999998</v>
      </c>
      <c r="F27">
        <v>1</v>
      </c>
      <c r="G27">
        <v>2024</v>
      </c>
      <c r="H27">
        <v>3384346</v>
      </c>
      <c r="I27" t="s">
        <v>107</v>
      </c>
    </row>
    <row r="28" spans="1:9" x14ac:dyDescent="0.25">
      <c r="A28" t="s">
        <v>79</v>
      </c>
      <c r="B28">
        <v>320107</v>
      </c>
      <c r="C28" t="s">
        <v>81</v>
      </c>
      <c r="D28" s="44">
        <v>-0.25</v>
      </c>
      <c r="E28" s="3">
        <v>-85.800060000000016</v>
      </c>
      <c r="F28">
        <v>1</v>
      </c>
      <c r="G28">
        <v>2024</v>
      </c>
      <c r="H28">
        <v>3384347</v>
      </c>
      <c r="I28" t="s">
        <v>108</v>
      </c>
    </row>
    <row r="29" spans="1:9" x14ac:dyDescent="0.25">
      <c r="A29" t="s">
        <v>79</v>
      </c>
      <c r="B29">
        <v>324003</v>
      </c>
      <c r="C29" t="s">
        <v>88</v>
      </c>
      <c r="D29" s="44">
        <v>-0.05</v>
      </c>
      <c r="E29" s="3">
        <v>-19.800018000000001</v>
      </c>
      <c r="F29">
        <v>1</v>
      </c>
      <c r="G29">
        <v>2024</v>
      </c>
      <c r="H29">
        <v>3408152</v>
      </c>
      <c r="I29" t="s">
        <v>109</v>
      </c>
    </row>
    <row r="30" spans="1:9" x14ac:dyDescent="0.25">
      <c r="A30" t="s">
        <v>79</v>
      </c>
      <c r="B30">
        <v>320100</v>
      </c>
      <c r="C30" t="s">
        <v>85</v>
      </c>
      <c r="D30" s="44">
        <v>-8.3333333333333329E-2</v>
      </c>
      <c r="E30" s="3">
        <v>-20.323620000000002</v>
      </c>
      <c r="F30">
        <v>1</v>
      </c>
      <c r="G30">
        <v>2024</v>
      </c>
      <c r="H30">
        <v>3564666</v>
      </c>
      <c r="I30" t="s">
        <v>112</v>
      </c>
    </row>
    <row r="31" spans="1:9" x14ac:dyDescent="0.25">
      <c r="A31" t="s">
        <v>79</v>
      </c>
      <c r="B31">
        <v>320120</v>
      </c>
      <c r="C31" t="s">
        <v>71</v>
      </c>
      <c r="D31" s="44">
        <v>-0.5</v>
      </c>
      <c r="E31" s="3">
        <v>-90.299880000000016</v>
      </c>
      <c r="F31">
        <v>1</v>
      </c>
      <c r="G31">
        <v>2024</v>
      </c>
      <c r="H31">
        <v>3572153</v>
      </c>
      <c r="I31" t="s">
        <v>118</v>
      </c>
    </row>
    <row r="32" spans="1:9" x14ac:dyDescent="0.25">
      <c r="A32" t="s">
        <v>79</v>
      </c>
      <c r="B32">
        <v>327902</v>
      </c>
      <c r="C32" t="s">
        <v>70</v>
      </c>
      <c r="D32" s="44">
        <v>-3.3333333333333333E-2</v>
      </c>
      <c r="E32" s="3">
        <v>-6.7745519999999999</v>
      </c>
      <c r="F32">
        <v>1</v>
      </c>
      <c r="G32">
        <v>2024</v>
      </c>
      <c r="H32">
        <v>3573960</v>
      </c>
      <c r="I32" t="s">
        <v>119</v>
      </c>
    </row>
    <row r="33" spans="1:9" x14ac:dyDescent="0.25">
      <c r="A33" t="s">
        <v>79</v>
      </c>
      <c r="B33">
        <v>327900</v>
      </c>
      <c r="C33" t="s">
        <v>69</v>
      </c>
      <c r="D33" s="44">
        <v>-6.6666666666666666E-2</v>
      </c>
      <c r="E33" s="3">
        <v>-13.549104</v>
      </c>
      <c r="F33">
        <v>1</v>
      </c>
      <c r="G33">
        <v>2024</v>
      </c>
      <c r="H33">
        <v>3573962</v>
      </c>
      <c r="I33" t="s">
        <v>121</v>
      </c>
    </row>
    <row r="34" spans="1:9" x14ac:dyDescent="0.25">
      <c r="A34" t="s">
        <v>79</v>
      </c>
      <c r="B34">
        <v>320028</v>
      </c>
      <c r="C34" t="s">
        <v>91</v>
      </c>
      <c r="D34" s="44">
        <v>1017</v>
      </c>
      <c r="E34" s="3">
        <v>183669.95591999992</v>
      </c>
      <c r="F34">
        <v>2</v>
      </c>
      <c r="G34">
        <v>2024</v>
      </c>
      <c r="H34">
        <v>3284683</v>
      </c>
      <c r="I34" t="s">
        <v>103</v>
      </c>
    </row>
    <row r="35" spans="1:9" x14ac:dyDescent="0.25">
      <c r="A35" t="s">
        <v>79</v>
      </c>
      <c r="B35">
        <v>320023</v>
      </c>
      <c r="C35" t="s">
        <v>86</v>
      </c>
      <c r="D35" s="44">
        <v>1465</v>
      </c>
      <c r="E35" s="3">
        <v>349349.75999999983</v>
      </c>
      <c r="F35">
        <v>2</v>
      </c>
      <c r="G35">
        <v>2024</v>
      </c>
      <c r="H35">
        <v>3352387</v>
      </c>
      <c r="I35" t="s">
        <v>104</v>
      </c>
    </row>
    <row r="36" spans="1:9" x14ac:dyDescent="0.25">
      <c r="A36" t="s">
        <v>79</v>
      </c>
      <c r="B36">
        <v>320020</v>
      </c>
      <c r="C36" t="s">
        <v>55</v>
      </c>
      <c r="D36" s="44">
        <v>563</v>
      </c>
      <c r="E36" s="3">
        <v>154577.14487999998</v>
      </c>
      <c r="F36">
        <v>2</v>
      </c>
      <c r="G36">
        <v>2024</v>
      </c>
      <c r="H36">
        <v>3360436</v>
      </c>
      <c r="I36" t="s">
        <v>105</v>
      </c>
    </row>
    <row r="37" spans="1:9" x14ac:dyDescent="0.25">
      <c r="A37" t="s">
        <v>79</v>
      </c>
      <c r="B37">
        <v>320015</v>
      </c>
      <c r="C37" t="s">
        <v>80</v>
      </c>
      <c r="D37" s="44">
        <v>314</v>
      </c>
      <c r="E37" s="3">
        <v>112742.13960000011</v>
      </c>
      <c r="F37">
        <v>2</v>
      </c>
      <c r="G37">
        <v>2024</v>
      </c>
      <c r="H37">
        <v>3373113</v>
      </c>
      <c r="I37" t="s">
        <v>106</v>
      </c>
    </row>
    <row r="38" spans="1:9" x14ac:dyDescent="0.25">
      <c r="A38" t="s">
        <v>79</v>
      </c>
      <c r="B38">
        <v>320118</v>
      </c>
      <c r="C38" t="s">
        <v>89</v>
      </c>
      <c r="D38" s="44">
        <v>399</v>
      </c>
      <c r="E38" s="3">
        <v>90852.156359999906</v>
      </c>
      <c r="F38">
        <v>2</v>
      </c>
      <c r="G38">
        <v>2024</v>
      </c>
      <c r="H38">
        <v>3384346</v>
      </c>
      <c r="I38" t="s">
        <v>107</v>
      </c>
    </row>
    <row r="39" spans="1:9" x14ac:dyDescent="0.25">
      <c r="A39" t="s">
        <v>79</v>
      </c>
      <c r="B39">
        <v>320107</v>
      </c>
      <c r="C39" t="s">
        <v>81</v>
      </c>
      <c r="D39" s="44">
        <v>197</v>
      </c>
      <c r="E39" s="3">
        <v>67610.447279999935</v>
      </c>
      <c r="F39">
        <v>2</v>
      </c>
      <c r="G39">
        <v>2024</v>
      </c>
      <c r="H39">
        <v>3384347</v>
      </c>
      <c r="I39" t="s">
        <v>108</v>
      </c>
    </row>
    <row r="40" spans="1:9" x14ac:dyDescent="0.25">
      <c r="A40" t="s">
        <v>79</v>
      </c>
      <c r="B40">
        <v>324003</v>
      </c>
      <c r="C40" t="s">
        <v>88</v>
      </c>
      <c r="D40" s="44">
        <v>385</v>
      </c>
      <c r="E40" s="3">
        <v>152460.13860000001</v>
      </c>
      <c r="F40">
        <v>2</v>
      </c>
      <c r="G40">
        <v>2024</v>
      </c>
      <c r="H40">
        <v>3408152</v>
      </c>
      <c r="I40" t="s">
        <v>109</v>
      </c>
    </row>
    <row r="41" spans="1:9" x14ac:dyDescent="0.25">
      <c r="A41" t="s">
        <v>79</v>
      </c>
      <c r="B41">
        <v>320917</v>
      </c>
      <c r="C41" t="s">
        <v>27</v>
      </c>
      <c r="D41" s="44">
        <v>114</v>
      </c>
      <c r="E41" s="3">
        <v>39124.827359999996</v>
      </c>
      <c r="F41">
        <v>2</v>
      </c>
      <c r="G41">
        <v>2024</v>
      </c>
      <c r="H41">
        <v>3529248</v>
      </c>
      <c r="I41" t="s">
        <v>110</v>
      </c>
    </row>
    <row r="42" spans="1:9" x14ac:dyDescent="0.25">
      <c r="A42" t="s">
        <v>79</v>
      </c>
      <c r="B42">
        <v>320925</v>
      </c>
      <c r="C42" t="s">
        <v>24</v>
      </c>
      <c r="D42" s="44">
        <v>259</v>
      </c>
      <c r="E42" s="3">
        <v>58974.206760000008</v>
      </c>
      <c r="F42">
        <v>2</v>
      </c>
      <c r="G42">
        <v>2024</v>
      </c>
      <c r="H42">
        <v>3538108</v>
      </c>
      <c r="I42" t="s">
        <v>111</v>
      </c>
    </row>
    <row r="43" spans="1:9" x14ac:dyDescent="0.25">
      <c r="A43" t="s">
        <v>79</v>
      </c>
      <c r="B43">
        <v>320100</v>
      </c>
      <c r="C43" t="s">
        <v>85</v>
      </c>
      <c r="D43" s="44">
        <v>430</v>
      </c>
      <c r="E43" s="3">
        <v>104869.87919999991</v>
      </c>
      <c r="F43">
        <v>2</v>
      </c>
      <c r="G43">
        <v>2024</v>
      </c>
      <c r="H43">
        <v>3564666</v>
      </c>
      <c r="I43" t="s">
        <v>112</v>
      </c>
    </row>
    <row r="44" spans="1:9" x14ac:dyDescent="0.25">
      <c r="A44" t="s">
        <v>79</v>
      </c>
      <c r="B44">
        <v>320400</v>
      </c>
      <c r="C44" t="s">
        <v>84</v>
      </c>
      <c r="D44" s="44">
        <v>390</v>
      </c>
      <c r="E44" s="3">
        <v>95114.54159999991</v>
      </c>
      <c r="F44">
        <v>2</v>
      </c>
      <c r="G44">
        <v>2024</v>
      </c>
      <c r="H44">
        <v>3564667</v>
      </c>
      <c r="I44" t="s">
        <v>113</v>
      </c>
    </row>
    <row r="45" spans="1:9" x14ac:dyDescent="0.25">
      <c r="A45" t="s">
        <v>79</v>
      </c>
      <c r="B45">
        <v>323900</v>
      </c>
      <c r="C45" t="s">
        <v>37</v>
      </c>
      <c r="D45" s="44">
        <v>85</v>
      </c>
      <c r="E45" s="3">
        <v>25797.452400000002</v>
      </c>
      <c r="F45">
        <v>2</v>
      </c>
      <c r="G45">
        <v>2024</v>
      </c>
      <c r="H45">
        <v>3565350</v>
      </c>
      <c r="I45" t="s">
        <v>114</v>
      </c>
    </row>
    <row r="46" spans="1:9" x14ac:dyDescent="0.25">
      <c r="A46" t="s">
        <v>79</v>
      </c>
      <c r="B46">
        <v>323103</v>
      </c>
      <c r="C46" t="s">
        <v>36</v>
      </c>
      <c r="D46" s="44">
        <v>75</v>
      </c>
      <c r="E46" s="3">
        <v>22762.457999999999</v>
      </c>
      <c r="F46">
        <v>2</v>
      </c>
      <c r="G46">
        <v>2024</v>
      </c>
      <c r="H46">
        <v>3565351</v>
      </c>
      <c r="I46" t="s">
        <v>115</v>
      </c>
    </row>
    <row r="47" spans="1:9" x14ac:dyDescent="0.25">
      <c r="A47" t="s">
        <v>79</v>
      </c>
      <c r="B47">
        <v>323004</v>
      </c>
      <c r="C47" t="s">
        <v>35</v>
      </c>
      <c r="D47" s="44">
        <v>103.29166666666667</v>
      </c>
      <c r="E47" s="3">
        <v>31348.962990000004</v>
      </c>
      <c r="F47">
        <v>2</v>
      </c>
      <c r="G47">
        <v>2024</v>
      </c>
      <c r="H47">
        <v>3566457</v>
      </c>
      <c r="I47" t="s">
        <v>116</v>
      </c>
    </row>
    <row r="48" spans="1:9" x14ac:dyDescent="0.25">
      <c r="A48" t="s">
        <v>79</v>
      </c>
      <c r="B48">
        <v>322000</v>
      </c>
      <c r="C48" t="s">
        <v>93</v>
      </c>
      <c r="D48" s="44">
        <v>141</v>
      </c>
      <c r="E48" s="3">
        <v>42793.42103999995</v>
      </c>
      <c r="F48">
        <v>2</v>
      </c>
      <c r="G48">
        <v>2024</v>
      </c>
      <c r="H48">
        <v>3568860</v>
      </c>
      <c r="I48" t="s">
        <v>117</v>
      </c>
    </row>
    <row r="49" spans="1:9" x14ac:dyDescent="0.25">
      <c r="A49" t="s">
        <v>79</v>
      </c>
      <c r="B49">
        <v>320120</v>
      </c>
      <c r="C49" t="s">
        <v>71</v>
      </c>
      <c r="D49" s="44">
        <v>166</v>
      </c>
      <c r="E49" s="3">
        <v>29979.560160000019</v>
      </c>
      <c r="F49">
        <v>2</v>
      </c>
      <c r="G49">
        <v>2024</v>
      </c>
      <c r="H49">
        <v>3572153</v>
      </c>
      <c r="I49" t="s">
        <v>118</v>
      </c>
    </row>
    <row r="50" spans="1:9" x14ac:dyDescent="0.25">
      <c r="A50" t="s">
        <v>79</v>
      </c>
      <c r="B50">
        <v>327902</v>
      </c>
      <c r="C50" t="s">
        <v>70</v>
      </c>
      <c r="D50" s="44">
        <v>28</v>
      </c>
      <c r="E50" s="3">
        <v>5690.6236799999988</v>
      </c>
      <c r="F50">
        <v>2</v>
      </c>
      <c r="G50">
        <v>2024</v>
      </c>
      <c r="H50">
        <v>3573960</v>
      </c>
      <c r="I50" t="s">
        <v>119</v>
      </c>
    </row>
    <row r="51" spans="1:9" x14ac:dyDescent="0.25">
      <c r="A51" t="s">
        <v>79</v>
      </c>
      <c r="B51">
        <v>327903</v>
      </c>
      <c r="C51" t="s">
        <v>68</v>
      </c>
      <c r="D51" s="44">
        <v>43</v>
      </c>
      <c r="E51" s="3">
        <v>8739.1720799999985</v>
      </c>
      <c r="F51">
        <v>2</v>
      </c>
      <c r="G51">
        <v>2024</v>
      </c>
      <c r="H51">
        <v>3573961</v>
      </c>
      <c r="I51" t="s">
        <v>120</v>
      </c>
    </row>
    <row r="52" spans="1:9" x14ac:dyDescent="0.25">
      <c r="A52" t="s">
        <v>79</v>
      </c>
      <c r="B52">
        <v>327900</v>
      </c>
      <c r="C52" t="s">
        <v>69</v>
      </c>
      <c r="D52" s="44">
        <v>36</v>
      </c>
      <c r="E52" s="3">
        <v>7316.5161599999983</v>
      </c>
      <c r="F52">
        <v>2</v>
      </c>
      <c r="G52">
        <v>2024</v>
      </c>
      <c r="H52">
        <v>3573962</v>
      </c>
      <c r="I52" t="s">
        <v>121</v>
      </c>
    </row>
    <row r="53" spans="1:9" x14ac:dyDescent="0.25">
      <c r="A53" t="s">
        <v>79</v>
      </c>
      <c r="B53">
        <v>327901</v>
      </c>
      <c r="C53" t="s">
        <v>67</v>
      </c>
      <c r="D53" s="44">
        <v>10</v>
      </c>
      <c r="E53" s="3">
        <v>2032.3656000000001</v>
      </c>
      <c r="F53">
        <v>2</v>
      </c>
      <c r="G53">
        <v>2024</v>
      </c>
      <c r="H53">
        <v>3573963</v>
      </c>
      <c r="I53" t="s">
        <v>122</v>
      </c>
    </row>
    <row r="54" spans="1:9" x14ac:dyDescent="0.25">
      <c r="A54" t="s">
        <v>79</v>
      </c>
      <c r="B54">
        <v>320029</v>
      </c>
      <c r="C54" t="s">
        <v>72</v>
      </c>
      <c r="D54" s="44">
        <v>439</v>
      </c>
      <c r="E54" s="3">
        <v>96931.463400000022</v>
      </c>
      <c r="F54">
        <v>2</v>
      </c>
      <c r="G54">
        <v>2024</v>
      </c>
      <c r="H54">
        <v>3575300</v>
      </c>
      <c r="I54" t="s">
        <v>123</v>
      </c>
    </row>
    <row r="55" spans="1:9" x14ac:dyDescent="0.25">
      <c r="A55" t="s">
        <v>79</v>
      </c>
      <c r="B55">
        <v>320029</v>
      </c>
      <c r="C55" t="s">
        <v>72</v>
      </c>
      <c r="D55" s="44">
        <v>-1</v>
      </c>
      <c r="E55" s="3">
        <v>-220.8006</v>
      </c>
      <c r="F55">
        <v>2</v>
      </c>
      <c r="G55">
        <v>2024</v>
      </c>
      <c r="H55">
        <v>3575300</v>
      </c>
      <c r="I55" t="s">
        <v>123</v>
      </c>
    </row>
    <row r="56" spans="1:9" x14ac:dyDescent="0.25">
      <c r="A56" t="s">
        <v>79</v>
      </c>
      <c r="B56">
        <v>320028</v>
      </c>
      <c r="C56" t="s">
        <v>91</v>
      </c>
      <c r="D56" s="44">
        <v>-1.5</v>
      </c>
      <c r="E56" s="3">
        <v>-270.89964000000003</v>
      </c>
      <c r="F56">
        <v>2</v>
      </c>
      <c r="G56">
        <v>2024</v>
      </c>
      <c r="H56">
        <v>3284683</v>
      </c>
      <c r="I56" t="s">
        <v>103</v>
      </c>
    </row>
    <row r="57" spans="1:9" x14ac:dyDescent="0.25">
      <c r="A57" t="s">
        <v>79</v>
      </c>
      <c r="B57">
        <v>320118</v>
      </c>
      <c r="C57" t="s">
        <v>89</v>
      </c>
      <c r="D57" s="44">
        <v>-1.5</v>
      </c>
      <c r="E57" s="3">
        <v>-341.54945999999995</v>
      </c>
      <c r="F57">
        <v>2</v>
      </c>
      <c r="G57">
        <v>2024</v>
      </c>
      <c r="H57">
        <v>3384346</v>
      </c>
      <c r="I57" t="s">
        <v>107</v>
      </c>
    </row>
    <row r="58" spans="1:9" x14ac:dyDescent="0.25">
      <c r="A58" t="s">
        <v>79</v>
      </c>
      <c r="B58">
        <v>320028</v>
      </c>
      <c r="C58" t="s">
        <v>91</v>
      </c>
      <c r="D58" s="44">
        <v>832</v>
      </c>
      <c r="E58" s="3">
        <v>150259.00032000008</v>
      </c>
      <c r="F58">
        <v>3</v>
      </c>
      <c r="G58">
        <v>2024</v>
      </c>
      <c r="H58">
        <v>3284683</v>
      </c>
      <c r="I58" t="s">
        <v>103</v>
      </c>
    </row>
    <row r="59" spans="1:9" x14ac:dyDescent="0.25">
      <c r="A59" t="s">
        <v>79</v>
      </c>
      <c r="B59">
        <v>320023</v>
      </c>
      <c r="C59" t="s">
        <v>86</v>
      </c>
      <c r="D59" s="44">
        <v>1542</v>
      </c>
      <c r="E59" s="3">
        <v>367711.4879999999</v>
      </c>
      <c r="F59">
        <v>3</v>
      </c>
      <c r="G59">
        <v>2024</v>
      </c>
      <c r="H59">
        <v>3352387</v>
      </c>
      <c r="I59" t="s">
        <v>104</v>
      </c>
    </row>
    <row r="60" spans="1:9" x14ac:dyDescent="0.25">
      <c r="A60" t="s">
        <v>79</v>
      </c>
      <c r="B60">
        <v>320020</v>
      </c>
      <c r="C60" t="s">
        <v>55</v>
      </c>
      <c r="D60" s="44">
        <v>5</v>
      </c>
      <c r="E60" s="3">
        <v>1372.7988000000003</v>
      </c>
      <c r="F60">
        <v>3</v>
      </c>
      <c r="G60">
        <v>2024</v>
      </c>
      <c r="H60">
        <v>3360436</v>
      </c>
      <c r="I60" t="s">
        <v>105</v>
      </c>
    </row>
    <row r="61" spans="1:9" x14ac:dyDescent="0.25">
      <c r="A61" t="s">
        <v>79</v>
      </c>
      <c r="B61">
        <v>320015</v>
      </c>
      <c r="C61" t="s">
        <v>80</v>
      </c>
      <c r="D61" s="44">
        <v>444</v>
      </c>
      <c r="E61" s="3">
        <v>159418.82159999994</v>
      </c>
      <c r="F61">
        <v>3</v>
      </c>
      <c r="G61">
        <v>2024</v>
      </c>
      <c r="H61">
        <v>3373113</v>
      </c>
      <c r="I61" t="s">
        <v>106</v>
      </c>
    </row>
    <row r="62" spans="1:9" x14ac:dyDescent="0.25">
      <c r="A62" t="s">
        <v>79</v>
      </c>
      <c r="B62">
        <v>320118</v>
      </c>
      <c r="C62" t="s">
        <v>89</v>
      </c>
      <c r="D62" s="44">
        <v>330.16666666666669</v>
      </c>
      <c r="E62" s="3">
        <v>75178.831139999966</v>
      </c>
      <c r="F62">
        <v>3</v>
      </c>
      <c r="G62">
        <v>2024</v>
      </c>
      <c r="H62">
        <v>3384346</v>
      </c>
      <c r="I62" t="s">
        <v>107</v>
      </c>
    </row>
    <row r="63" spans="1:9" x14ac:dyDescent="0.25">
      <c r="A63" t="s">
        <v>79</v>
      </c>
      <c r="B63">
        <v>320107</v>
      </c>
      <c r="C63" t="s">
        <v>81</v>
      </c>
      <c r="D63" s="44">
        <v>237</v>
      </c>
      <c r="E63" s="3">
        <v>81338.456880000012</v>
      </c>
      <c r="F63">
        <v>3</v>
      </c>
      <c r="G63">
        <v>2024</v>
      </c>
      <c r="H63">
        <v>3384347</v>
      </c>
      <c r="I63" t="s">
        <v>108</v>
      </c>
    </row>
    <row r="64" spans="1:9" x14ac:dyDescent="0.25">
      <c r="A64" t="s">
        <v>79</v>
      </c>
      <c r="B64">
        <v>324003</v>
      </c>
      <c r="C64" t="s">
        <v>88</v>
      </c>
      <c r="D64" s="44">
        <v>373</v>
      </c>
      <c r="E64" s="3">
        <v>147708.13428000003</v>
      </c>
      <c r="F64">
        <v>3</v>
      </c>
      <c r="G64">
        <v>2024</v>
      </c>
      <c r="H64">
        <v>3408152</v>
      </c>
      <c r="I64" t="s">
        <v>109</v>
      </c>
    </row>
    <row r="65" spans="1:9" x14ac:dyDescent="0.25">
      <c r="A65" t="s">
        <v>79</v>
      </c>
      <c r="B65">
        <v>320917</v>
      </c>
      <c r="C65" t="s">
        <v>27</v>
      </c>
      <c r="D65" s="44">
        <v>92</v>
      </c>
      <c r="E65" s="3">
        <v>31574.422079999986</v>
      </c>
      <c r="F65">
        <v>3</v>
      </c>
      <c r="G65">
        <v>2024</v>
      </c>
      <c r="H65">
        <v>3529248</v>
      </c>
      <c r="I65" t="s">
        <v>110</v>
      </c>
    </row>
    <row r="66" spans="1:9" x14ac:dyDescent="0.25">
      <c r="A66" t="s">
        <v>79</v>
      </c>
      <c r="B66">
        <v>320925</v>
      </c>
      <c r="C66" t="s">
        <v>24</v>
      </c>
      <c r="D66" s="44">
        <v>168</v>
      </c>
      <c r="E66" s="3">
        <v>38253.539519999984</v>
      </c>
      <c r="F66">
        <v>3</v>
      </c>
      <c r="G66">
        <v>2024</v>
      </c>
      <c r="H66">
        <v>3538108</v>
      </c>
      <c r="I66" t="s">
        <v>111</v>
      </c>
    </row>
    <row r="67" spans="1:9" x14ac:dyDescent="0.25">
      <c r="A67" t="s">
        <v>79</v>
      </c>
      <c r="B67">
        <v>320100</v>
      </c>
      <c r="C67" t="s">
        <v>85</v>
      </c>
      <c r="D67" s="44">
        <v>299</v>
      </c>
      <c r="E67" s="3">
        <v>72921.148559999958</v>
      </c>
      <c r="F67">
        <v>3</v>
      </c>
      <c r="G67">
        <v>2024</v>
      </c>
      <c r="H67">
        <v>3564666</v>
      </c>
      <c r="I67" t="s">
        <v>112</v>
      </c>
    </row>
    <row r="68" spans="1:9" x14ac:dyDescent="0.25">
      <c r="A68" t="s">
        <v>79</v>
      </c>
      <c r="B68">
        <v>320400</v>
      </c>
      <c r="C68" t="s">
        <v>84</v>
      </c>
      <c r="D68" s="44">
        <v>263</v>
      </c>
      <c r="E68" s="3">
        <v>64141.344719999943</v>
      </c>
      <c r="F68">
        <v>3</v>
      </c>
      <c r="G68">
        <v>2024</v>
      </c>
      <c r="H68">
        <v>3564667</v>
      </c>
      <c r="I68" t="s">
        <v>113</v>
      </c>
    </row>
    <row r="69" spans="1:9" x14ac:dyDescent="0.25">
      <c r="A69" t="s">
        <v>79</v>
      </c>
      <c r="B69">
        <v>323900</v>
      </c>
      <c r="C69" t="s">
        <v>37</v>
      </c>
      <c r="D69" s="44">
        <v>109</v>
      </c>
      <c r="E69" s="3">
        <v>33081.438959999999</v>
      </c>
      <c r="F69">
        <v>3</v>
      </c>
      <c r="G69">
        <v>2024</v>
      </c>
      <c r="H69">
        <v>3565350</v>
      </c>
      <c r="I69" t="s">
        <v>114</v>
      </c>
    </row>
    <row r="70" spans="1:9" x14ac:dyDescent="0.25">
      <c r="A70" t="s">
        <v>79</v>
      </c>
      <c r="B70">
        <v>323103</v>
      </c>
      <c r="C70" t="s">
        <v>36</v>
      </c>
      <c r="D70" s="44">
        <v>139</v>
      </c>
      <c r="E70" s="3">
        <v>42186.422159999973</v>
      </c>
      <c r="F70">
        <v>3</v>
      </c>
      <c r="G70">
        <v>2024</v>
      </c>
      <c r="H70">
        <v>3565351</v>
      </c>
      <c r="I70" t="s">
        <v>115</v>
      </c>
    </row>
    <row r="71" spans="1:9" x14ac:dyDescent="0.25">
      <c r="A71" t="s">
        <v>79</v>
      </c>
      <c r="B71">
        <v>323004</v>
      </c>
      <c r="C71" t="s">
        <v>35</v>
      </c>
      <c r="D71" s="44">
        <v>229</v>
      </c>
      <c r="E71" s="3">
        <v>69501.371759999907</v>
      </c>
      <c r="F71">
        <v>3</v>
      </c>
      <c r="G71">
        <v>2024</v>
      </c>
      <c r="H71">
        <v>3566457</v>
      </c>
      <c r="I71" t="s">
        <v>116</v>
      </c>
    </row>
    <row r="72" spans="1:9" x14ac:dyDescent="0.25">
      <c r="A72" t="s">
        <v>79</v>
      </c>
      <c r="B72">
        <v>322000</v>
      </c>
      <c r="C72" t="s">
        <v>93</v>
      </c>
      <c r="D72" s="44">
        <v>119</v>
      </c>
      <c r="E72" s="3">
        <v>36116.433359999995</v>
      </c>
      <c r="F72">
        <v>3</v>
      </c>
      <c r="G72">
        <v>2024</v>
      </c>
      <c r="H72">
        <v>3568860</v>
      </c>
      <c r="I72" t="s">
        <v>117</v>
      </c>
    </row>
    <row r="73" spans="1:9" x14ac:dyDescent="0.25">
      <c r="A73" t="s">
        <v>79</v>
      </c>
      <c r="B73">
        <v>320120</v>
      </c>
      <c r="C73" t="s">
        <v>71</v>
      </c>
      <c r="D73" s="44">
        <v>136</v>
      </c>
      <c r="E73" s="3">
        <v>24561.567360000008</v>
      </c>
      <c r="F73">
        <v>3</v>
      </c>
      <c r="G73">
        <v>2024</v>
      </c>
      <c r="H73">
        <v>3572153</v>
      </c>
      <c r="I73" t="s">
        <v>118</v>
      </c>
    </row>
    <row r="74" spans="1:9" x14ac:dyDescent="0.25">
      <c r="A74" t="s">
        <v>79</v>
      </c>
      <c r="B74">
        <v>327902</v>
      </c>
      <c r="C74" t="s">
        <v>70</v>
      </c>
      <c r="D74" s="44">
        <v>182</v>
      </c>
      <c r="E74" s="3">
        <v>36989.053920000013</v>
      </c>
      <c r="F74">
        <v>3</v>
      </c>
      <c r="G74">
        <v>2024</v>
      </c>
      <c r="H74">
        <v>3573960</v>
      </c>
      <c r="I74" t="s">
        <v>119</v>
      </c>
    </row>
    <row r="75" spans="1:9" x14ac:dyDescent="0.25">
      <c r="A75" t="s">
        <v>79</v>
      </c>
      <c r="B75">
        <v>327903</v>
      </c>
      <c r="C75" t="s">
        <v>68</v>
      </c>
      <c r="D75" s="44">
        <v>155</v>
      </c>
      <c r="E75" s="3">
        <v>31501.666800000014</v>
      </c>
      <c r="F75">
        <v>3</v>
      </c>
      <c r="G75">
        <v>2024</v>
      </c>
      <c r="H75">
        <v>3573961</v>
      </c>
      <c r="I75" t="s">
        <v>120</v>
      </c>
    </row>
    <row r="76" spans="1:9" x14ac:dyDescent="0.25">
      <c r="A76" t="s">
        <v>79</v>
      </c>
      <c r="B76">
        <v>327900</v>
      </c>
      <c r="C76" t="s">
        <v>69</v>
      </c>
      <c r="D76" s="44">
        <v>162</v>
      </c>
      <c r="E76" s="3">
        <v>32924.322720000004</v>
      </c>
      <c r="F76">
        <v>3</v>
      </c>
      <c r="G76">
        <v>2024</v>
      </c>
      <c r="H76">
        <v>3573962</v>
      </c>
      <c r="I76" t="s">
        <v>121</v>
      </c>
    </row>
    <row r="77" spans="1:9" x14ac:dyDescent="0.25">
      <c r="A77" t="s">
        <v>79</v>
      </c>
      <c r="B77">
        <v>327901</v>
      </c>
      <c r="C77" t="s">
        <v>67</v>
      </c>
      <c r="D77" s="44">
        <v>122</v>
      </c>
      <c r="E77" s="3">
        <v>24794.860320000014</v>
      </c>
      <c r="F77">
        <v>3</v>
      </c>
      <c r="G77">
        <v>2024</v>
      </c>
      <c r="H77">
        <v>3573963</v>
      </c>
      <c r="I77" t="s">
        <v>122</v>
      </c>
    </row>
    <row r="78" spans="1:9" x14ac:dyDescent="0.25">
      <c r="A78" t="s">
        <v>79</v>
      </c>
      <c r="B78">
        <v>320029</v>
      </c>
      <c r="C78" t="s">
        <v>72</v>
      </c>
      <c r="D78" s="44">
        <v>10</v>
      </c>
      <c r="E78" s="3">
        <v>2208.0059999999999</v>
      </c>
      <c r="F78">
        <v>3</v>
      </c>
      <c r="G78">
        <v>2024</v>
      </c>
      <c r="H78">
        <v>3575300</v>
      </c>
      <c r="I78" t="s">
        <v>123</v>
      </c>
    </row>
    <row r="79" spans="1:9" x14ac:dyDescent="0.25">
      <c r="A79" t="s">
        <v>79</v>
      </c>
      <c r="B79">
        <v>320028</v>
      </c>
      <c r="C79" t="s">
        <v>91</v>
      </c>
      <c r="D79" s="44">
        <v>-17.666666666666668</v>
      </c>
      <c r="E79" s="3">
        <v>-3190.5957600000006</v>
      </c>
      <c r="F79">
        <v>3</v>
      </c>
      <c r="G79">
        <v>2024</v>
      </c>
      <c r="H79">
        <v>3284683</v>
      </c>
      <c r="I79" t="s">
        <v>103</v>
      </c>
    </row>
    <row r="80" spans="1:9" x14ac:dyDescent="0.25">
      <c r="A80" t="s">
        <v>79</v>
      </c>
      <c r="B80">
        <v>320023</v>
      </c>
      <c r="C80" t="s">
        <v>86</v>
      </c>
      <c r="D80" s="44">
        <v>-1.3333333333333333</v>
      </c>
      <c r="E80" s="3">
        <v>-317.95199999999994</v>
      </c>
      <c r="F80">
        <v>3</v>
      </c>
      <c r="G80">
        <v>2024</v>
      </c>
      <c r="H80">
        <v>3352387</v>
      </c>
      <c r="I80" t="s">
        <v>104</v>
      </c>
    </row>
    <row r="81" spans="1:9" x14ac:dyDescent="0.25">
      <c r="A81" t="s">
        <v>79</v>
      </c>
      <c r="B81">
        <v>320020</v>
      </c>
      <c r="C81" t="s">
        <v>55</v>
      </c>
      <c r="D81" s="44">
        <v>-159.33333333333334</v>
      </c>
      <c r="E81" s="3">
        <v>-43746.521759999996</v>
      </c>
      <c r="F81">
        <v>3</v>
      </c>
      <c r="G81">
        <v>2024</v>
      </c>
      <c r="H81">
        <v>3360436</v>
      </c>
      <c r="I81" t="s">
        <v>105</v>
      </c>
    </row>
    <row r="82" spans="1:9" x14ac:dyDescent="0.25">
      <c r="A82" t="s">
        <v>79</v>
      </c>
      <c r="B82">
        <v>320015</v>
      </c>
      <c r="C82" t="s">
        <v>80</v>
      </c>
      <c r="D82" s="44">
        <v>-0.68333333333333335</v>
      </c>
      <c r="E82" s="3">
        <v>-245.35178999999999</v>
      </c>
      <c r="F82">
        <v>3</v>
      </c>
      <c r="G82">
        <v>2024</v>
      </c>
      <c r="H82">
        <v>3373113</v>
      </c>
      <c r="I82" t="s">
        <v>106</v>
      </c>
    </row>
    <row r="83" spans="1:9" x14ac:dyDescent="0.25">
      <c r="A83" t="s">
        <v>79</v>
      </c>
      <c r="B83">
        <v>320118</v>
      </c>
      <c r="C83" t="s">
        <v>89</v>
      </c>
      <c r="D83" s="44">
        <v>-1.8333333333333333</v>
      </c>
      <c r="E83" s="3">
        <v>-417.44934000000001</v>
      </c>
      <c r="F83">
        <v>3</v>
      </c>
      <c r="G83">
        <v>2024</v>
      </c>
      <c r="H83">
        <v>3384346</v>
      </c>
      <c r="I83" t="s">
        <v>107</v>
      </c>
    </row>
    <row r="84" spans="1:9" x14ac:dyDescent="0.25">
      <c r="A84" t="s">
        <v>79</v>
      </c>
      <c r="B84">
        <v>320107</v>
      </c>
      <c r="C84" t="s">
        <v>81</v>
      </c>
      <c r="D84" s="44">
        <v>-0.11666666666666667</v>
      </c>
      <c r="E84" s="3">
        <v>-40.040028000000007</v>
      </c>
      <c r="F84">
        <v>3</v>
      </c>
      <c r="G84">
        <v>2024</v>
      </c>
      <c r="H84">
        <v>3384347</v>
      </c>
      <c r="I84" t="s">
        <v>108</v>
      </c>
    </row>
    <row r="85" spans="1:9" x14ac:dyDescent="0.25">
      <c r="A85" t="s">
        <v>79</v>
      </c>
      <c r="B85">
        <v>324003</v>
      </c>
      <c r="C85" t="s">
        <v>88</v>
      </c>
      <c r="D85" s="44">
        <v>-0.8</v>
      </c>
      <c r="E85" s="3">
        <v>-316.80028800000002</v>
      </c>
      <c r="F85">
        <v>3</v>
      </c>
      <c r="G85">
        <v>2024</v>
      </c>
      <c r="H85">
        <v>3408152</v>
      </c>
      <c r="I85" t="s">
        <v>109</v>
      </c>
    </row>
    <row r="86" spans="1:9" x14ac:dyDescent="0.25">
      <c r="A86" t="s">
        <v>79</v>
      </c>
      <c r="B86">
        <v>323900</v>
      </c>
      <c r="C86" t="s">
        <v>37</v>
      </c>
      <c r="D86" s="44">
        <v>-1.5</v>
      </c>
      <c r="E86" s="3">
        <v>-455.24915999999996</v>
      </c>
      <c r="F86">
        <v>3</v>
      </c>
      <c r="G86">
        <v>2024</v>
      </c>
      <c r="H86">
        <v>3565350</v>
      </c>
      <c r="I86" t="s">
        <v>114</v>
      </c>
    </row>
    <row r="87" spans="1:9" x14ac:dyDescent="0.25">
      <c r="A87" t="s">
        <v>79</v>
      </c>
      <c r="B87">
        <v>323103</v>
      </c>
      <c r="C87" t="s">
        <v>36</v>
      </c>
      <c r="D87" s="44">
        <v>-4.1666666666666664E-2</v>
      </c>
      <c r="E87" s="3">
        <v>-12.645809999999999</v>
      </c>
      <c r="F87">
        <v>3</v>
      </c>
      <c r="G87">
        <v>2024</v>
      </c>
      <c r="H87">
        <v>3565351</v>
      </c>
      <c r="I87" t="s">
        <v>115</v>
      </c>
    </row>
    <row r="88" spans="1:9" x14ac:dyDescent="0.25">
      <c r="A88" t="s">
        <v>79</v>
      </c>
      <c r="B88">
        <v>327902</v>
      </c>
      <c r="C88" t="s">
        <v>70</v>
      </c>
      <c r="D88" s="44">
        <v>-0.1</v>
      </c>
      <c r="E88" s="3">
        <v>-20.323656</v>
      </c>
      <c r="F88">
        <v>3</v>
      </c>
      <c r="G88">
        <v>2024</v>
      </c>
      <c r="H88">
        <v>3573960</v>
      </c>
      <c r="I88" t="s">
        <v>119</v>
      </c>
    </row>
    <row r="89" spans="1:9" x14ac:dyDescent="0.25">
      <c r="A89" t="s">
        <v>79</v>
      </c>
      <c r="B89">
        <v>327903</v>
      </c>
      <c r="C89" t="s">
        <v>68</v>
      </c>
      <c r="D89" s="44">
        <v>-0.13333333333333333</v>
      </c>
      <c r="E89" s="3">
        <v>-27.098208</v>
      </c>
      <c r="F89">
        <v>3</v>
      </c>
      <c r="G89">
        <v>2024</v>
      </c>
      <c r="H89">
        <v>3573961</v>
      </c>
      <c r="I89" t="s">
        <v>120</v>
      </c>
    </row>
    <row r="90" spans="1:9" x14ac:dyDescent="0.25">
      <c r="A90" t="s">
        <v>79</v>
      </c>
      <c r="B90">
        <v>327900</v>
      </c>
      <c r="C90" t="s">
        <v>69</v>
      </c>
      <c r="D90" s="44">
        <v>-0.4</v>
      </c>
      <c r="E90" s="3">
        <v>-81.294624000000013</v>
      </c>
      <c r="F90">
        <v>3</v>
      </c>
      <c r="G90">
        <v>2024</v>
      </c>
      <c r="H90">
        <v>3573962</v>
      </c>
      <c r="I90" t="s">
        <v>121</v>
      </c>
    </row>
    <row r="91" spans="1:9" x14ac:dyDescent="0.25">
      <c r="A91" t="s">
        <v>79</v>
      </c>
      <c r="B91">
        <v>327901</v>
      </c>
      <c r="C91" t="s">
        <v>67</v>
      </c>
      <c r="D91" s="44">
        <v>-1</v>
      </c>
      <c r="E91" s="3">
        <v>-203.23656</v>
      </c>
      <c r="F91">
        <v>3</v>
      </c>
      <c r="G91">
        <v>2024</v>
      </c>
      <c r="H91">
        <v>3573963</v>
      </c>
      <c r="I91" t="s">
        <v>122</v>
      </c>
    </row>
    <row r="92" spans="1:9" x14ac:dyDescent="0.25">
      <c r="A92" t="s">
        <v>79</v>
      </c>
      <c r="B92">
        <v>320029</v>
      </c>
      <c r="C92" t="s">
        <v>72</v>
      </c>
      <c r="D92" s="44">
        <v>-47</v>
      </c>
      <c r="E92" s="3">
        <v>-10377.628199999997</v>
      </c>
      <c r="F92">
        <v>3</v>
      </c>
      <c r="G92">
        <v>2024</v>
      </c>
      <c r="H92">
        <v>3575300</v>
      </c>
      <c r="I92" t="s">
        <v>123</v>
      </c>
    </row>
    <row r="93" spans="1:9" x14ac:dyDescent="0.25">
      <c r="A93" t="s">
        <v>79</v>
      </c>
      <c r="B93">
        <v>320028</v>
      </c>
      <c r="C93" t="s">
        <v>91</v>
      </c>
      <c r="D93" s="44">
        <v>1506</v>
      </c>
      <c r="E93" s="3">
        <v>271983.23855999991</v>
      </c>
      <c r="F93">
        <v>4</v>
      </c>
      <c r="G93">
        <v>2024</v>
      </c>
      <c r="H93">
        <v>3284683</v>
      </c>
      <c r="I93" t="s">
        <v>124</v>
      </c>
    </row>
    <row r="94" spans="1:9" x14ac:dyDescent="0.25">
      <c r="A94" t="s">
        <v>79</v>
      </c>
      <c r="B94">
        <v>320023</v>
      </c>
      <c r="C94" t="s">
        <v>86</v>
      </c>
      <c r="D94" s="44">
        <v>2723</v>
      </c>
      <c r="E94" s="3">
        <v>649337.47199999995</v>
      </c>
      <c r="F94">
        <v>4</v>
      </c>
      <c r="G94">
        <v>2024</v>
      </c>
      <c r="H94">
        <v>3352387</v>
      </c>
      <c r="I94" t="s">
        <v>104</v>
      </c>
    </row>
    <row r="95" spans="1:9" x14ac:dyDescent="0.25">
      <c r="A95" t="s">
        <v>79</v>
      </c>
      <c r="B95">
        <v>320020</v>
      </c>
      <c r="C95" t="s">
        <v>55</v>
      </c>
      <c r="D95" s="44">
        <v>0</v>
      </c>
      <c r="E95" s="3">
        <v>0</v>
      </c>
      <c r="F95">
        <v>4</v>
      </c>
      <c r="G95">
        <v>2024</v>
      </c>
      <c r="H95">
        <v>3360436</v>
      </c>
      <c r="I95" t="s">
        <v>105</v>
      </c>
    </row>
    <row r="96" spans="1:9" x14ac:dyDescent="0.25">
      <c r="A96" t="s">
        <v>79</v>
      </c>
      <c r="B96">
        <v>320015</v>
      </c>
      <c r="C96" t="s">
        <v>80</v>
      </c>
      <c r="D96" s="44">
        <v>471</v>
      </c>
      <c r="E96" s="3">
        <v>169113.20939999988</v>
      </c>
      <c r="F96">
        <v>4</v>
      </c>
      <c r="G96">
        <v>2024</v>
      </c>
      <c r="H96">
        <v>3373113</v>
      </c>
      <c r="I96" t="s">
        <v>106</v>
      </c>
    </row>
    <row r="97" spans="1:9" x14ac:dyDescent="0.25">
      <c r="A97" t="s">
        <v>79</v>
      </c>
      <c r="B97">
        <v>320118</v>
      </c>
      <c r="C97" t="s">
        <v>89</v>
      </c>
      <c r="D97" s="44">
        <v>711</v>
      </c>
      <c r="E97" s="3">
        <v>161894.44404000009</v>
      </c>
      <c r="F97">
        <v>4</v>
      </c>
      <c r="G97">
        <v>2024</v>
      </c>
      <c r="H97">
        <v>3384346</v>
      </c>
      <c r="I97" t="s">
        <v>107</v>
      </c>
    </row>
    <row r="98" spans="1:9" x14ac:dyDescent="0.25">
      <c r="A98" t="s">
        <v>79</v>
      </c>
      <c r="B98">
        <v>320107</v>
      </c>
      <c r="C98" t="s">
        <v>81</v>
      </c>
      <c r="D98" s="44">
        <v>237.66666666666666</v>
      </c>
      <c r="E98" s="3">
        <v>81567.257040000055</v>
      </c>
      <c r="F98">
        <v>4</v>
      </c>
      <c r="G98">
        <v>2024</v>
      </c>
      <c r="H98">
        <v>3384347</v>
      </c>
      <c r="I98" t="s">
        <v>108</v>
      </c>
    </row>
    <row r="99" spans="1:9" x14ac:dyDescent="0.25">
      <c r="A99" t="s">
        <v>79</v>
      </c>
      <c r="B99">
        <v>324003</v>
      </c>
      <c r="C99" t="s">
        <v>88</v>
      </c>
      <c r="D99" s="44">
        <v>352</v>
      </c>
      <c r="E99" s="3">
        <v>139392.12672000009</v>
      </c>
      <c r="F99">
        <v>4</v>
      </c>
      <c r="G99">
        <v>2024</v>
      </c>
      <c r="H99">
        <v>3408152</v>
      </c>
      <c r="I99" t="s">
        <v>109</v>
      </c>
    </row>
    <row r="100" spans="1:9" x14ac:dyDescent="0.25">
      <c r="A100" t="s">
        <v>79</v>
      </c>
      <c r="B100">
        <v>320917</v>
      </c>
      <c r="C100" t="s">
        <v>27</v>
      </c>
      <c r="D100" s="44">
        <v>97</v>
      </c>
      <c r="E100" s="3">
        <v>33290.423279999988</v>
      </c>
      <c r="F100">
        <v>4</v>
      </c>
      <c r="G100">
        <v>2024</v>
      </c>
      <c r="H100">
        <v>3529248</v>
      </c>
      <c r="I100" t="s">
        <v>110</v>
      </c>
    </row>
    <row r="101" spans="1:9" x14ac:dyDescent="0.25">
      <c r="A101" t="s">
        <v>79</v>
      </c>
      <c r="B101">
        <v>320925</v>
      </c>
      <c r="C101" t="s">
        <v>24</v>
      </c>
      <c r="D101" s="44">
        <v>169</v>
      </c>
      <c r="E101" s="3">
        <v>38481.23915999999</v>
      </c>
      <c r="F101">
        <v>4</v>
      </c>
      <c r="G101">
        <v>2024</v>
      </c>
      <c r="H101">
        <v>3538108</v>
      </c>
      <c r="I101" t="s">
        <v>111</v>
      </c>
    </row>
    <row r="102" spans="1:9" x14ac:dyDescent="0.25">
      <c r="A102" t="s">
        <v>79</v>
      </c>
      <c r="B102">
        <v>320100</v>
      </c>
      <c r="C102" t="s">
        <v>85</v>
      </c>
      <c r="D102" s="44">
        <v>326</v>
      </c>
      <c r="E102" s="3">
        <v>79506.001439999935</v>
      </c>
      <c r="F102">
        <v>4</v>
      </c>
      <c r="G102">
        <v>2024</v>
      </c>
      <c r="H102">
        <v>3564666</v>
      </c>
      <c r="I102" t="s">
        <v>112</v>
      </c>
    </row>
    <row r="103" spans="1:9" x14ac:dyDescent="0.25">
      <c r="A103" t="s">
        <v>79</v>
      </c>
      <c r="B103">
        <v>320400</v>
      </c>
      <c r="C103" t="s">
        <v>84</v>
      </c>
      <c r="D103" s="44">
        <v>315</v>
      </c>
      <c r="E103" s="3">
        <v>76823.283599999937</v>
      </c>
      <c r="F103">
        <v>4</v>
      </c>
      <c r="G103">
        <v>2024</v>
      </c>
      <c r="H103">
        <v>3564667</v>
      </c>
      <c r="I103" t="s">
        <v>113</v>
      </c>
    </row>
    <row r="104" spans="1:9" x14ac:dyDescent="0.25">
      <c r="A104" t="s">
        <v>79</v>
      </c>
      <c r="B104">
        <v>323900</v>
      </c>
      <c r="C104" t="s">
        <v>37</v>
      </c>
      <c r="D104" s="44">
        <v>91</v>
      </c>
      <c r="E104" s="3">
        <v>27618.44904</v>
      </c>
      <c r="F104">
        <v>4</v>
      </c>
      <c r="G104">
        <v>2024</v>
      </c>
      <c r="H104">
        <v>3565350</v>
      </c>
      <c r="I104" t="s">
        <v>114</v>
      </c>
    </row>
    <row r="105" spans="1:9" x14ac:dyDescent="0.25">
      <c r="A105" t="s">
        <v>79</v>
      </c>
      <c r="B105">
        <v>323103</v>
      </c>
      <c r="C105" t="s">
        <v>36</v>
      </c>
      <c r="D105" s="44">
        <v>107</v>
      </c>
      <c r="E105" s="3">
        <v>32474.44008</v>
      </c>
      <c r="F105">
        <v>4</v>
      </c>
      <c r="G105">
        <v>2024</v>
      </c>
      <c r="H105">
        <v>3565351</v>
      </c>
      <c r="I105" t="s">
        <v>115</v>
      </c>
    </row>
    <row r="106" spans="1:9" x14ac:dyDescent="0.25">
      <c r="A106" t="s">
        <v>79</v>
      </c>
      <c r="B106">
        <v>323004</v>
      </c>
      <c r="C106" t="s">
        <v>35</v>
      </c>
      <c r="D106" s="44">
        <v>135</v>
      </c>
      <c r="E106" s="3">
        <v>40972.424399999967</v>
      </c>
      <c r="F106">
        <v>4</v>
      </c>
      <c r="G106">
        <v>2024</v>
      </c>
      <c r="H106">
        <v>3566457</v>
      </c>
      <c r="I106" t="s">
        <v>116</v>
      </c>
    </row>
    <row r="107" spans="1:9" x14ac:dyDescent="0.25">
      <c r="A107" t="s">
        <v>79</v>
      </c>
      <c r="B107">
        <v>322000</v>
      </c>
      <c r="C107" t="s">
        <v>93</v>
      </c>
      <c r="D107" s="44">
        <v>98</v>
      </c>
      <c r="E107" s="3">
        <v>29742.94512</v>
      </c>
      <c r="F107">
        <v>4</v>
      </c>
      <c r="G107">
        <v>2024</v>
      </c>
      <c r="H107">
        <v>3568860</v>
      </c>
      <c r="I107" t="s">
        <v>117</v>
      </c>
    </row>
    <row r="108" spans="1:9" x14ac:dyDescent="0.25">
      <c r="A108" t="s">
        <v>79</v>
      </c>
      <c r="B108">
        <v>320120</v>
      </c>
      <c r="C108" t="s">
        <v>71</v>
      </c>
      <c r="D108" s="44">
        <v>84</v>
      </c>
      <c r="E108" s="3">
        <v>15170.37984</v>
      </c>
      <c r="F108">
        <v>4</v>
      </c>
      <c r="G108">
        <v>2024</v>
      </c>
      <c r="H108">
        <v>3572153</v>
      </c>
      <c r="I108" t="s">
        <v>118</v>
      </c>
    </row>
    <row r="109" spans="1:9" x14ac:dyDescent="0.25">
      <c r="A109" t="s">
        <v>79</v>
      </c>
      <c r="B109">
        <v>327902</v>
      </c>
      <c r="C109" t="s">
        <v>70</v>
      </c>
      <c r="D109" s="44">
        <v>90</v>
      </c>
      <c r="E109" s="3">
        <v>18291.290400000002</v>
      </c>
      <c r="F109">
        <v>4</v>
      </c>
      <c r="G109">
        <v>2024</v>
      </c>
      <c r="H109">
        <v>3573960</v>
      </c>
      <c r="I109" t="s">
        <v>119</v>
      </c>
    </row>
    <row r="110" spans="1:9" x14ac:dyDescent="0.25">
      <c r="A110" t="s">
        <v>79</v>
      </c>
      <c r="B110">
        <v>327903</v>
      </c>
      <c r="C110" t="s">
        <v>68</v>
      </c>
      <c r="D110" s="44">
        <v>77</v>
      </c>
      <c r="E110" s="3">
        <v>15649.215120000004</v>
      </c>
      <c r="F110">
        <v>4</v>
      </c>
      <c r="G110">
        <v>2024</v>
      </c>
      <c r="H110">
        <v>3573961</v>
      </c>
      <c r="I110" t="s">
        <v>120</v>
      </c>
    </row>
    <row r="111" spans="1:9" x14ac:dyDescent="0.25">
      <c r="A111" t="s">
        <v>79</v>
      </c>
      <c r="B111">
        <v>327900</v>
      </c>
      <c r="C111" t="s">
        <v>69</v>
      </c>
      <c r="D111" s="44">
        <v>81</v>
      </c>
      <c r="E111" s="3">
        <v>16462.161360000002</v>
      </c>
      <c r="F111">
        <v>4</v>
      </c>
      <c r="G111">
        <v>2024</v>
      </c>
      <c r="H111">
        <v>3573962</v>
      </c>
      <c r="I111" t="s">
        <v>121</v>
      </c>
    </row>
    <row r="112" spans="1:9" x14ac:dyDescent="0.25">
      <c r="A112" t="s">
        <v>79</v>
      </c>
      <c r="B112">
        <v>327901</v>
      </c>
      <c r="C112" t="s">
        <v>67</v>
      </c>
      <c r="D112" s="44">
        <v>52</v>
      </c>
      <c r="E112" s="3">
        <v>10568.30112</v>
      </c>
      <c r="F112">
        <v>4</v>
      </c>
      <c r="G112">
        <v>2024</v>
      </c>
      <c r="H112">
        <v>3573963</v>
      </c>
      <c r="I112" t="s">
        <v>122</v>
      </c>
    </row>
    <row r="113" spans="1:9" x14ac:dyDescent="0.25">
      <c r="A113" t="s">
        <v>79</v>
      </c>
      <c r="B113">
        <v>320029</v>
      </c>
      <c r="C113" t="s">
        <v>72</v>
      </c>
      <c r="D113" s="44">
        <v>1</v>
      </c>
      <c r="E113" s="3">
        <v>220.8006</v>
      </c>
      <c r="F113">
        <v>4</v>
      </c>
      <c r="G113">
        <v>2024</v>
      </c>
      <c r="H113">
        <v>3575300</v>
      </c>
      <c r="I113" t="s">
        <v>123</v>
      </c>
    </row>
    <row r="114" spans="1:9" x14ac:dyDescent="0.25">
      <c r="A114" t="s">
        <v>79</v>
      </c>
      <c r="B114">
        <v>322001</v>
      </c>
      <c r="C114" t="s">
        <v>95</v>
      </c>
      <c r="D114" s="44">
        <v>0</v>
      </c>
      <c r="E114" s="3">
        <v>0</v>
      </c>
      <c r="F114">
        <v>4</v>
      </c>
      <c r="G114">
        <v>2024</v>
      </c>
      <c r="H114">
        <v>3580230</v>
      </c>
      <c r="I114" t="s">
        <v>125</v>
      </c>
    </row>
    <row r="115" spans="1:9" x14ac:dyDescent="0.25">
      <c r="A115" t="s">
        <v>79</v>
      </c>
      <c r="B115">
        <v>322100</v>
      </c>
      <c r="C115" t="s">
        <v>96</v>
      </c>
      <c r="D115" s="44">
        <v>0</v>
      </c>
      <c r="E115" s="3">
        <v>0</v>
      </c>
      <c r="F115">
        <v>4</v>
      </c>
      <c r="G115">
        <v>2024</v>
      </c>
      <c r="H115">
        <v>3580595</v>
      </c>
      <c r="I115" t="s">
        <v>126</v>
      </c>
    </row>
    <row r="116" spans="1:9" x14ac:dyDescent="0.25">
      <c r="A116" t="s">
        <v>79</v>
      </c>
      <c r="B116">
        <v>320028</v>
      </c>
      <c r="C116" t="s">
        <v>91</v>
      </c>
      <c r="D116" s="44">
        <v>-1.1666666666666667</v>
      </c>
      <c r="E116" s="3">
        <v>-210.69972000000001</v>
      </c>
      <c r="F116">
        <v>4</v>
      </c>
      <c r="G116">
        <v>2024</v>
      </c>
      <c r="H116">
        <v>3284683</v>
      </c>
      <c r="I116" t="s">
        <v>124</v>
      </c>
    </row>
    <row r="117" spans="1:9" x14ac:dyDescent="0.25">
      <c r="A117" t="s">
        <v>79</v>
      </c>
      <c r="B117">
        <v>320023</v>
      </c>
      <c r="C117" t="s">
        <v>86</v>
      </c>
      <c r="D117" s="44">
        <v>-12.833333333333334</v>
      </c>
      <c r="E117" s="3">
        <v>-3060.2879999999996</v>
      </c>
      <c r="F117">
        <v>4</v>
      </c>
      <c r="G117">
        <v>2024</v>
      </c>
      <c r="H117">
        <v>3352387</v>
      </c>
      <c r="I117" t="s">
        <v>104</v>
      </c>
    </row>
    <row r="118" spans="1:9" x14ac:dyDescent="0.25">
      <c r="A118" t="s">
        <v>79</v>
      </c>
      <c r="B118">
        <v>320020</v>
      </c>
      <c r="C118" t="s">
        <v>55</v>
      </c>
      <c r="D118" s="44">
        <v>-7.166666666666667</v>
      </c>
      <c r="E118" s="3">
        <v>-1967.6782800000001</v>
      </c>
      <c r="F118">
        <v>4</v>
      </c>
      <c r="G118">
        <v>2024</v>
      </c>
      <c r="H118">
        <v>3360436</v>
      </c>
      <c r="I118" t="s">
        <v>105</v>
      </c>
    </row>
    <row r="119" spans="1:9" x14ac:dyDescent="0.25">
      <c r="A119" t="s">
        <v>79</v>
      </c>
      <c r="B119">
        <v>324003</v>
      </c>
      <c r="C119" t="s">
        <v>88</v>
      </c>
      <c r="D119" s="44">
        <v>-0.6</v>
      </c>
      <c r="E119" s="3">
        <v>-237.60021600000002</v>
      </c>
      <c r="F119">
        <v>4</v>
      </c>
      <c r="G119">
        <v>2024</v>
      </c>
      <c r="H119">
        <v>3408152</v>
      </c>
      <c r="I119" t="s">
        <v>109</v>
      </c>
    </row>
    <row r="120" spans="1:9" x14ac:dyDescent="0.25">
      <c r="A120" t="s">
        <v>79</v>
      </c>
      <c r="B120">
        <v>320917</v>
      </c>
      <c r="C120" t="s">
        <v>27</v>
      </c>
      <c r="D120" s="44">
        <v>-0.35</v>
      </c>
      <c r="E120" s="3">
        <v>-120.12008400000001</v>
      </c>
      <c r="F120">
        <v>4</v>
      </c>
      <c r="G120">
        <v>2024</v>
      </c>
      <c r="H120">
        <v>3529248</v>
      </c>
      <c r="I120" t="s">
        <v>110</v>
      </c>
    </row>
    <row r="121" spans="1:9" x14ac:dyDescent="0.25">
      <c r="A121" t="s">
        <v>79</v>
      </c>
      <c r="B121">
        <v>320400</v>
      </c>
      <c r="C121" t="s">
        <v>84</v>
      </c>
      <c r="D121" s="44">
        <v>-0.41666666666666669</v>
      </c>
      <c r="E121" s="3">
        <v>-101.61810000000001</v>
      </c>
      <c r="F121">
        <v>4</v>
      </c>
      <c r="G121">
        <v>2024</v>
      </c>
      <c r="H121">
        <v>3564667</v>
      </c>
      <c r="I121" t="s">
        <v>113</v>
      </c>
    </row>
    <row r="122" spans="1:9" x14ac:dyDescent="0.25">
      <c r="A122" t="s">
        <v>79</v>
      </c>
      <c r="B122">
        <v>320029</v>
      </c>
      <c r="C122" t="s">
        <v>72</v>
      </c>
      <c r="D122" s="44">
        <v>-13.833333333333334</v>
      </c>
      <c r="E122" s="3">
        <v>-3054.4082999999996</v>
      </c>
      <c r="F122">
        <v>4</v>
      </c>
      <c r="G122">
        <v>2024</v>
      </c>
      <c r="H122">
        <v>3575300</v>
      </c>
      <c r="I122" t="s">
        <v>123</v>
      </c>
    </row>
    <row r="123" spans="1:9" x14ac:dyDescent="0.25">
      <c r="A123" t="s">
        <v>79</v>
      </c>
      <c r="B123">
        <v>320028</v>
      </c>
      <c r="C123" t="s">
        <v>91</v>
      </c>
      <c r="D123" s="44">
        <v>1731</v>
      </c>
      <c r="E123" s="3">
        <v>312618.18456000002</v>
      </c>
      <c r="F123">
        <v>5</v>
      </c>
      <c r="G123">
        <v>2024</v>
      </c>
      <c r="H123">
        <v>3284683</v>
      </c>
      <c r="I123" t="s">
        <v>124</v>
      </c>
    </row>
    <row r="124" spans="1:9" x14ac:dyDescent="0.25">
      <c r="A124" t="s">
        <v>79</v>
      </c>
      <c r="B124">
        <v>320023</v>
      </c>
      <c r="C124" t="s">
        <v>86</v>
      </c>
      <c r="D124" s="44">
        <v>2892</v>
      </c>
      <c r="E124" s="3">
        <v>689637.88800000004</v>
      </c>
      <c r="F124">
        <v>5</v>
      </c>
      <c r="G124">
        <v>2024</v>
      </c>
      <c r="H124">
        <v>3352387</v>
      </c>
      <c r="I124" t="s">
        <v>104</v>
      </c>
    </row>
    <row r="125" spans="1:9" x14ac:dyDescent="0.25">
      <c r="A125" t="s">
        <v>79</v>
      </c>
      <c r="B125">
        <v>320020</v>
      </c>
      <c r="C125" t="s">
        <v>55</v>
      </c>
      <c r="D125" s="44">
        <v>0</v>
      </c>
      <c r="E125" s="3">
        <v>0</v>
      </c>
      <c r="F125">
        <v>5</v>
      </c>
      <c r="G125">
        <v>2024</v>
      </c>
      <c r="H125">
        <v>3360436</v>
      </c>
      <c r="I125" t="s">
        <v>105</v>
      </c>
    </row>
    <row r="126" spans="1:9" x14ac:dyDescent="0.25">
      <c r="A126" t="s">
        <v>79</v>
      </c>
      <c r="B126">
        <v>320015</v>
      </c>
      <c r="C126" t="s">
        <v>80</v>
      </c>
      <c r="D126" s="44">
        <v>616.98333333333335</v>
      </c>
      <c r="E126" s="3">
        <v>221528.72960999995</v>
      </c>
      <c r="F126">
        <v>5</v>
      </c>
      <c r="G126">
        <v>2024</v>
      </c>
      <c r="H126">
        <v>3373113</v>
      </c>
      <c r="I126" t="s">
        <v>106</v>
      </c>
    </row>
    <row r="127" spans="1:9" x14ac:dyDescent="0.25">
      <c r="A127" t="s">
        <v>79</v>
      </c>
      <c r="B127">
        <v>320118</v>
      </c>
      <c r="C127" t="s">
        <v>89</v>
      </c>
      <c r="D127" s="44">
        <v>829</v>
      </c>
      <c r="E127" s="3">
        <v>188763.00156000012</v>
      </c>
      <c r="F127">
        <v>5</v>
      </c>
      <c r="G127">
        <v>2024</v>
      </c>
      <c r="H127">
        <v>3384346</v>
      </c>
      <c r="I127" t="s">
        <v>107</v>
      </c>
    </row>
    <row r="128" spans="1:9" x14ac:dyDescent="0.25">
      <c r="A128" t="s">
        <v>79</v>
      </c>
      <c r="B128">
        <v>320107</v>
      </c>
      <c r="C128" t="s">
        <v>81</v>
      </c>
      <c r="D128" s="44">
        <v>306</v>
      </c>
      <c r="E128" s="3">
        <v>105019.27344000005</v>
      </c>
      <c r="F128">
        <v>5</v>
      </c>
      <c r="G128">
        <v>2024</v>
      </c>
      <c r="H128">
        <v>3384347</v>
      </c>
      <c r="I128" t="s">
        <v>108</v>
      </c>
    </row>
    <row r="129" spans="1:9" x14ac:dyDescent="0.25">
      <c r="A129" t="s">
        <v>79</v>
      </c>
      <c r="B129">
        <v>324003</v>
      </c>
      <c r="C129" t="s">
        <v>88</v>
      </c>
      <c r="D129" s="44">
        <v>438</v>
      </c>
      <c r="E129" s="3">
        <v>173448.15767999989</v>
      </c>
      <c r="F129">
        <v>5</v>
      </c>
      <c r="G129">
        <v>2024</v>
      </c>
      <c r="H129">
        <v>3408152</v>
      </c>
      <c r="I129" t="s">
        <v>109</v>
      </c>
    </row>
    <row r="130" spans="1:9" x14ac:dyDescent="0.25">
      <c r="A130" t="s">
        <v>79</v>
      </c>
      <c r="B130">
        <v>320917</v>
      </c>
      <c r="C130" t="s">
        <v>27</v>
      </c>
      <c r="D130" s="44">
        <v>162</v>
      </c>
      <c r="E130" s="3">
        <v>55598.438879999951</v>
      </c>
      <c r="F130">
        <v>5</v>
      </c>
      <c r="G130">
        <v>2024</v>
      </c>
      <c r="H130">
        <v>3529248</v>
      </c>
      <c r="I130" t="s">
        <v>110</v>
      </c>
    </row>
    <row r="131" spans="1:9" x14ac:dyDescent="0.25">
      <c r="A131" t="s">
        <v>79</v>
      </c>
      <c r="B131">
        <v>320925</v>
      </c>
      <c r="C131" t="s">
        <v>24</v>
      </c>
      <c r="D131" s="44">
        <v>178</v>
      </c>
      <c r="E131" s="3">
        <v>40530.535919999995</v>
      </c>
      <c r="F131">
        <v>5</v>
      </c>
      <c r="G131">
        <v>2024</v>
      </c>
      <c r="H131">
        <v>3538108</v>
      </c>
      <c r="I131" t="s">
        <v>111</v>
      </c>
    </row>
    <row r="132" spans="1:9" x14ac:dyDescent="0.25">
      <c r="A132" t="s">
        <v>79</v>
      </c>
      <c r="B132">
        <v>320100</v>
      </c>
      <c r="C132" t="s">
        <v>85</v>
      </c>
      <c r="D132" s="44">
        <v>206</v>
      </c>
      <c r="E132" s="3">
        <v>50239.988639999974</v>
      </c>
      <c r="F132">
        <v>5</v>
      </c>
      <c r="G132">
        <v>2024</v>
      </c>
      <c r="H132">
        <v>3564666</v>
      </c>
      <c r="I132" t="s">
        <v>112</v>
      </c>
    </row>
    <row r="133" spans="1:9" x14ac:dyDescent="0.25">
      <c r="A133" t="s">
        <v>79</v>
      </c>
      <c r="B133">
        <v>320400</v>
      </c>
      <c r="C133" t="s">
        <v>84</v>
      </c>
      <c r="D133" s="44">
        <v>274</v>
      </c>
      <c r="E133" s="3">
        <v>66824.062559999962</v>
      </c>
      <c r="F133">
        <v>5</v>
      </c>
      <c r="G133">
        <v>2024</v>
      </c>
      <c r="H133">
        <v>3564667</v>
      </c>
      <c r="I133" t="s">
        <v>113</v>
      </c>
    </row>
    <row r="134" spans="1:9" x14ac:dyDescent="0.25">
      <c r="A134" t="s">
        <v>79</v>
      </c>
      <c r="B134">
        <v>323900</v>
      </c>
      <c r="C134" t="s">
        <v>37</v>
      </c>
      <c r="D134" s="44">
        <v>72</v>
      </c>
      <c r="E134" s="3">
        <v>21851.95968</v>
      </c>
      <c r="F134">
        <v>5</v>
      </c>
      <c r="G134">
        <v>2024</v>
      </c>
      <c r="H134">
        <v>3565350</v>
      </c>
      <c r="I134" t="s">
        <v>114</v>
      </c>
    </row>
    <row r="135" spans="1:9" x14ac:dyDescent="0.25">
      <c r="A135" t="s">
        <v>79</v>
      </c>
      <c r="B135">
        <v>323103</v>
      </c>
      <c r="C135" t="s">
        <v>36</v>
      </c>
      <c r="D135" s="44">
        <v>80</v>
      </c>
      <c r="E135" s="3">
        <v>24279.9552</v>
      </c>
      <c r="F135">
        <v>5</v>
      </c>
      <c r="G135">
        <v>2024</v>
      </c>
      <c r="H135">
        <v>3565351</v>
      </c>
      <c r="I135" t="s">
        <v>115</v>
      </c>
    </row>
    <row r="136" spans="1:9" x14ac:dyDescent="0.25">
      <c r="A136" t="s">
        <v>79</v>
      </c>
      <c r="B136">
        <v>323004</v>
      </c>
      <c r="C136" t="s">
        <v>35</v>
      </c>
      <c r="D136" s="44">
        <v>60</v>
      </c>
      <c r="E136" s="3">
        <v>18209.966399999998</v>
      </c>
      <c r="F136">
        <v>5</v>
      </c>
      <c r="G136">
        <v>2024</v>
      </c>
      <c r="H136">
        <v>3566457</v>
      </c>
      <c r="I136" t="s">
        <v>116</v>
      </c>
    </row>
    <row r="137" spans="1:9" x14ac:dyDescent="0.25">
      <c r="A137" t="s">
        <v>79</v>
      </c>
      <c r="B137">
        <v>322000</v>
      </c>
      <c r="C137" t="s">
        <v>93</v>
      </c>
      <c r="D137" s="44">
        <v>156</v>
      </c>
      <c r="E137" s="3">
        <v>47345.912639999944</v>
      </c>
      <c r="F137">
        <v>5</v>
      </c>
      <c r="G137">
        <v>2024</v>
      </c>
      <c r="H137">
        <v>3568860</v>
      </c>
      <c r="I137" t="s">
        <v>117</v>
      </c>
    </row>
    <row r="138" spans="1:9" x14ac:dyDescent="0.25">
      <c r="A138" t="s">
        <v>79</v>
      </c>
      <c r="B138">
        <v>320120</v>
      </c>
      <c r="C138" t="s">
        <v>71</v>
      </c>
      <c r="D138" s="44">
        <v>113</v>
      </c>
      <c r="E138" s="3">
        <v>20407.772880000004</v>
      </c>
      <c r="F138">
        <v>5</v>
      </c>
      <c r="G138">
        <v>2024</v>
      </c>
      <c r="H138">
        <v>3572153</v>
      </c>
      <c r="I138" t="s">
        <v>118</v>
      </c>
    </row>
    <row r="139" spans="1:9" x14ac:dyDescent="0.25">
      <c r="A139" t="s">
        <v>79</v>
      </c>
      <c r="B139">
        <v>327902</v>
      </c>
      <c r="C139" t="s">
        <v>70</v>
      </c>
      <c r="D139" s="44">
        <v>9</v>
      </c>
      <c r="E139" s="3">
        <v>1829.12904</v>
      </c>
      <c r="F139">
        <v>5</v>
      </c>
      <c r="G139">
        <v>2024</v>
      </c>
      <c r="H139">
        <v>3573960</v>
      </c>
      <c r="I139" t="s">
        <v>119</v>
      </c>
    </row>
    <row r="140" spans="1:9" x14ac:dyDescent="0.25">
      <c r="A140" t="s">
        <v>79</v>
      </c>
      <c r="B140">
        <v>327903</v>
      </c>
      <c r="C140" t="s">
        <v>68</v>
      </c>
      <c r="D140" s="44">
        <v>4</v>
      </c>
      <c r="E140" s="3">
        <v>812.94623999999999</v>
      </c>
      <c r="F140">
        <v>5</v>
      </c>
      <c r="G140">
        <v>2024</v>
      </c>
      <c r="H140">
        <v>3573961</v>
      </c>
      <c r="I140" t="s">
        <v>120</v>
      </c>
    </row>
    <row r="141" spans="1:9" x14ac:dyDescent="0.25">
      <c r="A141" t="s">
        <v>79</v>
      </c>
      <c r="B141">
        <v>327900</v>
      </c>
      <c r="C141" t="s">
        <v>69</v>
      </c>
      <c r="D141" s="44">
        <v>4</v>
      </c>
      <c r="E141" s="3">
        <v>812.94623999999999</v>
      </c>
      <c r="F141">
        <v>5</v>
      </c>
      <c r="G141">
        <v>2024</v>
      </c>
      <c r="H141">
        <v>3573962</v>
      </c>
      <c r="I141" t="s">
        <v>121</v>
      </c>
    </row>
    <row r="142" spans="1:9" x14ac:dyDescent="0.25">
      <c r="A142" t="s">
        <v>79</v>
      </c>
      <c r="B142">
        <v>327901</v>
      </c>
      <c r="C142" t="s">
        <v>67</v>
      </c>
      <c r="D142" s="44">
        <v>0</v>
      </c>
      <c r="E142" s="3">
        <v>0</v>
      </c>
      <c r="F142">
        <v>5</v>
      </c>
      <c r="G142">
        <v>2024</v>
      </c>
      <c r="H142">
        <v>3573963</v>
      </c>
      <c r="I142" t="s">
        <v>122</v>
      </c>
    </row>
    <row r="143" spans="1:9" x14ac:dyDescent="0.25">
      <c r="A143" t="s">
        <v>79</v>
      </c>
      <c r="B143">
        <v>320029</v>
      </c>
      <c r="C143" t="s">
        <v>72</v>
      </c>
      <c r="D143" s="44">
        <v>0</v>
      </c>
      <c r="E143" s="3">
        <v>0</v>
      </c>
      <c r="F143">
        <v>5</v>
      </c>
      <c r="G143">
        <v>2024</v>
      </c>
      <c r="H143">
        <v>3575300</v>
      </c>
      <c r="I143" t="s">
        <v>123</v>
      </c>
    </row>
    <row r="144" spans="1:9" x14ac:dyDescent="0.25">
      <c r="A144" t="s">
        <v>79</v>
      </c>
      <c r="B144">
        <v>322001</v>
      </c>
      <c r="C144" t="s">
        <v>95</v>
      </c>
      <c r="D144" s="44">
        <v>433</v>
      </c>
      <c r="E144" s="3">
        <v>95334.960960000099</v>
      </c>
      <c r="F144">
        <v>5</v>
      </c>
      <c r="G144">
        <v>2024</v>
      </c>
      <c r="H144">
        <v>3580230</v>
      </c>
      <c r="I144" t="s">
        <v>125</v>
      </c>
    </row>
    <row r="145" spans="1:9" x14ac:dyDescent="0.25">
      <c r="A145" t="s">
        <v>79</v>
      </c>
      <c r="B145">
        <v>322100</v>
      </c>
      <c r="C145" t="s">
        <v>96</v>
      </c>
      <c r="D145" s="44">
        <v>438</v>
      </c>
      <c r="E145" s="3">
        <v>47476.186560000075</v>
      </c>
      <c r="F145">
        <v>5</v>
      </c>
      <c r="G145">
        <v>2024</v>
      </c>
      <c r="H145">
        <v>3580595</v>
      </c>
      <c r="I145" t="s">
        <v>126</v>
      </c>
    </row>
    <row r="146" spans="1:9" x14ac:dyDescent="0.25">
      <c r="A146" t="s">
        <v>79</v>
      </c>
      <c r="B146">
        <v>320028</v>
      </c>
      <c r="C146" t="s">
        <v>91</v>
      </c>
      <c r="D146" s="44">
        <v>-16.166666666666668</v>
      </c>
      <c r="E146" s="3">
        <v>-2919.6961200000005</v>
      </c>
      <c r="F146">
        <v>5</v>
      </c>
      <c r="G146">
        <v>2024</v>
      </c>
      <c r="H146">
        <v>3284683</v>
      </c>
      <c r="I146" t="s">
        <v>124</v>
      </c>
    </row>
    <row r="147" spans="1:9" x14ac:dyDescent="0.25">
      <c r="A147" t="s">
        <v>79</v>
      </c>
      <c r="B147">
        <v>320023</v>
      </c>
      <c r="C147" t="s">
        <v>86</v>
      </c>
      <c r="D147" s="44">
        <v>-2.5</v>
      </c>
      <c r="E147" s="3">
        <v>-596.16</v>
      </c>
      <c r="F147">
        <v>5</v>
      </c>
      <c r="G147">
        <v>2024</v>
      </c>
      <c r="H147">
        <v>3352387</v>
      </c>
      <c r="I147" t="s">
        <v>104</v>
      </c>
    </row>
    <row r="148" spans="1:9" x14ac:dyDescent="0.25">
      <c r="A148" t="s">
        <v>79</v>
      </c>
      <c r="B148">
        <v>320020</v>
      </c>
      <c r="C148" t="s">
        <v>55</v>
      </c>
      <c r="D148" s="44">
        <v>-0.16666666666666666</v>
      </c>
      <c r="E148" s="3">
        <v>-45.759960000000007</v>
      </c>
      <c r="F148">
        <v>5</v>
      </c>
      <c r="G148">
        <v>2024</v>
      </c>
      <c r="H148">
        <v>3360436</v>
      </c>
      <c r="I148" t="s">
        <v>105</v>
      </c>
    </row>
    <row r="149" spans="1:9" x14ac:dyDescent="0.25">
      <c r="A149" t="s">
        <v>79</v>
      </c>
      <c r="B149">
        <v>320015</v>
      </c>
      <c r="C149" t="s">
        <v>80</v>
      </c>
      <c r="D149" s="44">
        <v>-0.66666666666666663</v>
      </c>
      <c r="E149" s="3">
        <v>-239.36760000000001</v>
      </c>
      <c r="F149">
        <v>5</v>
      </c>
      <c r="G149">
        <v>2024</v>
      </c>
      <c r="H149">
        <v>3373113</v>
      </c>
      <c r="I149" t="s">
        <v>106</v>
      </c>
    </row>
    <row r="150" spans="1:9" x14ac:dyDescent="0.25">
      <c r="A150" t="s">
        <v>79</v>
      </c>
      <c r="B150">
        <v>320118</v>
      </c>
      <c r="C150" t="s">
        <v>89</v>
      </c>
      <c r="D150" s="44">
        <v>-3.1666666666666665</v>
      </c>
      <c r="E150" s="3">
        <v>-721.04885999999988</v>
      </c>
      <c r="F150">
        <v>5</v>
      </c>
      <c r="G150">
        <v>2024</v>
      </c>
      <c r="H150">
        <v>3384346</v>
      </c>
      <c r="I150" t="s">
        <v>107</v>
      </c>
    </row>
    <row r="151" spans="1:9" x14ac:dyDescent="0.25">
      <c r="A151" t="s">
        <v>79</v>
      </c>
      <c r="B151">
        <v>320107</v>
      </c>
      <c r="C151" t="s">
        <v>81</v>
      </c>
      <c r="D151" s="44">
        <v>-1.6333333333333333</v>
      </c>
      <c r="E151" s="3">
        <v>-560.56039200000009</v>
      </c>
      <c r="F151">
        <v>5</v>
      </c>
      <c r="G151">
        <v>2024</v>
      </c>
      <c r="H151">
        <v>3384347</v>
      </c>
      <c r="I151" t="s">
        <v>108</v>
      </c>
    </row>
    <row r="152" spans="1:9" x14ac:dyDescent="0.25">
      <c r="A152" t="s">
        <v>79</v>
      </c>
      <c r="B152">
        <v>324003</v>
      </c>
      <c r="C152" t="s">
        <v>88</v>
      </c>
      <c r="D152" s="44">
        <v>-1.3</v>
      </c>
      <c r="E152" s="3">
        <v>-514.80046800000002</v>
      </c>
      <c r="F152">
        <v>5</v>
      </c>
      <c r="G152">
        <v>2024</v>
      </c>
      <c r="H152">
        <v>3408152</v>
      </c>
      <c r="I152" t="s">
        <v>109</v>
      </c>
    </row>
    <row r="153" spans="1:9" x14ac:dyDescent="0.25">
      <c r="A153" t="s">
        <v>79</v>
      </c>
      <c r="B153">
        <v>320917</v>
      </c>
      <c r="C153" t="s">
        <v>27</v>
      </c>
      <c r="D153" s="44">
        <v>-2.4333333333333331</v>
      </c>
      <c r="E153" s="3">
        <v>-835.12058400000012</v>
      </c>
      <c r="F153">
        <v>5</v>
      </c>
      <c r="G153">
        <v>2024</v>
      </c>
      <c r="H153">
        <v>3529248</v>
      </c>
      <c r="I153" t="s">
        <v>110</v>
      </c>
    </row>
    <row r="154" spans="1:9" x14ac:dyDescent="0.25">
      <c r="A154" t="s">
        <v>79</v>
      </c>
      <c r="B154">
        <v>320925</v>
      </c>
      <c r="C154" t="s">
        <v>24</v>
      </c>
      <c r="D154" s="44">
        <v>-0.83333333333333337</v>
      </c>
      <c r="E154" s="3">
        <v>-189.74970000000002</v>
      </c>
      <c r="F154">
        <v>5</v>
      </c>
      <c r="G154">
        <v>2024</v>
      </c>
      <c r="H154">
        <v>3538108</v>
      </c>
      <c r="I154" t="s">
        <v>111</v>
      </c>
    </row>
    <row r="155" spans="1:9" x14ac:dyDescent="0.25">
      <c r="A155" t="s">
        <v>79</v>
      </c>
      <c r="B155">
        <v>320100</v>
      </c>
      <c r="C155" t="s">
        <v>85</v>
      </c>
      <c r="D155" s="44">
        <v>-1.5833333333333333</v>
      </c>
      <c r="E155" s="3">
        <v>-386.14878000000004</v>
      </c>
      <c r="F155">
        <v>5</v>
      </c>
      <c r="G155">
        <v>2024</v>
      </c>
      <c r="H155">
        <v>3564666</v>
      </c>
      <c r="I155" t="s">
        <v>112</v>
      </c>
    </row>
    <row r="156" spans="1:9" x14ac:dyDescent="0.25">
      <c r="A156" t="s">
        <v>79</v>
      </c>
      <c r="B156">
        <v>320400</v>
      </c>
      <c r="C156" t="s">
        <v>84</v>
      </c>
      <c r="D156" s="44">
        <v>-24.916666666666668</v>
      </c>
      <c r="E156" s="3">
        <v>-6076.7623800000001</v>
      </c>
      <c r="F156">
        <v>5</v>
      </c>
      <c r="G156">
        <v>2024</v>
      </c>
      <c r="H156">
        <v>3564667</v>
      </c>
      <c r="I156" t="s">
        <v>113</v>
      </c>
    </row>
    <row r="157" spans="1:9" x14ac:dyDescent="0.25">
      <c r="A157" t="s">
        <v>79</v>
      </c>
      <c r="B157">
        <v>323900</v>
      </c>
      <c r="C157" t="s">
        <v>37</v>
      </c>
      <c r="D157" s="44">
        <v>-6.583333333333333</v>
      </c>
      <c r="E157" s="3">
        <v>-1998.0379800000001</v>
      </c>
      <c r="F157">
        <v>5</v>
      </c>
      <c r="G157">
        <v>2024</v>
      </c>
      <c r="H157">
        <v>3565350</v>
      </c>
      <c r="I157" t="s">
        <v>114</v>
      </c>
    </row>
    <row r="158" spans="1:9" x14ac:dyDescent="0.25">
      <c r="A158" t="s">
        <v>79</v>
      </c>
      <c r="B158">
        <v>323103</v>
      </c>
      <c r="C158" t="s">
        <v>36</v>
      </c>
      <c r="D158" s="44">
        <v>-5.208333333333333</v>
      </c>
      <c r="E158" s="3">
        <v>-1580.7262499999999</v>
      </c>
      <c r="F158">
        <v>5</v>
      </c>
      <c r="G158">
        <v>2024</v>
      </c>
      <c r="H158">
        <v>3565351</v>
      </c>
      <c r="I158" t="s">
        <v>115</v>
      </c>
    </row>
    <row r="159" spans="1:9" x14ac:dyDescent="0.25">
      <c r="A159" t="s">
        <v>79</v>
      </c>
      <c r="B159">
        <v>323004</v>
      </c>
      <c r="C159" t="s">
        <v>35</v>
      </c>
      <c r="D159" s="44">
        <v>-2.9583333333333335</v>
      </c>
      <c r="E159" s="3">
        <v>-897.85250999999994</v>
      </c>
      <c r="F159">
        <v>5</v>
      </c>
      <c r="G159">
        <v>2024</v>
      </c>
      <c r="H159">
        <v>3566457</v>
      </c>
      <c r="I159" t="s">
        <v>116</v>
      </c>
    </row>
    <row r="160" spans="1:9" x14ac:dyDescent="0.25">
      <c r="A160" t="s">
        <v>79</v>
      </c>
      <c r="B160">
        <v>322000</v>
      </c>
      <c r="C160" t="s">
        <v>93</v>
      </c>
      <c r="D160" s="44">
        <v>-3.0416666666666665</v>
      </c>
      <c r="E160" s="3">
        <v>-923.14413000000002</v>
      </c>
      <c r="F160">
        <v>5</v>
      </c>
      <c r="G160">
        <v>2024</v>
      </c>
      <c r="H160">
        <v>3568860</v>
      </c>
      <c r="I160" t="s">
        <v>117</v>
      </c>
    </row>
    <row r="161" spans="1:9" x14ac:dyDescent="0.25">
      <c r="A161" t="s">
        <v>79</v>
      </c>
      <c r="B161">
        <v>320120</v>
      </c>
      <c r="C161" t="s">
        <v>71</v>
      </c>
      <c r="D161" s="44">
        <v>-7.833333333333333</v>
      </c>
      <c r="E161" s="3">
        <v>-1414.69812</v>
      </c>
      <c r="F161">
        <v>5</v>
      </c>
      <c r="G161">
        <v>2024</v>
      </c>
      <c r="H161">
        <v>3572153</v>
      </c>
      <c r="I161" t="s">
        <v>118</v>
      </c>
    </row>
    <row r="162" spans="1:9" x14ac:dyDescent="0.25">
      <c r="A162" t="s">
        <v>79</v>
      </c>
      <c r="B162">
        <v>327902</v>
      </c>
      <c r="C162" t="s">
        <v>70</v>
      </c>
      <c r="D162" s="44">
        <v>-1</v>
      </c>
      <c r="E162" s="3">
        <v>-203.23656</v>
      </c>
      <c r="F162">
        <v>5</v>
      </c>
      <c r="G162">
        <v>2024</v>
      </c>
      <c r="H162">
        <v>3573960</v>
      </c>
      <c r="I162" t="s">
        <v>119</v>
      </c>
    </row>
    <row r="163" spans="1:9" x14ac:dyDescent="0.25">
      <c r="A163" t="s">
        <v>79</v>
      </c>
      <c r="B163">
        <v>327903</v>
      </c>
      <c r="C163" t="s">
        <v>68</v>
      </c>
      <c r="D163" s="44">
        <v>-3.0333333333333332</v>
      </c>
      <c r="E163" s="3">
        <v>-616.48423200000002</v>
      </c>
      <c r="F163">
        <v>5</v>
      </c>
      <c r="G163">
        <v>2024</v>
      </c>
      <c r="H163">
        <v>3573961</v>
      </c>
      <c r="I163" t="s">
        <v>120</v>
      </c>
    </row>
    <row r="164" spans="1:9" x14ac:dyDescent="0.25">
      <c r="A164" t="s">
        <v>79</v>
      </c>
      <c r="B164">
        <v>327900</v>
      </c>
      <c r="C164" t="s">
        <v>69</v>
      </c>
      <c r="D164" s="44">
        <v>-1</v>
      </c>
      <c r="E164" s="3">
        <v>-203.23656</v>
      </c>
      <c r="F164">
        <v>5</v>
      </c>
      <c r="G164">
        <v>2024</v>
      </c>
      <c r="H164">
        <v>3573962</v>
      </c>
      <c r="I164" t="s">
        <v>121</v>
      </c>
    </row>
    <row r="165" spans="1:9" x14ac:dyDescent="0.25">
      <c r="A165" t="s">
        <v>79</v>
      </c>
      <c r="B165">
        <v>327901</v>
      </c>
      <c r="C165" t="s">
        <v>67</v>
      </c>
      <c r="D165" s="44">
        <v>-1.3333333333333333</v>
      </c>
      <c r="E165" s="3">
        <v>-270.98208</v>
      </c>
      <c r="F165">
        <v>5</v>
      </c>
      <c r="G165">
        <v>2024</v>
      </c>
      <c r="H165">
        <v>3573963</v>
      </c>
      <c r="I165" t="s">
        <v>122</v>
      </c>
    </row>
    <row r="166" spans="1:9" x14ac:dyDescent="0.25">
      <c r="A166" t="s">
        <v>79</v>
      </c>
      <c r="B166">
        <v>320028</v>
      </c>
      <c r="C166" t="s">
        <v>91</v>
      </c>
      <c r="D166" s="44">
        <v>1361.8333333333333</v>
      </c>
      <c r="E166" s="3">
        <v>245946.77315999995</v>
      </c>
      <c r="F166">
        <v>6</v>
      </c>
      <c r="G166">
        <v>2024</v>
      </c>
      <c r="H166">
        <v>3284683</v>
      </c>
      <c r="I166" t="s">
        <v>124</v>
      </c>
    </row>
    <row r="167" spans="1:9" x14ac:dyDescent="0.25">
      <c r="A167" t="s">
        <v>79</v>
      </c>
      <c r="B167">
        <v>320023</v>
      </c>
      <c r="C167" t="s">
        <v>86</v>
      </c>
      <c r="D167" s="44">
        <v>1677</v>
      </c>
      <c r="E167" s="3">
        <v>399904.12799999991</v>
      </c>
      <c r="F167">
        <v>6</v>
      </c>
      <c r="G167">
        <v>2024</v>
      </c>
      <c r="H167">
        <v>3352387</v>
      </c>
      <c r="I167" t="s">
        <v>104</v>
      </c>
    </row>
    <row r="168" spans="1:9" x14ac:dyDescent="0.25">
      <c r="A168" t="s">
        <v>79</v>
      </c>
      <c r="B168">
        <v>320020</v>
      </c>
      <c r="C168" t="s">
        <v>55</v>
      </c>
      <c r="D168" s="44">
        <v>3.1666666666666665</v>
      </c>
      <c r="E168" s="3">
        <v>869.43924000000004</v>
      </c>
      <c r="F168">
        <v>6</v>
      </c>
      <c r="G168">
        <v>2024</v>
      </c>
      <c r="H168">
        <v>3360436</v>
      </c>
      <c r="I168" t="s">
        <v>127</v>
      </c>
    </row>
    <row r="169" spans="1:9" x14ac:dyDescent="0.25">
      <c r="A169" t="s">
        <v>79</v>
      </c>
      <c r="B169">
        <v>320015</v>
      </c>
      <c r="C169" t="s">
        <v>80</v>
      </c>
      <c r="D169" s="44">
        <v>545</v>
      </c>
      <c r="E169" s="3">
        <v>195683.01299999986</v>
      </c>
      <c r="F169">
        <v>6</v>
      </c>
      <c r="G169">
        <v>2024</v>
      </c>
      <c r="H169">
        <v>3373113</v>
      </c>
      <c r="I169" t="s">
        <v>106</v>
      </c>
    </row>
    <row r="170" spans="1:9" x14ac:dyDescent="0.25">
      <c r="A170" t="s">
        <v>79</v>
      </c>
      <c r="B170">
        <v>320118</v>
      </c>
      <c r="C170" t="s">
        <v>89</v>
      </c>
      <c r="D170" s="44">
        <v>555</v>
      </c>
      <c r="E170" s="3">
        <v>126373.30019999991</v>
      </c>
      <c r="F170">
        <v>6</v>
      </c>
      <c r="G170">
        <v>2024</v>
      </c>
      <c r="H170">
        <v>3384346</v>
      </c>
      <c r="I170" t="s">
        <v>107</v>
      </c>
    </row>
    <row r="171" spans="1:9" x14ac:dyDescent="0.25">
      <c r="A171" t="s">
        <v>79</v>
      </c>
      <c r="B171">
        <v>320107</v>
      </c>
      <c r="C171" t="s">
        <v>81</v>
      </c>
      <c r="D171" s="44">
        <v>315.98333333333335</v>
      </c>
      <c r="E171" s="3">
        <v>108445.55583600009</v>
      </c>
      <c r="F171">
        <v>6</v>
      </c>
      <c r="G171">
        <v>2024</v>
      </c>
      <c r="H171">
        <v>3384347</v>
      </c>
      <c r="I171" t="s">
        <v>108</v>
      </c>
    </row>
    <row r="172" spans="1:9" x14ac:dyDescent="0.25">
      <c r="A172" t="s">
        <v>79</v>
      </c>
      <c r="B172">
        <v>324003</v>
      </c>
      <c r="C172" t="s">
        <v>88</v>
      </c>
      <c r="D172" s="44">
        <v>393</v>
      </c>
      <c r="E172" s="3">
        <v>155628.14147999985</v>
      </c>
      <c r="F172">
        <v>6</v>
      </c>
      <c r="G172">
        <v>2024</v>
      </c>
      <c r="H172">
        <v>3408152</v>
      </c>
      <c r="I172" t="s">
        <v>109</v>
      </c>
    </row>
    <row r="173" spans="1:9" x14ac:dyDescent="0.25">
      <c r="A173" t="s">
        <v>79</v>
      </c>
      <c r="B173">
        <v>320917</v>
      </c>
      <c r="C173" t="s">
        <v>27</v>
      </c>
      <c r="D173" s="44">
        <v>23</v>
      </c>
      <c r="E173" s="3">
        <v>7893.6055200000019</v>
      </c>
      <c r="F173">
        <v>6</v>
      </c>
      <c r="G173">
        <v>2024</v>
      </c>
      <c r="H173">
        <v>3529248</v>
      </c>
      <c r="I173" t="s">
        <v>128</v>
      </c>
    </row>
    <row r="174" spans="1:9" x14ac:dyDescent="0.25">
      <c r="A174" t="s">
        <v>79</v>
      </c>
      <c r="B174">
        <v>320925</v>
      </c>
      <c r="C174" t="s">
        <v>24</v>
      </c>
      <c r="D174" s="44">
        <v>4</v>
      </c>
      <c r="E174" s="3">
        <v>910.79855999999995</v>
      </c>
      <c r="F174">
        <v>6</v>
      </c>
      <c r="G174">
        <v>2024</v>
      </c>
      <c r="H174">
        <v>3538108</v>
      </c>
      <c r="I174" t="s">
        <v>129</v>
      </c>
    </row>
    <row r="175" spans="1:9" x14ac:dyDescent="0.25">
      <c r="A175" t="s">
        <v>79</v>
      </c>
      <c r="B175">
        <v>320100</v>
      </c>
      <c r="C175" t="s">
        <v>85</v>
      </c>
      <c r="D175" s="44">
        <v>282</v>
      </c>
      <c r="E175" s="3">
        <v>68775.130079999944</v>
      </c>
      <c r="F175">
        <v>6</v>
      </c>
      <c r="G175">
        <v>2024</v>
      </c>
      <c r="H175">
        <v>3564666</v>
      </c>
      <c r="I175" t="s">
        <v>112</v>
      </c>
    </row>
    <row r="176" spans="1:9" x14ac:dyDescent="0.25">
      <c r="A176" t="s">
        <v>79</v>
      </c>
      <c r="B176">
        <v>320400</v>
      </c>
      <c r="C176" t="s">
        <v>84</v>
      </c>
      <c r="D176" s="44">
        <v>258</v>
      </c>
      <c r="E176" s="3">
        <v>62921.927519999954</v>
      </c>
      <c r="F176">
        <v>6</v>
      </c>
      <c r="G176">
        <v>2024</v>
      </c>
      <c r="H176">
        <v>3564667</v>
      </c>
      <c r="I176" t="s">
        <v>113</v>
      </c>
    </row>
    <row r="177" spans="1:9" x14ac:dyDescent="0.25">
      <c r="A177" t="s">
        <v>79</v>
      </c>
      <c r="B177">
        <v>323900</v>
      </c>
      <c r="C177" t="s">
        <v>37</v>
      </c>
      <c r="D177" s="44">
        <v>86</v>
      </c>
      <c r="E177" s="3">
        <v>26100.951840000002</v>
      </c>
      <c r="F177">
        <v>6</v>
      </c>
      <c r="G177">
        <v>2024</v>
      </c>
      <c r="H177">
        <v>3565350</v>
      </c>
      <c r="I177" t="s">
        <v>114</v>
      </c>
    </row>
    <row r="178" spans="1:9" x14ac:dyDescent="0.25">
      <c r="A178" t="s">
        <v>79</v>
      </c>
      <c r="B178">
        <v>323103</v>
      </c>
      <c r="C178" t="s">
        <v>36</v>
      </c>
      <c r="D178" s="44">
        <v>118</v>
      </c>
      <c r="E178" s="3">
        <v>35812.933919999996</v>
      </c>
      <c r="F178">
        <v>6</v>
      </c>
      <c r="G178">
        <v>2024</v>
      </c>
      <c r="H178">
        <v>3565351</v>
      </c>
      <c r="I178" t="s">
        <v>115</v>
      </c>
    </row>
    <row r="179" spans="1:9" x14ac:dyDescent="0.25">
      <c r="A179" t="s">
        <v>79</v>
      </c>
      <c r="B179">
        <v>323004</v>
      </c>
      <c r="C179" t="s">
        <v>35</v>
      </c>
      <c r="D179" s="44">
        <v>189</v>
      </c>
      <c r="E179" s="3">
        <v>57361.394159999916</v>
      </c>
      <c r="F179">
        <v>6</v>
      </c>
      <c r="G179">
        <v>2024</v>
      </c>
      <c r="H179">
        <v>3566457</v>
      </c>
      <c r="I179" t="s">
        <v>116</v>
      </c>
    </row>
    <row r="180" spans="1:9" x14ac:dyDescent="0.25">
      <c r="A180" t="s">
        <v>79</v>
      </c>
      <c r="B180">
        <v>322000</v>
      </c>
      <c r="C180" t="s">
        <v>93</v>
      </c>
      <c r="D180" s="44">
        <v>148</v>
      </c>
      <c r="E180" s="3">
        <v>44917.91711999994</v>
      </c>
      <c r="F180">
        <v>6</v>
      </c>
      <c r="G180">
        <v>2024</v>
      </c>
      <c r="H180">
        <v>3568860</v>
      </c>
      <c r="I180" t="s">
        <v>117</v>
      </c>
    </row>
    <row r="181" spans="1:9" x14ac:dyDescent="0.25">
      <c r="A181" t="s">
        <v>79</v>
      </c>
      <c r="B181">
        <v>320120</v>
      </c>
      <c r="C181" t="s">
        <v>71</v>
      </c>
      <c r="D181" s="44">
        <v>261</v>
      </c>
      <c r="E181" s="3">
        <v>47136.537360000038</v>
      </c>
      <c r="F181">
        <v>6</v>
      </c>
      <c r="G181">
        <v>2024</v>
      </c>
      <c r="H181">
        <v>3572153</v>
      </c>
      <c r="I181" t="s">
        <v>118</v>
      </c>
    </row>
    <row r="182" spans="1:9" x14ac:dyDescent="0.25">
      <c r="A182" t="s">
        <v>79</v>
      </c>
      <c r="B182">
        <v>327902</v>
      </c>
      <c r="C182" t="s">
        <v>70</v>
      </c>
      <c r="D182" s="44">
        <v>19</v>
      </c>
      <c r="E182" s="3">
        <v>3861.4946399999994</v>
      </c>
      <c r="F182">
        <v>6</v>
      </c>
      <c r="G182">
        <v>2024</v>
      </c>
      <c r="H182">
        <v>3573960</v>
      </c>
      <c r="I182" t="s">
        <v>130</v>
      </c>
    </row>
    <row r="183" spans="1:9" x14ac:dyDescent="0.25">
      <c r="A183" t="s">
        <v>79</v>
      </c>
      <c r="B183">
        <v>327903</v>
      </c>
      <c r="C183" t="s">
        <v>68</v>
      </c>
      <c r="D183" s="44">
        <v>12</v>
      </c>
      <c r="E183" s="3">
        <v>2438.8387199999997</v>
      </c>
      <c r="F183">
        <v>6</v>
      </c>
      <c r="G183">
        <v>2024</v>
      </c>
      <c r="H183">
        <v>3573961</v>
      </c>
      <c r="I183" t="s">
        <v>131</v>
      </c>
    </row>
    <row r="184" spans="1:9" x14ac:dyDescent="0.25">
      <c r="A184" t="s">
        <v>79</v>
      </c>
      <c r="B184">
        <v>327900</v>
      </c>
      <c r="C184" t="s">
        <v>69</v>
      </c>
      <c r="D184" s="44">
        <v>18</v>
      </c>
      <c r="E184" s="3">
        <v>3658.2580799999996</v>
      </c>
      <c r="F184">
        <v>6</v>
      </c>
      <c r="G184">
        <v>2024</v>
      </c>
      <c r="H184">
        <v>3573962</v>
      </c>
      <c r="I184" t="s">
        <v>132</v>
      </c>
    </row>
    <row r="185" spans="1:9" x14ac:dyDescent="0.25">
      <c r="A185" t="s">
        <v>79</v>
      </c>
      <c r="B185">
        <v>327901</v>
      </c>
      <c r="C185" t="s">
        <v>67</v>
      </c>
      <c r="D185" s="44">
        <v>13</v>
      </c>
      <c r="E185" s="3">
        <v>2642.07528</v>
      </c>
      <c r="F185">
        <v>6</v>
      </c>
      <c r="G185">
        <v>2024</v>
      </c>
      <c r="H185">
        <v>3573963</v>
      </c>
      <c r="I185" t="s">
        <v>133</v>
      </c>
    </row>
    <row r="186" spans="1:9" x14ac:dyDescent="0.25">
      <c r="A186" t="s">
        <v>79</v>
      </c>
      <c r="B186">
        <v>320029</v>
      </c>
      <c r="C186" t="s">
        <v>72</v>
      </c>
      <c r="D186" s="44">
        <v>6.333333333333333</v>
      </c>
      <c r="E186" s="3">
        <v>1398.4037999999998</v>
      </c>
      <c r="F186">
        <v>6</v>
      </c>
      <c r="G186">
        <v>2024</v>
      </c>
      <c r="H186">
        <v>3575300</v>
      </c>
      <c r="I186" t="s">
        <v>134</v>
      </c>
    </row>
    <row r="187" spans="1:9" x14ac:dyDescent="0.25">
      <c r="A187" t="s">
        <v>79</v>
      </c>
      <c r="B187">
        <v>322001</v>
      </c>
      <c r="C187" t="s">
        <v>95</v>
      </c>
      <c r="D187" s="44">
        <v>521</v>
      </c>
      <c r="E187" s="3">
        <v>114710.19552000012</v>
      </c>
      <c r="F187">
        <v>6</v>
      </c>
      <c r="G187">
        <v>2024</v>
      </c>
      <c r="H187">
        <v>3580230</v>
      </c>
      <c r="I187" t="s">
        <v>125</v>
      </c>
    </row>
    <row r="188" spans="1:9" x14ac:dyDescent="0.25">
      <c r="A188" t="s">
        <v>79</v>
      </c>
      <c r="B188">
        <v>322100</v>
      </c>
      <c r="C188" t="s">
        <v>96</v>
      </c>
      <c r="D188" s="44">
        <v>305</v>
      </c>
      <c r="E188" s="3">
        <v>33059.901599999983</v>
      </c>
      <c r="F188">
        <v>6</v>
      </c>
      <c r="G188">
        <v>2024</v>
      </c>
      <c r="H188">
        <v>3580595</v>
      </c>
      <c r="I188" t="s">
        <v>126</v>
      </c>
    </row>
    <row r="189" spans="1:9" x14ac:dyDescent="0.25">
      <c r="A189" t="s">
        <v>79</v>
      </c>
      <c r="B189">
        <v>320028</v>
      </c>
      <c r="C189" t="s">
        <v>91</v>
      </c>
      <c r="D189" s="44">
        <v>-16.166666666666668</v>
      </c>
      <c r="E189" s="3">
        <v>-2919.6961200000005</v>
      </c>
      <c r="F189">
        <v>6</v>
      </c>
      <c r="G189">
        <v>2024</v>
      </c>
      <c r="H189">
        <v>3284683</v>
      </c>
      <c r="I189" t="s">
        <v>124</v>
      </c>
    </row>
    <row r="190" spans="1:9" x14ac:dyDescent="0.25">
      <c r="A190" t="s">
        <v>79</v>
      </c>
      <c r="B190">
        <v>320023</v>
      </c>
      <c r="C190" t="s">
        <v>86</v>
      </c>
      <c r="D190" s="44">
        <v>-1.5</v>
      </c>
      <c r="E190" s="3">
        <v>-357.69599999999997</v>
      </c>
      <c r="F190">
        <v>6</v>
      </c>
      <c r="G190">
        <v>2024</v>
      </c>
      <c r="H190">
        <v>3352387</v>
      </c>
      <c r="I190" t="s">
        <v>104</v>
      </c>
    </row>
    <row r="191" spans="1:9" x14ac:dyDescent="0.25">
      <c r="A191" t="s">
        <v>79</v>
      </c>
      <c r="B191">
        <v>320118</v>
      </c>
      <c r="C191" t="s">
        <v>89</v>
      </c>
      <c r="D191" s="44">
        <v>-1.1666666666666667</v>
      </c>
      <c r="E191" s="3">
        <v>-265.64958000000001</v>
      </c>
      <c r="F191">
        <v>6</v>
      </c>
      <c r="G191">
        <v>2024</v>
      </c>
      <c r="H191">
        <v>3384346</v>
      </c>
      <c r="I191" t="s">
        <v>107</v>
      </c>
    </row>
    <row r="192" spans="1:9" x14ac:dyDescent="0.25">
      <c r="A192" t="s">
        <v>79</v>
      </c>
      <c r="B192">
        <v>324003</v>
      </c>
      <c r="C192" t="s">
        <v>88</v>
      </c>
      <c r="D192" s="44">
        <v>-0.1</v>
      </c>
      <c r="E192" s="3">
        <v>-39.600036000000003</v>
      </c>
      <c r="F192">
        <v>6</v>
      </c>
      <c r="G192">
        <v>2024</v>
      </c>
      <c r="H192">
        <v>3408152</v>
      </c>
      <c r="I192" t="s">
        <v>109</v>
      </c>
    </row>
    <row r="193" spans="1:9" x14ac:dyDescent="0.25">
      <c r="A193" t="s">
        <v>79</v>
      </c>
      <c r="B193">
        <v>320917</v>
      </c>
      <c r="C193" t="s">
        <v>27</v>
      </c>
      <c r="D193" s="44">
        <v>-0.16666666666666666</v>
      </c>
      <c r="E193" s="3">
        <v>-57.200040000000001</v>
      </c>
      <c r="F193">
        <v>6</v>
      </c>
      <c r="G193">
        <v>2024</v>
      </c>
      <c r="H193">
        <v>3529248</v>
      </c>
      <c r="I193" t="s">
        <v>128</v>
      </c>
    </row>
    <row r="194" spans="1:9" x14ac:dyDescent="0.25">
      <c r="A194" t="s">
        <v>79</v>
      </c>
      <c r="B194">
        <v>320925</v>
      </c>
      <c r="C194" t="s">
        <v>24</v>
      </c>
      <c r="D194" s="44">
        <v>-13.666666666666666</v>
      </c>
      <c r="E194" s="3">
        <v>-3111.8950800000002</v>
      </c>
      <c r="F194">
        <v>6</v>
      </c>
      <c r="G194">
        <v>2024</v>
      </c>
      <c r="H194">
        <v>3538108</v>
      </c>
      <c r="I194" t="s">
        <v>129</v>
      </c>
    </row>
    <row r="195" spans="1:9" x14ac:dyDescent="0.25">
      <c r="A195" t="s">
        <v>79</v>
      </c>
      <c r="B195">
        <v>320100</v>
      </c>
      <c r="C195" t="s">
        <v>85</v>
      </c>
      <c r="D195" s="44">
        <v>-8.3333333333333329E-2</v>
      </c>
      <c r="E195" s="3">
        <v>-20.323620000000002</v>
      </c>
      <c r="F195">
        <v>6</v>
      </c>
      <c r="G195">
        <v>2024</v>
      </c>
      <c r="H195">
        <v>3564666</v>
      </c>
      <c r="I195" t="s">
        <v>112</v>
      </c>
    </row>
    <row r="196" spans="1:9" x14ac:dyDescent="0.25">
      <c r="A196" t="s">
        <v>79</v>
      </c>
      <c r="B196">
        <v>323900</v>
      </c>
      <c r="C196" t="s">
        <v>37</v>
      </c>
      <c r="D196" s="44">
        <v>-31.125</v>
      </c>
      <c r="E196" s="3">
        <v>-9446.4200699999983</v>
      </c>
      <c r="F196">
        <v>6</v>
      </c>
      <c r="G196">
        <v>2024</v>
      </c>
      <c r="H196">
        <v>3565350</v>
      </c>
      <c r="I196" t="s">
        <v>114</v>
      </c>
    </row>
    <row r="197" spans="1:9" x14ac:dyDescent="0.25">
      <c r="A197" t="s">
        <v>79</v>
      </c>
      <c r="B197">
        <v>323103</v>
      </c>
      <c r="C197" t="s">
        <v>36</v>
      </c>
      <c r="D197" s="44">
        <v>-8.2083333333333339</v>
      </c>
      <c r="E197" s="3">
        <v>-2491.2245700000008</v>
      </c>
      <c r="F197">
        <v>6</v>
      </c>
      <c r="G197">
        <v>2024</v>
      </c>
      <c r="H197">
        <v>3565351</v>
      </c>
      <c r="I197" t="s">
        <v>115</v>
      </c>
    </row>
    <row r="198" spans="1:9" x14ac:dyDescent="0.25">
      <c r="A198" t="s">
        <v>79</v>
      </c>
      <c r="B198">
        <v>323004</v>
      </c>
      <c r="C198" t="s">
        <v>35</v>
      </c>
      <c r="D198" s="44">
        <v>-8.7916666666666661</v>
      </c>
      <c r="E198" s="3">
        <v>-2668.2659100000001</v>
      </c>
      <c r="F198">
        <v>6</v>
      </c>
      <c r="G198">
        <v>2024</v>
      </c>
      <c r="H198">
        <v>3566457</v>
      </c>
      <c r="I198" t="s">
        <v>116</v>
      </c>
    </row>
    <row r="199" spans="1:9" x14ac:dyDescent="0.25">
      <c r="A199" t="s">
        <v>79</v>
      </c>
      <c r="B199">
        <v>322000</v>
      </c>
      <c r="C199" t="s">
        <v>93</v>
      </c>
      <c r="D199" s="44">
        <v>-12.208333333333334</v>
      </c>
      <c r="E199" s="3">
        <v>-3705.2223300000005</v>
      </c>
      <c r="F199">
        <v>6</v>
      </c>
      <c r="G199">
        <v>2024</v>
      </c>
      <c r="H199">
        <v>3568860</v>
      </c>
      <c r="I199" t="s">
        <v>117</v>
      </c>
    </row>
    <row r="200" spans="1:9" x14ac:dyDescent="0.25">
      <c r="A200" t="s">
        <v>79</v>
      </c>
      <c r="B200">
        <v>320120</v>
      </c>
      <c r="C200" t="s">
        <v>71</v>
      </c>
      <c r="D200" s="44">
        <v>-26.5</v>
      </c>
      <c r="E200" s="3">
        <v>-4785.8936400000002</v>
      </c>
      <c r="F200">
        <v>6</v>
      </c>
      <c r="G200">
        <v>2024</v>
      </c>
      <c r="H200">
        <v>3572153</v>
      </c>
      <c r="I200" t="s">
        <v>118</v>
      </c>
    </row>
    <row r="201" spans="1:9" x14ac:dyDescent="0.25">
      <c r="A201" t="s">
        <v>79</v>
      </c>
      <c r="B201">
        <v>327902</v>
      </c>
      <c r="C201" t="s">
        <v>70</v>
      </c>
      <c r="D201" s="44">
        <v>-29.266666666666666</v>
      </c>
      <c r="E201" s="3">
        <v>-5948.0566560000016</v>
      </c>
      <c r="F201">
        <v>6</v>
      </c>
      <c r="G201">
        <v>2024</v>
      </c>
      <c r="H201">
        <v>3573960</v>
      </c>
      <c r="I201" t="s">
        <v>130</v>
      </c>
    </row>
    <row r="202" spans="1:9" x14ac:dyDescent="0.25">
      <c r="A202" t="s">
        <v>79</v>
      </c>
      <c r="B202">
        <v>327903</v>
      </c>
      <c r="C202" t="s">
        <v>68</v>
      </c>
      <c r="D202" s="44">
        <v>-51.93333333333333</v>
      </c>
      <c r="E202" s="3">
        <v>-10554.752015999999</v>
      </c>
      <c r="F202">
        <v>6</v>
      </c>
      <c r="G202">
        <v>2024</v>
      </c>
      <c r="H202">
        <v>3573961</v>
      </c>
      <c r="I202" t="s">
        <v>131</v>
      </c>
    </row>
    <row r="203" spans="1:9" x14ac:dyDescent="0.25">
      <c r="A203" t="s">
        <v>79</v>
      </c>
      <c r="B203">
        <v>327900</v>
      </c>
      <c r="C203" t="s">
        <v>69</v>
      </c>
      <c r="D203" s="44">
        <v>-37.4</v>
      </c>
      <c r="E203" s="3">
        <v>-7601.0473439999996</v>
      </c>
      <c r="F203">
        <v>6</v>
      </c>
      <c r="G203">
        <v>2024</v>
      </c>
      <c r="H203">
        <v>3573962</v>
      </c>
      <c r="I203" t="s">
        <v>132</v>
      </c>
    </row>
    <row r="204" spans="1:9" x14ac:dyDescent="0.25">
      <c r="A204" t="s">
        <v>79</v>
      </c>
      <c r="B204">
        <v>327901</v>
      </c>
      <c r="C204" t="s">
        <v>67</v>
      </c>
      <c r="D204" s="44">
        <v>-66.033333333333331</v>
      </c>
      <c r="E204" s="3">
        <v>-13420.387511999999</v>
      </c>
      <c r="F204">
        <v>6</v>
      </c>
      <c r="G204">
        <v>2024</v>
      </c>
      <c r="H204">
        <v>3573963</v>
      </c>
      <c r="I204" t="s">
        <v>133</v>
      </c>
    </row>
    <row r="205" spans="1:9" x14ac:dyDescent="0.25">
      <c r="A205" t="s">
        <v>79</v>
      </c>
      <c r="B205">
        <v>322100</v>
      </c>
      <c r="C205" t="s">
        <v>96</v>
      </c>
      <c r="D205" s="44">
        <v>-0.16666666666666666</v>
      </c>
      <c r="E205" s="3">
        <v>-18.065520000000003</v>
      </c>
      <c r="F205">
        <v>6</v>
      </c>
      <c r="G205">
        <v>2024</v>
      </c>
      <c r="H205">
        <v>3580595</v>
      </c>
      <c r="I205" t="s">
        <v>126</v>
      </c>
    </row>
    <row r="206" spans="1:9" x14ac:dyDescent="0.25">
      <c r="A206" t="s">
        <v>79</v>
      </c>
      <c r="B206">
        <v>320028</v>
      </c>
      <c r="C206" t="s">
        <v>91</v>
      </c>
      <c r="D206" s="44">
        <v>1254</v>
      </c>
      <c r="E206" s="3">
        <v>226472.09904</v>
      </c>
      <c r="F206">
        <v>7</v>
      </c>
      <c r="G206">
        <v>2024</v>
      </c>
      <c r="H206">
        <v>3284683</v>
      </c>
      <c r="I206" t="s">
        <v>124</v>
      </c>
    </row>
    <row r="207" spans="1:9" x14ac:dyDescent="0.25">
      <c r="A207" t="s">
        <v>79</v>
      </c>
      <c r="B207">
        <v>320023</v>
      </c>
      <c r="C207" t="s">
        <v>86</v>
      </c>
      <c r="D207" s="44">
        <v>2817</v>
      </c>
      <c r="E207" s="3">
        <v>671753.08799999987</v>
      </c>
      <c r="F207">
        <v>7</v>
      </c>
      <c r="G207">
        <v>2024</v>
      </c>
      <c r="H207">
        <v>3352387</v>
      </c>
      <c r="I207" t="s">
        <v>104</v>
      </c>
    </row>
    <row r="208" spans="1:9" x14ac:dyDescent="0.25">
      <c r="A208" t="s">
        <v>79</v>
      </c>
      <c r="B208">
        <v>320015</v>
      </c>
      <c r="C208" t="s">
        <v>80</v>
      </c>
      <c r="D208" s="44">
        <v>635</v>
      </c>
      <c r="E208" s="3">
        <v>227997.63899999985</v>
      </c>
      <c r="F208">
        <v>7</v>
      </c>
      <c r="G208">
        <v>2024</v>
      </c>
      <c r="H208">
        <v>3373113</v>
      </c>
      <c r="I208" t="s">
        <v>106</v>
      </c>
    </row>
    <row r="209" spans="1:9" x14ac:dyDescent="0.25">
      <c r="A209" t="s">
        <v>79</v>
      </c>
      <c r="B209">
        <v>320118</v>
      </c>
      <c r="C209" t="s">
        <v>89</v>
      </c>
      <c r="D209" s="44">
        <v>1217</v>
      </c>
      <c r="E209" s="3">
        <v>277110.46188000013</v>
      </c>
      <c r="F209">
        <v>7</v>
      </c>
      <c r="G209">
        <v>2024</v>
      </c>
      <c r="H209">
        <v>3384346</v>
      </c>
      <c r="I209" t="s">
        <v>107</v>
      </c>
    </row>
    <row r="210" spans="1:9" x14ac:dyDescent="0.25">
      <c r="A210" t="s">
        <v>79</v>
      </c>
      <c r="B210">
        <v>320107</v>
      </c>
      <c r="C210" t="s">
        <v>81</v>
      </c>
      <c r="D210" s="44">
        <v>411</v>
      </c>
      <c r="E210" s="3">
        <v>141055.29864000005</v>
      </c>
      <c r="F210">
        <v>7</v>
      </c>
      <c r="G210">
        <v>2024</v>
      </c>
      <c r="H210">
        <v>3384347</v>
      </c>
      <c r="I210" t="s">
        <v>108</v>
      </c>
    </row>
    <row r="211" spans="1:9" x14ac:dyDescent="0.25">
      <c r="A211" t="s">
        <v>79</v>
      </c>
      <c r="B211">
        <v>324003</v>
      </c>
      <c r="C211" t="s">
        <v>88</v>
      </c>
      <c r="D211" s="44">
        <v>490.75</v>
      </c>
      <c r="E211" s="3">
        <v>194337.1766699999</v>
      </c>
      <c r="F211">
        <v>7</v>
      </c>
      <c r="G211">
        <v>2024</v>
      </c>
      <c r="H211">
        <v>3408152</v>
      </c>
      <c r="I211" t="s">
        <v>109</v>
      </c>
    </row>
    <row r="212" spans="1:9" x14ac:dyDescent="0.25">
      <c r="A212" t="s">
        <v>79</v>
      </c>
      <c r="B212">
        <v>320100</v>
      </c>
      <c r="C212" t="s">
        <v>85</v>
      </c>
      <c r="D212" s="44">
        <v>321</v>
      </c>
      <c r="E212" s="3">
        <v>78286.584239999967</v>
      </c>
      <c r="F212">
        <v>7</v>
      </c>
      <c r="G212">
        <v>2024</v>
      </c>
      <c r="H212">
        <v>3564666</v>
      </c>
      <c r="I212" t="s">
        <v>112</v>
      </c>
    </row>
    <row r="213" spans="1:9" x14ac:dyDescent="0.25">
      <c r="A213" t="s">
        <v>79</v>
      </c>
      <c r="B213">
        <v>320400</v>
      </c>
      <c r="C213" t="s">
        <v>84</v>
      </c>
      <c r="D213" s="44">
        <v>307</v>
      </c>
      <c r="E213" s="3">
        <v>74872.216079999955</v>
      </c>
      <c r="F213">
        <v>7</v>
      </c>
      <c r="G213">
        <v>2024</v>
      </c>
      <c r="H213">
        <v>3564667</v>
      </c>
      <c r="I213" t="s">
        <v>113</v>
      </c>
    </row>
    <row r="214" spans="1:9" x14ac:dyDescent="0.25">
      <c r="A214" t="s">
        <v>79</v>
      </c>
      <c r="B214">
        <v>323900</v>
      </c>
      <c r="C214" t="s">
        <v>37</v>
      </c>
      <c r="D214" s="44">
        <v>107</v>
      </c>
      <c r="E214" s="3">
        <v>32474.44008</v>
      </c>
      <c r="F214">
        <v>7</v>
      </c>
      <c r="G214">
        <v>2024</v>
      </c>
      <c r="H214">
        <v>3565350</v>
      </c>
      <c r="I214" t="s">
        <v>114</v>
      </c>
    </row>
    <row r="215" spans="1:9" x14ac:dyDescent="0.25">
      <c r="A215" t="s">
        <v>79</v>
      </c>
      <c r="B215">
        <v>323103</v>
      </c>
      <c r="C215" t="s">
        <v>36</v>
      </c>
      <c r="D215" s="44">
        <v>118</v>
      </c>
      <c r="E215" s="3">
        <v>35812.933919999996</v>
      </c>
      <c r="F215">
        <v>7</v>
      </c>
      <c r="G215">
        <v>2024</v>
      </c>
      <c r="H215">
        <v>3565351</v>
      </c>
      <c r="I215" t="s">
        <v>115</v>
      </c>
    </row>
    <row r="216" spans="1:9" x14ac:dyDescent="0.25">
      <c r="A216" t="s">
        <v>79</v>
      </c>
      <c r="B216">
        <v>323004</v>
      </c>
      <c r="C216" t="s">
        <v>35</v>
      </c>
      <c r="D216" s="44">
        <v>206</v>
      </c>
      <c r="E216" s="3">
        <v>62520.884639999902</v>
      </c>
      <c r="F216">
        <v>7</v>
      </c>
      <c r="G216">
        <v>2024</v>
      </c>
      <c r="H216">
        <v>3566457</v>
      </c>
      <c r="I216" t="s">
        <v>116</v>
      </c>
    </row>
    <row r="217" spans="1:9" x14ac:dyDescent="0.25">
      <c r="A217" t="s">
        <v>79</v>
      </c>
      <c r="B217">
        <v>322000</v>
      </c>
      <c r="C217" t="s">
        <v>93</v>
      </c>
      <c r="D217" s="44">
        <v>341</v>
      </c>
      <c r="E217" s="3">
        <v>103493.30903999976</v>
      </c>
      <c r="F217">
        <v>7</v>
      </c>
      <c r="G217">
        <v>2024</v>
      </c>
      <c r="H217">
        <v>3568860</v>
      </c>
      <c r="I217" t="s">
        <v>117</v>
      </c>
    </row>
    <row r="218" spans="1:9" x14ac:dyDescent="0.25">
      <c r="A218" t="s">
        <v>79</v>
      </c>
      <c r="B218">
        <v>320120</v>
      </c>
      <c r="C218" t="s">
        <v>71</v>
      </c>
      <c r="D218" s="44">
        <v>283</v>
      </c>
      <c r="E218" s="3">
        <v>51109.732080000053</v>
      </c>
      <c r="F218">
        <v>7</v>
      </c>
      <c r="G218">
        <v>2024</v>
      </c>
      <c r="H218">
        <v>3572153</v>
      </c>
      <c r="I218" t="s">
        <v>118</v>
      </c>
    </row>
    <row r="219" spans="1:9" x14ac:dyDescent="0.25">
      <c r="A219" t="s">
        <v>79</v>
      </c>
      <c r="B219">
        <v>322001</v>
      </c>
      <c r="C219" t="s">
        <v>95</v>
      </c>
      <c r="D219" s="44">
        <v>246</v>
      </c>
      <c r="E219" s="3">
        <v>54162.587520000016</v>
      </c>
      <c r="F219">
        <v>7</v>
      </c>
      <c r="G219">
        <v>2024</v>
      </c>
      <c r="H219">
        <v>3580230</v>
      </c>
      <c r="I219" t="s">
        <v>125</v>
      </c>
    </row>
    <row r="220" spans="1:9" x14ac:dyDescent="0.25">
      <c r="A220" t="s">
        <v>79</v>
      </c>
      <c r="B220">
        <v>322100</v>
      </c>
      <c r="C220" t="s">
        <v>96</v>
      </c>
      <c r="D220" s="44">
        <v>588</v>
      </c>
      <c r="E220" s="3">
        <v>63735.154560000025</v>
      </c>
      <c r="F220">
        <v>7</v>
      </c>
      <c r="G220">
        <v>2024</v>
      </c>
      <c r="H220">
        <v>3580595</v>
      </c>
      <c r="I220" t="s">
        <v>126</v>
      </c>
    </row>
    <row r="221" spans="1:9" x14ac:dyDescent="0.25">
      <c r="A221" t="s">
        <v>79</v>
      </c>
      <c r="B221">
        <v>320926</v>
      </c>
      <c r="C221" t="s">
        <v>48</v>
      </c>
      <c r="D221" s="44">
        <v>145</v>
      </c>
      <c r="E221" s="3">
        <v>52062.453000000132</v>
      </c>
      <c r="F221">
        <v>7</v>
      </c>
      <c r="G221">
        <v>2024</v>
      </c>
      <c r="H221">
        <v>3584240</v>
      </c>
      <c r="I221" t="s">
        <v>135</v>
      </c>
    </row>
    <row r="222" spans="1:9" x14ac:dyDescent="0.25">
      <c r="A222" t="s">
        <v>79</v>
      </c>
      <c r="B222">
        <v>324903</v>
      </c>
      <c r="C222" t="s">
        <v>47</v>
      </c>
      <c r="D222" s="44">
        <v>158</v>
      </c>
      <c r="E222" s="3">
        <v>65293.007039999917</v>
      </c>
      <c r="F222">
        <v>7</v>
      </c>
      <c r="G222">
        <v>2024</v>
      </c>
      <c r="H222">
        <v>3584241</v>
      </c>
      <c r="I222" t="s">
        <v>136</v>
      </c>
    </row>
    <row r="223" spans="1:9" x14ac:dyDescent="0.25">
      <c r="A223" t="s">
        <v>79</v>
      </c>
      <c r="B223">
        <v>320028</v>
      </c>
      <c r="C223" t="s">
        <v>91</v>
      </c>
      <c r="D223" s="44">
        <v>-14.833333333333334</v>
      </c>
      <c r="E223" s="3">
        <v>-2678.89644</v>
      </c>
      <c r="F223">
        <v>7</v>
      </c>
      <c r="G223">
        <v>2024</v>
      </c>
      <c r="H223">
        <v>3284683</v>
      </c>
      <c r="I223" t="s">
        <v>124</v>
      </c>
    </row>
    <row r="224" spans="1:9" x14ac:dyDescent="0.25">
      <c r="A224" t="s">
        <v>79</v>
      </c>
      <c r="B224">
        <v>320023</v>
      </c>
      <c r="C224" t="s">
        <v>86</v>
      </c>
      <c r="D224" s="44">
        <v>-1.3333333333333333</v>
      </c>
      <c r="E224" s="3">
        <v>-317.95199999999994</v>
      </c>
      <c r="F224">
        <v>7</v>
      </c>
      <c r="G224">
        <v>2024</v>
      </c>
      <c r="H224">
        <v>3352387</v>
      </c>
      <c r="I224" t="s">
        <v>104</v>
      </c>
    </row>
    <row r="225" spans="1:9" x14ac:dyDescent="0.25">
      <c r="A225" t="s">
        <v>79</v>
      </c>
      <c r="B225">
        <v>320118</v>
      </c>
      <c r="C225" t="s">
        <v>89</v>
      </c>
      <c r="D225" s="44">
        <v>-0.33333333333333331</v>
      </c>
      <c r="E225" s="3">
        <v>-75.899879999999996</v>
      </c>
      <c r="F225">
        <v>7</v>
      </c>
      <c r="G225">
        <v>2024</v>
      </c>
      <c r="H225">
        <v>3384346</v>
      </c>
      <c r="I225" t="s">
        <v>107</v>
      </c>
    </row>
    <row r="226" spans="1:9" x14ac:dyDescent="0.25">
      <c r="A226" t="s">
        <v>79</v>
      </c>
      <c r="B226">
        <v>324003</v>
      </c>
      <c r="C226" t="s">
        <v>88</v>
      </c>
      <c r="D226" s="44">
        <v>-0.1</v>
      </c>
      <c r="E226" s="3">
        <v>-39.600036000000003</v>
      </c>
      <c r="F226">
        <v>7</v>
      </c>
      <c r="G226">
        <v>2024</v>
      </c>
      <c r="H226">
        <v>3408152</v>
      </c>
      <c r="I226" t="s">
        <v>109</v>
      </c>
    </row>
    <row r="227" spans="1:9" x14ac:dyDescent="0.25">
      <c r="A227" t="s">
        <v>79</v>
      </c>
      <c r="B227">
        <v>320917</v>
      </c>
      <c r="C227" t="s">
        <v>27</v>
      </c>
      <c r="D227" s="44">
        <v>-5.166666666666667</v>
      </c>
      <c r="E227" s="3">
        <v>-1773.2012400000001</v>
      </c>
      <c r="F227">
        <v>7</v>
      </c>
      <c r="G227">
        <v>2024</v>
      </c>
      <c r="H227">
        <v>3529248</v>
      </c>
      <c r="I227" t="s">
        <v>128</v>
      </c>
    </row>
    <row r="228" spans="1:9" x14ac:dyDescent="0.25">
      <c r="A228" t="s">
        <v>79</v>
      </c>
      <c r="B228">
        <v>320925</v>
      </c>
      <c r="C228" t="s">
        <v>24</v>
      </c>
      <c r="D228" s="44">
        <v>-4.666666666666667</v>
      </c>
      <c r="E228" s="3">
        <v>-1062.5983200000001</v>
      </c>
      <c r="F228">
        <v>7</v>
      </c>
      <c r="G228">
        <v>2024</v>
      </c>
      <c r="H228">
        <v>3538108</v>
      </c>
      <c r="I228" t="s">
        <v>129</v>
      </c>
    </row>
    <row r="229" spans="1:9" x14ac:dyDescent="0.25">
      <c r="A229" t="s">
        <v>79</v>
      </c>
      <c r="B229">
        <v>320100</v>
      </c>
      <c r="C229" t="s">
        <v>85</v>
      </c>
      <c r="D229" s="44">
        <v>-1</v>
      </c>
      <c r="E229" s="3">
        <v>-243.88344000000004</v>
      </c>
      <c r="F229">
        <v>7</v>
      </c>
      <c r="G229">
        <v>2024</v>
      </c>
      <c r="H229">
        <v>3564666</v>
      </c>
      <c r="I229" t="s">
        <v>112</v>
      </c>
    </row>
    <row r="230" spans="1:9" x14ac:dyDescent="0.25">
      <c r="A230" t="s">
        <v>79</v>
      </c>
      <c r="B230">
        <v>320400</v>
      </c>
      <c r="C230" t="s">
        <v>84</v>
      </c>
      <c r="D230" s="44">
        <v>-3.5833333333333335</v>
      </c>
      <c r="E230" s="3">
        <v>-873.91566000000012</v>
      </c>
      <c r="F230">
        <v>7</v>
      </c>
      <c r="G230">
        <v>2024</v>
      </c>
      <c r="H230">
        <v>3564667</v>
      </c>
      <c r="I230" t="s">
        <v>113</v>
      </c>
    </row>
    <row r="231" spans="1:9" x14ac:dyDescent="0.25">
      <c r="A231" t="s">
        <v>79</v>
      </c>
      <c r="B231">
        <v>323900</v>
      </c>
      <c r="C231" t="s">
        <v>37</v>
      </c>
      <c r="D231" s="44">
        <v>-15.416666666666666</v>
      </c>
      <c r="E231" s="3">
        <v>-4678.9496999999992</v>
      </c>
      <c r="F231">
        <v>7</v>
      </c>
      <c r="G231">
        <v>2024</v>
      </c>
      <c r="H231">
        <v>3565350</v>
      </c>
      <c r="I231" t="s">
        <v>114</v>
      </c>
    </row>
    <row r="232" spans="1:9" x14ac:dyDescent="0.25">
      <c r="A232" t="s">
        <v>79</v>
      </c>
      <c r="B232">
        <v>323103</v>
      </c>
      <c r="C232" t="s">
        <v>36</v>
      </c>
      <c r="D232" s="44">
        <v>-4.333333333333333</v>
      </c>
      <c r="E232" s="3">
        <v>-1315.1642400000001</v>
      </c>
      <c r="F232">
        <v>7</v>
      </c>
      <c r="G232">
        <v>2024</v>
      </c>
      <c r="H232">
        <v>3565351</v>
      </c>
      <c r="I232" t="s">
        <v>115</v>
      </c>
    </row>
    <row r="233" spans="1:9" x14ac:dyDescent="0.25">
      <c r="A233" t="s">
        <v>79</v>
      </c>
      <c r="B233">
        <v>323004</v>
      </c>
      <c r="C233" t="s">
        <v>35</v>
      </c>
      <c r="D233" s="44">
        <v>-2.7916666666666665</v>
      </c>
      <c r="E233" s="3">
        <v>-847.26927000000012</v>
      </c>
      <c r="F233">
        <v>7</v>
      </c>
      <c r="G233">
        <v>2024</v>
      </c>
      <c r="H233">
        <v>3566457</v>
      </c>
      <c r="I233" t="s">
        <v>116</v>
      </c>
    </row>
    <row r="234" spans="1:9" x14ac:dyDescent="0.25">
      <c r="A234" t="s">
        <v>79</v>
      </c>
      <c r="B234">
        <v>322000</v>
      </c>
      <c r="C234" t="s">
        <v>93</v>
      </c>
      <c r="D234" s="44">
        <v>-6.208333333333333</v>
      </c>
      <c r="E234" s="3">
        <v>-1884.22569</v>
      </c>
      <c r="F234">
        <v>7</v>
      </c>
      <c r="G234">
        <v>2024</v>
      </c>
      <c r="H234">
        <v>3568860</v>
      </c>
      <c r="I234" t="s">
        <v>117</v>
      </c>
    </row>
    <row r="235" spans="1:9" x14ac:dyDescent="0.25">
      <c r="A235" t="s">
        <v>79</v>
      </c>
      <c r="B235">
        <v>320120</v>
      </c>
      <c r="C235" t="s">
        <v>71</v>
      </c>
      <c r="D235" s="44">
        <v>-25.333333333333332</v>
      </c>
      <c r="E235" s="3">
        <v>-4575.1939200000006</v>
      </c>
      <c r="F235">
        <v>7</v>
      </c>
      <c r="G235">
        <v>2024</v>
      </c>
      <c r="H235">
        <v>3572153</v>
      </c>
      <c r="I235" t="s">
        <v>118</v>
      </c>
    </row>
    <row r="236" spans="1:9" x14ac:dyDescent="0.25">
      <c r="A236" t="s">
        <v>79</v>
      </c>
      <c r="B236">
        <v>327902</v>
      </c>
      <c r="C236" t="s">
        <v>70</v>
      </c>
      <c r="D236" s="44">
        <v>-22.233333333333334</v>
      </c>
      <c r="E236" s="3">
        <v>-4518.6261839999997</v>
      </c>
      <c r="F236">
        <v>7</v>
      </c>
      <c r="G236">
        <v>2024</v>
      </c>
      <c r="H236">
        <v>3573960</v>
      </c>
      <c r="I236" t="s">
        <v>130</v>
      </c>
    </row>
    <row r="237" spans="1:9" x14ac:dyDescent="0.25">
      <c r="A237" t="s">
        <v>79</v>
      </c>
      <c r="B237">
        <v>327903</v>
      </c>
      <c r="C237" t="s">
        <v>68</v>
      </c>
      <c r="D237" s="44">
        <v>-31.333333333333332</v>
      </c>
      <c r="E237" s="3">
        <v>-6368.0788800000018</v>
      </c>
      <c r="F237">
        <v>7</v>
      </c>
      <c r="G237">
        <v>2024</v>
      </c>
      <c r="H237">
        <v>3573961</v>
      </c>
      <c r="I237" t="s">
        <v>131</v>
      </c>
    </row>
    <row r="238" spans="1:9" x14ac:dyDescent="0.25">
      <c r="A238" t="s">
        <v>79</v>
      </c>
      <c r="B238">
        <v>327900</v>
      </c>
      <c r="C238" t="s">
        <v>69</v>
      </c>
      <c r="D238" s="44">
        <v>-28.033333333333335</v>
      </c>
      <c r="E238" s="3">
        <v>-5697.3982319999996</v>
      </c>
      <c r="F238">
        <v>7</v>
      </c>
      <c r="G238">
        <v>2024</v>
      </c>
      <c r="H238">
        <v>3573962</v>
      </c>
      <c r="I238" t="s">
        <v>132</v>
      </c>
    </row>
    <row r="239" spans="1:9" x14ac:dyDescent="0.25">
      <c r="A239" t="s">
        <v>79</v>
      </c>
      <c r="B239">
        <v>327901</v>
      </c>
      <c r="C239" t="s">
        <v>67</v>
      </c>
      <c r="D239" s="44">
        <v>-31.066666666666666</v>
      </c>
      <c r="E239" s="3">
        <v>-6313.8824640000003</v>
      </c>
      <c r="F239">
        <v>7</v>
      </c>
      <c r="G239">
        <v>2024</v>
      </c>
      <c r="H239">
        <v>3573963</v>
      </c>
      <c r="I239" t="s">
        <v>133</v>
      </c>
    </row>
    <row r="240" spans="1:9" x14ac:dyDescent="0.25">
      <c r="A240" t="s">
        <v>79</v>
      </c>
      <c r="B240">
        <v>322100</v>
      </c>
      <c r="C240" t="s">
        <v>96</v>
      </c>
      <c r="D240" s="44">
        <v>-321</v>
      </c>
      <c r="E240" s="3">
        <v>-34794.191520000008</v>
      </c>
      <c r="F240">
        <v>7</v>
      </c>
      <c r="G240">
        <v>2024</v>
      </c>
      <c r="H240">
        <v>3580595</v>
      </c>
      <c r="I240" t="s">
        <v>126</v>
      </c>
    </row>
    <row r="241" spans="1:9" x14ac:dyDescent="0.25">
      <c r="A241" t="s">
        <v>79</v>
      </c>
      <c r="B241">
        <v>320028</v>
      </c>
      <c r="C241" t="s">
        <v>91</v>
      </c>
      <c r="D241" s="44">
        <v>3641.6666666666665</v>
      </c>
      <c r="E241" s="3">
        <v>657684.12600000016</v>
      </c>
      <c r="F241">
        <v>8</v>
      </c>
      <c r="G241">
        <v>2024</v>
      </c>
      <c r="H241">
        <v>3284683</v>
      </c>
      <c r="I241" t="s">
        <v>124</v>
      </c>
    </row>
    <row r="242" spans="1:9" x14ac:dyDescent="0.25">
      <c r="A242" t="s">
        <v>79</v>
      </c>
      <c r="B242">
        <v>320023</v>
      </c>
      <c r="C242" t="s">
        <v>86</v>
      </c>
      <c r="D242" s="44">
        <v>1510</v>
      </c>
      <c r="E242" s="3">
        <v>360080.64000000001</v>
      </c>
      <c r="F242">
        <v>8</v>
      </c>
      <c r="G242">
        <v>2024</v>
      </c>
      <c r="H242">
        <v>3352387</v>
      </c>
      <c r="I242" t="s">
        <v>104</v>
      </c>
    </row>
    <row r="243" spans="1:9" x14ac:dyDescent="0.25">
      <c r="A243" t="s">
        <v>79</v>
      </c>
      <c r="B243">
        <v>320015</v>
      </c>
      <c r="C243" t="s">
        <v>80</v>
      </c>
      <c r="D243" s="44">
        <v>598.81666666666672</v>
      </c>
      <c r="E243" s="3">
        <v>215005.96250999978</v>
      </c>
      <c r="F243">
        <v>8</v>
      </c>
      <c r="G243">
        <v>2024</v>
      </c>
      <c r="H243">
        <v>3373113</v>
      </c>
      <c r="I243" t="s">
        <v>106</v>
      </c>
    </row>
    <row r="244" spans="1:9" x14ac:dyDescent="0.25">
      <c r="A244" t="s">
        <v>79</v>
      </c>
      <c r="B244">
        <v>320118</v>
      </c>
      <c r="C244" t="s">
        <v>89</v>
      </c>
      <c r="D244" s="44">
        <v>519.83333333333337</v>
      </c>
      <c r="E244" s="3">
        <v>118365.86285999991</v>
      </c>
      <c r="F244">
        <v>8</v>
      </c>
      <c r="G244">
        <v>2024</v>
      </c>
      <c r="H244">
        <v>3384346</v>
      </c>
      <c r="I244" t="s">
        <v>107</v>
      </c>
    </row>
    <row r="245" spans="1:9" x14ac:dyDescent="0.25">
      <c r="A245" t="s">
        <v>79</v>
      </c>
      <c r="B245">
        <v>320107</v>
      </c>
      <c r="C245" t="s">
        <v>81</v>
      </c>
      <c r="D245" s="44">
        <v>403.08333333333331</v>
      </c>
      <c r="E245" s="3">
        <v>138338.29674000008</v>
      </c>
      <c r="F245">
        <v>8</v>
      </c>
      <c r="G245">
        <v>2024</v>
      </c>
      <c r="H245">
        <v>3384347</v>
      </c>
      <c r="I245" t="s">
        <v>108</v>
      </c>
    </row>
    <row r="246" spans="1:9" x14ac:dyDescent="0.25">
      <c r="A246" t="s">
        <v>79</v>
      </c>
      <c r="B246">
        <v>324003</v>
      </c>
      <c r="C246" t="s">
        <v>88</v>
      </c>
      <c r="D246" s="44">
        <v>429</v>
      </c>
      <c r="E246" s="3">
        <v>169884.15443999993</v>
      </c>
      <c r="F246">
        <v>8</v>
      </c>
      <c r="G246">
        <v>2024</v>
      </c>
      <c r="H246">
        <v>3408152</v>
      </c>
      <c r="I246" t="s">
        <v>109</v>
      </c>
    </row>
    <row r="247" spans="1:9" x14ac:dyDescent="0.25">
      <c r="A247" t="s">
        <v>79</v>
      </c>
      <c r="B247">
        <v>320100</v>
      </c>
      <c r="C247" t="s">
        <v>85</v>
      </c>
      <c r="D247" s="44">
        <v>230</v>
      </c>
      <c r="E247" s="3">
        <v>56093.191199999957</v>
      </c>
      <c r="F247">
        <v>8</v>
      </c>
      <c r="G247">
        <v>2024</v>
      </c>
      <c r="H247">
        <v>3564666</v>
      </c>
      <c r="I247" t="s">
        <v>112</v>
      </c>
    </row>
    <row r="248" spans="1:9" x14ac:dyDescent="0.25">
      <c r="A248" t="s">
        <v>79</v>
      </c>
      <c r="B248">
        <v>320400</v>
      </c>
      <c r="C248" t="s">
        <v>84</v>
      </c>
      <c r="D248" s="44">
        <v>235</v>
      </c>
      <c r="E248" s="3">
        <v>57312.608399999946</v>
      </c>
      <c r="F248">
        <v>8</v>
      </c>
      <c r="G248">
        <v>2024</v>
      </c>
      <c r="H248">
        <v>3564667</v>
      </c>
      <c r="I248" t="s">
        <v>113</v>
      </c>
    </row>
    <row r="249" spans="1:9" x14ac:dyDescent="0.25">
      <c r="A249" t="s">
        <v>79</v>
      </c>
      <c r="B249">
        <v>323900</v>
      </c>
      <c r="C249" t="s">
        <v>37</v>
      </c>
      <c r="D249" s="44">
        <v>64</v>
      </c>
      <c r="E249" s="3">
        <v>19423.96416</v>
      </c>
      <c r="F249">
        <v>8</v>
      </c>
      <c r="G249">
        <v>2024</v>
      </c>
      <c r="H249">
        <v>3565350</v>
      </c>
      <c r="I249" t="s">
        <v>114</v>
      </c>
    </row>
    <row r="250" spans="1:9" x14ac:dyDescent="0.25">
      <c r="A250" t="s">
        <v>79</v>
      </c>
      <c r="B250">
        <v>323103</v>
      </c>
      <c r="C250" t="s">
        <v>36</v>
      </c>
      <c r="D250" s="44">
        <v>100</v>
      </c>
      <c r="E250" s="3">
        <v>30349.944</v>
      </c>
      <c r="F250">
        <v>8</v>
      </c>
      <c r="G250">
        <v>2024</v>
      </c>
      <c r="H250">
        <v>3565351</v>
      </c>
      <c r="I250" t="s">
        <v>115</v>
      </c>
    </row>
    <row r="251" spans="1:9" x14ac:dyDescent="0.25">
      <c r="A251" t="s">
        <v>79</v>
      </c>
      <c r="B251">
        <v>323004</v>
      </c>
      <c r="C251" t="s">
        <v>35</v>
      </c>
      <c r="D251" s="44">
        <v>116</v>
      </c>
      <c r="E251" s="3">
        <v>35205.935040000004</v>
      </c>
      <c r="F251">
        <v>8</v>
      </c>
      <c r="G251">
        <v>2024</v>
      </c>
      <c r="H251">
        <v>3566457</v>
      </c>
      <c r="I251" t="s">
        <v>116</v>
      </c>
    </row>
    <row r="252" spans="1:9" x14ac:dyDescent="0.25">
      <c r="A252" t="s">
        <v>79</v>
      </c>
      <c r="B252">
        <v>322000</v>
      </c>
      <c r="C252" t="s">
        <v>93</v>
      </c>
      <c r="D252" s="44">
        <v>155</v>
      </c>
      <c r="E252" s="3">
        <v>47042.413199999923</v>
      </c>
      <c r="F252">
        <v>8</v>
      </c>
      <c r="G252">
        <v>2024</v>
      </c>
      <c r="H252">
        <v>3568860</v>
      </c>
      <c r="I252" t="s">
        <v>117</v>
      </c>
    </row>
    <row r="253" spans="1:9" x14ac:dyDescent="0.25">
      <c r="A253" t="s">
        <v>79</v>
      </c>
      <c r="B253">
        <v>320120</v>
      </c>
      <c r="C253" t="s">
        <v>71</v>
      </c>
      <c r="D253" s="44">
        <v>201</v>
      </c>
      <c r="E253" s="3">
        <v>36300.551760000017</v>
      </c>
      <c r="F253">
        <v>8</v>
      </c>
      <c r="G253">
        <v>2024</v>
      </c>
      <c r="H253">
        <v>3572153</v>
      </c>
      <c r="I253" t="s">
        <v>118</v>
      </c>
    </row>
    <row r="254" spans="1:9" x14ac:dyDescent="0.25">
      <c r="A254" t="s">
        <v>79</v>
      </c>
      <c r="B254">
        <v>322001</v>
      </c>
      <c r="C254" t="s">
        <v>95</v>
      </c>
      <c r="D254" s="44">
        <v>124</v>
      </c>
      <c r="E254" s="3">
        <v>27301.466880000011</v>
      </c>
      <c r="F254">
        <v>8</v>
      </c>
      <c r="G254">
        <v>2024</v>
      </c>
      <c r="H254">
        <v>3580230</v>
      </c>
      <c r="I254" t="s">
        <v>125</v>
      </c>
    </row>
    <row r="255" spans="1:9" x14ac:dyDescent="0.25">
      <c r="A255" t="s">
        <v>79</v>
      </c>
      <c r="B255">
        <v>322100</v>
      </c>
      <c r="C255" t="s">
        <v>96</v>
      </c>
      <c r="D255" s="44">
        <v>152</v>
      </c>
      <c r="E255" s="3">
        <v>16475.754239999991</v>
      </c>
      <c r="F255">
        <v>8</v>
      </c>
      <c r="G255">
        <v>2024</v>
      </c>
      <c r="H255">
        <v>3580595</v>
      </c>
      <c r="I255" t="s">
        <v>126</v>
      </c>
    </row>
    <row r="256" spans="1:9" x14ac:dyDescent="0.25">
      <c r="A256" t="s">
        <v>79</v>
      </c>
      <c r="B256">
        <v>320926</v>
      </c>
      <c r="C256" t="s">
        <v>48</v>
      </c>
      <c r="D256" s="44">
        <v>462</v>
      </c>
      <c r="E256" s="3">
        <v>165881.74679999988</v>
      </c>
      <c r="F256">
        <v>8</v>
      </c>
      <c r="G256">
        <v>2024</v>
      </c>
      <c r="H256">
        <v>3584240</v>
      </c>
      <c r="I256" t="s">
        <v>135</v>
      </c>
    </row>
    <row r="257" spans="1:9" x14ac:dyDescent="0.25">
      <c r="A257" t="s">
        <v>79</v>
      </c>
      <c r="B257">
        <v>324903</v>
      </c>
      <c r="C257" t="s">
        <v>47</v>
      </c>
      <c r="D257" s="44">
        <v>488</v>
      </c>
      <c r="E257" s="3">
        <v>201664.47743999996</v>
      </c>
      <c r="F257">
        <v>8</v>
      </c>
      <c r="G257">
        <v>2024</v>
      </c>
      <c r="H257">
        <v>3584241</v>
      </c>
      <c r="I257" t="s">
        <v>136</v>
      </c>
    </row>
    <row r="258" spans="1:9" x14ac:dyDescent="0.25">
      <c r="A258" t="s">
        <v>79</v>
      </c>
      <c r="B258">
        <v>320028</v>
      </c>
      <c r="C258" t="s">
        <v>91</v>
      </c>
      <c r="D258" s="44">
        <v>5.5</v>
      </c>
      <c r="E258" s="3">
        <v>993.2986800000001</v>
      </c>
      <c r="F258">
        <v>8</v>
      </c>
      <c r="G258">
        <v>2024</v>
      </c>
      <c r="H258">
        <v>3284683</v>
      </c>
      <c r="I258" t="s">
        <v>124</v>
      </c>
    </row>
    <row r="259" spans="1:9" x14ac:dyDescent="0.25">
      <c r="A259" t="s">
        <v>79</v>
      </c>
      <c r="B259">
        <v>320023</v>
      </c>
      <c r="C259" t="s">
        <v>86</v>
      </c>
      <c r="D259" s="44">
        <v>3.5</v>
      </c>
      <c r="E259" s="3">
        <v>834.62400000000002</v>
      </c>
      <c r="F259">
        <v>8</v>
      </c>
      <c r="G259">
        <v>2024</v>
      </c>
      <c r="H259">
        <v>3352387</v>
      </c>
      <c r="I259" t="s">
        <v>104</v>
      </c>
    </row>
    <row r="260" spans="1:9" x14ac:dyDescent="0.25">
      <c r="A260" t="s">
        <v>79</v>
      </c>
      <c r="B260">
        <v>320015</v>
      </c>
      <c r="C260" t="s">
        <v>80</v>
      </c>
      <c r="D260" s="44">
        <v>2.9</v>
      </c>
      <c r="E260" s="3">
        <v>1041.2490599999999</v>
      </c>
      <c r="F260">
        <v>8</v>
      </c>
      <c r="G260">
        <v>2024</v>
      </c>
      <c r="H260">
        <v>3373113</v>
      </c>
      <c r="I260" t="s">
        <v>106</v>
      </c>
    </row>
    <row r="261" spans="1:9" x14ac:dyDescent="0.25">
      <c r="A261" t="s">
        <v>79</v>
      </c>
      <c r="B261">
        <v>320118</v>
      </c>
      <c r="C261" t="s">
        <v>89</v>
      </c>
      <c r="D261" s="44">
        <v>0</v>
      </c>
      <c r="E261" s="3">
        <v>0</v>
      </c>
      <c r="F261">
        <v>8</v>
      </c>
      <c r="G261">
        <v>2024</v>
      </c>
      <c r="H261">
        <v>3384346</v>
      </c>
      <c r="I261" t="s">
        <v>107</v>
      </c>
    </row>
    <row r="262" spans="1:9" x14ac:dyDescent="0.25">
      <c r="A262" t="s">
        <v>79</v>
      </c>
      <c r="B262">
        <v>320107</v>
      </c>
      <c r="C262" t="s">
        <v>81</v>
      </c>
      <c r="D262" s="44">
        <v>1.7166666666666666</v>
      </c>
      <c r="E262" s="3">
        <v>589.16041200000006</v>
      </c>
      <c r="F262">
        <v>8</v>
      </c>
      <c r="G262">
        <v>2024</v>
      </c>
      <c r="H262">
        <v>3384347</v>
      </c>
      <c r="I262" t="s">
        <v>108</v>
      </c>
    </row>
    <row r="263" spans="1:9" x14ac:dyDescent="0.25">
      <c r="A263" t="s">
        <v>79</v>
      </c>
      <c r="B263">
        <v>324003</v>
      </c>
      <c r="C263" t="s">
        <v>88</v>
      </c>
      <c r="D263" s="44">
        <v>1</v>
      </c>
      <c r="E263" s="3">
        <v>396.00036</v>
      </c>
      <c r="F263">
        <v>8</v>
      </c>
      <c r="G263">
        <v>2024</v>
      </c>
      <c r="H263">
        <v>3408152</v>
      </c>
      <c r="I263" t="s">
        <v>109</v>
      </c>
    </row>
    <row r="264" spans="1:9" x14ac:dyDescent="0.25">
      <c r="A264" t="s">
        <v>79</v>
      </c>
      <c r="B264">
        <v>320925</v>
      </c>
      <c r="C264" t="s">
        <v>24</v>
      </c>
      <c r="D264" s="44">
        <v>-0.33333333333333331</v>
      </c>
      <c r="E264" s="3">
        <v>-75.899879999999996</v>
      </c>
      <c r="F264">
        <v>8</v>
      </c>
      <c r="G264">
        <v>2024</v>
      </c>
      <c r="H264">
        <v>3538108</v>
      </c>
      <c r="I264" t="s">
        <v>129</v>
      </c>
    </row>
    <row r="265" spans="1:9" x14ac:dyDescent="0.25">
      <c r="A265" t="s">
        <v>79</v>
      </c>
      <c r="B265">
        <v>320100</v>
      </c>
      <c r="C265" t="s">
        <v>85</v>
      </c>
      <c r="D265" s="44">
        <v>-2.9166666666666665</v>
      </c>
      <c r="E265" s="3">
        <v>-711.32669999999996</v>
      </c>
      <c r="F265">
        <v>8</v>
      </c>
      <c r="G265">
        <v>2024</v>
      </c>
      <c r="H265">
        <v>3564666</v>
      </c>
      <c r="I265" t="s">
        <v>112</v>
      </c>
    </row>
    <row r="266" spans="1:9" x14ac:dyDescent="0.25">
      <c r="A266" t="s">
        <v>79</v>
      </c>
      <c r="B266">
        <v>320400</v>
      </c>
      <c r="C266" t="s">
        <v>84</v>
      </c>
      <c r="D266" s="44">
        <v>-5.5</v>
      </c>
      <c r="E266" s="3">
        <v>-1341.3589200000001</v>
      </c>
      <c r="F266">
        <v>8</v>
      </c>
      <c r="G266">
        <v>2024</v>
      </c>
      <c r="H266">
        <v>3564667</v>
      </c>
      <c r="I266" t="s">
        <v>113</v>
      </c>
    </row>
    <row r="267" spans="1:9" x14ac:dyDescent="0.25">
      <c r="A267" t="s">
        <v>79</v>
      </c>
      <c r="B267">
        <v>323900</v>
      </c>
      <c r="C267" t="s">
        <v>37</v>
      </c>
      <c r="D267" s="44">
        <v>-3</v>
      </c>
      <c r="E267" s="3">
        <v>-910.49831999999992</v>
      </c>
      <c r="F267">
        <v>8</v>
      </c>
      <c r="G267">
        <v>2024</v>
      </c>
      <c r="H267">
        <v>3565350</v>
      </c>
      <c r="I267" t="s">
        <v>114</v>
      </c>
    </row>
    <row r="268" spans="1:9" x14ac:dyDescent="0.25">
      <c r="A268" t="s">
        <v>79</v>
      </c>
      <c r="B268">
        <v>323103</v>
      </c>
      <c r="C268" t="s">
        <v>36</v>
      </c>
      <c r="D268" s="44">
        <v>-1.5833333333333333</v>
      </c>
      <c r="E268" s="3">
        <v>-480.54077999999998</v>
      </c>
      <c r="F268">
        <v>8</v>
      </c>
      <c r="G268">
        <v>2024</v>
      </c>
      <c r="H268">
        <v>3565351</v>
      </c>
      <c r="I268" t="s">
        <v>115</v>
      </c>
    </row>
    <row r="269" spans="1:9" x14ac:dyDescent="0.25">
      <c r="A269" t="s">
        <v>79</v>
      </c>
      <c r="B269">
        <v>323004</v>
      </c>
      <c r="C269" t="s">
        <v>35</v>
      </c>
      <c r="D269" s="44">
        <v>-0.75</v>
      </c>
      <c r="E269" s="3">
        <v>-227.62458000000001</v>
      </c>
      <c r="F269">
        <v>8</v>
      </c>
      <c r="G269">
        <v>2024</v>
      </c>
      <c r="H269">
        <v>3566457</v>
      </c>
      <c r="I269" t="s">
        <v>116</v>
      </c>
    </row>
    <row r="270" spans="1:9" x14ac:dyDescent="0.25">
      <c r="A270" t="s">
        <v>79</v>
      </c>
      <c r="B270">
        <v>322000</v>
      </c>
      <c r="C270" t="s">
        <v>93</v>
      </c>
      <c r="D270" s="44">
        <v>0.875</v>
      </c>
      <c r="E270" s="3">
        <v>265.56200999999999</v>
      </c>
      <c r="F270">
        <v>8</v>
      </c>
      <c r="G270">
        <v>2024</v>
      </c>
      <c r="H270">
        <v>3568860</v>
      </c>
      <c r="I270" t="s">
        <v>117</v>
      </c>
    </row>
    <row r="271" spans="1:9" x14ac:dyDescent="0.25">
      <c r="A271" t="s">
        <v>79</v>
      </c>
      <c r="B271">
        <v>320120</v>
      </c>
      <c r="C271" t="s">
        <v>71</v>
      </c>
      <c r="D271" s="44">
        <v>3</v>
      </c>
      <c r="E271" s="3">
        <v>541.79928000000007</v>
      </c>
      <c r="F271">
        <v>8</v>
      </c>
      <c r="G271">
        <v>2024</v>
      </c>
      <c r="H271">
        <v>3572153</v>
      </c>
      <c r="I271" t="s">
        <v>118</v>
      </c>
    </row>
    <row r="272" spans="1:9" x14ac:dyDescent="0.25">
      <c r="A272" t="s">
        <v>79</v>
      </c>
      <c r="B272">
        <v>322100</v>
      </c>
      <c r="C272" t="s">
        <v>96</v>
      </c>
      <c r="D272" s="44">
        <v>-5</v>
      </c>
      <c r="E272" s="3">
        <v>-541.96559999999999</v>
      </c>
      <c r="F272">
        <v>8</v>
      </c>
      <c r="G272">
        <v>2024</v>
      </c>
      <c r="H272">
        <v>3580595</v>
      </c>
      <c r="I272" t="s">
        <v>126</v>
      </c>
    </row>
    <row r="273" spans="1:9" x14ac:dyDescent="0.25">
      <c r="A273" t="s">
        <v>79</v>
      </c>
      <c r="B273">
        <v>320028</v>
      </c>
      <c r="C273" t="s">
        <v>91</v>
      </c>
      <c r="D273" s="44">
        <v>1114</v>
      </c>
      <c r="E273" s="3">
        <v>201188.13263999985</v>
      </c>
      <c r="F273">
        <v>9</v>
      </c>
      <c r="G273">
        <v>2024</v>
      </c>
      <c r="H273">
        <v>3284683</v>
      </c>
      <c r="I273" t="s">
        <v>124</v>
      </c>
    </row>
    <row r="274" spans="1:9" x14ac:dyDescent="0.25">
      <c r="A274" t="s">
        <v>79</v>
      </c>
      <c r="B274">
        <v>320023</v>
      </c>
      <c r="C274" t="s">
        <v>86</v>
      </c>
      <c r="D274" s="44">
        <v>2756.1666666666665</v>
      </c>
      <c r="E274" s="3">
        <v>657246.52800000005</v>
      </c>
      <c r="F274">
        <v>9</v>
      </c>
      <c r="G274">
        <v>2024</v>
      </c>
      <c r="H274">
        <v>3352387</v>
      </c>
      <c r="I274" t="s">
        <v>104</v>
      </c>
    </row>
    <row r="275" spans="1:9" x14ac:dyDescent="0.25">
      <c r="A275" t="s">
        <v>79</v>
      </c>
      <c r="B275">
        <v>320015</v>
      </c>
      <c r="C275" t="s">
        <v>80</v>
      </c>
      <c r="D275" s="44">
        <v>574.9666666666667</v>
      </c>
      <c r="E275" s="3">
        <v>206442.5866199999</v>
      </c>
      <c r="F275">
        <v>9</v>
      </c>
      <c r="G275">
        <v>2024</v>
      </c>
      <c r="H275">
        <v>3373113</v>
      </c>
      <c r="I275" t="s">
        <v>106</v>
      </c>
    </row>
    <row r="276" spans="1:9" x14ac:dyDescent="0.25">
      <c r="A276" t="s">
        <v>79</v>
      </c>
      <c r="B276">
        <v>320118</v>
      </c>
      <c r="C276" t="s">
        <v>89</v>
      </c>
      <c r="D276" s="44">
        <v>988.16666666666663</v>
      </c>
      <c r="E276" s="3">
        <v>225005.19426000011</v>
      </c>
      <c r="F276">
        <v>9</v>
      </c>
      <c r="G276">
        <v>2024</v>
      </c>
      <c r="H276">
        <v>3384346</v>
      </c>
      <c r="I276" t="s">
        <v>107</v>
      </c>
    </row>
    <row r="277" spans="1:9" x14ac:dyDescent="0.25">
      <c r="A277" t="s">
        <v>79</v>
      </c>
      <c r="B277">
        <v>320107</v>
      </c>
      <c r="C277" t="s">
        <v>81</v>
      </c>
      <c r="D277" s="44">
        <v>355</v>
      </c>
      <c r="E277" s="3">
        <v>121836.08520000009</v>
      </c>
      <c r="F277">
        <v>9</v>
      </c>
      <c r="G277">
        <v>2024</v>
      </c>
      <c r="H277">
        <v>3384347</v>
      </c>
      <c r="I277" t="s">
        <v>108</v>
      </c>
    </row>
    <row r="278" spans="1:9" x14ac:dyDescent="0.25">
      <c r="A278" t="s">
        <v>79</v>
      </c>
      <c r="B278">
        <v>324003</v>
      </c>
      <c r="C278" t="s">
        <v>88</v>
      </c>
      <c r="D278" s="44">
        <v>562.95000000000005</v>
      </c>
      <c r="E278" s="3">
        <v>222928.40266199972</v>
      </c>
      <c r="F278">
        <v>9</v>
      </c>
      <c r="G278">
        <v>2024</v>
      </c>
      <c r="H278">
        <v>3408152</v>
      </c>
      <c r="I278" t="s">
        <v>109</v>
      </c>
    </row>
    <row r="279" spans="1:9" x14ac:dyDescent="0.25">
      <c r="A279" t="s">
        <v>79</v>
      </c>
      <c r="B279">
        <v>320917</v>
      </c>
      <c r="C279" t="s">
        <v>27</v>
      </c>
      <c r="D279" s="44">
        <v>0</v>
      </c>
      <c r="E279" s="3">
        <v>0</v>
      </c>
      <c r="F279">
        <v>9</v>
      </c>
      <c r="G279">
        <v>2024</v>
      </c>
      <c r="H279">
        <v>3529248</v>
      </c>
      <c r="I279" t="s">
        <v>128</v>
      </c>
    </row>
    <row r="280" spans="1:9" x14ac:dyDescent="0.25">
      <c r="A280" t="s">
        <v>79</v>
      </c>
      <c r="B280">
        <v>320925</v>
      </c>
      <c r="C280" t="s">
        <v>24</v>
      </c>
      <c r="D280" s="44">
        <v>0</v>
      </c>
      <c r="E280" s="3">
        <v>0</v>
      </c>
      <c r="F280">
        <v>9</v>
      </c>
      <c r="G280">
        <v>2024</v>
      </c>
      <c r="H280">
        <v>3538108</v>
      </c>
      <c r="I280" t="s">
        <v>129</v>
      </c>
    </row>
    <row r="281" spans="1:9" x14ac:dyDescent="0.25">
      <c r="A281" t="s">
        <v>79</v>
      </c>
      <c r="B281">
        <v>320100</v>
      </c>
      <c r="C281" t="s">
        <v>85</v>
      </c>
      <c r="D281" s="44">
        <v>221</v>
      </c>
      <c r="E281" s="3">
        <v>53898.240239999963</v>
      </c>
      <c r="F281">
        <v>9</v>
      </c>
      <c r="G281">
        <v>2024</v>
      </c>
      <c r="H281">
        <v>3564666</v>
      </c>
      <c r="I281" t="s">
        <v>112</v>
      </c>
    </row>
    <row r="282" spans="1:9" x14ac:dyDescent="0.25">
      <c r="A282" t="s">
        <v>79</v>
      </c>
      <c r="B282">
        <v>320400</v>
      </c>
      <c r="C282" t="s">
        <v>84</v>
      </c>
      <c r="D282" s="44">
        <v>227</v>
      </c>
      <c r="E282" s="3">
        <v>55361.540879999935</v>
      </c>
      <c r="F282">
        <v>9</v>
      </c>
      <c r="G282">
        <v>2024</v>
      </c>
      <c r="H282">
        <v>3564667</v>
      </c>
      <c r="I282" t="s">
        <v>113</v>
      </c>
    </row>
    <row r="283" spans="1:9" x14ac:dyDescent="0.25">
      <c r="A283" t="s">
        <v>79</v>
      </c>
      <c r="B283">
        <v>323900</v>
      </c>
      <c r="C283" t="s">
        <v>37</v>
      </c>
      <c r="D283" s="44">
        <v>51</v>
      </c>
      <c r="E283" s="3">
        <v>15478.471440000001</v>
      </c>
      <c r="F283">
        <v>9</v>
      </c>
      <c r="G283">
        <v>2024</v>
      </c>
      <c r="H283">
        <v>3565350</v>
      </c>
      <c r="I283" t="s">
        <v>114</v>
      </c>
    </row>
    <row r="284" spans="1:9" x14ac:dyDescent="0.25">
      <c r="A284" t="s">
        <v>79</v>
      </c>
      <c r="B284">
        <v>323103</v>
      </c>
      <c r="C284" t="s">
        <v>36</v>
      </c>
      <c r="D284" s="44">
        <v>90</v>
      </c>
      <c r="E284" s="3">
        <v>27314.9496</v>
      </c>
      <c r="F284">
        <v>9</v>
      </c>
      <c r="G284">
        <v>2024</v>
      </c>
      <c r="H284">
        <v>3565351</v>
      </c>
      <c r="I284" t="s">
        <v>115</v>
      </c>
    </row>
    <row r="285" spans="1:9" x14ac:dyDescent="0.25">
      <c r="A285" t="s">
        <v>79</v>
      </c>
      <c r="B285">
        <v>323004</v>
      </c>
      <c r="C285" t="s">
        <v>35</v>
      </c>
      <c r="D285" s="44">
        <v>111</v>
      </c>
      <c r="E285" s="3">
        <v>33688.437839999999</v>
      </c>
      <c r="F285">
        <v>9</v>
      </c>
      <c r="G285">
        <v>2024</v>
      </c>
      <c r="H285">
        <v>3566457</v>
      </c>
      <c r="I285" t="s">
        <v>116</v>
      </c>
    </row>
    <row r="286" spans="1:9" x14ac:dyDescent="0.25">
      <c r="A286" t="s">
        <v>79</v>
      </c>
      <c r="B286">
        <v>322000</v>
      </c>
      <c r="C286" t="s">
        <v>93</v>
      </c>
      <c r="D286" s="44">
        <v>165</v>
      </c>
      <c r="E286" s="3">
        <v>50077.407599999919</v>
      </c>
      <c r="F286">
        <v>9</v>
      </c>
      <c r="G286">
        <v>2024</v>
      </c>
      <c r="H286">
        <v>3568860</v>
      </c>
      <c r="I286" t="s">
        <v>117</v>
      </c>
    </row>
    <row r="287" spans="1:9" x14ac:dyDescent="0.25">
      <c r="A287" t="s">
        <v>79</v>
      </c>
      <c r="B287">
        <v>320120</v>
      </c>
      <c r="C287" t="s">
        <v>71</v>
      </c>
      <c r="D287" s="44">
        <v>0</v>
      </c>
      <c r="E287" s="3">
        <v>0</v>
      </c>
      <c r="F287">
        <v>9</v>
      </c>
      <c r="G287">
        <v>2024</v>
      </c>
      <c r="H287">
        <v>3572153</v>
      </c>
      <c r="I287" t="s">
        <v>118</v>
      </c>
    </row>
    <row r="288" spans="1:9" x14ac:dyDescent="0.25">
      <c r="A288" t="s">
        <v>79</v>
      </c>
      <c r="B288">
        <v>322001</v>
      </c>
      <c r="C288" t="s">
        <v>95</v>
      </c>
      <c r="D288" s="44">
        <v>193</v>
      </c>
      <c r="E288" s="3">
        <v>42493.412160000014</v>
      </c>
      <c r="F288">
        <v>9</v>
      </c>
      <c r="G288">
        <v>2024</v>
      </c>
      <c r="H288">
        <v>3580230</v>
      </c>
      <c r="I288" t="s">
        <v>125</v>
      </c>
    </row>
    <row r="289" spans="1:9" x14ac:dyDescent="0.25">
      <c r="A289" t="s">
        <v>79</v>
      </c>
      <c r="B289">
        <v>322100</v>
      </c>
      <c r="C289" t="s">
        <v>96</v>
      </c>
      <c r="D289" s="44">
        <v>125</v>
      </c>
      <c r="E289" s="3">
        <v>13549.139999999987</v>
      </c>
      <c r="F289">
        <v>9</v>
      </c>
      <c r="G289">
        <v>2024</v>
      </c>
      <c r="H289">
        <v>3580595</v>
      </c>
      <c r="I289" t="s">
        <v>126</v>
      </c>
    </row>
    <row r="290" spans="1:9" x14ac:dyDescent="0.25">
      <c r="A290" t="s">
        <v>79</v>
      </c>
      <c r="B290">
        <v>320926</v>
      </c>
      <c r="C290" t="s">
        <v>48</v>
      </c>
      <c r="D290" s="44">
        <v>159</v>
      </c>
      <c r="E290" s="3">
        <v>57089.172600000078</v>
      </c>
      <c r="F290">
        <v>9</v>
      </c>
      <c r="G290">
        <v>2024</v>
      </c>
      <c r="H290">
        <v>3584240</v>
      </c>
      <c r="I290" t="s">
        <v>135</v>
      </c>
    </row>
    <row r="291" spans="1:9" x14ac:dyDescent="0.25">
      <c r="A291" t="s">
        <v>79</v>
      </c>
      <c r="B291">
        <v>324903</v>
      </c>
      <c r="C291" t="s">
        <v>47</v>
      </c>
      <c r="D291" s="44">
        <v>144</v>
      </c>
      <c r="E291" s="3">
        <v>59507.550719999977</v>
      </c>
      <c r="F291">
        <v>9</v>
      </c>
      <c r="G291">
        <v>2024</v>
      </c>
      <c r="H291">
        <v>3584241</v>
      </c>
      <c r="I291" t="s">
        <v>136</v>
      </c>
    </row>
    <row r="292" spans="1:9" x14ac:dyDescent="0.25">
      <c r="A292" t="s">
        <v>79</v>
      </c>
      <c r="B292">
        <v>320023</v>
      </c>
      <c r="C292" t="s">
        <v>86</v>
      </c>
      <c r="D292" s="44">
        <v>-0.33333333333333331</v>
      </c>
      <c r="E292" s="3">
        <v>-79.487999999999985</v>
      </c>
      <c r="F292">
        <v>9</v>
      </c>
      <c r="G292">
        <v>2024</v>
      </c>
      <c r="H292">
        <v>3352387</v>
      </c>
      <c r="I292" t="s">
        <v>104</v>
      </c>
    </row>
    <row r="293" spans="1:9" x14ac:dyDescent="0.25">
      <c r="A293" t="s">
        <v>79</v>
      </c>
      <c r="B293">
        <v>320015</v>
      </c>
      <c r="C293" t="s">
        <v>80</v>
      </c>
      <c r="D293" s="44">
        <v>-6.6666666666666666E-2</v>
      </c>
      <c r="E293" s="3">
        <v>-23.93676</v>
      </c>
      <c r="F293">
        <v>9</v>
      </c>
      <c r="G293">
        <v>2024</v>
      </c>
      <c r="H293">
        <v>3373113</v>
      </c>
      <c r="I293" t="s">
        <v>106</v>
      </c>
    </row>
    <row r="294" spans="1:9" x14ac:dyDescent="0.25">
      <c r="A294" t="s">
        <v>79</v>
      </c>
      <c r="B294">
        <v>320118</v>
      </c>
      <c r="C294" t="s">
        <v>89</v>
      </c>
      <c r="D294" s="44">
        <v>-0.83333333333333337</v>
      </c>
      <c r="E294" s="3">
        <v>-189.74970000000002</v>
      </c>
      <c r="F294">
        <v>9</v>
      </c>
      <c r="G294">
        <v>2024</v>
      </c>
      <c r="H294">
        <v>3384346</v>
      </c>
      <c r="I294" t="s">
        <v>107</v>
      </c>
    </row>
    <row r="295" spans="1:9" x14ac:dyDescent="0.25">
      <c r="A295" t="s">
        <v>79</v>
      </c>
      <c r="B295">
        <v>320107</v>
      </c>
      <c r="C295" t="s">
        <v>81</v>
      </c>
      <c r="D295" s="44">
        <v>-6.6666666666666666E-2</v>
      </c>
      <c r="E295" s="3">
        <v>-22.880016000000005</v>
      </c>
      <c r="F295">
        <v>9</v>
      </c>
      <c r="G295">
        <v>2024</v>
      </c>
      <c r="H295">
        <v>3384347</v>
      </c>
      <c r="I295" t="s">
        <v>108</v>
      </c>
    </row>
    <row r="296" spans="1:9" x14ac:dyDescent="0.25">
      <c r="A296" t="s">
        <v>79</v>
      </c>
      <c r="B296">
        <v>320925</v>
      </c>
      <c r="C296" t="s">
        <v>24</v>
      </c>
      <c r="D296" s="44">
        <v>-2.3333333333333335</v>
      </c>
      <c r="E296" s="3">
        <v>-531.29916000000003</v>
      </c>
      <c r="F296">
        <v>9</v>
      </c>
      <c r="G296">
        <v>2024</v>
      </c>
      <c r="H296">
        <v>3538108</v>
      </c>
      <c r="I296" t="s">
        <v>129</v>
      </c>
    </row>
    <row r="297" spans="1:9" x14ac:dyDescent="0.25">
      <c r="A297" t="s">
        <v>79</v>
      </c>
      <c r="B297">
        <v>320100</v>
      </c>
      <c r="C297" t="s">
        <v>85</v>
      </c>
      <c r="D297" s="44">
        <v>-3.5</v>
      </c>
      <c r="E297" s="3">
        <v>-853.59204</v>
      </c>
      <c r="F297">
        <v>9</v>
      </c>
      <c r="G297">
        <v>2024</v>
      </c>
      <c r="H297">
        <v>3564666</v>
      </c>
      <c r="I297" t="s">
        <v>112</v>
      </c>
    </row>
    <row r="298" spans="1:9" x14ac:dyDescent="0.25">
      <c r="A298" t="s">
        <v>79</v>
      </c>
      <c r="B298">
        <v>320400</v>
      </c>
      <c r="C298" t="s">
        <v>84</v>
      </c>
      <c r="D298" s="44">
        <v>-7.75</v>
      </c>
      <c r="E298" s="3">
        <v>-1890.0966600000002</v>
      </c>
      <c r="F298">
        <v>9</v>
      </c>
      <c r="G298">
        <v>2024</v>
      </c>
      <c r="H298">
        <v>3564667</v>
      </c>
      <c r="I298" t="s">
        <v>113</v>
      </c>
    </row>
    <row r="299" spans="1:9" x14ac:dyDescent="0.25">
      <c r="A299" t="s">
        <v>79</v>
      </c>
      <c r="B299">
        <v>323900</v>
      </c>
      <c r="C299" t="s">
        <v>37</v>
      </c>
      <c r="D299" s="44">
        <v>-1.4583333333333333</v>
      </c>
      <c r="E299" s="3">
        <v>-442.60334999999998</v>
      </c>
      <c r="F299">
        <v>9</v>
      </c>
      <c r="G299">
        <v>2024</v>
      </c>
      <c r="H299">
        <v>3565350</v>
      </c>
      <c r="I299" t="s">
        <v>114</v>
      </c>
    </row>
    <row r="300" spans="1:9" x14ac:dyDescent="0.25">
      <c r="A300" t="s">
        <v>79</v>
      </c>
      <c r="B300">
        <v>323004</v>
      </c>
      <c r="C300" t="s">
        <v>35</v>
      </c>
      <c r="D300" s="44">
        <v>-4.1666666666666664E-2</v>
      </c>
      <c r="E300" s="3">
        <v>-12.645809999999999</v>
      </c>
      <c r="F300">
        <v>9</v>
      </c>
      <c r="G300">
        <v>2024</v>
      </c>
      <c r="H300">
        <v>3566457</v>
      </c>
      <c r="I300" t="s">
        <v>116</v>
      </c>
    </row>
    <row r="301" spans="1:9" x14ac:dyDescent="0.25">
      <c r="A301" t="s">
        <v>79</v>
      </c>
      <c r="B301">
        <v>322000</v>
      </c>
      <c r="C301" t="s">
        <v>93</v>
      </c>
      <c r="D301" s="44">
        <v>-4.1666666666666664E-2</v>
      </c>
      <c r="E301" s="3">
        <v>-12.645809999999999</v>
      </c>
      <c r="F301">
        <v>9</v>
      </c>
      <c r="G301">
        <v>2024</v>
      </c>
      <c r="H301">
        <v>3568860</v>
      </c>
      <c r="I301" t="s">
        <v>117</v>
      </c>
    </row>
    <row r="302" spans="1:9" x14ac:dyDescent="0.25">
      <c r="A302" t="s">
        <v>79</v>
      </c>
      <c r="B302">
        <v>320120</v>
      </c>
      <c r="C302" t="s">
        <v>71</v>
      </c>
      <c r="D302" s="44">
        <v>-15</v>
      </c>
      <c r="E302" s="3">
        <v>-2708.9964</v>
      </c>
      <c r="F302">
        <v>9</v>
      </c>
      <c r="G302">
        <v>2024</v>
      </c>
      <c r="H302">
        <v>3572153</v>
      </c>
      <c r="I302" t="s">
        <v>118</v>
      </c>
    </row>
    <row r="303" spans="1:9" x14ac:dyDescent="0.25">
      <c r="A303" t="s">
        <v>79</v>
      </c>
      <c r="B303">
        <v>327902</v>
      </c>
      <c r="C303" t="s">
        <v>70</v>
      </c>
      <c r="D303" s="44">
        <v>-4.5333333333333332</v>
      </c>
      <c r="E303" s="3">
        <v>-921.33907199999999</v>
      </c>
      <c r="F303">
        <v>9</v>
      </c>
      <c r="G303">
        <v>2024</v>
      </c>
      <c r="H303">
        <v>3573960</v>
      </c>
      <c r="I303" t="s">
        <v>130</v>
      </c>
    </row>
    <row r="304" spans="1:9" x14ac:dyDescent="0.25">
      <c r="A304" t="s">
        <v>79</v>
      </c>
      <c r="B304">
        <v>327903</v>
      </c>
      <c r="C304" t="s">
        <v>68</v>
      </c>
      <c r="D304" s="44">
        <v>-9.3000000000000007</v>
      </c>
      <c r="E304" s="3">
        <v>-1890.1000080000001</v>
      </c>
      <c r="F304">
        <v>9</v>
      </c>
      <c r="G304">
        <v>2024</v>
      </c>
      <c r="H304">
        <v>3573961</v>
      </c>
      <c r="I304" t="s">
        <v>131</v>
      </c>
    </row>
    <row r="305" spans="1:9" x14ac:dyDescent="0.25">
      <c r="A305" t="s">
        <v>79</v>
      </c>
      <c r="B305">
        <v>327900</v>
      </c>
      <c r="C305" t="s">
        <v>69</v>
      </c>
      <c r="D305" s="44">
        <v>-4.7</v>
      </c>
      <c r="E305" s="3">
        <v>-955.21183200000007</v>
      </c>
      <c r="F305">
        <v>9</v>
      </c>
      <c r="G305">
        <v>2024</v>
      </c>
      <c r="H305">
        <v>3573962</v>
      </c>
      <c r="I305" t="s">
        <v>132</v>
      </c>
    </row>
    <row r="306" spans="1:9" x14ac:dyDescent="0.25">
      <c r="A306" t="s">
        <v>79</v>
      </c>
      <c r="B306">
        <v>327901</v>
      </c>
      <c r="C306" t="s">
        <v>67</v>
      </c>
      <c r="D306" s="44">
        <v>-8.1333333333333329</v>
      </c>
      <c r="E306" s="3">
        <v>-1652.9906879999999</v>
      </c>
      <c r="F306">
        <v>9</v>
      </c>
      <c r="G306">
        <v>2024</v>
      </c>
      <c r="H306">
        <v>3573963</v>
      </c>
      <c r="I306" t="s">
        <v>133</v>
      </c>
    </row>
    <row r="307" spans="1:9" x14ac:dyDescent="0.25">
      <c r="A307" t="s">
        <v>79</v>
      </c>
      <c r="B307">
        <v>320029</v>
      </c>
      <c r="C307" t="s">
        <v>72</v>
      </c>
      <c r="D307" s="44">
        <v>-1</v>
      </c>
      <c r="E307" s="3">
        <v>-220.8006</v>
      </c>
      <c r="F307">
        <v>9</v>
      </c>
      <c r="G307">
        <v>2024</v>
      </c>
      <c r="H307">
        <v>3575300</v>
      </c>
      <c r="I307" t="s">
        <v>134</v>
      </c>
    </row>
    <row r="308" spans="1:9" x14ac:dyDescent="0.25">
      <c r="A308" t="s">
        <v>79</v>
      </c>
      <c r="B308">
        <v>322001</v>
      </c>
      <c r="C308" t="s">
        <v>95</v>
      </c>
      <c r="D308" s="44">
        <v>-5</v>
      </c>
      <c r="E308" s="3">
        <v>-1100.8656000000001</v>
      </c>
      <c r="F308">
        <v>9</v>
      </c>
      <c r="G308">
        <v>2024</v>
      </c>
      <c r="H308">
        <v>3580230</v>
      </c>
      <c r="I308" t="s">
        <v>125</v>
      </c>
    </row>
    <row r="309" spans="1:9" x14ac:dyDescent="0.25">
      <c r="A309" t="s">
        <v>79</v>
      </c>
      <c r="B309">
        <v>322100</v>
      </c>
      <c r="C309" t="s">
        <v>96</v>
      </c>
      <c r="D309" s="44">
        <v>-24</v>
      </c>
      <c r="E309" s="3">
        <v>-2601.4348800000002</v>
      </c>
      <c r="F309">
        <v>9</v>
      </c>
      <c r="G309">
        <v>2024</v>
      </c>
      <c r="H309">
        <v>3580595</v>
      </c>
      <c r="I309" t="s">
        <v>126</v>
      </c>
    </row>
    <row r="310" spans="1:9" x14ac:dyDescent="0.25">
      <c r="A310" t="s">
        <v>79</v>
      </c>
      <c r="E310" s="3">
        <v>0</v>
      </c>
      <c r="G310">
        <v>2024</v>
      </c>
    </row>
    <row r="311" spans="1:9" x14ac:dyDescent="0.25">
      <c r="A311" t="s">
        <v>79</v>
      </c>
      <c r="G311">
        <v>2024</v>
      </c>
    </row>
    <row r="312" spans="1:9" x14ac:dyDescent="0.25">
      <c r="A312" t="s">
        <v>79</v>
      </c>
      <c r="G312">
        <v>2024</v>
      </c>
    </row>
    <row r="313" spans="1:9" x14ac:dyDescent="0.25">
      <c r="A313" t="s">
        <v>79</v>
      </c>
      <c r="G313">
        <v>2024</v>
      </c>
    </row>
    <row r="314" spans="1:9" x14ac:dyDescent="0.25">
      <c r="A314" t="s">
        <v>79</v>
      </c>
      <c r="G314">
        <v>2024</v>
      </c>
    </row>
    <row r="315" spans="1:9" x14ac:dyDescent="0.25">
      <c r="A315" t="s">
        <v>79</v>
      </c>
      <c r="G315">
        <v>2024</v>
      </c>
    </row>
    <row r="316" spans="1:9" x14ac:dyDescent="0.25">
      <c r="A316" t="s">
        <v>79</v>
      </c>
      <c r="G316">
        <v>2024</v>
      </c>
    </row>
    <row r="317" spans="1:9" x14ac:dyDescent="0.25">
      <c r="A317" t="s">
        <v>79</v>
      </c>
      <c r="G317">
        <v>2024</v>
      </c>
    </row>
    <row r="318" spans="1:9" x14ac:dyDescent="0.25">
      <c r="A318" t="s">
        <v>79</v>
      </c>
      <c r="G318">
        <v>2024</v>
      </c>
    </row>
    <row r="319" spans="1:9" x14ac:dyDescent="0.25">
      <c r="A319" t="s">
        <v>79</v>
      </c>
      <c r="G319">
        <v>2024</v>
      </c>
    </row>
    <row r="320" spans="1:9" x14ac:dyDescent="0.25">
      <c r="A320" t="s">
        <v>79</v>
      </c>
      <c r="G320">
        <v>2024</v>
      </c>
    </row>
    <row r="321" spans="1:7" x14ac:dyDescent="0.25">
      <c r="A321" t="s">
        <v>79</v>
      </c>
      <c r="G321">
        <v>2024</v>
      </c>
    </row>
    <row r="322" spans="1:7" x14ac:dyDescent="0.25">
      <c r="A322" t="s">
        <v>79</v>
      </c>
      <c r="G322">
        <v>2024</v>
      </c>
    </row>
    <row r="323" spans="1:7" x14ac:dyDescent="0.25">
      <c r="A323" t="s">
        <v>79</v>
      </c>
      <c r="G323">
        <v>2024</v>
      </c>
    </row>
    <row r="324" spans="1:7" x14ac:dyDescent="0.25">
      <c r="A324" t="s">
        <v>79</v>
      </c>
      <c r="G324">
        <v>2024</v>
      </c>
    </row>
    <row r="325" spans="1:7" x14ac:dyDescent="0.25">
      <c r="A325" t="s">
        <v>79</v>
      </c>
      <c r="G325">
        <v>2024</v>
      </c>
    </row>
    <row r="326" spans="1:7" x14ac:dyDescent="0.25">
      <c r="A326" t="s">
        <v>79</v>
      </c>
      <c r="G326">
        <v>2024</v>
      </c>
    </row>
    <row r="327" spans="1:7" x14ac:dyDescent="0.25">
      <c r="A327" t="s">
        <v>79</v>
      </c>
      <c r="G327">
        <v>2024</v>
      </c>
    </row>
    <row r="328" spans="1:7" x14ac:dyDescent="0.25">
      <c r="A328" t="s">
        <v>79</v>
      </c>
      <c r="G328">
        <v>2024</v>
      </c>
    </row>
    <row r="329" spans="1:7" x14ac:dyDescent="0.25">
      <c r="A329" t="s">
        <v>79</v>
      </c>
      <c r="G329">
        <v>2024</v>
      </c>
    </row>
    <row r="330" spans="1:7" x14ac:dyDescent="0.25">
      <c r="A330" t="s">
        <v>79</v>
      </c>
      <c r="G330">
        <v>2024</v>
      </c>
    </row>
    <row r="331" spans="1:7" x14ac:dyDescent="0.25">
      <c r="A331" t="s">
        <v>79</v>
      </c>
      <c r="G331">
        <v>2024</v>
      </c>
    </row>
    <row r="332" spans="1:7" x14ac:dyDescent="0.25">
      <c r="A332" t="s">
        <v>79</v>
      </c>
      <c r="G332">
        <v>2024</v>
      </c>
    </row>
    <row r="333" spans="1:7" x14ac:dyDescent="0.25">
      <c r="A333" t="s">
        <v>79</v>
      </c>
      <c r="G333">
        <v>2024</v>
      </c>
    </row>
    <row r="334" spans="1:7" x14ac:dyDescent="0.25">
      <c r="A334" t="s">
        <v>79</v>
      </c>
      <c r="G334">
        <v>2024</v>
      </c>
    </row>
    <row r="335" spans="1:7" x14ac:dyDescent="0.25">
      <c r="A335" t="s">
        <v>79</v>
      </c>
      <c r="G335">
        <v>2024</v>
      </c>
    </row>
    <row r="336" spans="1:7" x14ac:dyDescent="0.25">
      <c r="A336" t="s">
        <v>79</v>
      </c>
      <c r="G336">
        <v>2024</v>
      </c>
    </row>
    <row r="337" spans="1:7" x14ac:dyDescent="0.25">
      <c r="A337" t="s">
        <v>79</v>
      </c>
      <c r="G337">
        <v>2024</v>
      </c>
    </row>
    <row r="338" spans="1:7" x14ac:dyDescent="0.25">
      <c r="A338" t="s">
        <v>79</v>
      </c>
      <c r="G338">
        <v>2024</v>
      </c>
    </row>
    <row r="339" spans="1:7" x14ac:dyDescent="0.25">
      <c r="A339" t="s">
        <v>79</v>
      </c>
      <c r="G339">
        <v>2024</v>
      </c>
    </row>
    <row r="340" spans="1:7" x14ac:dyDescent="0.25">
      <c r="A340" t="s">
        <v>79</v>
      </c>
      <c r="G340">
        <v>2024</v>
      </c>
    </row>
    <row r="341" spans="1:7" x14ac:dyDescent="0.25">
      <c r="A341" t="s">
        <v>79</v>
      </c>
      <c r="G341">
        <v>2024</v>
      </c>
    </row>
    <row r="342" spans="1:7" x14ac:dyDescent="0.25">
      <c r="A342" t="s">
        <v>79</v>
      </c>
      <c r="G342">
        <v>2024</v>
      </c>
    </row>
    <row r="343" spans="1:7" x14ac:dyDescent="0.25">
      <c r="A343" t="s">
        <v>79</v>
      </c>
      <c r="G343">
        <v>2024</v>
      </c>
    </row>
    <row r="344" spans="1:7" x14ac:dyDescent="0.25">
      <c r="A344" t="s">
        <v>79</v>
      </c>
      <c r="G344">
        <v>2024</v>
      </c>
    </row>
    <row r="345" spans="1:7" x14ac:dyDescent="0.25">
      <c r="A345" t="s">
        <v>79</v>
      </c>
      <c r="G345">
        <v>2024</v>
      </c>
    </row>
    <row r="346" spans="1:7" x14ac:dyDescent="0.25">
      <c r="A346" t="s">
        <v>79</v>
      </c>
      <c r="G346">
        <v>2024</v>
      </c>
    </row>
    <row r="347" spans="1:7" x14ac:dyDescent="0.25">
      <c r="A347" t="s">
        <v>79</v>
      </c>
      <c r="G347">
        <v>2024</v>
      </c>
    </row>
    <row r="348" spans="1:7" x14ac:dyDescent="0.25">
      <c r="A348" t="s">
        <v>79</v>
      </c>
      <c r="G348">
        <v>2024</v>
      </c>
    </row>
    <row r="349" spans="1:7" x14ac:dyDescent="0.25">
      <c r="A349" t="s">
        <v>79</v>
      </c>
      <c r="G349">
        <v>2024</v>
      </c>
    </row>
    <row r="350" spans="1:7" x14ac:dyDescent="0.25">
      <c r="A350" t="s">
        <v>79</v>
      </c>
      <c r="G350">
        <v>2024</v>
      </c>
    </row>
    <row r="351" spans="1:7" x14ac:dyDescent="0.25">
      <c r="A351" t="s">
        <v>79</v>
      </c>
      <c r="G351">
        <v>2024</v>
      </c>
    </row>
    <row r="352" spans="1:7" x14ac:dyDescent="0.25">
      <c r="A352" t="s">
        <v>79</v>
      </c>
      <c r="G352">
        <v>2024</v>
      </c>
    </row>
    <row r="353" spans="1:7" x14ac:dyDescent="0.25">
      <c r="A353" t="s">
        <v>79</v>
      </c>
      <c r="G353">
        <v>2024</v>
      </c>
    </row>
    <row r="354" spans="1:7" x14ac:dyDescent="0.25">
      <c r="A354" t="s">
        <v>79</v>
      </c>
      <c r="G354">
        <v>2024</v>
      </c>
    </row>
    <row r="355" spans="1:7" x14ac:dyDescent="0.25">
      <c r="A355" t="s">
        <v>79</v>
      </c>
      <c r="G355">
        <v>2024</v>
      </c>
    </row>
    <row r="356" spans="1:7" x14ac:dyDescent="0.25">
      <c r="A356" t="s">
        <v>79</v>
      </c>
      <c r="G356">
        <v>2024</v>
      </c>
    </row>
    <row r="357" spans="1:7" x14ac:dyDescent="0.25">
      <c r="A357" t="s">
        <v>79</v>
      </c>
      <c r="G357">
        <v>2024</v>
      </c>
    </row>
    <row r="358" spans="1:7" x14ac:dyDescent="0.25">
      <c r="A358" t="s">
        <v>79</v>
      </c>
      <c r="G358">
        <v>2024</v>
      </c>
    </row>
    <row r="359" spans="1:7" x14ac:dyDescent="0.25">
      <c r="A359" t="s">
        <v>79</v>
      </c>
      <c r="G359">
        <v>2024</v>
      </c>
    </row>
    <row r="360" spans="1:7" x14ac:dyDescent="0.25">
      <c r="A360" t="s">
        <v>79</v>
      </c>
      <c r="G360">
        <v>2024</v>
      </c>
    </row>
    <row r="361" spans="1:7" x14ac:dyDescent="0.25">
      <c r="A361" t="s">
        <v>79</v>
      </c>
      <c r="G361">
        <v>2024</v>
      </c>
    </row>
    <row r="362" spans="1:7" x14ac:dyDescent="0.25">
      <c r="A362" t="s">
        <v>79</v>
      </c>
      <c r="G362">
        <v>2024</v>
      </c>
    </row>
    <row r="363" spans="1:7" x14ac:dyDescent="0.25">
      <c r="A363" t="s">
        <v>79</v>
      </c>
      <c r="G363">
        <v>2024</v>
      </c>
    </row>
    <row r="364" spans="1:7" x14ac:dyDescent="0.25">
      <c r="A364" t="s">
        <v>79</v>
      </c>
      <c r="G364">
        <v>2024</v>
      </c>
    </row>
    <row r="365" spans="1:7" x14ac:dyDescent="0.25">
      <c r="A365" t="s">
        <v>79</v>
      </c>
      <c r="G365">
        <v>2024</v>
      </c>
    </row>
    <row r="366" spans="1:7" x14ac:dyDescent="0.25">
      <c r="A366" t="s">
        <v>79</v>
      </c>
      <c r="G366">
        <v>2024</v>
      </c>
    </row>
    <row r="367" spans="1:7" x14ac:dyDescent="0.25">
      <c r="A367" t="s">
        <v>79</v>
      </c>
      <c r="G367">
        <v>2024</v>
      </c>
    </row>
    <row r="368" spans="1:7" x14ac:dyDescent="0.25">
      <c r="A368" t="s">
        <v>79</v>
      </c>
      <c r="G368">
        <v>2024</v>
      </c>
    </row>
    <row r="369" spans="1:7" x14ac:dyDescent="0.25">
      <c r="A369" t="s">
        <v>79</v>
      </c>
      <c r="G369">
        <v>2024</v>
      </c>
    </row>
    <row r="370" spans="1:7" x14ac:dyDescent="0.25">
      <c r="A370" t="s">
        <v>79</v>
      </c>
      <c r="G370">
        <v>2024</v>
      </c>
    </row>
    <row r="371" spans="1:7" x14ac:dyDescent="0.25">
      <c r="A371" t="s">
        <v>79</v>
      </c>
      <c r="G371">
        <v>2024</v>
      </c>
    </row>
    <row r="372" spans="1:7" x14ac:dyDescent="0.25">
      <c r="A372" t="s">
        <v>79</v>
      </c>
      <c r="G372">
        <v>2024</v>
      </c>
    </row>
    <row r="373" spans="1:7" x14ac:dyDescent="0.25">
      <c r="A373" t="s">
        <v>79</v>
      </c>
      <c r="G373">
        <v>2024</v>
      </c>
    </row>
    <row r="374" spans="1:7" x14ac:dyDescent="0.25">
      <c r="A374" t="s">
        <v>79</v>
      </c>
      <c r="G374">
        <v>2024</v>
      </c>
    </row>
    <row r="375" spans="1:7" x14ac:dyDescent="0.25">
      <c r="A375" t="s">
        <v>79</v>
      </c>
      <c r="G375">
        <v>2024</v>
      </c>
    </row>
    <row r="376" spans="1:7" x14ac:dyDescent="0.25">
      <c r="A376" t="s">
        <v>79</v>
      </c>
      <c r="G376">
        <v>2024</v>
      </c>
    </row>
    <row r="377" spans="1:7" x14ac:dyDescent="0.25">
      <c r="A377" t="s">
        <v>79</v>
      </c>
      <c r="G377">
        <v>2024</v>
      </c>
    </row>
    <row r="378" spans="1:7" x14ac:dyDescent="0.25">
      <c r="A378" t="s">
        <v>79</v>
      </c>
      <c r="G378">
        <v>2024</v>
      </c>
    </row>
    <row r="379" spans="1:7" x14ac:dyDescent="0.25">
      <c r="A379" t="s">
        <v>79</v>
      </c>
      <c r="G379">
        <v>2024</v>
      </c>
    </row>
    <row r="380" spans="1:7" x14ac:dyDescent="0.25">
      <c r="A380" t="s">
        <v>79</v>
      </c>
      <c r="G380">
        <v>2024</v>
      </c>
    </row>
    <row r="381" spans="1:7" x14ac:dyDescent="0.25">
      <c r="A381" t="s">
        <v>79</v>
      </c>
      <c r="G381">
        <v>2024</v>
      </c>
    </row>
    <row r="382" spans="1:7" x14ac:dyDescent="0.25">
      <c r="A382" t="s">
        <v>79</v>
      </c>
      <c r="G382">
        <v>2024</v>
      </c>
    </row>
    <row r="383" spans="1:7" x14ac:dyDescent="0.25">
      <c r="A383" t="s">
        <v>79</v>
      </c>
      <c r="G383">
        <v>2024</v>
      </c>
    </row>
    <row r="384" spans="1:7" x14ac:dyDescent="0.25">
      <c r="A384" t="s">
        <v>79</v>
      </c>
      <c r="G384">
        <v>2024</v>
      </c>
    </row>
    <row r="385" spans="1:7" x14ac:dyDescent="0.25">
      <c r="A385" t="s">
        <v>79</v>
      </c>
      <c r="G385">
        <v>2024</v>
      </c>
    </row>
    <row r="386" spans="1:7" x14ac:dyDescent="0.25">
      <c r="A386" t="s">
        <v>79</v>
      </c>
      <c r="G386">
        <v>2024</v>
      </c>
    </row>
    <row r="387" spans="1:7" x14ac:dyDescent="0.25">
      <c r="A387" t="s">
        <v>79</v>
      </c>
      <c r="G387">
        <v>2024</v>
      </c>
    </row>
    <row r="388" spans="1:7" x14ac:dyDescent="0.25">
      <c r="A388" t="s">
        <v>79</v>
      </c>
      <c r="G388">
        <v>2024</v>
      </c>
    </row>
    <row r="389" spans="1:7" x14ac:dyDescent="0.25">
      <c r="A389" t="s">
        <v>79</v>
      </c>
      <c r="G389">
        <v>2024</v>
      </c>
    </row>
    <row r="390" spans="1:7" x14ac:dyDescent="0.25">
      <c r="A390" t="s">
        <v>79</v>
      </c>
      <c r="G390">
        <v>2024</v>
      </c>
    </row>
    <row r="391" spans="1:7" x14ac:dyDescent="0.25">
      <c r="A391" t="s">
        <v>79</v>
      </c>
      <c r="G391">
        <v>2024</v>
      </c>
    </row>
    <row r="392" spans="1:7" x14ac:dyDescent="0.25">
      <c r="A392" t="s">
        <v>79</v>
      </c>
      <c r="G392">
        <v>2024</v>
      </c>
    </row>
    <row r="393" spans="1:7" x14ac:dyDescent="0.25">
      <c r="A393" t="s">
        <v>79</v>
      </c>
      <c r="G393">
        <v>2024</v>
      </c>
    </row>
    <row r="394" spans="1:7" x14ac:dyDescent="0.25">
      <c r="A394" t="s">
        <v>79</v>
      </c>
      <c r="G394">
        <v>2024</v>
      </c>
    </row>
    <row r="395" spans="1:7" x14ac:dyDescent="0.25">
      <c r="A395" t="s">
        <v>79</v>
      </c>
      <c r="G395">
        <v>2024</v>
      </c>
    </row>
    <row r="396" spans="1:7" x14ac:dyDescent="0.25">
      <c r="A396" t="s">
        <v>79</v>
      </c>
      <c r="G396">
        <v>2024</v>
      </c>
    </row>
    <row r="397" spans="1:7" x14ac:dyDescent="0.25">
      <c r="A397" t="s">
        <v>79</v>
      </c>
      <c r="G397">
        <v>2024</v>
      </c>
    </row>
    <row r="398" spans="1:7" x14ac:dyDescent="0.25">
      <c r="A398" t="s">
        <v>79</v>
      </c>
      <c r="G398">
        <v>2024</v>
      </c>
    </row>
    <row r="399" spans="1:7" x14ac:dyDescent="0.25">
      <c r="A399" t="s">
        <v>79</v>
      </c>
      <c r="G399">
        <v>2024</v>
      </c>
    </row>
    <row r="400" spans="1:7" x14ac:dyDescent="0.25">
      <c r="A400" t="s">
        <v>79</v>
      </c>
      <c r="G400">
        <v>2024</v>
      </c>
    </row>
    <row r="401" spans="1:7" x14ac:dyDescent="0.25">
      <c r="A401" t="s">
        <v>79</v>
      </c>
      <c r="G401">
        <v>2024</v>
      </c>
    </row>
    <row r="402" spans="1:7" x14ac:dyDescent="0.25">
      <c r="A402" t="s">
        <v>79</v>
      </c>
      <c r="G402">
        <v>2024</v>
      </c>
    </row>
    <row r="403" spans="1:7" x14ac:dyDescent="0.25">
      <c r="A403" t="s">
        <v>79</v>
      </c>
      <c r="G403">
        <v>2024</v>
      </c>
    </row>
    <row r="404" spans="1:7" x14ac:dyDescent="0.25">
      <c r="A404" t="s">
        <v>79</v>
      </c>
      <c r="G404">
        <v>2024</v>
      </c>
    </row>
    <row r="405" spans="1:7" x14ac:dyDescent="0.25">
      <c r="A405" t="s">
        <v>79</v>
      </c>
      <c r="G405">
        <v>2024</v>
      </c>
    </row>
    <row r="406" spans="1:7" x14ac:dyDescent="0.25">
      <c r="A406" t="s">
        <v>79</v>
      </c>
      <c r="G406">
        <v>2024</v>
      </c>
    </row>
    <row r="407" spans="1:7" x14ac:dyDescent="0.25">
      <c r="A407" t="s">
        <v>79</v>
      </c>
      <c r="G407">
        <v>2024</v>
      </c>
    </row>
    <row r="408" spans="1:7" x14ac:dyDescent="0.25">
      <c r="A408" t="s">
        <v>79</v>
      </c>
      <c r="G408">
        <v>2024</v>
      </c>
    </row>
    <row r="409" spans="1:7" x14ac:dyDescent="0.25">
      <c r="A409" t="s">
        <v>79</v>
      </c>
      <c r="G409">
        <v>2024</v>
      </c>
    </row>
    <row r="410" spans="1:7" x14ac:dyDescent="0.25">
      <c r="A410" t="s">
        <v>79</v>
      </c>
      <c r="G410">
        <v>2024</v>
      </c>
    </row>
    <row r="411" spans="1:7" x14ac:dyDescent="0.25">
      <c r="A411" t="s">
        <v>79</v>
      </c>
      <c r="G411">
        <v>2024</v>
      </c>
    </row>
    <row r="412" spans="1:7" x14ac:dyDescent="0.25">
      <c r="A412" t="s">
        <v>79</v>
      </c>
      <c r="G412">
        <v>2024</v>
      </c>
    </row>
    <row r="413" spans="1:7" x14ac:dyDescent="0.25">
      <c r="A413" t="s">
        <v>79</v>
      </c>
      <c r="G413">
        <v>2024</v>
      </c>
    </row>
    <row r="414" spans="1:7" x14ac:dyDescent="0.25">
      <c r="A414" t="s">
        <v>79</v>
      </c>
      <c r="G414">
        <v>2024</v>
      </c>
    </row>
    <row r="415" spans="1:7" x14ac:dyDescent="0.25">
      <c r="A415" t="s">
        <v>79</v>
      </c>
      <c r="G415">
        <v>2024</v>
      </c>
    </row>
    <row r="416" spans="1:7" x14ac:dyDescent="0.25">
      <c r="A416" t="s">
        <v>79</v>
      </c>
      <c r="G416">
        <v>2024</v>
      </c>
    </row>
    <row r="417" spans="1:7" x14ac:dyDescent="0.25">
      <c r="A417" t="s">
        <v>79</v>
      </c>
      <c r="G417">
        <v>2024</v>
      </c>
    </row>
    <row r="418" spans="1:7" x14ac:dyDescent="0.25">
      <c r="A418" t="s">
        <v>79</v>
      </c>
      <c r="G418">
        <v>2024</v>
      </c>
    </row>
    <row r="419" spans="1:7" x14ac:dyDescent="0.25">
      <c r="A419" t="s">
        <v>79</v>
      </c>
      <c r="G419">
        <v>2024</v>
      </c>
    </row>
    <row r="420" spans="1:7" x14ac:dyDescent="0.25">
      <c r="A420" t="s">
        <v>79</v>
      </c>
      <c r="G420">
        <v>2024</v>
      </c>
    </row>
    <row r="421" spans="1:7" x14ac:dyDescent="0.25">
      <c r="A421" t="s">
        <v>79</v>
      </c>
      <c r="G421">
        <v>2024</v>
      </c>
    </row>
    <row r="422" spans="1:7" x14ac:dyDescent="0.25">
      <c r="A422" t="s">
        <v>79</v>
      </c>
      <c r="G422">
        <v>2024</v>
      </c>
    </row>
    <row r="423" spans="1:7" x14ac:dyDescent="0.25">
      <c r="A423" t="s">
        <v>79</v>
      </c>
      <c r="G423">
        <v>2024</v>
      </c>
    </row>
    <row r="424" spans="1:7" x14ac:dyDescent="0.25">
      <c r="A424" t="s">
        <v>79</v>
      </c>
      <c r="G424">
        <v>2024</v>
      </c>
    </row>
    <row r="425" spans="1:7" x14ac:dyDescent="0.25">
      <c r="A425" t="s">
        <v>79</v>
      </c>
      <c r="G425">
        <v>2024</v>
      </c>
    </row>
    <row r="426" spans="1:7" x14ac:dyDescent="0.25">
      <c r="A426" t="s">
        <v>79</v>
      </c>
      <c r="G426">
        <v>2024</v>
      </c>
    </row>
    <row r="427" spans="1:7" x14ac:dyDescent="0.25">
      <c r="A427" t="s">
        <v>79</v>
      </c>
      <c r="G427">
        <v>2024</v>
      </c>
    </row>
    <row r="428" spans="1:7" x14ac:dyDescent="0.25">
      <c r="A428" t="s">
        <v>79</v>
      </c>
      <c r="G428">
        <v>2024</v>
      </c>
    </row>
    <row r="429" spans="1:7" x14ac:dyDescent="0.25">
      <c r="A429" t="s">
        <v>79</v>
      </c>
      <c r="G429">
        <v>2024</v>
      </c>
    </row>
    <row r="430" spans="1:7" x14ac:dyDescent="0.25">
      <c r="A430" t="s">
        <v>79</v>
      </c>
      <c r="G430">
        <v>2024</v>
      </c>
    </row>
    <row r="431" spans="1:7" x14ac:dyDescent="0.25">
      <c r="A431" t="s">
        <v>79</v>
      </c>
      <c r="G431">
        <v>2024</v>
      </c>
    </row>
    <row r="432" spans="1:7" x14ac:dyDescent="0.25">
      <c r="A432" t="s">
        <v>79</v>
      </c>
      <c r="G432">
        <v>2024</v>
      </c>
    </row>
    <row r="433" spans="1:7" x14ac:dyDescent="0.25">
      <c r="A433" t="s">
        <v>79</v>
      </c>
      <c r="G433">
        <v>2024</v>
      </c>
    </row>
    <row r="434" spans="1:7" x14ac:dyDescent="0.25">
      <c r="A434" t="s">
        <v>79</v>
      </c>
      <c r="G434">
        <v>2024</v>
      </c>
    </row>
    <row r="435" spans="1:7" x14ac:dyDescent="0.25">
      <c r="A435" t="s">
        <v>79</v>
      </c>
      <c r="G435">
        <v>2024</v>
      </c>
    </row>
    <row r="436" spans="1:7" x14ac:dyDescent="0.25">
      <c r="A436" t="s">
        <v>79</v>
      </c>
      <c r="G436">
        <v>2024</v>
      </c>
    </row>
    <row r="437" spans="1:7" x14ac:dyDescent="0.25">
      <c r="A437" t="s">
        <v>79</v>
      </c>
      <c r="G437">
        <v>2024</v>
      </c>
    </row>
    <row r="438" spans="1:7" x14ac:dyDescent="0.25">
      <c r="A438" t="s">
        <v>79</v>
      </c>
      <c r="G438">
        <v>2024</v>
      </c>
    </row>
    <row r="439" spans="1:7" x14ac:dyDescent="0.25">
      <c r="A439" t="s">
        <v>79</v>
      </c>
      <c r="G439">
        <v>2024</v>
      </c>
    </row>
    <row r="440" spans="1:7" x14ac:dyDescent="0.25">
      <c r="A440" t="s">
        <v>79</v>
      </c>
      <c r="G440">
        <v>2024</v>
      </c>
    </row>
    <row r="441" spans="1:7" x14ac:dyDescent="0.25">
      <c r="A441" t="s">
        <v>79</v>
      </c>
      <c r="G441">
        <v>2024</v>
      </c>
    </row>
    <row r="442" spans="1:7" x14ac:dyDescent="0.25">
      <c r="A442" t="s">
        <v>79</v>
      </c>
      <c r="G442">
        <v>2024</v>
      </c>
    </row>
    <row r="443" spans="1:7" x14ac:dyDescent="0.25">
      <c r="A443" t="s">
        <v>79</v>
      </c>
      <c r="G443">
        <v>2024</v>
      </c>
    </row>
    <row r="444" spans="1:7" x14ac:dyDescent="0.25">
      <c r="A444" t="s">
        <v>79</v>
      </c>
      <c r="G444">
        <v>2024</v>
      </c>
    </row>
    <row r="445" spans="1:7" x14ac:dyDescent="0.25">
      <c r="A445" t="s">
        <v>79</v>
      </c>
      <c r="G445">
        <v>2024</v>
      </c>
    </row>
    <row r="446" spans="1:7" x14ac:dyDescent="0.25">
      <c r="A446" t="s">
        <v>79</v>
      </c>
      <c r="G446">
        <v>2024</v>
      </c>
    </row>
    <row r="447" spans="1:7" x14ac:dyDescent="0.25">
      <c r="A447" t="s">
        <v>79</v>
      </c>
      <c r="G447">
        <v>2024</v>
      </c>
    </row>
    <row r="448" spans="1:7" x14ac:dyDescent="0.25">
      <c r="A448" t="s">
        <v>79</v>
      </c>
      <c r="G448">
        <v>2024</v>
      </c>
    </row>
    <row r="449" spans="1:7" x14ac:dyDescent="0.25">
      <c r="A449" t="s">
        <v>79</v>
      </c>
      <c r="G449">
        <v>2024</v>
      </c>
    </row>
    <row r="450" spans="1:7" x14ac:dyDescent="0.25">
      <c r="A450" t="s">
        <v>79</v>
      </c>
      <c r="G450">
        <v>2024</v>
      </c>
    </row>
    <row r="451" spans="1:7" x14ac:dyDescent="0.25">
      <c r="A451" t="s">
        <v>79</v>
      </c>
      <c r="G451">
        <v>2024</v>
      </c>
    </row>
    <row r="452" spans="1:7" x14ac:dyDescent="0.25">
      <c r="A452" t="s">
        <v>79</v>
      </c>
      <c r="G452">
        <v>2024</v>
      </c>
    </row>
    <row r="453" spans="1:7" x14ac:dyDescent="0.25">
      <c r="A453" t="s">
        <v>79</v>
      </c>
      <c r="G453">
        <v>2024</v>
      </c>
    </row>
    <row r="454" spans="1:7" x14ac:dyDescent="0.25">
      <c r="A454" t="s">
        <v>79</v>
      </c>
      <c r="G454">
        <v>2024</v>
      </c>
    </row>
    <row r="455" spans="1:7" x14ac:dyDescent="0.25">
      <c r="A455" t="s">
        <v>79</v>
      </c>
      <c r="G455">
        <v>2024</v>
      </c>
    </row>
    <row r="456" spans="1:7" x14ac:dyDescent="0.25">
      <c r="A456" t="s">
        <v>79</v>
      </c>
      <c r="G456">
        <v>2024</v>
      </c>
    </row>
    <row r="457" spans="1:7" x14ac:dyDescent="0.25">
      <c r="A457" t="s">
        <v>79</v>
      </c>
      <c r="G457">
        <v>2024</v>
      </c>
    </row>
    <row r="458" spans="1:7" x14ac:dyDescent="0.25">
      <c r="A458" t="s">
        <v>79</v>
      </c>
      <c r="G458">
        <v>2024</v>
      </c>
    </row>
    <row r="459" spans="1:7" x14ac:dyDescent="0.25">
      <c r="A459" t="s">
        <v>79</v>
      </c>
      <c r="G459">
        <v>2024</v>
      </c>
    </row>
    <row r="460" spans="1:7" x14ac:dyDescent="0.25">
      <c r="A460" t="s">
        <v>79</v>
      </c>
      <c r="G460">
        <v>2024</v>
      </c>
    </row>
    <row r="461" spans="1:7" x14ac:dyDescent="0.25">
      <c r="A461" t="s">
        <v>79</v>
      </c>
      <c r="G461">
        <v>2024</v>
      </c>
    </row>
    <row r="462" spans="1:7" x14ac:dyDescent="0.25">
      <c r="A462" t="s">
        <v>79</v>
      </c>
      <c r="G462">
        <v>2024</v>
      </c>
    </row>
    <row r="463" spans="1:7" x14ac:dyDescent="0.25">
      <c r="A463" t="s">
        <v>79</v>
      </c>
      <c r="G463">
        <v>2024</v>
      </c>
    </row>
    <row r="464" spans="1:7" x14ac:dyDescent="0.25">
      <c r="A464" t="s">
        <v>79</v>
      </c>
      <c r="G464">
        <v>2024</v>
      </c>
    </row>
    <row r="465" spans="1:7" x14ac:dyDescent="0.25">
      <c r="A465" t="s">
        <v>79</v>
      </c>
      <c r="G465">
        <v>2024</v>
      </c>
    </row>
    <row r="466" spans="1:7" x14ac:dyDescent="0.25">
      <c r="A466" t="s">
        <v>79</v>
      </c>
      <c r="G466">
        <v>2024</v>
      </c>
    </row>
    <row r="467" spans="1:7" x14ac:dyDescent="0.25">
      <c r="A467" t="s">
        <v>79</v>
      </c>
      <c r="G467">
        <v>2024</v>
      </c>
    </row>
    <row r="468" spans="1:7" x14ac:dyDescent="0.25">
      <c r="A468" t="s">
        <v>79</v>
      </c>
      <c r="G468">
        <v>2024</v>
      </c>
    </row>
    <row r="469" spans="1:7" x14ac:dyDescent="0.25">
      <c r="A469" t="s">
        <v>79</v>
      </c>
      <c r="G469">
        <v>2024</v>
      </c>
    </row>
    <row r="470" spans="1:7" x14ac:dyDescent="0.25">
      <c r="A470" t="s">
        <v>79</v>
      </c>
      <c r="G470">
        <v>2024</v>
      </c>
    </row>
    <row r="471" spans="1:7" x14ac:dyDescent="0.25">
      <c r="A471" t="s">
        <v>79</v>
      </c>
      <c r="G471">
        <v>2024</v>
      </c>
    </row>
    <row r="472" spans="1:7" x14ac:dyDescent="0.25">
      <c r="A472" t="s">
        <v>79</v>
      </c>
      <c r="G472">
        <v>2024</v>
      </c>
    </row>
    <row r="473" spans="1:7" x14ac:dyDescent="0.25">
      <c r="A473" t="s">
        <v>79</v>
      </c>
      <c r="G473">
        <v>2024</v>
      </c>
    </row>
    <row r="474" spans="1:7" x14ac:dyDescent="0.25">
      <c r="A474" t="s">
        <v>79</v>
      </c>
      <c r="G474">
        <v>2024</v>
      </c>
    </row>
    <row r="475" spans="1:7" x14ac:dyDescent="0.25">
      <c r="A475" t="s">
        <v>79</v>
      </c>
      <c r="G475">
        <v>2024</v>
      </c>
    </row>
    <row r="476" spans="1:7" x14ac:dyDescent="0.25">
      <c r="A476" t="s">
        <v>79</v>
      </c>
      <c r="G476">
        <v>2024</v>
      </c>
    </row>
    <row r="477" spans="1:7" x14ac:dyDescent="0.25">
      <c r="A477" t="s">
        <v>79</v>
      </c>
      <c r="G477">
        <v>2024</v>
      </c>
    </row>
    <row r="478" spans="1:7" x14ac:dyDescent="0.25">
      <c r="A478" t="s">
        <v>79</v>
      </c>
      <c r="G478">
        <v>2024</v>
      </c>
    </row>
    <row r="479" spans="1:7" x14ac:dyDescent="0.25">
      <c r="A479" t="s">
        <v>79</v>
      </c>
      <c r="G479">
        <v>2024</v>
      </c>
    </row>
    <row r="480" spans="1:7" x14ac:dyDescent="0.25">
      <c r="A480" t="s">
        <v>79</v>
      </c>
      <c r="G480">
        <v>2024</v>
      </c>
    </row>
    <row r="481" spans="1:7" x14ac:dyDescent="0.25">
      <c r="A481" t="s">
        <v>79</v>
      </c>
      <c r="G481">
        <v>2024</v>
      </c>
    </row>
    <row r="482" spans="1:7" x14ac:dyDescent="0.25">
      <c r="A482" t="s">
        <v>79</v>
      </c>
      <c r="G482">
        <v>2024</v>
      </c>
    </row>
    <row r="483" spans="1:7" x14ac:dyDescent="0.25">
      <c r="A483" t="s">
        <v>79</v>
      </c>
      <c r="G483">
        <v>2024</v>
      </c>
    </row>
    <row r="484" spans="1:7" x14ac:dyDescent="0.25">
      <c r="A484" t="s">
        <v>79</v>
      </c>
      <c r="G484">
        <v>2024</v>
      </c>
    </row>
    <row r="485" spans="1:7" x14ac:dyDescent="0.25">
      <c r="A485" t="s">
        <v>79</v>
      </c>
      <c r="G485">
        <v>2024</v>
      </c>
    </row>
    <row r="486" spans="1:7" x14ac:dyDescent="0.25">
      <c r="A486" t="s">
        <v>79</v>
      </c>
      <c r="G486">
        <v>2024</v>
      </c>
    </row>
    <row r="487" spans="1:7" x14ac:dyDescent="0.25">
      <c r="A487" t="s">
        <v>79</v>
      </c>
      <c r="G487">
        <v>2024</v>
      </c>
    </row>
    <row r="488" spans="1:7" x14ac:dyDescent="0.25">
      <c r="A488" t="s">
        <v>79</v>
      </c>
      <c r="G488">
        <v>2024</v>
      </c>
    </row>
    <row r="489" spans="1:7" x14ac:dyDescent="0.25">
      <c r="A489" t="s">
        <v>79</v>
      </c>
      <c r="G489">
        <v>2024</v>
      </c>
    </row>
    <row r="490" spans="1:7" x14ac:dyDescent="0.25">
      <c r="A490" t="s">
        <v>79</v>
      </c>
      <c r="G490">
        <v>2024</v>
      </c>
    </row>
    <row r="491" spans="1:7" x14ac:dyDescent="0.25">
      <c r="A491" t="s">
        <v>79</v>
      </c>
      <c r="G491">
        <v>2024</v>
      </c>
    </row>
    <row r="492" spans="1:7" x14ac:dyDescent="0.25">
      <c r="A492" t="s">
        <v>79</v>
      </c>
      <c r="G492">
        <v>2024</v>
      </c>
    </row>
    <row r="493" spans="1:7" x14ac:dyDescent="0.25">
      <c r="A493" t="s">
        <v>79</v>
      </c>
      <c r="G493">
        <v>2024</v>
      </c>
    </row>
    <row r="494" spans="1:7" x14ac:dyDescent="0.25">
      <c r="A494" t="s">
        <v>79</v>
      </c>
      <c r="G494">
        <v>2024</v>
      </c>
    </row>
    <row r="495" spans="1:7" x14ac:dyDescent="0.25">
      <c r="A495" t="s">
        <v>79</v>
      </c>
      <c r="G495">
        <v>2024</v>
      </c>
    </row>
    <row r="496" spans="1:7" x14ac:dyDescent="0.25">
      <c r="A496" t="s">
        <v>79</v>
      </c>
      <c r="G496">
        <v>2024</v>
      </c>
    </row>
    <row r="497" spans="1:7" x14ac:dyDescent="0.25">
      <c r="A497" t="s">
        <v>79</v>
      </c>
      <c r="G497">
        <v>2024</v>
      </c>
    </row>
    <row r="498" spans="1:7" x14ac:dyDescent="0.25">
      <c r="A498" t="s">
        <v>79</v>
      </c>
      <c r="G498">
        <v>2024</v>
      </c>
    </row>
    <row r="499" spans="1:7" x14ac:dyDescent="0.25">
      <c r="A499" t="s">
        <v>79</v>
      </c>
      <c r="G499">
        <v>2024</v>
      </c>
    </row>
    <row r="500" spans="1:7" x14ac:dyDescent="0.25">
      <c r="A500" t="s">
        <v>79</v>
      </c>
      <c r="G500">
        <v>2024</v>
      </c>
    </row>
    <row r="501" spans="1:7" x14ac:dyDescent="0.25">
      <c r="A501" t="s">
        <v>79</v>
      </c>
      <c r="G501">
        <v>2024</v>
      </c>
    </row>
    <row r="502" spans="1:7" x14ac:dyDescent="0.25">
      <c r="A502" t="s">
        <v>79</v>
      </c>
      <c r="G502">
        <v>2024</v>
      </c>
    </row>
    <row r="503" spans="1:7" x14ac:dyDescent="0.25">
      <c r="A503" t="s">
        <v>79</v>
      </c>
      <c r="G503">
        <v>2024</v>
      </c>
    </row>
    <row r="504" spans="1:7" x14ac:dyDescent="0.25">
      <c r="A504" t="s">
        <v>79</v>
      </c>
      <c r="G504">
        <v>2024</v>
      </c>
    </row>
    <row r="505" spans="1:7" x14ac:dyDescent="0.25">
      <c r="A505" t="s">
        <v>79</v>
      </c>
      <c r="G505">
        <v>2024</v>
      </c>
    </row>
    <row r="506" spans="1:7" x14ac:dyDescent="0.25">
      <c r="A506" t="s">
        <v>79</v>
      </c>
      <c r="G506">
        <v>2024</v>
      </c>
    </row>
    <row r="507" spans="1:7" x14ac:dyDescent="0.25">
      <c r="A507" t="s">
        <v>79</v>
      </c>
      <c r="G507">
        <v>2024</v>
      </c>
    </row>
    <row r="508" spans="1:7" x14ac:dyDescent="0.25">
      <c r="A508" t="s">
        <v>79</v>
      </c>
      <c r="G508">
        <v>2024</v>
      </c>
    </row>
    <row r="509" spans="1:7" x14ac:dyDescent="0.25">
      <c r="A509" t="s">
        <v>79</v>
      </c>
      <c r="G509">
        <v>2024</v>
      </c>
    </row>
    <row r="510" spans="1:7" x14ac:dyDescent="0.25">
      <c r="A510" t="s">
        <v>79</v>
      </c>
      <c r="G510">
        <v>2024</v>
      </c>
    </row>
    <row r="511" spans="1:7" x14ac:dyDescent="0.25">
      <c r="A511" t="s">
        <v>79</v>
      </c>
      <c r="G511">
        <v>2024</v>
      </c>
    </row>
    <row r="512" spans="1:7" x14ac:dyDescent="0.25">
      <c r="A512" t="s">
        <v>79</v>
      </c>
      <c r="G512">
        <v>2024</v>
      </c>
    </row>
    <row r="513" spans="1:7" x14ac:dyDescent="0.25">
      <c r="A513" t="s">
        <v>79</v>
      </c>
      <c r="G513">
        <v>2024</v>
      </c>
    </row>
    <row r="514" spans="1:7" x14ac:dyDescent="0.25">
      <c r="A514" t="s">
        <v>79</v>
      </c>
      <c r="G514">
        <v>2024</v>
      </c>
    </row>
    <row r="515" spans="1:7" x14ac:dyDescent="0.25">
      <c r="A515" t="s">
        <v>79</v>
      </c>
      <c r="G515">
        <v>2024</v>
      </c>
    </row>
    <row r="516" spans="1:7" x14ac:dyDescent="0.25">
      <c r="A516" t="s">
        <v>79</v>
      </c>
      <c r="G516">
        <v>2024</v>
      </c>
    </row>
    <row r="517" spans="1:7" x14ac:dyDescent="0.25">
      <c r="A517" t="s">
        <v>79</v>
      </c>
      <c r="G517">
        <v>2024</v>
      </c>
    </row>
    <row r="518" spans="1:7" x14ac:dyDescent="0.25">
      <c r="A518" t="s">
        <v>79</v>
      </c>
      <c r="G518">
        <v>2024</v>
      </c>
    </row>
    <row r="519" spans="1:7" x14ac:dyDescent="0.25">
      <c r="A519" t="s">
        <v>79</v>
      </c>
      <c r="G519">
        <v>2024</v>
      </c>
    </row>
    <row r="520" spans="1:7" x14ac:dyDescent="0.25">
      <c r="A520" t="s">
        <v>79</v>
      </c>
      <c r="G520">
        <v>2024</v>
      </c>
    </row>
    <row r="521" spans="1:7" x14ac:dyDescent="0.25">
      <c r="A521" t="s">
        <v>79</v>
      </c>
      <c r="G521">
        <v>2024</v>
      </c>
    </row>
    <row r="522" spans="1:7" x14ac:dyDescent="0.25">
      <c r="A522" t="s">
        <v>79</v>
      </c>
      <c r="G522">
        <v>2024</v>
      </c>
    </row>
    <row r="523" spans="1:7" x14ac:dyDescent="0.25">
      <c r="A523" t="s">
        <v>79</v>
      </c>
      <c r="G523">
        <v>2024</v>
      </c>
    </row>
    <row r="524" spans="1:7" x14ac:dyDescent="0.25">
      <c r="A524" t="s">
        <v>79</v>
      </c>
      <c r="G524">
        <v>2024</v>
      </c>
    </row>
    <row r="525" spans="1:7" x14ac:dyDescent="0.25">
      <c r="A525" t="s">
        <v>79</v>
      </c>
      <c r="G525">
        <v>2024</v>
      </c>
    </row>
    <row r="526" spans="1:7" x14ac:dyDescent="0.25">
      <c r="A526" t="s">
        <v>79</v>
      </c>
      <c r="G526">
        <v>2024</v>
      </c>
    </row>
    <row r="527" spans="1:7" x14ac:dyDescent="0.25">
      <c r="A527" t="s">
        <v>79</v>
      </c>
      <c r="G527">
        <v>2024</v>
      </c>
    </row>
    <row r="528" spans="1:7" x14ac:dyDescent="0.25">
      <c r="A528" t="s">
        <v>79</v>
      </c>
      <c r="G528">
        <v>2024</v>
      </c>
    </row>
    <row r="529" spans="1:7" x14ac:dyDescent="0.25">
      <c r="A529" t="s">
        <v>79</v>
      </c>
      <c r="G529">
        <v>2024</v>
      </c>
    </row>
    <row r="530" spans="1:7" x14ac:dyDescent="0.25">
      <c r="A530" t="s">
        <v>79</v>
      </c>
      <c r="G530">
        <v>2024</v>
      </c>
    </row>
    <row r="531" spans="1:7" x14ac:dyDescent="0.25">
      <c r="A531" t="s">
        <v>79</v>
      </c>
      <c r="G531">
        <v>2024</v>
      </c>
    </row>
    <row r="532" spans="1:7" x14ac:dyDescent="0.25">
      <c r="A532" t="s">
        <v>79</v>
      </c>
      <c r="G532">
        <v>2024</v>
      </c>
    </row>
    <row r="533" spans="1:7" x14ac:dyDescent="0.25">
      <c r="A533" t="s">
        <v>79</v>
      </c>
      <c r="G533">
        <v>2024</v>
      </c>
    </row>
    <row r="534" spans="1:7" x14ac:dyDescent="0.25">
      <c r="A534" t="s">
        <v>79</v>
      </c>
      <c r="G534">
        <v>2024</v>
      </c>
    </row>
    <row r="535" spans="1:7" x14ac:dyDescent="0.25">
      <c r="A535" t="s">
        <v>79</v>
      </c>
      <c r="G535">
        <v>2024</v>
      </c>
    </row>
    <row r="536" spans="1:7" x14ac:dyDescent="0.25">
      <c r="A536" t="s">
        <v>79</v>
      </c>
      <c r="G536">
        <v>2024</v>
      </c>
    </row>
    <row r="537" spans="1:7" x14ac:dyDescent="0.25">
      <c r="A537" t="s">
        <v>79</v>
      </c>
      <c r="G537">
        <v>2024</v>
      </c>
    </row>
    <row r="538" spans="1:7" x14ac:dyDescent="0.25">
      <c r="A538" t="s">
        <v>79</v>
      </c>
      <c r="G538">
        <v>2024</v>
      </c>
    </row>
    <row r="539" spans="1:7" x14ac:dyDescent="0.25">
      <c r="A539" t="s">
        <v>79</v>
      </c>
      <c r="G539">
        <v>2024</v>
      </c>
    </row>
    <row r="540" spans="1:7" x14ac:dyDescent="0.25">
      <c r="A540" t="s">
        <v>79</v>
      </c>
      <c r="G540">
        <v>2024</v>
      </c>
    </row>
    <row r="541" spans="1:7" x14ac:dyDescent="0.25">
      <c r="A541" t="s">
        <v>79</v>
      </c>
      <c r="G541">
        <v>2024</v>
      </c>
    </row>
    <row r="542" spans="1:7" x14ac:dyDescent="0.25">
      <c r="A542" t="s">
        <v>79</v>
      </c>
      <c r="G542">
        <v>2024</v>
      </c>
    </row>
    <row r="543" spans="1:7" x14ac:dyDescent="0.25">
      <c r="A543" t="s">
        <v>79</v>
      </c>
      <c r="G543">
        <v>2024</v>
      </c>
    </row>
    <row r="544" spans="1:7" x14ac:dyDescent="0.25">
      <c r="A544" t="s">
        <v>79</v>
      </c>
      <c r="G544">
        <v>2024</v>
      </c>
    </row>
    <row r="545" spans="1:7" x14ac:dyDescent="0.25">
      <c r="A545" t="s">
        <v>79</v>
      </c>
      <c r="G545">
        <v>2024</v>
      </c>
    </row>
    <row r="546" spans="1:7" x14ac:dyDescent="0.25">
      <c r="A546" t="s">
        <v>79</v>
      </c>
      <c r="G546">
        <v>2024</v>
      </c>
    </row>
    <row r="547" spans="1:7" x14ac:dyDescent="0.25">
      <c r="A547" t="s">
        <v>79</v>
      </c>
      <c r="G547">
        <v>2024</v>
      </c>
    </row>
    <row r="548" spans="1:7" x14ac:dyDescent="0.25">
      <c r="A548" t="s">
        <v>79</v>
      </c>
      <c r="G548">
        <v>2024</v>
      </c>
    </row>
    <row r="549" spans="1:7" x14ac:dyDescent="0.25">
      <c r="A549" t="s">
        <v>79</v>
      </c>
      <c r="G549">
        <v>2024</v>
      </c>
    </row>
    <row r="550" spans="1:7" x14ac:dyDescent="0.25">
      <c r="A550" t="s">
        <v>79</v>
      </c>
      <c r="G550">
        <v>2024</v>
      </c>
    </row>
    <row r="551" spans="1:7" x14ac:dyDescent="0.25">
      <c r="A551" t="s">
        <v>79</v>
      </c>
      <c r="G551">
        <v>2024</v>
      </c>
    </row>
    <row r="552" spans="1:7" x14ac:dyDescent="0.25">
      <c r="A552" t="s">
        <v>79</v>
      </c>
      <c r="G552">
        <v>2024</v>
      </c>
    </row>
    <row r="553" spans="1:7" x14ac:dyDescent="0.25">
      <c r="A553" t="s">
        <v>79</v>
      </c>
      <c r="G553">
        <v>2024</v>
      </c>
    </row>
    <row r="554" spans="1:7" x14ac:dyDescent="0.25">
      <c r="A554" t="s">
        <v>79</v>
      </c>
      <c r="G554">
        <v>2024</v>
      </c>
    </row>
    <row r="555" spans="1:7" x14ac:dyDescent="0.25">
      <c r="A555" t="s">
        <v>79</v>
      </c>
      <c r="G555">
        <v>2024</v>
      </c>
    </row>
    <row r="556" spans="1:7" x14ac:dyDescent="0.25">
      <c r="A556" t="s">
        <v>79</v>
      </c>
      <c r="G556">
        <v>2024</v>
      </c>
    </row>
    <row r="557" spans="1:7" x14ac:dyDescent="0.25">
      <c r="A557" t="s">
        <v>79</v>
      </c>
      <c r="G557">
        <v>2024</v>
      </c>
    </row>
    <row r="558" spans="1:7" x14ac:dyDescent="0.25">
      <c r="A558" t="s">
        <v>79</v>
      </c>
      <c r="G558">
        <v>2024</v>
      </c>
    </row>
    <row r="559" spans="1:7" x14ac:dyDescent="0.25">
      <c r="A559" t="s">
        <v>79</v>
      </c>
      <c r="G559">
        <v>2024</v>
      </c>
    </row>
    <row r="560" spans="1:7" x14ac:dyDescent="0.25">
      <c r="A560" t="s">
        <v>79</v>
      </c>
      <c r="G560">
        <v>2024</v>
      </c>
    </row>
    <row r="561" spans="1:7" x14ac:dyDescent="0.25">
      <c r="A561" t="s">
        <v>79</v>
      </c>
      <c r="G561">
        <v>2024</v>
      </c>
    </row>
    <row r="562" spans="1:7" x14ac:dyDescent="0.25">
      <c r="A562" t="s">
        <v>79</v>
      </c>
      <c r="G562">
        <v>2024</v>
      </c>
    </row>
    <row r="563" spans="1:7" x14ac:dyDescent="0.25">
      <c r="A563" t="s">
        <v>79</v>
      </c>
      <c r="G563">
        <v>2024</v>
      </c>
    </row>
    <row r="564" spans="1:7" x14ac:dyDescent="0.25">
      <c r="A564" t="s">
        <v>79</v>
      </c>
      <c r="G564">
        <v>2024</v>
      </c>
    </row>
    <row r="565" spans="1:7" x14ac:dyDescent="0.25">
      <c r="A565" t="s">
        <v>79</v>
      </c>
      <c r="G565">
        <v>2024</v>
      </c>
    </row>
    <row r="566" spans="1:7" x14ac:dyDescent="0.25">
      <c r="A566" t="s">
        <v>79</v>
      </c>
      <c r="G566">
        <v>2024</v>
      </c>
    </row>
    <row r="567" spans="1:7" x14ac:dyDescent="0.25">
      <c r="A567" t="s">
        <v>79</v>
      </c>
      <c r="G567">
        <v>2024</v>
      </c>
    </row>
    <row r="568" spans="1:7" x14ac:dyDescent="0.25">
      <c r="A568" t="s">
        <v>79</v>
      </c>
      <c r="G568">
        <v>2024</v>
      </c>
    </row>
    <row r="569" spans="1:7" x14ac:dyDescent="0.25">
      <c r="A569" t="s">
        <v>79</v>
      </c>
      <c r="G569">
        <v>2024</v>
      </c>
    </row>
    <row r="570" spans="1:7" x14ac:dyDescent="0.25">
      <c r="A570" t="s">
        <v>79</v>
      </c>
      <c r="G570">
        <v>2024</v>
      </c>
    </row>
    <row r="571" spans="1:7" x14ac:dyDescent="0.25">
      <c r="A571" t="s">
        <v>79</v>
      </c>
      <c r="G571">
        <v>2024</v>
      </c>
    </row>
    <row r="572" spans="1:7" x14ac:dyDescent="0.25">
      <c r="A572" t="s">
        <v>79</v>
      </c>
      <c r="G572">
        <v>2024</v>
      </c>
    </row>
    <row r="573" spans="1:7" x14ac:dyDescent="0.25">
      <c r="A573" t="s">
        <v>79</v>
      </c>
      <c r="G573">
        <v>2024</v>
      </c>
    </row>
    <row r="574" spans="1:7" x14ac:dyDescent="0.25">
      <c r="A574" t="s">
        <v>79</v>
      </c>
      <c r="G574">
        <v>2024</v>
      </c>
    </row>
    <row r="575" spans="1:7" x14ac:dyDescent="0.25">
      <c r="A575" t="s">
        <v>79</v>
      </c>
      <c r="G575">
        <v>2024</v>
      </c>
    </row>
    <row r="576" spans="1:7" x14ac:dyDescent="0.25">
      <c r="A576" t="s">
        <v>79</v>
      </c>
      <c r="G576">
        <v>2024</v>
      </c>
    </row>
    <row r="577" spans="1:7" x14ac:dyDescent="0.25">
      <c r="A577" t="s">
        <v>79</v>
      </c>
      <c r="G577">
        <v>2024</v>
      </c>
    </row>
    <row r="578" spans="1:7" x14ac:dyDescent="0.25">
      <c r="A578" t="s">
        <v>79</v>
      </c>
      <c r="G578">
        <v>2024</v>
      </c>
    </row>
    <row r="579" spans="1:7" x14ac:dyDescent="0.25">
      <c r="A579" t="s">
        <v>79</v>
      </c>
      <c r="G579">
        <v>2024</v>
      </c>
    </row>
    <row r="580" spans="1:7" x14ac:dyDescent="0.25">
      <c r="A580" t="s">
        <v>79</v>
      </c>
      <c r="G580">
        <v>2024</v>
      </c>
    </row>
    <row r="581" spans="1:7" x14ac:dyDescent="0.25">
      <c r="A581" t="s">
        <v>79</v>
      </c>
      <c r="G581">
        <v>2024</v>
      </c>
    </row>
    <row r="582" spans="1:7" x14ac:dyDescent="0.25">
      <c r="A582" t="s">
        <v>79</v>
      </c>
      <c r="G582">
        <v>2024</v>
      </c>
    </row>
    <row r="583" spans="1:7" x14ac:dyDescent="0.25">
      <c r="A583" t="s">
        <v>79</v>
      </c>
      <c r="G583">
        <v>2024</v>
      </c>
    </row>
    <row r="584" spans="1:7" x14ac:dyDescent="0.25">
      <c r="A584" t="s">
        <v>79</v>
      </c>
      <c r="G584">
        <v>2024</v>
      </c>
    </row>
    <row r="585" spans="1:7" x14ac:dyDescent="0.25">
      <c r="A585" t="s">
        <v>79</v>
      </c>
      <c r="G585">
        <v>2024</v>
      </c>
    </row>
    <row r="586" spans="1:7" x14ac:dyDescent="0.25">
      <c r="A586" t="s">
        <v>79</v>
      </c>
      <c r="G586">
        <v>2024</v>
      </c>
    </row>
    <row r="587" spans="1:7" x14ac:dyDescent="0.25">
      <c r="A587" t="s">
        <v>79</v>
      </c>
      <c r="G587">
        <v>2024</v>
      </c>
    </row>
    <row r="588" spans="1:7" x14ac:dyDescent="0.25">
      <c r="A588" t="s">
        <v>79</v>
      </c>
      <c r="G588">
        <v>2024</v>
      </c>
    </row>
    <row r="589" spans="1:7" x14ac:dyDescent="0.25">
      <c r="A589" t="s">
        <v>79</v>
      </c>
      <c r="G589">
        <v>2024</v>
      </c>
    </row>
    <row r="590" spans="1:7" x14ac:dyDescent="0.25">
      <c r="A590" t="s">
        <v>79</v>
      </c>
      <c r="G590">
        <v>2024</v>
      </c>
    </row>
    <row r="591" spans="1:7" x14ac:dyDescent="0.25">
      <c r="A591" t="s">
        <v>79</v>
      </c>
      <c r="G591">
        <v>2024</v>
      </c>
    </row>
    <row r="592" spans="1:7" x14ac:dyDescent="0.25">
      <c r="A592" t="s">
        <v>79</v>
      </c>
      <c r="G592">
        <v>2024</v>
      </c>
    </row>
    <row r="593" spans="1:7" x14ac:dyDescent="0.25">
      <c r="A593" t="s">
        <v>79</v>
      </c>
      <c r="G593">
        <v>2024</v>
      </c>
    </row>
    <row r="594" spans="1:7" x14ac:dyDescent="0.25">
      <c r="A594" t="s">
        <v>79</v>
      </c>
      <c r="G594">
        <v>2024</v>
      </c>
    </row>
    <row r="595" spans="1:7" x14ac:dyDescent="0.25">
      <c r="A595" t="s">
        <v>79</v>
      </c>
      <c r="G595">
        <v>2024</v>
      </c>
    </row>
    <row r="596" spans="1:7" x14ac:dyDescent="0.25">
      <c r="A596" t="s">
        <v>79</v>
      </c>
      <c r="G596">
        <v>2024</v>
      </c>
    </row>
    <row r="597" spans="1:7" x14ac:dyDescent="0.25">
      <c r="A597" t="s">
        <v>79</v>
      </c>
      <c r="G597">
        <v>2024</v>
      </c>
    </row>
    <row r="598" spans="1:7" x14ac:dyDescent="0.25">
      <c r="A598" t="s">
        <v>79</v>
      </c>
      <c r="G598">
        <v>2024</v>
      </c>
    </row>
    <row r="599" spans="1:7" x14ac:dyDescent="0.25">
      <c r="A599" t="s">
        <v>79</v>
      </c>
      <c r="G599">
        <v>2024</v>
      </c>
    </row>
    <row r="600" spans="1:7" x14ac:dyDescent="0.25">
      <c r="A600" t="s">
        <v>79</v>
      </c>
      <c r="G600">
        <v>2024</v>
      </c>
    </row>
    <row r="601" spans="1:7" x14ac:dyDescent="0.25">
      <c r="A601" t="s">
        <v>79</v>
      </c>
      <c r="G601">
        <v>2024</v>
      </c>
    </row>
    <row r="602" spans="1:7" x14ac:dyDescent="0.25">
      <c r="A602" t="s">
        <v>79</v>
      </c>
      <c r="G602">
        <v>2024</v>
      </c>
    </row>
    <row r="603" spans="1:7" x14ac:dyDescent="0.25">
      <c r="A603" t="s">
        <v>79</v>
      </c>
      <c r="G603">
        <v>2024</v>
      </c>
    </row>
    <row r="604" spans="1:7" x14ac:dyDescent="0.25">
      <c r="A604" t="s">
        <v>79</v>
      </c>
      <c r="G604">
        <v>2024</v>
      </c>
    </row>
    <row r="605" spans="1:7" x14ac:dyDescent="0.25">
      <c r="A605" t="s">
        <v>79</v>
      </c>
      <c r="G605">
        <v>2024</v>
      </c>
    </row>
    <row r="606" spans="1:7" x14ac:dyDescent="0.25">
      <c r="A606" t="s">
        <v>79</v>
      </c>
      <c r="G606">
        <v>2024</v>
      </c>
    </row>
    <row r="607" spans="1:7" x14ac:dyDescent="0.25">
      <c r="A607" t="s">
        <v>79</v>
      </c>
      <c r="G607">
        <v>2024</v>
      </c>
    </row>
    <row r="608" spans="1:7" x14ac:dyDescent="0.25">
      <c r="A608" t="s">
        <v>79</v>
      </c>
      <c r="G608">
        <v>2024</v>
      </c>
    </row>
    <row r="609" spans="1:7" x14ac:dyDescent="0.25">
      <c r="A609" t="s">
        <v>79</v>
      </c>
      <c r="G609">
        <v>2024</v>
      </c>
    </row>
    <row r="610" spans="1:7" x14ac:dyDescent="0.25">
      <c r="A610" t="s">
        <v>79</v>
      </c>
      <c r="G610">
        <v>2024</v>
      </c>
    </row>
    <row r="611" spans="1:7" x14ac:dyDescent="0.25">
      <c r="A611" t="s">
        <v>79</v>
      </c>
      <c r="G611">
        <v>2024</v>
      </c>
    </row>
    <row r="612" spans="1:7" x14ac:dyDescent="0.25">
      <c r="A612" t="s">
        <v>79</v>
      </c>
      <c r="G612">
        <v>2024</v>
      </c>
    </row>
    <row r="613" spans="1:7" x14ac:dyDescent="0.25">
      <c r="A613" t="s">
        <v>79</v>
      </c>
      <c r="G613">
        <v>2024</v>
      </c>
    </row>
    <row r="614" spans="1:7" x14ac:dyDescent="0.25">
      <c r="A614" t="s">
        <v>79</v>
      </c>
      <c r="G614">
        <v>2024</v>
      </c>
    </row>
    <row r="615" spans="1:7" x14ac:dyDescent="0.25">
      <c r="A615" t="s">
        <v>79</v>
      </c>
      <c r="G615">
        <v>2024</v>
      </c>
    </row>
    <row r="616" spans="1:7" x14ac:dyDescent="0.25">
      <c r="A616" t="s">
        <v>79</v>
      </c>
      <c r="G616">
        <v>2024</v>
      </c>
    </row>
    <row r="617" spans="1:7" x14ac:dyDescent="0.25">
      <c r="A617" t="s">
        <v>79</v>
      </c>
      <c r="G617">
        <v>2024</v>
      </c>
    </row>
    <row r="618" spans="1:7" x14ac:dyDescent="0.25">
      <c r="A618" t="s">
        <v>79</v>
      </c>
      <c r="G618">
        <v>2024</v>
      </c>
    </row>
    <row r="619" spans="1:7" x14ac:dyDescent="0.25">
      <c r="A619" t="s">
        <v>79</v>
      </c>
      <c r="G619">
        <v>2024</v>
      </c>
    </row>
    <row r="620" spans="1:7" x14ac:dyDescent="0.25">
      <c r="A620" t="s">
        <v>79</v>
      </c>
      <c r="G620">
        <v>2024</v>
      </c>
    </row>
    <row r="621" spans="1:7" x14ac:dyDescent="0.25">
      <c r="A621" t="s">
        <v>79</v>
      </c>
      <c r="G621">
        <v>2024</v>
      </c>
    </row>
    <row r="622" spans="1:7" x14ac:dyDescent="0.25">
      <c r="A622" t="s">
        <v>79</v>
      </c>
      <c r="G622">
        <v>2024</v>
      </c>
    </row>
    <row r="623" spans="1:7" x14ac:dyDescent="0.25">
      <c r="A623" t="s">
        <v>79</v>
      </c>
      <c r="G623">
        <v>2024</v>
      </c>
    </row>
    <row r="624" spans="1:7" x14ac:dyDescent="0.25">
      <c r="A624" t="s">
        <v>79</v>
      </c>
      <c r="G624">
        <v>2024</v>
      </c>
    </row>
    <row r="625" spans="1:7" x14ac:dyDescent="0.25">
      <c r="A625" t="s">
        <v>79</v>
      </c>
      <c r="G625">
        <v>2024</v>
      </c>
    </row>
    <row r="626" spans="1:7" x14ac:dyDescent="0.25">
      <c r="A626" t="s">
        <v>79</v>
      </c>
      <c r="G626">
        <v>2024</v>
      </c>
    </row>
    <row r="627" spans="1:7" x14ac:dyDescent="0.25">
      <c r="A627" t="s">
        <v>79</v>
      </c>
      <c r="G627">
        <v>2024</v>
      </c>
    </row>
    <row r="628" spans="1:7" x14ac:dyDescent="0.25">
      <c r="A628" t="s">
        <v>79</v>
      </c>
      <c r="G628">
        <v>2024</v>
      </c>
    </row>
    <row r="629" spans="1:7" x14ac:dyDescent="0.25">
      <c r="A629" t="s">
        <v>79</v>
      </c>
      <c r="G629">
        <v>2024</v>
      </c>
    </row>
    <row r="630" spans="1:7" x14ac:dyDescent="0.25">
      <c r="A630" t="s">
        <v>79</v>
      </c>
      <c r="G630">
        <v>2024</v>
      </c>
    </row>
    <row r="631" spans="1:7" x14ac:dyDescent="0.25">
      <c r="A631" t="s">
        <v>79</v>
      </c>
      <c r="G631">
        <v>2024</v>
      </c>
    </row>
    <row r="632" spans="1:7" x14ac:dyDescent="0.25">
      <c r="A632" t="s">
        <v>79</v>
      </c>
      <c r="G632">
        <v>2024</v>
      </c>
    </row>
    <row r="633" spans="1:7" x14ac:dyDescent="0.25">
      <c r="A633" t="s">
        <v>79</v>
      </c>
      <c r="G633">
        <v>2024</v>
      </c>
    </row>
    <row r="634" spans="1:7" x14ac:dyDescent="0.25">
      <c r="A634" t="s">
        <v>79</v>
      </c>
      <c r="G634">
        <v>2024</v>
      </c>
    </row>
    <row r="635" spans="1:7" x14ac:dyDescent="0.25">
      <c r="A635" t="s">
        <v>79</v>
      </c>
      <c r="G635">
        <v>2024</v>
      </c>
    </row>
    <row r="636" spans="1:7" x14ac:dyDescent="0.25">
      <c r="A636" t="s">
        <v>79</v>
      </c>
      <c r="G636">
        <v>2024</v>
      </c>
    </row>
    <row r="637" spans="1:7" x14ac:dyDescent="0.25">
      <c r="A637" t="s">
        <v>79</v>
      </c>
      <c r="G637">
        <v>2024</v>
      </c>
    </row>
    <row r="638" spans="1:7" x14ac:dyDescent="0.25">
      <c r="A638" t="s">
        <v>79</v>
      </c>
      <c r="G638">
        <v>2024</v>
      </c>
    </row>
    <row r="639" spans="1:7" x14ac:dyDescent="0.25">
      <c r="A639" t="s">
        <v>79</v>
      </c>
      <c r="G639">
        <v>2024</v>
      </c>
    </row>
    <row r="640" spans="1:7" x14ac:dyDescent="0.25">
      <c r="A640" t="s">
        <v>79</v>
      </c>
      <c r="G640">
        <v>2024</v>
      </c>
    </row>
    <row r="641" spans="1:7" x14ac:dyDescent="0.25">
      <c r="A641" t="s">
        <v>79</v>
      </c>
      <c r="G641">
        <v>2024</v>
      </c>
    </row>
    <row r="642" spans="1:7" x14ac:dyDescent="0.25">
      <c r="A642" t="s">
        <v>79</v>
      </c>
      <c r="G642">
        <v>2024</v>
      </c>
    </row>
    <row r="643" spans="1:7" x14ac:dyDescent="0.25">
      <c r="A643" t="s">
        <v>79</v>
      </c>
      <c r="G643">
        <v>2024</v>
      </c>
    </row>
    <row r="644" spans="1:7" x14ac:dyDescent="0.25">
      <c r="A644" t="s">
        <v>79</v>
      </c>
      <c r="G644">
        <v>2024</v>
      </c>
    </row>
    <row r="645" spans="1:7" x14ac:dyDescent="0.25">
      <c r="A645" t="s">
        <v>79</v>
      </c>
      <c r="G645">
        <v>2024</v>
      </c>
    </row>
    <row r="646" spans="1:7" x14ac:dyDescent="0.25">
      <c r="A646" t="s">
        <v>79</v>
      </c>
      <c r="G646">
        <v>2024</v>
      </c>
    </row>
    <row r="647" spans="1:7" x14ac:dyDescent="0.25">
      <c r="A647" t="s">
        <v>79</v>
      </c>
      <c r="G647">
        <v>2024</v>
      </c>
    </row>
    <row r="648" spans="1:7" x14ac:dyDescent="0.25">
      <c r="A648" t="s">
        <v>79</v>
      </c>
      <c r="G648">
        <v>2024</v>
      </c>
    </row>
    <row r="649" spans="1:7" x14ac:dyDescent="0.25">
      <c r="A649" t="s">
        <v>79</v>
      </c>
      <c r="G649">
        <v>2024</v>
      </c>
    </row>
    <row r="650" spans="1:7" x14ac:dyDescent="0.25">
      <c r="A650" t="s">
        <v>79</v>
      </c>
      <c r="G650">
        <v>2024</v>
      </c>
    </row>
    <row r="651" spans="1:7" x14ac:dyDescent="0.25">
      <c r="A651" t="s">
        <v>79</v>
      </c>
      <c r="G651">
        <v>2024</v>
      </c>
    </row>
    <row r="652" spans="1:7" x14ac:dyDescent="0.25">
      <c r="A652" t="s">
        <v>79</v>
      </c>
      <c r="G652">
        <v>2024</v>
      </c>
    </row>
    <row r="653" spans="1:7" x14ac:dyDescent="0.25">
      <c r="A653" t="s">
        <v>79</v>
      </c>
      <c r="G653">
        <v>2024</v>
      </c>
    </row>
    <row r="654" spans="1:7" x14ac:dyDescent="0.25">
      <c r="A654" t="s">
        <v>79</v>
      </c>
      <c r="G654">
        <v>2024</v>
      </c>
    </row>
    <row r="655" spans="1:7" x14ac:dyDescent="0.25">
      <c r="A655" t="s">
        <v>79</v>
      </c>
      <c r="G655">
        <v>2024</v>
      </c>
    </row>
    <row r="656" spans="1:7" x14ac:dyDescent="0.25">
      <c r="A656" t="s">
        <v>79</v>
      </c>
      <c r="G656">
        <v>2024</v>
      </c>
    </row>
    <row r="657" spans="1:7" x14ac:dyDescent="0.25">
      <c r="A657" t="s">
        <v>79</v>
      </c>
      <c r="G657">
        <v>2024</v>
      </c>
    </row>
    <row r="658" spans="1:7" x14ac:dyDescent="0.25">
      <c r="A658" t="s">
        <v>79</v>
      </c>
      <c r="G658">
        <v>2024</v>
      </c>
    </row>
    <row r="659" spans="1:7" x14ac:dyDescent="0.25">
      <c r="A659" t="s">
        <v>79</v>
      </c>
      <c r="G659">
        <v>2024</v>
      </c>
    </row>
    <row r="660" spans="1:7" x14ac:dyDescent="0.25">
      <c r="A660" t="s">
        <v>79</v>
      </c>
      <c r="G660">
        <v>2024</v>
      </c>
    </row>
    <row r="661" spans="1:7" x14ac:dyDescent="0.25">
      <c r="A661" t="s">
        <v>79</v>
      </c>
      <c r="G661">
        <v>2024</v>
      </c>
    </row>
    <row r="662" spans="1:7" x14ac:dyDescent="0.25">
      <c r="A662" t="s">
        <v>79</v>
      </c>
      <c r="G662">
        <v>2024</v>
      </c>
    </row>
    <row r="663" spans="1:7" x14ac:dyDescent="0.25">
      <c r="A663" t="s">
        <v>79</v>
      </c>
      <c r="G663">
        <v>2024</v>
      </c>
    </row>
    <row r="664" spans="1:7" x14ac:dyDescent="0.25">
      <c r="A664" t="s">
        <v>79</v>
      </c>
      <c r="G664">
        <v>2024</v>
      </c>
    </row>
    <row r="665" spans="1:7" x14ac:dyDescent="0.25">
      <c r="A665" t="s">
        <v>79</v>
      </c>
      <c r="G665">
        <v>2024</v>
      </c>
    </row>
    <row r="666" spans="1:7" x14ac:dyDescent="0.25">
      <c r="A666" t="s">
        <v>79</v>
      </c>
      <c r="G666">
        <v>2024</v>
      </c>
    </row>
    <row r="667" spans="1:7" x14ac:dyDescent="0.25">
      <c r="A667" t="s">
        <v>79</v>
      </c>
      <c r="G667">
        <v>2024</v>
      </c>
    </row>
    <row r="668" spans="1:7" x14ac:dyDescent="0.25">
      <c r="A668" t="s">
        <v>79</v>
      </c>
      <c r="G668">
        <v>2024</v>
      </c>
    </row>
    <row r="669" spans="1:7" x14ac:dyDescent="0.25">
      <c r="A669" t="s">
        <v>79</v>
      </c>
      <c r="G669">
        <v>2024</v>
      </c>
    </row>
    <row r="670" spans="1:7" x14ac:dyDescent="0.25">
      <c r="A670" t="s">
        <v>79</v>
      </c>
      <c r="G670">
        <v>2024</v>
      </c>
    </row>
    <row r="671" spans="1:7" x14ac:dyDescent="0.25">
      <c r="A671" t="s">
        <v>79</v>
      </c>
      <c r="G671">
        <v>2024</v>
      </c>
    </row>
    <row r="672" spans="1:7" x14ac:dyDescent="0.25">
      <c r="A672" t="s">
        <v>79</v>
      </c>
      <c r="G672">
        <v>2024</v>
      </c>
    </row>
    <row r="673" spans="1:7" x14ac:dyDescent="0.25">
      <c r="A673" t="s">
        <v>79</v>
      </c>
      <c r="G673">
        <v>2024</v>
      </c>
    </row>
    <row r="674" spans="1:7" x14ac:dyDescent="0.25">
      <c r="A674" t="s">
        <v>79</v>
      </c>
      <c r="G674">
        <v>2024</v>
      </c>
    </row>
    <row r="675" spans="1:7" x14ac:dyDescent="0.25">
      <c r="A675" t="s">
        <v>79</v>
      </c>
      <c r="G675">
        <v>2024</v>
      </c>
    </row>
    <row r="676" spans="1:7" x14ac:dyDescent="0.25">
      <c r="A676" t="s">
        <v>79</v>
      </c>
      <c r="G676">
        <v>2024</v>
      </c>
    </row>
    <row r="677" spans="1:7" x14ac:dyDescent="0.25">
      <c r="A677" t="s">
        <v>79</v>
      </c>
      <c r="G677">
        <v>2024</v>
      </c>
    </row>
    <row r="678" spans="1:7" x14ac:dyDescent="0.25">
      <c r="A678" t="s">
        <v>79</v>
      </c>
      <c r="G678">
        <v>2024</v>
      </c>
    </row>
    <row r="679" spans="1:7" x14ac:dyDescent="0.25">
      <c r="A679" t="s">
        <v>79</v>
      </c>
      <c r="G679">
        <v>2024</v>
      </c>
    </row>
    <row r="680" spans="1:7" x14ac:dyDescent="0.25">
      <c r="A680" t="s">
        <v>79</v>
      </c>
      <c r="G680">
        <v>2024</v>
      </c>
    </row>
    <row r="681" spans="1:7" x14ac:dyDescent="0.25">
      <c r="A681" t="s">
        <v>79</v>
      </c>
      <c r="G681">
        <v>2024</v>
      </c>
    </row>
    <row r="682" spans="1:7" x14ac:dyDescent="0.25">
      <c r="A682" t="s">
        <v>79</v>
      </c>
      <c r="G682">
        <v>2024</v>
      </c>
    </row>
    <row r="683" spans="1:7" x14ac:dyDescent="0.25">
      <c r="A683" t="s">
        <v>79</v>
      </c>
      <c r="G683">
        <v>2024</v>
      </c>
    </row>
    <row r="684" spans="1:7" x14ac:dyDescent="0.25">
      <c r="A684" t="s">
        <v>79</v>
      </c>
      <c r="G684">
        <v>2024</v>
      </c>
    </row>
    <row r="685" spans="1:7" x14ac:dyDescent="0.25">
      <c r="A685" t="s">
        <v>79</v>
      </c>
      <c r="G685">
        <v>2024</v>
      </c>
    </row>
    <row r="686" spans="1:7" x14ac:dyDescent="0.25">
      <c r="A686" t="s">
        <v>79</v>
      </c>
      <c r="G686">
        <v>2024</v>
      </c>
    </row>
    <row r="687" spans="1:7" x14ac:dyDescent="0.25">
      <c r="A687" t="s">
        <v>79</v>
      </c>
      <c r="G687">
        <v>2024</v>
      </c>
    </row>
    <row r="688" spans="1:7" x14ac:dyDescent="0.25">
      <c r="A688" t="s">
        <v>79</v>
      </c>
      <c r="G688">
        <v>2024</v>
      </c>
    </row>
    <row r="689" spans="1:7" x14ac:dyDescent="0.25">
      <c r="A689" t="s">
        <v>79</v>
      </c>
      <c r="G689">
        <v>2024</v>
      </c>
    </row>
    <row r="690" spans="1:7" x14ac:dyDescent="0.25">
      <c r="A690" t="s">
        <v>79</v>
      </c>
      <c r="G690">
        <v>2024</v>
      </c>
    </row>
    <row r="691" spans="1:7" x14ac:dyDescent="0.25">
      <c r="A691" t="s">
        <v>79</v>
      </c>
      <c r="G691">
        <v>2024</v>
      </c>
    </row>
    <row r="692" spans="1:7" x14ac:dyDescent="0.25">
      <c r="A692" t="s">
        <v>79</v>
      </c>
      <c r="G692">
        <v>2024</v>
      </c>
    </row>
    <row r="693" spans="1:7" x14ac:dyDescent="0.25">
      <c r="A693" t="s">
        <v>79</v>
      </c>
      <c r="G693">
        <v>2024</v>
      </c>
    </row>
    <row r="694" spans="1:7" x14ac:dyDescent="0.25">
      <c r="A694" t="s">
        <v>79</v>
      </c>
      <c r="G694">
        <v>2024</v>
      </c>
    </row>
    <row r="695" spans="1:7" x14ac:dyDescent="0.25">
      <c r="A695" t="s">
        <v>79</v>
      </c>
      <c r="G695">
        <v>2024</v>
      </c>
    </row>
    <row r="696" spans="1:7" x14ac:dyDescent="0.25">
      <c r="A696" t="s">
        <v>79</v>
      </c>
      <c r="G696">
        <v>2024</v>
      </c>
    </row>
    <row r="697" spans="1:7" x14ac:dyDescent="0.25">
      <c r="A697" t="s">
        <v>79</v>
      </c>
      <c r="G697">
        <v>2024</v>
      </c>
    </row>
    <row r="698" spans="1:7" x14ac:dyDescent="0.25">
      <c r="A698" t="s">
        <v>79</v>
      </c>
      <c r="G698">
        <v>2024</v>
      </c>
    </row>
    <row r="699" spans="1:7" x14ac:dyDescent="0.25">
      <c r="A699" t="s">
        <v>79</v>
      </c>
      <c r="G699">
        <v>2024</v>
      </c>
    </row>
    <row r="700" spans="1:7" x14ac:dyDescent="0.25">
      <c r="A700" t="s">
        <v>79</v>
      </c>
      <c r="G700">
        <v>2024</v>
      </c>
    </row>
    <row r="701" spans="1:7" x14ac:dyDescent="0.25">
      <c r="A701" t="s">
        <v>79</v>
      </c>
      <c r="G701">
        <v>2024</v>
      </c>
    </row>
    <row r="702" spans="1:7" x14ac:dyDescent="0.25">
      <c r="A702" t="s">
        <v>79</v>
      </c>
      <c r="G702">
        <v>2024</v>
      </c>
    </row>
    <row r="703" spans="1:7" x14ac:dyDescent="0.25">
      <c r="A703" t="s">
        <v>79</v>
      </c>
      <c r="G703">
        <v>2024</v>
      </c>
    </row>
    <row r="704" spans="1:7" x14ac:dyDescent="0.25">
      <c r="A704" t="s">
        <v>79</v>
      </c>
      <c r="G704">
        <v>2024</v>
      </c>
    </row>
    <row r="705" spans="1:7" x14ac:dyDescent="0.25">
      <c r="A705" t="s">
        <v>79</v>
      </c>
      <c r="G705">
        <v>2024</v>
      </c>
    </row>
    <row r="706" spans="1:7" x14ac:dyDescent="0.25">
      <c r="A706" t="s">
        <v>79</v>
      </c>
      <c r="G706">
        <v>2024</v>
      </c>
    </row>
    <row r="707" spans="1:7" x14ac:dyDescent="0.25">
      <c r="A707" t="s">
        <v>79</v>
      </c>
      <c r="G707">
        <v>2024</v>
      </c>
    </row>
    <row r="708" spans="1:7" x14ac:dyDescent="0.25">
      <c r="A708" t="s">
        <v>79</v>
      </c>
      <c r="G708">
        <v>2024</v>
      </c>
    </row>
    <row r="709" spans="1:7" x14ac:dyDescent="0.25">
      <c r="A709" t="s">
        <v>79</v>
      </c>
      <c r="G709">
        <v>2024</v>
      </c>
    </row>
    <row r="710" spans="1:7" x14ac:dyDescent="0.25">
      <c r="A710" t="s">
        <v>79</v>
      </c>
      <c r="G710">
        <v>2024</v>
      </c>
    </row>
    <row r="711" spans="1:7" x14ac:dyDescent="0.25">
      <c r="A711" t="s">
        <v>79</v>
      </c>
      <c r="G711">
        <v>2024</v>
      </c>
    </row>
    <row r="712" spans="1:7" x14ac:dyDescent="0.25">
      <c r="A712" t="s">
        <v>79</v>
      </c>
      <c r="G712">
        <v>2024</v>
      </c>
    </row>
    <row r="713" spans="1:7" x14ac:dyDescent="0.25">
      <c r="A713" t="s">
        <v>79</v>
      </c>
      <c r="G713">
        <v>2024</v>
      </c>
    </row>
    <row r="714" spans="1:7" x14ac:dyDescent="0.25">
      <c r="A714" t="s">
        <v>79</v>
      </c>
      <c r="G714">
        <v>2024</v>
      </c>
    </row>
    <row r="715" spans="1:7" x14ac:dyDescent="0.25">
      <c r="A715" t="s">
        <v>79</v>
      </c>
      <c r="G715">
        <v>2024</v>
      </c>
    </row>
    <row r="716" spans="1:7" x14ac:dyDescent="0.25">
      <c r="A716" t="s">
        <v>79</v>
      </c>
      <c r="G716">
        <v>2024</v>
      </c>
    </row>
    <row r="717" spans="1:7" x14ac:dyDescent="0.25">
      <c r="A717" t="s">
        <v>79</v>
      </c>
      <c r="G717">
        <v>2024</v>
      </c>
    </row>
    <row r="718" spans="1:7" x14ac:dyDescent="0.25">
      <c r="A718" t="s">
        <v>79</v>
      </c>
      <c r="G718">
        <v>2024</v>
      </c>
    </row>
    <row r="719" spans="1:7" x14ac:dyDescent="0.25">
      <c r="A719" t="s">
        <v>79</v>
      </c>
      <c r="G719">
        <v>2024</v>
      </c>
    </row>
    <row r="720" spans="1:7" x14ac:dyDescent="0.25">
      <c r="A720" t="s">
        <v>79</v>
      </c>
      <c r="G720">
        <v>2024</v>
      </c>
    </row>
    <row r="721" spans="1:7" x14ac:dyDescent="0.25">
      <c r="A721" t="s">
        <v>79</v>
      </c>
      <c r="G721">
        <v>2024</v>
      </c>
    </row>
    <row r="722" spans="1:7" x14ac:dyDescent="0.25">
      <c r="A722" t="s">
        <v>79</v>
      </c>
      <c r="G722">
        <v>2024</v>
      </c>
    </row>
    <row r="723" spans="1:7" x14ac:dyDescent="0.25">
      <c r="A723" t="s">
        <v>79</v>
      </c>
      <c r="G723">
        <v>2024</v>
      </c>
    </row>
    <row r="724" spans="1:7" x14ac:dyDescent="0.25">
      <c r="A724" t="s">
        <v>79</v>
      </c>
      <c r="G724">
        <v>2024</v>
      </c>
    </row>
    <row r="725" spans="1:7" x14ac:dyDescent="0.25">
      <c r="A725" t="s">
        <v>79</v>
      </c>
      <c r="G725">
        <v>2024</v>
      </c>
    </row>
    <row r="726" spans="1:7" x14ac:dyDescent="0.25">
      <c r="A726" t="s">
        <v>79</v>
      </c>
      <c r="G726">
        <v>2024</v>
      </c>
    </row>
    <row r="727" spans="1:7" x14ac:dyDescent="0.25">
      <c r="A727" t="s">
        <v>79</v>
      </c>
      <c r="G727">
        <v>2024</v>
      </c>
    </row>
    <row r="728" spans="1:7" x14ac:dyDescent="0.25">
      <c r="A728" t="s">
        <v>79</v>
      </c>
      <c r="G728">
        <v>2024</v>
      </c>
    </row>
    <row r="729" spans="1:7" x14ac:dyDescent="0.25">
      <c r="A729" t="s">
        <v>79</v>
      </c>
      <c r="G729">
        <v>2024</v>
      </c>
    </row>
    <row r="730" spans="1:7" x14ac:dyDescent="0.25">
      <c r="A730" t="s">
        <v>79</v>
      </c>
      <c r="G730">
        <v>2024</v>
      </c>
    </row>
    <row r="731" spans="1:7" x14ac:dyDescent="0.25">
      <c r="A731" t="s">
        <v>79</v>
      </c>
      <c r="G731">
        <v>2024</v>
      </c>
    </row>
    <row r="732" spans="1:7" x14ac:dyDescent="0.25">
      <c r="A732" t="s">
        <v>79</v>
      </c>
      <c r="G732">
        <v>2024</v>
      </c>
    </row>
    <row r="733" spans="1:7" x14ac:dyDescent="0.25">
      <c r="A733" t="s">
        <v>79</v>
      </c>
      <c r="G733">
        <v>2024</v>
      </c>
    </row>
    <row r="734" spans="1:7" x14ac:dyDescent="0.25">
      <c r="A734" t="s">
        <v>79</v>
      </c>
      <c r="G734">
        <v>2024</v>
      </c>
    </row>
    <row r="735" spans="1:7" x14ac:dyDescent="0.25">
      <c r="A735" t="s">
        <v>79</v>
      </c>
      <c r="G735">
        <v>2024</v>
      </c>
    </row>
    <row r="736" spans="1:7" x14ac:dyDescent="0.25">
      <c r="A736" t="s">
        <v>79</v>
      </c>
      <c r="G736">
        <v>2024</v>
      </c>
    </row>
    <row r="737" spans="1:7" x14ac:dyDescent="0.25">
      <c r="A737" t="s">
        <v>79</v>
      </c>
      <c r="G737">
        <v>2024</v>
      </c>
    </row>
    <row r="738" spans="1:7" x14ac:dyDescent="0.25">
      <c r="A738" t="s">
        <v>79</v>
      </c>
      <c r="G738">
        <v>2024</v>
      </c>
    </row>
    <row r="739" spans="1:7" x14ac:dyDescent="0.25">
      <c r="A739" t="s">
        <v>79</v>
      </c>
      <c r="G739">
        <v>2024</v>
      </c>
    </row>
    <row r="740" spans="1:7" x14ac:dyDescent="0.25">
      <c r="A740" t="s">
        <v>79</v>
      </c>
      <c r="G740">
        <v>2024</v>
      </c>
    </row>
    <row r="741" spans="1:7" x14ac:dyDescent="0.25">
      <c r="A741" t="s">
        <v>79</v>
      </c>
      <c r="G741">
        <v>2024</v>
      </c>
    </row>
    <row r="742" spans="1:7" x14ac:dyDescent="0.25">
      <c r="A742" t="s">
        <v>79</v>
      </c>
      <c r="G742">
        <v>2024</v>
      </c>
    </row>
    <row r="743" spans="1:7" x14ac:dyDescent="0.25">
      <c r="A743" t="s">
        <v>79</v>
      </c>
      <c r="G743">
        <v>2024</v>
      </c>
    </row>
    <row r="744" spans="1:7" x14ac:dyDescent="0.25">
      <c r="A744" t="s">
        <v>79</v>
      </c>
      <c r="G744">
        <v>2024</v>
      </c>
    </row>
    <row r="745" spans="1:7" x14ac:dyDescent="0.25">
      <c r="A745" t="s">
        <v>79</v>
      </c>
      <c r="G745">
        <v>2024</v>
      </c>
    </row>
    <row r="746" spans="1:7" x14ac:dyDescent="0.25">
      <c r="A746" t="s">
        <v>79</v>
      </c>
      <c r="G746">
        <v>2024</v>
      </c>
    </row>
    <row r="747" spans="1:7" x14ac:dyDescent="0.25">
      <c r="A747" t="s">
        <v>79</v>
      </c>
      <c r="G747">
        <v>2024</v>
      </c>
    </row>
    <row r="748" spans="1:7" x14ac:dyDescent="0.25">
      <c r="A748" t="s">
        <v>79</v>
      </c>
      <c r="G748">
        <v>2024</v>
      </c>
    </row>
    <row r="749" spans="1:7" x14ac:dyDescent="0.25">
      <c r="A749" t="s">
        <v>79</v>
      </c>
      <c r="G749">
        <v>2024</v>
      </c>
    </row>
    <row r="750" spans="1:7" x14ac:dyDescent="0.25">
      <c r="A750" t="s">
        <v>79</v>
      </c>
      <c r="G750">
        <v>2024</v>
      </c>
    </row>
    <row r="751" spans="1:7" x14ac:dyDescent="0.25">
      <c r="A751" t="s">
        <v>79</v>
      </c>
      <c r="G751">
        <v>2024</v>
      </c>
    </row>
    <row r="752" spans="1:7" x14ac:dyDescent="0.25">
      <c r="A752" t="s">
        <v>79</v>
      </c>
      <c r="G752">
        <v>2024</v>
      </c>
    </row>
    <row r="753" spans="1:7" x14ac:dyDescent="0.25">
      <c r="A753" t="s">
        <v>79</v>
      </c>
      <c r="G753">
        <v>2024</v>
      </c>
    </row>
    <row r="754" spans="1:7" x14ac:dyDescent="0.25">
      <c r="A754" t="s">
        <v>79</v>
      </c>
      <c r="G754">
        <v>2024</v>
      </c>
    </row>
    <row r="755" spans="1:7" x14ac:dyDescent="0.25">
      <c r="A755" t="s">
        <v>79</v>
      </c>
      <c r="G755">
        <v>2024</v>
      </c>
    </row>
    <row r="756" spans="1:7" x14ac:dyDescent="0.25">
      <c r="A756" t="s">
        <v>79</v>
      </c>
      <c r="G756">
        <v>2024</v>
      </c>
    </row>
    <row r="757" spans="1:7" x14ac:dyDescent="0.25">
      <c r="A757" t="s">
        <v>79</v>
      </c>
      <c r="G757">
        <v>2024</v>
      </c>
    </row>
    <row r="758" spans="1:7" x14ac:dyDescent="0.25">
      <c r="A758" t="s">
        <v>79</v>
      </c>
      <c r="G758">
        <v>2024</v>
      </c>
    </row>
    <row r="759" spans="1:7" x14ac:dyDescent="0.25">
      <c r="A759" t="s">
        <v>79</v>
      </c>
      <c r="G759">
        <v>2024</v>
      </c>
    </row>
    <row r="760" spans="1:7" x14ac:dyDescent="0.25">
      <c r="A760" t="s">
        <v>79</v>
      </c>
      <c r="G760">
        <v>2024</v>
      </c>
    </row>
    <row r="761" spans="1:7" x14ac:dyDescent="0.25">
      <c r="A761" t="s">
        <v>79</v>
      </c>
      <c r="G761">
        <v>2024</v>
      </c>
    </row>
    <row r="762" spans="1:7" x14ac:dyDescent="0.25">
      <c r="A762" t="s">
        <v>79</v>
      </c>
      <c r="G762">
        <v>2024</v>
      </c>
    </row>
    <row r="763" spans="1:7" x14ac:dyDescent="0.25">
      <c r="A763" t="s">
        <v>79</v>
      </c>
      <c r="G763">
        <v>2024</v>
      </c>
    </row>
    <row r="764" spans="1:7" x14ac:dyDescent="0.25">
      <c r="A764" t="s">
        <v>79</v>
      </c>
      <c r="G764">
        <v>2024</v>
      </c>
    </row>
    <row r="765" spans="1:7" x14ac:dyDescent="0.25">
      <c r="A765" t="s">
        <v>79</v>
      </c>
      <c r="G765">
        <v>2024</v>
      </c>
    </row>
    <row r="766" spans="1:7" x14ac:dyDescent="0.25">
      <c r="A766" t="s">
        <v>79</v>
      </c>
      <c r="G766">
        <v>2024</v>
      </c>
    </row>
    <row r="767" spans="1:7" x14ac:dyDescent="0.25">
      <c r="A767" t="s">
        <v>79</v>
      </c>
      <c r="G767">
        <v>2024</v>
      </c>
    </row>
    <row r="768" spans="1:7" x14ac:dyDescent="0.25">
      <c r="A768" t="s">
        <v>79</v>
      </c>
      <c r="G768">
        <v>2024</v>
      </c>
    </row>
    <row r="769" spans="1:7" x14ac:dyDescent="0.25">
      <c r="A769" t="s">
        <v>79</v>
      </c>
      <c r="G769">
        <v>2024</v>
      </c>
    </row>
    <row r="770" spans="1:7" x14ac:dyDescent="0.25">
      <c r="A770" t="s">
        <v>79</v>
      </c>
      <c r="G770">
        <v>2024</v>
      </c>
    </row>
    <row r="771" spans="1:7" x14ac:dyDescent="0.25">
      <c r="A771" t="s">
        <v>79</v>
      </c>
      <c r="G771">
        <v>2024</v>
      </c>
    </row>
    <row r="772" spans="1:7" x14ac:dyDescent="0.25">
      <c r="A772" t="s">
        <v>79</v>
      </c>
      <c r="G772">
        <v>2024</v>
      </c>
    </row>
    <row r="773" spans="1:7" x14ac:dyDescent="0.25">
      <c r="A773" t="s">
        <v>79</v>
      </c>
      <c r="G773">
        <v>2024</v>
      </c>
    </row>
    <row r="774" spans="1:7" x14ac:dyDescent="0.25">
      <c r="A774" t="s">
        <v>79</v>
      </c>
      <c r="G774">
        <v>2024</v>
      </c>
    </row>
    <row r="775" spans="1:7" x14ac:dyDescent="0.25">
      <c r="A775" t="s">
        <v>79</v>
      </c>
      <c r="G775">
        <v>2024</v>
      </c>
    </row>
    <row r="776" spans="1:7" x14ac:dyDescent="0.25">
      <c r="A776" t="s">
        <v>79</v>
      </c>
      <c r="G776">
        <v>2024</v>
      </c>
    </row>
    <row r="777" spans="1:7" x14ac:dyDescent="0.25">
      <c r="A777" t="s">
        <v>79</v>
      </c>
      <c r="G777">
        <v>2024</v>
      </c>
    </row>
    <row r="778" spans="1:7" x14ac:dyDescent="0.25">
      <c r="A778" t="s">
        <v>79</v>
      </c>
      <c r="G778">
        <v>2024</v>
      </c>
    </row>
    <row r="779" spans="1:7" x14ac:dyDescent="0.25">
      <c r="A779" t="s">
        <v>79</v>
      </c>
      <c r="G779">
        <v>2024</v>
      </c>
    </row>
    <row r="780" spans="1:7" x14ac:dyDescent="0.25">
      <c r="A780" t="s">
        <v>79</v>
      </c>
      <c r="G780">
        <v>2024</v>
      </c>
    </row>
    <row r="781" spans="1:7" x14ac:dyDescent="0.25">
      <c r="A781" t="s">
        <v>79</v>
      </c>
      <c r="G781">
        <v>2024</v>
      </c>
    </row>
    <row r="782" spans="1:7" x14ac:dyDescent="0.25">
      <c r="A782" t="s">
        <v>79</v>
      </c>
      <c r="G782">
        <v>2024</v>
      </c>
    </row>
    <row r="783" spans="1:7" x14ac:dyDescent="0.25">
      <c r="A783" t="s">
        <v>79</v>
      </c>
      <c r="G783">
        <v>2024</v>
      </c>
    </row>
    <row r="784" spans="1:7" x14ac:dyDescent="0.25">
      <c r="A784" t="s">
        <v>79</v>
      </c>
      <c r="G784">
        <v>2024</v>
      </c>
    </row>
    <row r="785" spans="1:7" x14ac:dyDescent="0.25">
      <c r="A785" t="s">
        <v>79</v>
      </c>
      <c r="G785">
        <v>2024</v>
      </c>
    </row>
    <row r="786" spans="1:7" x14ac:dyDescent="0.25">
      <c r="A786" t="s">
        <v>79</v>
      </c>
      <c r="G786">
        <v>2024</v>
      </c>
    </row>
    <row r="787" spans="1:7" x14ac:dyDescent="0.25">
      <c r="A787" t="s">
        <v>79</v>
      </c>
      <c r="G787">
        <v>2024</v>
      </c>
    </row>
    <row r="788" spans="1:7" x14ac:dyDescent="0.25">
      <c r="A788" t="s">
        <v>79</v>
      </c>
      <c r="G788">
        <v>2024</v>
      </c>
    </row>
    <row r="789" spans="1:7" x14ac:dyDescent="0.25">
      <c r="A789" t="s">
        <v>79</v>
      </c>
      <c r="G789">
        <v>2024</v>
      </c>
    </row>
    <row r="790" spans="1:7" x14ac:dyDescent="0.25">
      <c r="A790" t="s">
        <v>79</v>
      </c>
      <c r="G790">
        <v>2024</v>
      </c>
    </row>
    <row r="791" spans="1:7" x14ac:dyDescent="0.25">
      <c r="A791" t="s">
        <v>79</v>
      </c>
      <c r="G791">
        <v>2024</v>
      </c>
    </row>
    <row r="792" spans="1:7" x14ac:dyDescent="0.25">
      <c r="A792" t="s">
        <v>79</v>
      </c>
      <c r="G792">
        <v>2024</v>
      </c>
    </row>
    <row r="793" spans="1:7" x14ac:dyDescent="0.25">
      <c r="A793" t="s">
        <v>79</v>
      </c>
      <c r="G793">
        <v>2024</v>
      </c>
    </row>
    <row r="794" spans="1:7" x14ac:dyDescent="0.25">
      <c r="A794" t="s">
        <v>79</v>
      </c>
      <c r="G794">
        <v>2024</v>
      </c>
    </row>
    <row r="795" spans="1:7" x14ac:dyDescent="0.25">
      <c r="A795" t="s">
        <v>79</v>
      </c>
      <c r="G795">
        <v>2024</v>
      </c>
    </row>
    <row r="796" spans="1:7" x14ac:dyDescent="0.25">
      <c r="A796" t="s">
        <v>79</v>
      </c>
      <c r="G796">
        <v>2024</v>
      </c>
    </row>
    <row r="797" spans="1:7" x14ac:dyDescent="0.25">
      <c r="A797" t="s">
        <v>79</v>
      </c>
      <c r="G797">
        <v>2024</v>
      </c>
    </row>
    <row r="798" spans="1:7" x14ac:dyDescent="0.25">
      <c r="A798" t="s">
        <v>79</v>
      </c>
      <c r="G798">
        <v>2024</v>
      </c>
    </row>
    <row r="799" spans="1:7" x14ac:dyDescent="0.25">
      <c r="A799" t="s">
        <v>79</v>
      </c>
      <c r="G799">
        <v>2024</v>
      </c>
    </row>
    <row r="800" spans="1:7" x14ac:dyDescent="0.25">
      <c r="A800" t="s">
        <v>79</v>
      </c>
      <c r="G800">
        <v>2024</v>
      </c>
    </row>
    <row r="801" spans="1:7" x14ac:dyDescent="0.25">
      <c r="A801" t="s">
        <v>79</v>
      </c>
      <c r="G801">
        <v>2024</v>
      </c>
    </row>
    <row r="802" spans="1:7" x14ac:dyDescent="0.25">
      <c r="A802" t="s">
        <v>79</v>
      </c>
      <c r="G802">
        <v>2024</v>
      </c>
    </row>
    <row r="803" spans="1:7" x14ac:dyDescent="0.25">
      <c r="A803" t="s">
        <v>79</v>
      </c>
      <c r="G803">
        <v>2024</v>
      </c>
    </row>
    <row r="804" spans="1:7" x14ac:dyDescent="0.25">
      <c r="A804" t="s">
        <v>79</v>
      </c>
      <c r="G804">
        <v>2024</v>
      </c>
    </row>
    <row r="805" spans="1:7" x14ac:dyDescent="0.25">
      <c r="A805" t="s">
        <v>79</v>
      </c>
      <c r="G805">
        <v>2024</v>
      </c>
    </row>
    <row r="806" spans="1:7" x14ac:dyDescent="0.25">
      <c r="A806" t="s">
        <v>79</v>
      </c>
      <c r="G806">
        <v>2024</v>
      </c>
    </row>
    <row r="807" spans="1:7" x14ac:dyDescent="0.25">
      <c r="A807" t="s">
        <v>79</v>
      </c>
      <c r="G807">
        <v>2024</v>
      </c>
    </row>
    <row r="808" spans="1:7" x14ac:dyDescent="0.25">
      <c r="A808" t="s">
        <v>79</v>
      </c>
      <c r="G808">
        <v>2024</v>
      </c>
    </row>
    <row r="809" spans="1:7" x14ac:dyDescent="0.25">
      <c r="A809" t="s">
        <v>79</v>
      </c>
      <c r="G809">
        <v>2024</v>
      </c>
    </row>
    <row r="810" spans="1:7" x14ac:dyDescent="0.25">
      <c r="A810" t="s">
        <v>79</v>
      </c>
      <c r="G810">
        <v>2024</v>
      </c>
    </row>
    <row r="811" spans="1:7" x14ac:dyDescent="0.25">
      <c r="A811" t="s">
        <v>79</v>
      </c>
      <c r="G811">
        <v>2024</v>
      </c>
    </row>
    <row r="812" spans="1:7" x14ac:dyDescent="0.25">
      <c r="A812" t="s">
        <v>79</v>
      </c>
      <c r="G812">
        <v>2024</v>
      </c>
    </row>
    <row r="813" spans="1:7" x14ac:dyDescent="0.25">
      <c r="A813" t="s">
        <v>79</v>
      </c>
      <c r="G813">
        <v>2024</v>
      </c>
    </row>
    <row r="814" spans="1:7" x14ac:dyDescent="0.25">
      <c r="A814" t="s">
        <v>79</v>
      </c>
      <c r="G814">
        <v>2024</v>
      </c>
    </row>
    <row r="815" spans="1:7" x14ac:dyDescent="0.25">
      <c r="A815" t="s">
        <v>79</v>
      </c>
      <c r="G815">
        <v>2024</v>
      </c>
    </row>
    <row r="816" spans="1:7" x14ac:dyDescent="0.25">
      <c r="A816" t="s">
        <v>79</v>
      </c>
      <c r="G816">
        <v>2024</v>
      </c>
    </row>
    <row r="817" spans="1:7" x14ac:dyDescent="0.25">
      <c r="A817" t="s">
        <v>79</v>
      </c>
      <c r="G817">
        <v>2024</v>
      </c>
    </row>
    <row r="818" spans="1:7" x14ac:dyDescent="0.25">
      <c r="A818" t="s">
        <v>79</v>
      </c>
      <c r="G818">
        <v>2024</v>
      </c>
    </row>
    <row r="819" spans="1:7" x14ac:dyDescent="0.25">
      <c r="A819" t="s">
        <v>79</v>
      </c>
      <c r="G819">
        <v>2024</v>
      </c>
    </row>
    <row r="820" spans="1:7" x14ac:dyDescent="0.25">
      <c r="A820" t="s">
        <v>79</v>
      </c>
      <c r="G820">
        <v>2024</v>
      </c>
    </row>
    <row r="821" spans="1:7" x14ac:dyDescent="0.25">
      <c r="A821" t="s">
        <v>79</v>
      </c>
      <c r="G821">
        <v>2024</v>
      </c>
    </row>
    <row r="822" spans="1:7" x14ac:dyDescent="0.25">
      <c r="A822" t="s">
        <v>79</v>
      </c>
      <c r="G822">
        <v>2024</v>
      </c>
    </row>
    <row r="823" spans="1:7" x14ac:dyDescent="0.25">
      <c r="A823" t="s">
        <v>79</v>
      </c>
      <c r="G823">
        <v>2024</v>
      </c>
    </row>
    <row r="824" spans="1:7" x14ac:dyDescent="0.25">
      <c r="A824" t="s">
        <v>79</v>
      </c>
      <c r="G824">
        <v>2024</v>
      </c>
    </row>
    <row r="825" spans="1:7" x14ac:dyDescent="0.25">
      <c r="A825" t="s">
        <v>79</v>
      </c>
      <c r="G825">
        <v>2024</v>
      </c>
    </row>
    <row r="826" spans="1:7" x14ac:dyDescent="0.25">
      <c r="A826" t="s">
        <v>79</v>
      </c>
      <c r="G826">
        <v>2024</v>
      </c>
    </row>
    <row r="827" spans="1:7" x14ac:dyDescent="0.25">
      <c r="A827" t="s">
        <v>79</v>
      </c>
      <c r="G827">
        <v>2024</v>
      </c>
    </row>
    <row r="828" spans="1:7" x14ac:dyDescent="0.25">
      <c r="A828" t="s">
        <v>79</v>
      </c>
      <c r="G828">
        <v>2024</v>
      </c>
    </row>
    <row r="829" spans="1:7" x14ac:dyDescent="0.25">
      <c r="A829" t="s">
        <v>79</v>
      </c>
      <c r="G829">
        <v>2024</v>
      </c>
    </row>
    <row r="830" spans="1:7" x14ac:dyDescent="0.25">
      <c r="A830" t="s">
        <v>79</v>
      </c>
      <c r="G830">
        <v>2024</v>
      </c>
    </row>
    <row r="831" spans="1:7" x14ac:dyDescent="0.25">
      <c r="A831" t="s">
        <v>79</v>
      </c>
      <c r="G831">
        <v>2024</v>
      </c>
    </row>
    <row r="832" spans="1:7" x14ac:dyDescent="0.25">
      <c r="A832" t="s">
        <v>79</v>
      </c>
      <c r="G832">
        <v>2024</v>
      </c>
    </row>
    <row r="833" spans="1:7" x14ac:dyDescent="0.25">
      <c r="A833" t="s">
        <v>79</v>
      </c>
      <c r="G833">
        <v>2024</v>
      </c>
    </row>
    <row r="834" spans="1:7" x14ac:dyDescent="0.25">
      <c r="A834" t="s">
        <v>79</v>
      </c>
      <c r="G834">
        <v>2024</v>
      </c>
    </row>
    <row r="835" spans="1:7" x14ac:dyDescent="0.25">
      <c r="A835" t="s">
        <v>79</v>
      </c>
      <c r="G835">
        <v>2024</v>
      </c>
    </row>
    <row r="836" spans="1:7" x14ac:dyDescent="0.25">
      <c r="A836" t="s">
        <v>79</v>
      </c>
      <c r="G836">
        <v>2024</v>
      </c>
    </row>
    <row r="837" spans="1:7" x14ac:dyDescent="0.25">
      <c r="A837" t="s">
        <v>79</v>
      </c>
      <c r="G837">
        <v>2024</v>
      </c>
    </row>
    <row r="838" spans="1:7" x14ac:dyDescent="0.25">
      <c r="A838" t="s">
        <v>79</v>
      </c>
      <c r="G838">
        <v>2024</v>
      </c>
    </row>
    <row r="839" spans="1:7" x14ac:dyDescent="0.25">
      <c r="A839" t="s">
        <v>79</v>
      </c>
      <c r="G839">
        <v>2024</v>
      </c>
    </row>
    <row r="840" spans="1:7" x14ac:dyDescent="0.25">
      <c r="A840" t="s">
        <v>79</v>
      </c>
      <c r="G840">
        <v>2024</v>
      </c>
    </row>
    <row r="841" spans="1:7" x14ac:dyDescent="0.25">
      <c r="A841" t="s">
        <v>79</v>
      </c>
      <c r="G841">
        <v>2024</v>
      </c>
    </row>
    <row r="842" spans="1:7" x14ac:dyDescent="0.25">
      <c r="A842" t="s">
        <v>79</v>
      </c>
      <c r="G842">
        <v>2024</v>
      </c>
    </row>
    <row r="843" spans="1:7" x14ac:dyDescent="0.25">
      <c r="A843" t="s">
        <v>79</v>
      </c>
      <c r="G843">
        <v>2024</v>
      </c>
    </row>
    <row r="844" spans="1:7" x14ac:dyDescent="0.25">
      <c r="A844" t="s">
        <v>79</v>
      </c>
      <c r="G844">
        <v>2024</v>
      </c>
    </row>
    <row r="845" spans="1:7" x14ac:dyDescent="0.25">
      <c r="A845" t="s">
        <v>79</v>
      </c>
      <c r="G845">
        <v>2024</v>
      </c>
    </row>
    <row r="846" spans="1:7" x14ac:dyDescent="0.25">
      <c r="A846" t="s">
        <v>79</v>
      </c>
      <c r="G846">
        <v>2024</v>
      </c>
    </row>
    <row r="847" spans="1:7" x14ac:dyDescent="0.25">
      <c r="A847" t="s">
        <v>79</v>
      </c>
      <c r="G847">
        <v>2024</v>
      </c>
    </row>
    <row r="848" spans="1:7" x14ac:dyDescent="0.25">
      <c r="A848" t="s">
        <v>97</v>
      </c>
      <c r="B848" t="s">
        <v>97</v>
      </c>
      <c r="C848" t="s">
        <v>97</v>
      </c>
      <c r="D848" s="44" t="s">
        <v>97</v>
      </c>
      <c r="E848" s="3" t="s">
        <v>97</v>
      </c>
      <c r="F848" t="s">
        <v>97</v>
      </c>
      <c r="G848" t="s">
        <v>97</v>
      </c>
    </row>
  </sheetData>
  <autoFilter ref="A1:I848" xr:uid="{4E510137-C273-4422-8F91-B515E327039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0823-02E0-4216-9410-EE856C650B07}">
  <dimension ref="A1:I848"/>
  <sheetViews>
    <sheetView workbookViewId="0">
      <selection activeCell="G2" sqref="G2"/>
    </sheetView>
  </sheetViews>
  <sheetFormatPr defaultRowHeight="15" x14ac:dyDescent="0.25"/>
  <cols>
    <col min="5" max="5" width="11.7109375" style="3" bestFit="1" customWidth="1"/>
    <col min="8" max="8" width="8.7109375" style="3"/>
  </cols>
  <sheetData>
    <row r="1" spans="1:9" x14ac:dyDescent="0.25">
      <c r="A1" t="s">
        <v>98</v>
      </c>
      <c r="B1" t="s">
        <v>74</v>
      </c>
      <c r="C1" t="s">
        <v>75</v>
      </c>
      <c r="D1" t="s">
        <v>76</v>
      </c>
      <c r="E1" s="3" t="s">
        <v>10</v>
      </c>
      <c r="F1" t="s">
        <v>77</v>
      </c>
      <c r="G1" t="s">
        <v>78</v>
      </c>
      <c r="H1" s="3" t="s">
        <v>102</v>
      </c>
    </row>
    <row r="2" spans="1:9" x14ac:dyDescent="0.25">
      <c r="B2">
        <v>320013</v>
      </c>
      <c r="C2" t="s">
        <v>99</v>
      </c>
      <c r="D2" s="44">
        <f>I2/H2</f>
        <v>-8.5000318938572423</v>
      </c>
      <c r="E2" s="3">
        <v>-1172.644</v>
      </c>
      <c r="F2">
        <v>2</v>
      </c>
      <c r="G2">
        <v>2024</v>
      </c>
      <c r="H2" s="3">
        <v>125.416</v>
      </c>
      <c r="I2">
        <v>-1066.04</v>
      </c>
    </row>
    <row r="3" spans="1:9" x14ac:dyDescent="0.25">
      <c r="B3">
        <v>320023</v>
      </c>
      <c r="C3" t="s">
        <v>86</v>
      </c>
      <c r="D3" s="44">
        <f t="shared" ref="D3:D66" si="0">I3/H3</f>
        <v>-0.8329985268514799</v>
      </c>
      <c r="E3" s="3">
        <v>-164.208</v>
      </c>
      <c r="F3">
        <v>2</v>
      </c>
      <c r="G3">
        <v>2024</v>
      </c>
      <c r="H3" s="3">
        <v>179.208</v>
      </c>
      <c r="I3">
        <v>-149.28</v>
      </c>
    </row>
    <row r="4" spans="1:9" x14ac:dyDescent="0.25">
      <c r="B4">
        <v>320015</v>
      </c>
      <c r="C4" t="s">
        <v>80</v>
      </c>
      <c r="D4" s="44">
        <f t="shared" si="0"/>
        <v>-1.6999977787485469E-2</v>
      </c>
      <c r="E4" s="3">
        <v>-5.0510000000000002</v>
      </c>
      <c r="F4">
        <v>2</v>
      </c>
      <c r="G4">
        <v>2024</v>
      </c>
      <c r="H4" s="3">
        <v>270.11799999999999</v>
      </c>
      <c r="I4">
        <v>-4.5919999999999996</v>
      </c>
    </row>
    <row r="5" spans="1:9" x14ac:dyDescent="0.25">
      <c r="B5">
        <v>320925</v>
      </c>
      <c r="C5" t="s">
        <v>90</v>
      </c>
      <c r="D5" s="44">
        <f t="shared" si="0"/>
        <v>-5.8330041069595104</v>
      </c>
      <c r="E5" s="3">
        <v>-1149.8530000000001</v>
      </c>
      <c r="F5">
        <v>2</v>
      </c>
      <c r="G5">
        <v>2024</v>
      </c>
      <c r="H5" s="3">
        <v>179.208</v>
      </c>
      <c r="I5">
        <v>-1045.3209999999999</v>
      </c>
    </row>
    <row r="6" spans="1:9" x14ac:dyDescent="0.25">
      <c r="B6">
        <v>320917</v>
      </c>
      <c r="C6" t="s">
        <v>82</v>
      </c>
      <c r="D6" s="44">
        <f t="shared" si="0"/>
        <v>-0.16699985931865807</v>
      </c>
      <c r="E6" s="3">
        <v>-49.62</v>
      </c>
      <c r="F6">
        <v>2</v>
      </c>
      <c r="G6">
        <v>2024</v>
      </c>
      <c r="H6" s="3">
        <v>270.11399999999998</v>
      </c>
      <c r="I6">
        <v>-45.109000000000002</v>
      </c>
    </row>
    <row r="7" spans="1:9" x14ac:dyDescent="0.25">
      <c r="B7">
        <v>320118</v>
      </c>
      <c r="C7" t="s">
        <v>89</v>
      </c>
      <c r="D7" s="44">
        <f t="shared" si="0"/>
        <v>-4</v>
      </c>
      <c r="E7" s="3">
        <v>-927.66499999999996</v>
      </c>
      <c r="F7">
        <v>2</v>
      </c>
      <c r="G7">
        <v>2024</v>
      </c>
      <c r="H7" s="3">
        <v>210.833</v>
      </c>
      <c r="I7">
        <v>-843.33199999999999</v>
      </c>
    </row>
    <row r="8" spans="1:9" x14ac:dyDescent="0.25">
      <c r="B8">
        <v>320100</v>
      </c>
      <c r="C8" t="s">
        <v>85</v>
      </c>
      <c r="D8" s="44">
        <f t="shared" si="0"/>
        <v>-0.5</v>
      </c>
      <c r="E8" s="3">
        <v>-85.358999999999995</v>
      </c>
      <c r="F8">
        <v>2</v>
      </c>
      <c r="G8">
        <v>2024</v>
      </c>
      <c r="H8" s="3">
        <v>158.072</v>
      </c>
      <c r="I8">
        <v>-79.036000000000001</v>
      </c>
    </row>
    <row r="9" spans="1:9" x14ac:dyDescent="0.25">
      <c r="B9">
        <v>320023</v>
      </c>
      <c r="C9" t="s">
        <v>86</v>
      </c>
      <c r="D9" s="44">
        <f t="shared" si="0"/>
        <v>-0.33300038502960266</v>
      </c>
      <c r="E9" s="3">
        <v>-64.45</v>
      </c>
      <c r="F9">
        <v>2</v>
      </c>
      <c r="G9">
        <v>2024</v>
      </c>
      <c r="H9" s="3">
        <v>179.20699999999999</v>
      </c>
      <c r="I9">
        <v>-59.676000000000002</v>
      </c>
    </row>
    <row r="10" spans="1:9" x14ac:dyDescent="0.25">
      <c r="B10">
        <v>324003</v>
      </c>
      <c r="C10" t="s">
        <v>88</v>
      </c>
      <c r="D10" s="44">
        <f t="shared" si="0"/>
        <v>-4.9999999999999989E-2</v>
      </c>
      <c r="E10" s="3">
        <v>-19.8</v>
      </c>
      <c r="F10">
        <v>2</v>
      </c>
      <c r="G10">
        <v>2024</v>
      </c>
      <c r="H10" s="3">
        <v>366.66</v>
      </c>
      <c r="I10">
        <v>-18.332999999999998</v>
      </c>
    </row>
    <row r="11" spans="1:9" x14ac:dyDescent="0.25">
      <c r="B11">
        <v>320120</v>
      </c>
      <c r="C11" t="s">
        <v>71</v>
      </c>
      <c r="D11" s="44">
        <f t="shared" si="0"/>
        <v>-1</v>
      </c>
      <c r="E11" s="3">
        <v>-126.419</v>
      </c>
      <c r="F11">
        <v>2</v>
      </c>
      <c r="G11">
        <v>2024</v>
      </c>
      <c r="H11" s="3">
        <v>117.05500000000001</v>
      </c>
      <c r="I11">
        <v>-117.05500000000001</v>
      </c>
    </row>
    <row r="12" spans="1:9" x14ac:dyDescent="0.25">
      <c r="B12">
        <v>323004</v>
      </c>
      <c r="C12" t="s">
        <v>83</v>
      </c>
      <c r="D12" s="44">
        <f t="shared" si="0"/>
        <v>-0.16699963906808396</v>
      </c>
      <c r="E12" s="3">
        <v>-35.478999999999999</v>
      </c>
      <c r="F12">
        <v>2</v>
      </c>
      <c r="G12">
        <v>2024</v>
      </c>
      <c r="H12" s="3">
        <v>196.71299999999999</v>
      </c>
      <c r="I12">
        <v>-32.850999999999999</v>
      </c>
    </row>
    <row r="13" spans="1:9" x14ac:dyDescent="0.25">
      <c r="B13">
        <v>323900</v>
      </c>
      <c r="C13" t="s">
        <v>94</v>
      </c>
      <c r="D13" s="44">
        <f t="shared" si="0"/>
        <v>-0.66700048802309975</v>
      </c>
      <c r="E13" s="3">
        <v>-141.70400000000001</v>
      </c>
      <c r="F13">
        <v>2</v>
      </c>
      <c r="G13">
        <v>2024</v>
      </c>
      <c r="H13" s="3">
        <v>196.71199999999999</v>
      </c>
      <c r="I13">
        <v>-131.20699999999999</v>
      </c>
    </row>
    <row r="14" spans="1:9" x14ac:dyDescent="0.25">
      <c r="B14">
        <v>320011</v>
      </c>
      <c r="C14" t="s">
        <v>100</v>
      </c>
      <c r="D14" s="44">
        <f t="shared" si="0"/>
        <v>-0.4329997667625532</v>
      </c>
      <c r="E14" s="3">
        <v>-126.315</v>
      </c>
      <c r="F14">
        <v>2</v>
      </c>
      <c r="G14">
        <v>2024</v>
      </c>
      <c r="H14" s="3">
        <v>270.11099999999999</v>
      </c>
      <c r="I14">
        <v>-116.958</v>
      </c>
    </row>
    <row r="15" spans="1:9" x14ac:dyDescent="0.25">
      <c r="B15">
        <v>320028</v>
      </c>
      <c r="C15" t="s">
        <v>91</v>
      </c>
      <c r="D15" s="44">
        <f t="shared" si="0"/>
        <v>-1</v>
      </c>
      <c r="E15" s="3">
        <v>-135.44900000000001</v>
      </c>
      <c r="F15">
        <v>2</v>
      </c>
      <c r="G15">
        <v>2024</v>
      </c>
      <c r="H15" s="3">
        <v>125.416</v>
      </c>
      <c r="I15">
        <v>-125.416</v>
      </c>
    </row>
    <row r="16" spans="1:9" x14ac:dyDescent="0.25">
      <c r="B16">
        <v>322000</v>
      </c>
      <c r="C16" t="s">
        <v>93</v>
      </c>
      <c r="D16" s="44">
        <f t="shared" si="0"/>
        <v>-1</v>
      </c>
      <c r="E16" s="3">
        <v>-212.45</v>
      </c>
      <c r="F16">
        <v>2</v>
      </c>
      <c r="G16">
        <v>2024</v>
      </c>
      <c r="H16" s="3">
        <v>196.71299999999999</v>
      </c>
      <c r="I16">
        <v>-196.71299999999999</v>
      </c>
    </row>
    <row r="17" spans="2:9" x14ac:dyDescent="0.25">
      <c r="B17">
        <v>320023</v>
      </c>
      <c r="C17" t="s">
        <v>86</v>
      </c>
      <c r="D17" s="44">
        <f t="shared" si="0"/>
        <v>-1.167005008727328</v>
      </c>
      <c r="E17" s="3">
        <v>-132.863</v>
      </c>
      <c r="F17">
        <v>2</v>
      </c>
      <c r="G17">
        <v>2024</v>
      </c>
      <c r="H17" s="3">
        <v>105.416</v>
      </c>
      <c r="I17">
        <v>-123.021</v>
      </c>
    </row>
    <row r="18" spans="2:9" x14ac:dyDescent="0.25">
      <c r="B18">
        <v>320925</v>
      </c>
      <c r="C18" t="s">
        <v>90</v>
      </c>
      <c r="D18" s="44">
        <f t="shared" si="0"/>
        <v>-0.16700027510838322</v>
      </c>
      <c r="E18" s="3">
        <v>-19.012</v>
      </c>
      <c r="F18">
        <v>2</v>
      </c>
      <c r="G18">
        <v>2024</v>
      </c>
      <c r="H18" s="3">
        <v>105.413</v>
      </c>
      <c r="I18">
        <v>-17.603999999999999</v>
      </c>
    </row>
    <row r="19" spans="2:9" x14ac:dyDescent="0.25">
      <c r="B19">
        <v>320925</v>
      </c>
      <c r="C19" t="s">
        <v>90</v>
      </c>
      <c r="D19" s="44">
        <f t="shared" si="0"/>
        <v>-0.33300038502960266</v>
      </c>
      <c r="E19" s="3">
        <v>-64.45</v>
      </c>
      <c r="F19">
        <v>2</v>
      </c>
      <c r="G19">
        <v>2024</v>
      </c>
      <c r="H19" s="3">
        <v>179.20699999999999</v>
      </c>
      <c r="I19">
        <v>-59.676000000000002</v>
      </c>
    </row>
    <row r="20" spans="2:9" x14ac:dyDescent="0.25">
      <c r="B20">
        <v>320013</v>
      </c>
      <c r="C20" t="s">
        <v>99</v>
      </c>
      <c r="D20" s="44">
        <f t="shared" si="0"/>
        <v>-8.5000318938572423</v>
      </c>
      <c r="E20" s="3">
        <v>-1172.644</v>
      </c>
      <c r="F20">
        <v>2</v>
      </c>
      <c r="G20">
        <v>2024</v>
      </c>
      <c r="H20" s="3">
        <v>125.416</v>
      </c>
      <c r="I20">
        <v>-1066.04</v>
      </c>
    </row>
    <row r="21" spans="2:9" x14ac:dyDescent="0.25">
      <c r="B21">
        <v>320023</v>
      </c>
      <c r="C21" t="s">
        <v>86</v>
      </c>
      <c r="D21" s="44">
        <f t="shared" si="0"/>
        <v>-0.8329985268514799</v>
      </c>
      <c r="E21" s="3">
        <v>-164.208</v>
      </c>
      <c r="F21">
        <v>2</v>
      </c>
      <c r="G21">
        <v>2024</v>
      </c>
      <c r="H21" s="3">
        <v>179.208</v>
      </c>
      <c r="I21">
        <v>-149.28</v>
      </c>
    </row>
    <row r="22" spans="2:9" x14ac:dyDescent="0.25">
      <c r="B22">
        <v>320015</v>
      </c>
      <c r="C22" t="s">
        <v>80</v>
      </c>
      <c r="D22" s="44">
        <f t="shared" si="0"/>
        <v>-1.6999969791257587E-2</v>
      </c>
      <c r="E22" s="3">
        <v>-4.952</v>
      </c>
      <c r="F22">
        <v>2</v>
      </c>
      <c r="G22">
        <v>2024</v>
      </c>
      <c r="H22" s="3">
        <v>264.82400000000001</v>
      </c>
      <c r="I22">
        <v>-4.5019999999999998</v>
      </c>
    </row>
    <row r="23" spans="2:9" x14ac:dyDescent="0.25">
      <c r="B23">
        <v>320925</v>
      </c>
      <c r="C23" t="s">
        <v>90</v>
      </c>
      <c r="D23" s="44">
        <f t="shared" si="0"/>
        <v>-5.8330041069595104</v>
      </c>
      <c r="E23" s="3">
        <v>-1149.8530000000001</v>
      </c>
      <c r="F23">
        <v>2</v>
      </c>
      <c r="G23">
        <v>2024</v>
      </c>
      <c r="H23" s="3">
        <v>179.208</v>
      </c>
      <c r="I23">
        <v>-1045.3209999999999</v>
      </c>
    </row>
    <row r="24" spans="2:9" x14ac:dyDescent="0.25">
      <c r="B24">
        <v>320917</v>
      </c>
      <c r="C24" t="s">
        <v>82</v>
      </c>
      <c r="D24" s="44">
        <f t="shared" si="0"/>
        <v>-0.16699985931865807</v>
      </c>
      <c r="E24" s="3">
        <v>-49.62</v>
      </c>
      <c r="F24">
        <v>2</v>
      </c>
      <c r="G24">
        <v>2024</v>
      </c>
      <c r="H24" s="3">
        <v>270.11399999999998</v>
      </c>
      <c r="I24">
        <v>-45.109000000000002</v>
      </c>
    </row>
    <row r="25" spans="2:9" x14ac:dyDescent="0.25">
      <c r="B25">
        <v>320118</v>
      </c>
      <c r="C25" t="s">
        <v>89</v>
      </c>
      <c r="D25" s="44">
        <f t="shared" si="0"/>
        <v>-4</v>
      </c>
      <c r="E25" s="3">
        <v>-927.66499999999996</v>
      </c>
      <c r="F25">
        <v>2</v>
      </c>
      <c r="G25">
        <v>2024</v>
      </c>
      <c r="H25" s="3">
        <v>210.833</v>
      </c>
      <c r="I25">
        <v>-843.33199999999999</v>
      </c>
    </row>
    <row r="26" spans="2:9" x14ac:dyDescent="0.25">
      <c r="B26">
        <v>320013</v>
      </c>
      <c r="C26" t="s">
        <v>99</v>
      </c>
      <c r="D26" s="44">
        <f t="shared" si="0"/>
        <v>-8.5000318938572423</v>
      </c>
      <c r="E26" s="3">
        <v>-1172.644</v>
      </c>
      <c r="F26">
        <v>2</v>
      </c>
      <c r="G26">
        <v>2024</v>
      </c>
      <c r="H26" s="3">
        <v>125.416</v>
      </c>
      <c r="I26">
        <v>-1066.04</v>
      </c>
    </row>
    <row r="27" spans="2:9" x14ac:dyDescent="0.25">
      <c r="B27">
        <v>320023</v>
      </c>
      <c r="C27" t="s">
        <v>86</v>
      </c>
      <c r="D27" s="44">
        <f t="shared" si="0"/>
        <v>-0.8329985268514799</v>
      </c>
      <c r="E27" s="3">
        <v>-164.208</v>
      </c>
      <c r="F27">
        <v>2</v>
      </c>
      <c r="G27">
        <v>2024</v>
      </c>
      <c r="H27" s="3">
        <v>179.208</v>
      </c>
      <c r="I27">
        <v>-149.28</v>
      </c>
    </row>
    <row r="28" spans="2:9" x14ac:dyDescent="0.25">
      <c r="B28">
        <v>320015</v>
      </c>
      <c r="C28" t="s">
        <v>80</v>
      </c>
      <c r="D28" s="44">
        <f t="shared" si="0"/>
        <v>-1.6999969791257587E-2</v>
      </c>
      <c r="E28" s="3">
        <v>-4.952</v>
      </c>
      <c r="F28">
        <v>2</v>
      </c>
      <c r="G28">
        <v>2024</v>
      </c>
      <c r="H28" s="3">
        <v>264.82400000000001</v>
      </c>
      <c r="I28">
        <v>-4.5019999999999998</v>
      </c>
    </row>
    <row r="29" spans="2:9" x14ac:dyDescent="0.25">
      <c r="B29">
        <v>320925</v>
      </c>
      <c r="C29" t="s">
        <v>90</v>
      </c>
      <c r="D29" s="44">
        <f t="shared" si="0"/>
        <v>-5.8330041069595104</v>
      </c>
      <c r="E29" s="3">
        <v>-1149.8530000000001</v>
      </c>
      <c r="F29">
        <v>2</v>
      </c>
      <c r="G29">
        <v>2024</v>
      </c>
      <c r="H29" s="3">
        <v>179.208</v>
      </c>
      <c r="I29">
        <v>-1045.3209999999999</v>
      </c>
    </row>
    <row r="30" spans="2:9" x14ac:dyDescent="0.25">
      <c r="B30">
        <v>320917</v>
      </c>
      <c r="C30" t="s">
        <v>82</v>
      </c>
      <c r="D30" s="44">
        <f t="shared" si="0"/>
        <v>-0.16699985931865807</v>
      </c>
      <c r="E30" s="3">
        <v>-49.62</v>
      </c>
      <c r="F30">
        <v>2</v>
      </c>
      <c r="G30">
        <v>2024</v>
      </c>
      <c r="H30" s="3">
        <v>270.11399999999998</v>
      </c>
      <c r="I30">
        <v>-45.109000000000002</v>
      </c>
    </row>
    <row r="31" spans="2:9" x14ac:dyDescent="0.25">
      <c r="B31">
        <v>320118</v>
      </c>
      <c r="C31" t="s">
        <v>89</v>
      </c>
      <c r="D31" s="44">
        <f t="shared" si="0"/>
        <v>-4</v>
      </c>
      <c r="E31" s="3">
        <v>-927.66499999999996</v>
      </c>
      <c r="F31">
        <v>2</v>
      </c>
      <c r="G31">
        <v>2024</v>
      </c>
      <c r="H31" s="3">
        <v>210.833</v>
      </c>
      <c r="I31">
        <v>-843.33199999999999</v>
      </c>
    </row>
    <row r="32" spans="2:9" x14ac:dyDescent="0.25">
      <c r="B32">
        <v>320013</v>
      </c>
      <c r="C32" t="s">
        <v>99</v>
      </c>
      <c r="D32" s="44">
        <f t="shared" si="0"/>
        <v>-8.5000318938572423</v>
      </c>
      <c r="E32" s="3">
        <v>-1151.3230000000001</v>
      </c>
      <c r="F32">
        <v>2</v>
      </c>
      <c r="G32">
        <v>2024</v>
      </c>
      <c r="H32" s="3">
        <v>125.416</v>
      </c>
      <c r="I32">
        <v>-1066.04</v>
      </c>
    </row>
    <row r="33" spans="2:9" x14ac:dyDescent="0.25">
      <c r="B33">
        <v>320023</v>
      </c>
      <c r="C33" t="s">
        <v>86</v>
      </c>
      <c r="D33" s="44">
        <f t="shared" si="0"/>
        <v>-0.8329985268514799</v>
      </c>
      <c r="E33" s="3">
        <v>-161.22200000000001</v>
      </c>
      <c r="F33">
        <v>2</v>
      </c>
      <c r="G33">
        <v>2024</v>
      </c>
      <c r="H33" s="3">
        <v>179.208</v>
      </c>
      <c r="I33">
        <v>-149.28</v>
      </c>
    </row>
    <row r="34" spans="2:9" x14ac:dyDescent="0.25">
      <c r="B34">
        <v>320015</v>
      </c>
      <c r="C34" t="s">
        <v>80</v>
      </c>
      <c r="D34" s="44">
        <f t="shared" si="0"/>
        <v>-1.6999996788211451E-2</v>
      </c>
      <c r="E34" s="3">
        <v>-5.7160000000000002</v>
      </c>
      <c r="F34">
        <v>2</v>
      </c>
      <c r="G34">
        <v>2024</v>
      </c>
      <c r="H34" s="3">
        <v>311.35300000000001</v>
      </c>
      <c r="I34">
        <v>-5.2930000000000001</v>
      </c>
    </row>
    <row r="35" spans="2:9" x14ac:dyDescent="0.25">
      <c r="B35">
        <v>320925</v>
      </c>
      <c r="C35" t="s">
        <v>90</v>
      </c>
      <c r="D35" s="44">
        <f t="shared" si="0"/>
        <v>-5.8330041069595104</v>
      </c>
      <c r="E35" s="3">
        <v>-1128.9469999999999</v>
      </c>
      <c r="F35">
        <v>2</v>
      </c>
      <c r="G35">
        <v>2024</v>
      </c>
      <c r="H35" s="3">
        <v>179.208</v>
      </c>
      <c r="I35">
        <v>-1045.3209999999999</v>
      </c>
    </row>
    <row r="36" spans="2:9" x14ac:dyDescent="0.25">
      <c r="B36">
        <v>320917</v>
      </c>
      <c r="C36" t="s">
        <v>82</v>
      </c>
      <c r="D36" s="44">
        <f t="shared" si="0"/>
        <v>-0.16699985931865807</v>
      </c>
      <c r="E36" s="3">
        <v>-48.718000000000004</v>
      </c>
      <c r="F36">
        <v>2</v>
      </c>
      <c r="G36">
        <v>2024</v>
      </c>
      <c r="H36" s="3">
        <v>270.11399999999998</v>
      </c>
      <c r="I36">
        <v>-45.109000000000002</v>
      </c>
    </row>
    <row r="37" spans="2:9" x14ac:dyDescent="0.25">
      <c r="B37">
        <v>320118</v>
      </c>
      <c r="C37" t="s">
        <v>89</v>
      </c>
      <c r="D37" s="44">
        <f t="shared" si="0"/>
        <v>-4</v>
      </c>
      <c r="E37" s="3">
        <v>-910.79899999999998</v>
      </c>
      <c r="F37">
        <v>2</v>
      </c>
      <c r="G37">
        <v>2024</v>
      </c>
      <c r="H37" s="3">
        <v>210.833</v>
      </c>
      <c r="I37">
        <v>-843.33199999999999</v>
      </c>
    </row>
    <row r="38" spans="2:9" x14ac:dyDescent="0.25">
      <c r="B38">
        <v>320013</v>
      </c>
      <c r="C38" t="s">
        <v>99</v>
      </c>
      <c r="D38" s="44">
        <f t="shared" si="0"/>
        <v>-8.5000318938572423</v>
      </c>
      <c r="E38" s="3">
        <v>-1172.644</v>
      </c>
      <c r="F38">
        <v>2</v>
      </c>
      <c r="G38">
        <v>2024</v>
      </c>
      <c r="H38" s="3">
        <v>125.416</v>
      </c>
      <c r="I38">
        <v>-1066.04</v>
      </c>
    </row>
    <row r="39" spans="2:9" x14ac:dyDescent="0.25">
      <c r="B39">
        <v>320023</v>
      </c>
      <c r="C39" t="s">
        <v>86</v>
      </c>
      <c r="D39" s="44">
        <f t="shared" si="0"/>
        <v>-0.8329985268514799</v>
      </c>
      <c r="E39" s="3">
        <v>-164.208</v>
      </c>
      <c r="F39">
        <v>2</v>
      </c>
      <c r="G39">
        <v>2024</v>
      </c>
      <c r="H39" s="3">
        <v>179.208</v>
      </c>
      <c r="I39">
        <v>-149.28</v>
      </c>
    </row>
    <row r="40" spans="2:9" x14ac:dyDescent="0.25">
      <c r="B40">
        <v>320015</v>
      </c>
      <c r="C40" t="s">
        <v>80</v>
      </c>
      <c r="D40" s="44">
        <f t="shared" si="0"/>
        <v>-1.6999969791257587E-2</v>
      </c>
      <c r="E40" s="3">
        <v>-4.952</v>
      </c>
      <c r="F40">
        <v>2</v>
      </c>
      <c r="G40">
        <v>2024</v>
      </c>
      <c r="H40" s="3">
        <v>264.82400000000001</v>
      </c>
      <c r="I40">
        <v>-4.5019999999999998</v>
      </c>
    </row>
    <row r="41" spans="2:9" x14ac:dyDescent="0.25">
      <c r="B41">
        <v>320925</v>
      </c>
      <c r="C41" t="s">
        <v>90</v>
      </c>
      <c r="D41" s="44">
        <f t="shared" si="0"/>
        <v>-5.8330041069595104</v>
      </c>
      <c r="E41" s="3">
        <v>-1149.8530000000001</v>
      </c>
      <c r="F41">
        <v>2</v>
      </c>
      <c r="G41">
        <v>2024</v>
      </c>
      <c r="H41" s="3">
        <v>179.208</v>
      </c>
      <c r="I41">
        <v>-1045.3209999999999</v>
      </c>
    </row>
    <row r="42" spans="2:9" x14ac:dyDescent="0.25">
      <c r="B42">
        <v>320917</v>
      </c>
      <c r="C42" t="s">
        <v>82</v>
      </c>
      <c r="D42" s="44">
        <f t="shared" si="0"/>
        <v>-0.16699985931865807</v>
      </c>
      <c r="E42" s="3">
        <v>-49.62</v>
      </c>
      <c r="F42">
        <v>2</v>
      </c>
      <c r="G42">
        <v>2024</v>
      </c>
      <c r="H42" s="3">
        <v>270.11399999999998</v>
      </c>
      <c r="I42">
        <v>-45.109000000000002</v>
      </c>
    </row>
    <row r="43" spans="2:9" x14ac:dyDescent="0.25">
      <c r="B43">
        <v>320118</v>
      </c>
      <c r="C43" t="s">
        <v>89</v>
      </c>
      <c r="D43" s="44">
        <f t="shared" si="0"/>
        <v>-4</v>
      </c>
      <c r="E43" s="3">
        <v>-927.66499999999996</v>
      </c>
      <c r="F43">
        <v>2</v>
      </c>
      <c r="G43">
        <v>2024</v>
      </c>
      <c r="H43" s="3">
        <v>210.833</v>
      </c>
      <c r="I43">
        <v>-843.33199999999999</v>
      </c>
    </row>
    <row r="44" spans="2:9" x14ac:dyDescent="0.25">
      <c r="B44">
        <v>320013</v>
      </c>
      <c r="C44" t="s">
        <v>99</v>
      </c>
      <c r="D44" s="44">
        <f t="shared" si="0"/>
        <v>-8.5000318938572423</v>
      </c>
      <c r="E44" s="3">
        <v>-1151.3219999999999</v>
      </c>
      <c r="F44">
        <v>2</v>
      </c>
      <c r="G44">
        <v>2024</v>
      </c>
      <c r="H44" s="3">
        <v>125.416</v>
      </c>
      <c r="I44">
        <v>-1066.04</v>
      </c>
    </row>
    <row r="45" spans="2:9" x14ac:dyDescent="0.25">
      <c r="B45">
        <v>320023</v>
      </c>
      <c r="C45" t="s">
        <v>86</v>
      </c>
      <c r="D45" s="44">
        <f t="shared" si="0"/>
        <v>-0.8329985268514799</v>
      </c>
      <c r="E45" s="3">
        <v>-161.22200000000001</v>
      </c>
      <c r="F45">
        <v>2</v>
      </c>
      <c r="G45">
        <v>2024</v>
      </c>
      <c r="H45" s="3">
        <v>179.208</v>
      </c>
      <c r="I45">
        <v>-149.28</v>
      </c>
    </row>
    <row r="46" spans="2:9" x14ac:dyDescent="0.25">
      <c r="B46">
        <v>320015</v>
      </c>
      <c r="C46" t="s">
        <v>80</v>
      </c>
      <c r="D46" s="44">
        <f t="shared" si="0"/>
        <v>-1.7000022469818219E-2</v>
      </c>
      <c r="E46" s="3">
        <v>-5.72</v>
      </c>
      <c r="F46">
        <v>2</v>
      </c>
      <c r="G46">
        <v>2024</v>
      </c>
      <c r="H46" s="3">
        <v>311.529</v>
      </c>
      <c r="I46">
        <v>-5.2960000000000003</v>
      </c>
    </row>
    <row r="47" spans="2:9" x14ac:dyDescent="0.25">
      <c r="B47">
        <v>320925</v>
      </c>
      <c r="C47" t="s">
        <v>90</v>
      </c>
      <c r="D47" s="44">
        <f t="shared" si="0"/>
        <v>-5.8330041069595104</v>
      </c>
      <c r="E47" s="3">
        <v>-1128.9469999999999</v>
      </c>
      <c r="F47">
        <v>2</v>
      </c>
      <c r="G47">
        <v>2024</v>
      </c>
      <c r="H47" s="3">
        <v>179.208</v>
      </c>
      <c r="I47">
        <v>-1045.3209999999999</v>
      </c>
    </row>
    <row r="48" spans="2:9" x14ac:dyDescent="0.25">
      <c r="B48">
        <v>320917</v>
      </c>
      <c r="C48" t="s">
        <v>82</v>
      </c>
      <c r="D48" s="44">
        <f t="shared" si="0"/>
        <v>-0.16699985931865807</v>
      </c>
      <c r="E48" s="3">
        <v>-48.718000000000004</v>
      </c>
      <c r="F48">
        <v>2</v>
      </c>
      <c r="G48">
        <v>2024</v>
      </c>
      <c r="H48" s="3">
        <v>270.11399999999998</v>
      </c>
      <c r="I48">
        <v>-45.109000000000002</v>
      </c>
    </row>
    <row r="49" spans="2:9" x14ac:dyDescent="0.25">
      <c r="B49">
        <v>320118</v>
      </c>
      <c r="C49" t="s">
        <v>89</v>
      </c>
      <c r="D49" s="44">
        <f t="shared" si="0"/>
        <v>-4</v>
      </c>
      <c r="E49" s="3">
        <v>-910.79899999999998</v>
      </c>
      <c r="F49">
        <v>2</v>
      </c>
      <c r="G49">
        <v>2024</v>
      </c>
      <c r="H49" s="3">
        <v>210.833</v>
      </c>
      <c r="I49">
        <v>-843.33199999999999</v>
      </c>
    </row>
    <row r="50" spans="2:9" x14ac:dyDescent="0.25">
      <c r="B50">
        <v>320013</v>
      </c>
      <c r="C50" t="s">
        <v>99</v>
      </c>
      <c r="D50" s="44">
        <f t="shared" si="0"/>
        <v>8.5000318938572423</v>
      </c>
      <c r="E50" s="3">
        <v>1172.644</v>
      </c>
      <c r="F50">
        <v>2</v>
      </c>
      <c r="G50">
        <v>2024</v>
      </c>
      <c r="H50" s="3">
        <v>125.416</v>
      </c>
      <c r="I50">
        <v>1066.04</v>
      </c>
    </row>
    <row r="51" spans="2:9" x14ac:dyDescent="0.25">
      <c r="B51">
        <v>320023</v>
      </c>
      <c r="C51" t="s">
        <v>86</v>
      </c>
      <c r="D51" s="44">
        <f t="shared" si="0"/>
        <v>0.8329985268514799</v>
      </c>
      <c r="E51" s="3">
        <v>164.208</v>
      </c>
      <c r="F51">
        <v>2</v>
      </c>
      <c r="G51">
        <v>2024</v>
      </c>
      <c r="H51" s="3">
        <v>179.208</v>
      </c>
      <c r="I51">
        <v>149.28</v>
      </c>
    </row>
    <row r="52" spans="2:9" x14ac:dyDescent="0.25">
      <c r="B52">
        <v>320015</v>
      </c>
      <c r="C52" t="s">
        <v>80</v>
      </c>
      <c r="D52" s="44">
        <f t="shared" si="0"/>
        <v>1.6999977787485469E-2</v>
      </c>
      <c r="E52" s="3">
        <v>5.0510000000000002</v>
      </c>
      <c r="F52">
        <v>2</v>
      </c>
      <c r="G52">
        <v>2024</v>
      </c>
      <c r="H52" s="3">
        <v>270.11799999999999</v>
      </c>
      <c r="I52">
        <v>4.5919999999999996</v>
      </c>
    </row>
    <row r="53" spans="2:9" x14ac:dyDescent="0.25">
      <c r="B53">
        <v>320925</v>
      </c>
      <c r="C53" t="s">
        <v>90</v>
      </c>
      <c r="D53" s="44">
        <f t="shared" si="0"/>
        <v>5.8330041069595104</v>
      </c>
      <c r="E53" s="3">
        <v>1149.8530000000001</v>
      </c>
      <c r="F53">
        <v>2</v>
      </c>
      <c r="G53">
        <v>2024</v>
      </c>
      <c r="H53" s="3">
        <v>179.208</v>
      </c>
      <c r="I53">
        <v>1045.3209999999999</v>
      </c>
    </row>
    <row r="54" spans="2:9" x14ac:dyDescent="0.25">
      <c r="B54">
        <v>320917</v>
      </c>
      <c r="C54" t="s">
        <v>82</v>
      </c>
      <c r="D54" s="44">
        <f t="shared" si="0"/>
        <v>0.16699985931865807</v>
      </c>
      <c r="E54" s="3">
        <v>49.62</v>
      </c>
      <c r="F54">
        <v>2</v>
      </c>
      <c r="G54">
        <v>2024</v>
      </c>
      <c r="H54" s="3">
        <v>270.11399999999998</v>
      </c>
      <c r="I54">
        <v>45.109000000000002</v>
      </c>
    </row>
    <row r="55" spans="2:9" x14ac:dyDescent="0.25">
      <c r="B55">
        <v>320118</v>
      </c>
      <c r="C55" t="s">
        <v>89</v>
      </c>
      <c r="D55" s="44">
        <f t="shared" si="0"/>
        <v>4</v>
      </c>
      <c r="E55" s="3">
        <v>927.66499999999996</v>
      </c>
      <c r="F55">
        <v>2</v>
      </c>
      <c r="G55">
        <v>2024</v>
      </c>
      <c r="H55" s="3">
        <v>210.833</v>
      </c>
      <c r="I55">
        <v>843.33199999999999</v>
      </c>
    </row>
    <row r="56" spans="2:9" x14ac:dyDescent="0.25">
      <c r="B56">
        <v>320013</v>
      </c>
      <c r="C56" t="s">
        <v>99</v>
      </c>
      <c r="D56" s="44">
        <f t="shared" si="0"/>
        <v>8.5000318938572423</v>
      </c>
      <c r="E56" s="3">
        <v>1172.644</v>
      </c>
      <c r="F56">
        <v>2</v>
      </c>
      <c r="G56">
        <v>2024</v>
      </c>
      <c r="H56" s="3">
        <v>125.416</v>
      </c>
      <c r="I56">
        <v>1066.04</v>
      </c>
    </row>
    <row r="57" spans="2:9" x14ac:dyDescent="0.25">
      <c r="B57">
        <v>320023</v>
      </c>
      <c r="C57" t="s">
        <v>86</v>
      </c>
      <c r="D57" s="44">
        <f t="shared" si="0"/>
        <v>0.8329985268514799</v>
      </c>
      <c r="E57" s="3">
        <v>164.208</v>
      </c>
      <c r="F57">
        <v>2</v>
      </c>
      <c r="G57">
        <v>2024</v>
      </c>
      <c r="H57" s="3">
        <v>179.208</v>
      </c>
      <c r="I57">
        <v>149.28</v>
      </c>
    </row>
    <row r="58" spans="2:9" x14ac:dyDescent="0.25">
      <c r="B58">
        <v>320015</v>
      </c>
      <c r="C58" t="s">
        <v>80</v>
      </c>
      <c r="D58" s="44">
        <f t="shared" si="0"/>
        <v>1.6999969791257587E-2</v>
      </c>
      <c r="E58" s="3">
        <v>4.952</v>
      </c>
      <c r="F58">
        <v>2</v>
      </c>
      <c r="G58">
        <v>2024</v>
      </c>
      <c r="H58" s="3">
        <v>264.82400000000001</v>
      </c>
      <c r="I58">
        <v>4.5019999999999998</v>
      </c>
    </row>
    <row r="59" spans="2:9" x14ac:dyDescent="0.25">
      <c r="B59">
        <v>320925</v>
      </c>
      <c r="C59" t="s">
        <v>90</v>
      </c>
      <c r="D59" s="44">
        <f t="shared" si="0"/>
        <v>5.8330041069595104</v>
      </c>
      <c r="E59" s="3">
        <v>1149.8530000000001</v>
      </c>
      <c r="F59">
        <v>2</v>
      </c>
      <c r="G59">
        <v>2024</v>
      </c>
      <c r="H59" s="3">
        <v>179.208</v>
      </c>
      <c r="I59">
        <v>1045.3209999999999</v>
      </c>
    </row>
    <row r="60" spans="2:9" x14ac:dyDescent="0.25">
      <c r="B60">
        <v>320917</v>
      </c>
      <c r="C60" t="s">
        <v>82</v>
      </c>
      <c r="D60" s="44">
        <f t="shared" si="0"/>
        <v>0.16699985931865807</v>
      </c>
      <c r="E60" s="3">
        <v>49.62</v>
      </c>
      <c r="F60">
        <v>2</v>
      </c>
      <c r="G60">
        <v>2024</v>
      </c>
      <c r="H60" s="3">
        <v>270.11399999999998</v>
      </c>
      <c r="I60">
        <v>45.109000000000002</v>
      </c>
    </row>
    <row r="61" spans="2:9" x14ac:dyDescent="0.25">
      <c r="B61">
        <v>320118</v>
      </c>
      <c r="C61" t="s">
        <v>89</v>
      </c>
      <c r="D61" s="44">
        <f t="shared" si="0"/>
        <v>4</v>
      </c>
      <c r="E61" s="3">
        <v>927.66499999999996</v>
      </c>
      <c r="F61">
        <v>2</v>
      </c>
      <c r="G61">
        <v>2024</v>
      </c>
      <c r="H61" s="3">
        <v>210.833</v>
      </c>
      <c r="I61">
        <v>843.33199999999999</v>
      </c>
    </row>
    <row r="62" spans="2:9" x14ac:dyDescent="0.25">
      <c r="B62">
        <v>320013</v>
      </c>
      <c r="C62" t="s">
        <v>99</v>
      </c>
      <c r="D62" s="44">
        <f t="shared" si="0"/>
        <v>8.5000318938572423</v>
      </c>
      <c r="E62" s="3">
        <v>1172.644</v>
      </c>
      <c r="F62">
        <v>2</v>
      </c>
      <c r="G62">
        <v>2024</v>
      </c>
      <c r="H62" s="3">
        <v>125.416</v>
      </c>
      <c r="I62">
        <v>1066.04</v>
      </c>
    </row>
    <row r="63" spans="2:9" x14ac:dyDescent="0.25">
      <c r="B63">
        <v>320023</v>
      </c>
      <c r="C63" t="s">
        <v>86</v>
      </c>
      <c r="D63" s="44">
        <f t="shared" si="0"/>
        <v>0.8329985268514799</v>
      </c>
      <c r="E63" s="3">
        <v>164.208</v>
      </c>
      <c r="F63">
        <v>2</v>
      </c>
      <c r="G63">
        <v>2024</v>
      </c>
      <c r="H63" s="3">
        <v>179.208</v>
      </c>
      <c r="I63">
        <v>149.28</v>
      </c>
    </row>
    <row r="64" spans="2:9" x14ac:dyDescent="0.25">
      <c r="B64">
        <v>320015</v>
      </c>
      <c r="C64" t="s">
        <v>80</v>
      </c>
      <c r="D64" s="44">
        <f t="shared" si="0"/>
        <v>1.6999969791257587E-2</v>
      </c>
      <c r="E64" s="3">
        <v>4.952</v>
      </c>
      <c r="F64">
        <v>2</v>
      </c>
      <c r="G64">
        <v>2024</v>
      </c>
      <c r="H64" s="3">
        <v>264.82400000000001</v>
      </c>
      <c r="I64">
        <v>4.5019999999999998</v>
      </c>
    </row>
    <row r="65" spans="2:9" x14ac:dyDescent="0.25">
      <c r="B65">
        <v>320925</v>
      </c>
      <c r="C65" t="s">
        <v>90</v>
      </c>
      <c r="D65" s="44">
        <f t="shared" si="0"/>
        <v>5.8330041069595104</v>
      </c>
      <c r="E65" s="3">
        <v>1149.8530000000001</v>
      </c>
      <c r="F65">
        <v>2</v>
      </c>
      <c r="G65">
        <v>2024</v>
      </c>
      <c r="H65" s="3">
        <v>179.208</v>
      </c>
      <c r="I65">
        <v>1045.3209999999999</v>
      </c>
    </row>
    <row r="66" spans="2:9" x14ac:dyDescent="0.25">
      <c r="B66">
        <v>320917</v>
      </c>
      <c r="C66" t="s">
        <v>82</v>
      </c>
      <c r="D66" s="44">
        <f t="shared" si="0"/>
        <v>0.16699985931865807</v>
      </c>
      <c r="E66" s="3">
        <v>49.62</v>
      </c>
      <c r="F66">
        <v>2</v>
      </c>
      <c r="G66">
        <v>2024</v>
      </c>
      <c r="H66" s="3">
        <v>270.11399999999998</v>
      </c>
      <c r="I66">
        <v>45.109000000000002</v>
      </c>
    </row>
    <row r="67" spans="2:9" x14ac:dyDescent="0.25">
      <c r="B67">
        <v>320118</v>
      </c>
      <c r="C67" t="s">
        <v>89</v>
      </c>
      <c r="D67" s="44">
        <f t="shared" ref="D67:D130" si="1">I67/H67</f>
        <v>4</v>
      </c>
      <c r="E67" s="3">
        <v>927.66499999999996</v>
      </c>
      <c r="F67">
        <v>2</v>
      </c>
      <c r="G67">
        <v>2024</v>
      </c>
      <c r="H67" s="3">
        <v>210.833</v>
      </c>
      <c r="I67">
        <v>843.33199999999999</v>
      </c>
    </row>
    <row r="68" spans="2:9" x14ac:dyDescent="0.25">
      <c r="B68">
        <v>320013</v>
      </c>
      <c r="C68" t="s">
        <v>99</v>
      </c>
      <c r="D68" s="44">
        <f t="shared" si="1"/>
        <v>8.5000318938572423</v>
      </c>
      <c r="E68" s="3">
        <v>1151.3230000000001</v>
      </c>
      <c r="F68">
        <v>2</v>
      </c>
      <c r="G68">
        <v>2024</v>
      </c>
      <c r="H68" s="3">
        <v>125.416</v>
      </c>
      <c r="I68">
        <v>1066.04</v>
      </c>
    </row>
    <row r="69" spans="2:9" x14ac:dyDescent="0.25">
      <c r="B69">
        <v>320023</v>
      </c>
      <c r="C69" t="s">
        <v>86</v>
      </c>
      <c r="D69" s="44">
        <f t="shared" si="1"/>
        <v>0.8329985268514799</v>
      </c>
      <c r="E69" s="3">
        <v>161.22200000000001</v>
      </c>
      <c r="F69">
        <v>2</v>
      </c>
      <c r="G69">
        <v>2024</v>
      </c>
      <c r="H69" s="3">
        <v>179.208</v>
      </c>
      <c r="I69">
        <v>149.28</v>
      </c>
    </row>
    <row r="70" spans="2:9" x14ac:dyDescent="0.25">
      <c r="B70">
        <v>320015</v>
      </c>
      <c r="C70" t="s">
        <v>80</v>
      </c>
      <c r="D70" s="44">
        <f t="shared" si="1"/>
        <v>1.6999996788211451E-2</v>
      </c>
      <c r="E70" s="3">
        <v>5.7160000000000002</v>
      </c>
      <c r="F70">
        <v>2</v>
      </c>
      <c r="G70">
        <v>2024</v>
      </c>
      <c r="H70" s="3">
        <v>311.35300000000001</v>
      </c>
      <c r="I70">
        <v>5.2930000000000001</v>
      </c>
    </row>
    <row r="71" spans="2:9" x14ac:dyDescent="0.25">
      <c r="B71">
        <v>320925</v>
      </c>
      <c r="C71" t="s">
        <v>90</v>
      </c>
      <c r="D71" s="44">
        <f t="shared" si="1"/>
        <v>5.8330041069595104</v>
      </c>
      <c r="E71" s="3">
        <v>1128.9469999999999</v>
      </c>
      <c r="F71">
        <v>2</v>
      </c>
      <c r="G71">
        <v>2024</v>
      </c>
      <c r="H71" s="3">
        <v>179.208</v>
      </c>
      <c r="I71">
        <v>1045.3209999999999</v>
      </c>
    </row>
    <row r="72" spans="2:9" x14ac:dyDescent="0.25">
      <c r="B72">
        <v>320917</v>
      </c>
      <c r="C72" t="s">
        <v>82</v>
      </c>
      <c r="D72" s="44">
        <f t="shared" si="1"/>
        <v>0.16699985931865807</v>
      </c>
      <c r="E72" s="3">
        <v>48.718000000000004</v>
      </c>
      <c r="F72">
        <v>2</v>
      </c>
      <c r="G72">
        <v>2024</v>
      </c>
      <c r="H72" s="3">
        <v>270.11399999999998</v>
      </c>
      <c r="I72">
        <v>45.109000000000002</v>
      </c>
    </row>
    <row r="73" spans="2:9" x14ac:dyDescent="0.25">
      <c r="B73">
        <v>320118</v>
      </c>
      <c r="C73" t="s">
        <v>89</v>
      </c>
      <c r="D73" s="44">
        <f t="shared" si="1"/>
        <v>4</v>
      </c>
      <c r="E73" s="3">
        <v>910.79899999999998</v>
      </c>
      <c r="F73">
        <v>2</v>
      </c>
      <c r="G73">
        <v>2024</v>
      </c>
      <c r="H73" s="3">
        <v>210.833</v>
      </c>
      <c r="I73">
        <v>843.33199999999999</v>
      </c>
    </row>
    <row r="74" spans="2:9" x14ac:dyDescent="0.25">
      <c r="B74">
        <v>320013</v>
      </c>
      <c r="C74" t="s">
        <v>99</v>
      </c>
      <c r="D74" s="44">
        <f t="shared" si="1"/>
        <v>8.5000318938572423</v>
      </c>
      <c r="E74" s="3">
        <v>1172.644</v>
      </c>
      <c r="F74">
        <v>2</v>
      </c>
      <c r="G74">
        <v>2024</v>
      </c>
      <c r="H74" s="3">
        <v>125.416</v>
      </c>
      <c r="I74">
        <v>1066.04</v>
      </c>
    </row>
    <row r="75" spans="2:9" x14ac:dyDescent="0.25">
      <c r="B75">
        <v>320023</v>
      </c>
      <c r="C75" t="s">
        <v>86</v>
      </c>
      <c r="D75" s="44">
        <f t="shared" si="1"/>
        <v>0.8329985268514799</v>
      </c>
      <c r="E75" s="3">
        <v>164.208</v>
      </c>
      <c r="F75">
        <v>2</v>
      </c>
      <c r="G75">
        <v>2024</v>
      </c>
      <c r="H75" s="3">
        <v>179.208</v>
      </c>
      <c r="I75">
        <v>149.28</v>
      </c>
    </row>
    <row r="76" spans="2:9" x14ac:dyDescent="0.25">
      <c r="B76">
        <v>320015</v>
      </c>
      <c r="C76" t="s">
        <v>80</v>
      </c>
      <c r="D76" s="44">
        <f t="shared" si="1"/>
        <v>1.6999969791257587E-2</v>
      </c>
      <c r="E76" s="3">
        <v>4.952</v>
      </c>
      <c r="F76">
        <v>2</v>
      </c>
      <c r="G76">
        <v>2024</v>
      </c>
      <c r="H76" s="3">
        <v>264.82400000000001</v>
      </c>
      <c r="I76">
        <v>4.5019999999999998</v>
      </c>
    </row>
    <row r="77" spans="2:9" x14ac:dyDescent="0.25">
      <c r="B77">
        <v>320925</v>
      </c>
      <c r="C77" t="s">
        <v>90</v>
      </c>
      <c r="D77" s="44">
        <f t="shared" si="1"/>
        <v>5.8330041069595104</v>
      </c>
      <c r="E77" s="3">
        <v>1149.8530000000001</v>
      </c>
      <c r="F77">
        <v>2</v>
      </c>
      <c r="G77">
        <v>2024</v>
      </c>
      <c r="H77" s="3">
        <v>179.208</v>
      </c>
      <c r="I77">
        <v>1045.3209999999999</v>
      </c>
    </row>
    <row r="78" spans="2:9" x14ac:dyDescent="0.25">
      <c r="B78">
        <v>320917</v>
      </c>
      <c r="C78" t="s">
        <v>82</v>
      </c>
      <c r="D78" s="44">
        <f t="shared" si="1"/>
        <v>0.16699985931865807</v>
      </c>
      <c r="E78" s="3">
        <v>49.62</v>
      </c>
      <c r="F78">
        <v>2</v>
      </c>
      <c r="G78">
        <v>2024</v>
      </c>
      <c r="H78" s="3">
        <v>270.11399999999998</v>
      </c>
      <c r="I78">
        <v>45.109000000000002</v>
      </c>
    </row>
    <row r="79" spans="2:9" x14ac:dyDescent="0.25">
      <c r="B79">
        <v>320118</v>
      </c>
      <c r="C79" t="s">
        <v>89</v>
      </c>
      <c r="D79" s="44">
        <f t="shared" si="1"/>
        <v>4</v>
      </c>
      <c r="E79" s="3">
        <v>927.66499999999996</v>
      </c>
      <c r="F79">
        <v>2</v>
      </c>
      <c r="G79">
        <v>2024</v>
      </c>
      <c r="H79" s="3">
        <v>210.833</v>
      </c>
      <c r="I79">
        <v>843.33199999999999</v>
      </c>
    </row>
    <row r="80" spans="2:9" x14ac:dyDescent="0.25">
      <c r="B80">
        <v>320013</v>
      </c>
      <c r="C80" t="s">
        <v>99</v>
      </c>
      <c r="D80" s="44">
        <f t="shared" si="1"/>
        <v>-0.33300110830270219</v>
      </c>
      <c r="E80" s="3">
        <v>-45.104999999999997</v>
      </c>
      <c r="F80">
        <v>4</v>
      </c>
      <c r="G80">
        <v>2024</v>
      </c>
      <c r="H80" s="3">
        <v>125.417</v>
      </c>
      <c r="I80">
        <v>-41.764000000000003</v>
      </c>
    </row>
    <row r="81" spans="2:9" x14ac:dyDescent="0.25">
      <c r="B81">
        <v>320118</v>
      </c>
      <c r="C81" t="s">
        <v>89</v>
      </c>
      <c r="D81" s="44">
        <f t="shared" si="1"/>
        <v>-0.5</v>
      </c>
      <c r="E81" s="3">
        <v>-56.924999999999997</v>
      </c>
      <c r="F81">
        <v>4</v>
      </c>
      <c r="G81">
        <v>2024</v>
      </c>
      <c r="H81" s="3">
        <v>105.416</v>
      </c>
      <c r="I81">
        <v>-52.707999999999998</v>
      </c>
    </row>
    <row r="82" spans="2:9" x14ac:dyDescent="0.25">
      <c r="B82">
        <v>320023</v>
      </c>
      <c r="C82" t="s">
        <v>86</v>
      </c>
      <c r="D82" s="44">
        <f t="shared" si="1"/>
        <v>-1</v>
      </c>
      <c r="E82" s="3">
        <v>-190.77099999999999</v>
      </c>
      <c r="F82">
        <v>4</v>
      </c>
      <c r="G82">
        <v>2024</v>
      </c>
      <c r="H82" s="3">
        <v>176.64</v>
      </c>
      <c r="I82">
        <v>-176.64</v>
      </c>
    </row>
    <row r="83" spans="2:9" x14ac:dyDescent="0.25">
      <c r="B83">
        <v>320029</v>
      </c>
      <c r="C83" t="s">
        <v>72</v>
      </c>
      <c r="D83" s="44">
        <f t="shared" si="1"/>
        <v>-22.832977084301401</v>
      </c>
      <c r="E83" s="3">
        <v>-5041.5349999999999</v>
      </c>
      <c r="F83">
        <v>4</v>
      </c>
      <c r="G83">
        <v>2024</v>
      </c>
      <c r="H83" s="3">
        <v>204.44499999999999</v>
      </c>
      <c r="I83">
        <v>-4668.0879999999997</v>
      </c>
    </row>
    <row r="84" spans="2:9" x14ac:dyDescent="0.25">
      <c r="B84">
        <v>320020</v>
      </c>
      <c r="C84" t="s">
        <v>87</v>
      </c>
      <c r="D84" s="44">
        <f t="shared" si="1"/>
        <v>-569.00089685393084</v>
      </c>
      <c r="E84" s="3">
        <v>-156224.75</v>
      </c>
      <c r="F84">
        <v>4</v>
      </c>
      <c r="G84">
        <v>2024</v>
      </c>
      <c r="H84" s="3">
        <v>254.22200000000001</v>
      </c>
      <c r="I84">
        <v>-144652.546</v>
      </c>
    </row>
    <row r="85" spans="2:9" x14ac:dyDescent="0.25">
      <c r="B85">
        <v>327901</v>
      </c>
      <c r="C85" t="s">
        <v>67</v>
      </c>
      <c r="D85" s="44">
        <f t="shared" si="1"/>
        <v>-0.6670020405849677</v>
      </c>
      <c r="E85" s="3">
        <v>-101.669</v>
      </c>
      <c r="F85">
        <v>4</v>
      </c>
      <c r="G85">
        <v>2024</v>
      </c>
      <c r="H85" s="3">
        <v>141.136</v>
      </c>
      <c r="I85">
        <v>-94.138000000000005</v>
      </c>
    </row>
    <row r="86" spans="2:9" x14ac:dyDescent="0.25">
      <c r="B86">
        <v>327902</v>
      </c>
      <c r="C86" t="s">
        <v>70</v>
      </c>
      <c r="D86" s="44">
        <f t="shared" si="1"/>
        <v>-0.1</v>
      </c>
      <c r="E86" s="3">
        <v>-15.242000000000001</v>
      </c>
      <c r="F86">
        <v>4</v>
      </c>
      <c r="G86">
        <v>2024</v>
      </c>
      <c r="H86" s="3">
        <v>141.13</v>
      </c>
      <c r="I86">
        <v>-14.113</v>
      </c>
    </row>
    <row r="87" spans="2:9" x14ac:dyDescent="0.25">
      <c r="B87">
        <v>320028</v>
      </c>
      <c r="C87" t="s">
        <v>91</v>
      </c>
      <c r="D87" s="44">
        <f t="shared" si="1"/>
        <v>-2.6669909182965625</v>
      </c>
      <c r="E87" s="3">
        <v>-361.245</v>
      </c>
      <c r="F87">
        <v>4</v>
      </c>
      <c r="G87">
        <v>2024</v>
      </c>
      <c r="H87" s="3">
        <v>125.417</v>
      </c>
      <c r="I87">
        <v>-334.48599999999999</v>
      </c>
    </row>
    <row r="88" spans="2:9" x14ac:dyDescent="0.25">
      <c r="B88">
        <v>320118</v>
      </c>
      <c r="C88" t="s">
        <v>89</v>
      </c>
      <c r="D88" s="44">
        <f t="shared" si="1"/>
        <v>-0.16700013782418388</v>
      </c>
      <c r="E88" s="3">
        <v>-37.950000000000003</v>
      </c>
      <c r="F88">
        <v>4</v>
      </c>
      <c r="G88">
        <v>2024</v>
      </c>
      <c r="H88" s="3">
        <v>210.41300000000001</v>
      </c>
      <c r="I88">
        <v>-35.139000000000003</v>
      </c>
    </row>
    <row r="89" spans="2:9" x14ac:dyDescent="0.25">
      <c r="B89">
        <v>320013</v>
      </c>
      <c r="C89" t="s">
        <v>99</v>
      </c>
      <c r="D89" s="44">
        <f t="shared" si="1"/>
        <v>-1.667004209989156</v>
      </c>
      <c r="E89" s="3">
        <v>-225.79499999999999</v>
      </c>
      <c r="F89">
        <v>4</v>
      </c>
      <c r="G89">
        <v>2024</v>
      </c>
      <c r="H89" s="3">
        <v>125.416</v>
      </c>
      <c r="I89">
        <v>-209.06899999999999</v>
      </c>
    </row>
    <row r="90" spans="2:9" x14ac:dyDescent="0.25">
      <c r="B90">
        <v>320118</v>
      </c>
      <c r="C90" t="s">
        <v>89</v>
      </c>
      <c r="D90" s="44">
        <f t="shared" si="1"/>
        <v>-1.4999952569319939</v>
      </c>
      <c r="E90" s="3">
        <v>-170.77500000000001</v>
      </c>
      <c r="F90">
        <v>4</v>
      </c>
      <c r="G90">
        <v>2024</v>
      </c>
      <c r="H90" s="3">
        <v>105.417</v>
      </c>
      <c r="I90">
        <v>-158.125</v>
      </c>
    </row>
    <row r="91" spans="2:9" x14ac:dyDescent="0.25">
      <c r="B91">
        <v>320023</v>
      </c>
      <c r="C91" t="s">
        <v>86</v>
      </c>
      <c r="D91" s="44">
        <f t="shared" si="1"/>
        <v>-4.1670006793478258</v>
      </c>
      <c r="E91" s="3">
        <v>-794.94399999999996</v>
      </c>
      <c r="F91">
        <v>4</v>
      </c>
      <c r="G91">
        <v>2024</v>
      </c>
      <c r="H91" s="3">
        <v>176.64</v>
      </c>
      <c r="I91">
        <v>-736.05899999999997</v>
      </c>
    </row>
    <row r="92" spans="2:9" x14ac:dyDescent="0.25">
      <c r="B92">
        <v>320025</v>
      </c>
      <c r="C92" t="s">
        <v>101</v>
      </c>
      <c r="D92" s="44">
        <f t="shared" si="1"/>
        <v>-2</v>
      </c>
      <c r="E92" s="3">
        <v>-238.464</v>
      </c>
      <c r="F92">
        <v>4</v>
      </c>
      <c r="G92">
        <v>2024</v>
      </c>
      <c r="H92" s="3">
        <v>110.4</v>
      </c>
      <c r="I92">
        <v>-220.8</v>
      </c>
    </row>
    <row r="93" spans="2:9" x14ac:dyDescent="0.25">
      <c r="B93">
        <v>320029</v>
      </c>
      <c r="C93" t="s">
        <v>72</v>
      </c>
      <c r="D93" s="44">
        <f t="shared" si="1"/>
        <v>-0.66700090488884545</v>
      </c>
      <c r="E93" s="3">
        <v>-147.274</v>
      </c>
      <c r="F93">
        <v>4</v>
      </c>
      <c r="G93">
        <v>2024</v>
      </c>
      <c r="H93" s="3">
        <v>204.44499999999999</v>
      </c>
      <c r="I93">
        <v>-136.36500000000001</v>
      </c>
    </row>
    <row r="94" spans="2:9" x14ac:dyDescent="0.25">
      <c r="B94">
        <v>320925</v>
      </c>
      <c r="C94" t="s">
        <v>90</v>
      </c>
      <c r="D94" s="44">
        <f t="shared" si="1"/>
        <v>-1</v>
      </c>
      <c r="E94" s="3">
        <v>-113.849</v>
      </c>
      <c r="F94">
        <v>4</v>
      </c>
      <c r="G94">
        <v>2024</v>
      </c>
      <c r="H94" s="3">
        <v>105.416</v>
      </c>
      <c r="I94">
        <v>-105.416</v>
      </c>
    </row>
    <row r="95" spans="2:9" x14ac:dyDescent="0.25">
      <c r="B95">
        <v>320120</v>
      </c>
      <c r="C95" t="s">
        <v>71</v>
      </c>
      <c r="D95" s="44">
        <f t="shared" si="1"/>
        <v>-0.5</v>
      </c>
      <c r="E95" s="3">
        <v>-63.21</v>
      </c>
      <c r="F95">
        <v>4</v>
      </c>
      <c r="G95">
        <v>2024</v>
      </c>
      <c r="H95" s="3">
        <v>117.056</v>
      </c>
      <c r="I95">
        <v>-58.527999999999999</v>
      </c>
    </row>
    <row r="96" spans="2:9" x14ac:dyDescent="0.25">
      <c r="B96">
        <v>327900</v>
      </c>
      <c r="C96" t="s">
        <v>69</v>
      </c>
      <c r="D96" s="44">
        <f t="shared" si="1"/>
        <v>-0.13300031884366034</v>
      </c>
      <c r="E96" s="3">
        <v>-20.273</v>
      </c>
      <c r="F96">
        <v>4</v>
      </c>
      <c r="G96">
        <v>2024</v>
      </c>
      <c r="H96" s="3">
        <v>141.13499999999999</v>
      </c>
      <c r="I96">
        <v>-18.771000000000001</v>
      </c>
    </row>
    <row r="97" spans="2:9" x14ac:dyDescent="0.25">
      <c r="B97">
        <v>327901</v>
      </c>
      <c r="C97" t="s">
        <v>67</v>
      </c>
      <c r="D97" s="44">
        <f t="shared" si="1"/>
        <v>-0.1</v>
      </c>
      <c r="E97" s="3">
        <v>-15.242000000000001</v>
      </c>
      <c r="F97">
        <v>4</v>
      </c>
      <c r="G97">
        <v>2024</v>
      </c>
      <c r="H97" s="3">
        <v>141.13</v>
      </c>
      <c r="I97">
        <v>-14.113</v>
      </c>
    </row>
    <row r="98" spans="2:9" x14ac:dyDescent="0.25">
      <c r="B98">
        <v>327902</v>
      </c>
      <c r="C98" t="s">
        <v>70</v>
      </c>
      <c r="D98" s="44">
        <f t="shared" si="1"/>
        <v>-0.13300031884366034</v>
      </c>
      <c r="E98" s="3">
        <v>-20.273</v>
      </c>
      <c r="F98">
        <v>4</v>
      </c>
      <c r="G98">
        <v>2024</v>
      </c>
      <c r="H98" s="3">
        <v>141.13499999999999</v>
      </c>
      <c r="I98">
        <v>-18.771000000000001</v>
      </c>
    </row>
    <row r="99" spans="2:9" x14ac:dyDescent="0.25">
      <c r="B99">
        <v>327903</v>
      </c>
      <c r="C99" t="s">
        <v>68</v>
      </c>
      <c r="D99" s="44">
        <f t="shared" si="1"/>
        <v>-0.1</v>
      </c>
      <c r="E99" s="3">
        <v>-15.242000000000001</v>
      </c>
      <c r="F99">
        <v>4</v>
      </c>
      <c r="G99">
        <v>2024</v>
      </c>
      <c r="H99" s="3">
        <v>141.13</v>
      </c>
      <c r="I99">
        <v>-14.113</v>
      </c>
    </row>
    <row r="100" spans="2:9" x14ac:dyDescent="0.25">
      <c r="B100">
        <v>320020</v>
      </c>
      <c r="C100" t="s">
        <v>87</v>
      </c>
      <c r="D100" s="44">
        <f t="shared" si="1"/>
        <v>-0.66699970891582949</v>
      </c>
      <c r="E100" s="3">
        <v>-183.131</v>
      </c>
      <c r="F100">
        <v>4</v>
      </c>
      <c r="G100">
        <v>2024</v>
      </c>
      <c r="H100" s="3">
        <v>254.22200000000001</v>
      </c>
      <c r="I100">
        <v>-169.566</v>
      </c>
    </row>
    <row r="101" spans="2:9" x14ac:dyDescent="0.25">
      <c r="B101">
        <v>323103</v>
      </c>
      <c r="C101" t="s">
        <v>92</v>
      </c>
      <c r="D101" s="44">
        <f t="shared" si="1"/>
        <v>-4.199999162763049E-2</v>
      </c>
      <c r="E101" s="3">
        <v>-10.836</v>
      </c>
      <c r="F101">
        <v>4</v>
      </c>
      <c r="G101">
        <v>2024</v>
      </c>
      <c r="H101" s="3">
        <v>238.881</v>
      </c>
      <c r="I101">
        <v>-10.032999999999999</v>
      </c>
    </row>
    <row r="102" spans="2:9" x14ac:dyDescent="0.25">
      <c r="B102">
        <v>320028</v>
      </c>
      <c r="C102" t="s">
        <v>91</v>
      </c>
      <c r="D102" s="44">
        <f t="shared" si="1"/>
        <v>-1.4999960132996324</v>
      </c>
      <c r="E102" s="3">
        <v>-203.17400000000001</v>
      </c>
      <c r="F102">
        <v>4</v>
      </c>
      <c r="G102">
        <v>2024</v>
      </c>
      <c r="H102" s="3">
        <v>125.417</v>
      </c>
      <c r="I102">
        <v>-188.125</v>
      </c>
    </row>
    <row r="103" spans="2:9" x14ac:dyDescent="0.25">
      <c r="B103">
        <v>320100</v>
      </c>
      <c r="C103" t="s">
        <v>85</v>
      </c>
      <c r="D103" s="44">
        <f t="shared" si="1"/>
        <v>-8.3000151829546023E-2</v>
      </c>
      <c r="E103" s="3">
        <v>-14.17</v>
      </c>
      <c r="F103">
        <v>4</v>
      </c>
      <c r="G103">
        <v>2024</v>
      </c>
      <c r="H103" s="3">
        <v>158.072</v>
      </c>
      <c r="I103">
        <v>-13.12</v>
      </c>
    </row>
    <row r="104" spans="2:9" x14ac:dyDescent="0.25">
      <c r="B104">
        <v>320118</v>
      </c>
      <c r="C104" t="s">
        <v>89</v>
      </c>
      <c r="D104" s="44">
        <f t="shared" si="1"/>
        <v>-2.8330005264830458</v>
      </c>
      <c r="E104" s="3">
        <v>-645.07299999999998</v>
      </c>
      <c r="F104">
        <v>4</v>
      </c>
      <c r="G104">
        <v>2024</v>
      </c>
      <c r="H104" s="3">
        <v>210.833</v>
      </c>
      <c r="I104">
        <v>-597.29</v>
      </c>
    </row>
    <row r="105" spans="2:9" x14ac:dyDescent="0.25">
      <c r="B105">
        <v>320015</v>
      </c>
      <c r="C105" t="s">
        <v>80</v>
      </c>
      <c r="D105" s="44">
        <f t="shared" si="1"/>
        <v>-1.7000022469818219E-2</v>
      </c>
      <c r="E105" s="3">
        <v>-5.72</v>
      </c>
      <c r="F105">
        <v>4</v>
      </c>
      <c r="G105">
        <v>2024</v>
      </c>
      <c r="H105" s="3">
        <v>311.529</v>
      </c>
      <c r="I105">
        <v>-5.2960000000000003</v>
      </c>
    </row>
    <row r="106" spans="2:9" x14ac:dyDescent="0.25">
      <c r="B106">
        <v>324003</v>
      </c>
      <c r="C106" t="s">
        <v>88</v>
      </c>
      <c r="D106" s="44">
        <f t="shared" si="1"/>
        <v>-1.199998909091901</v>
      </c>
      <c r="E106" s="3">
        <v>-475.2</v>
      </c>
      <c r="F106">
        <v>4</v>
      </c>
      <c r="G106">
        <v>2024</v>
      </c>
      <c r="H106" s="3">
        <v>366.66699999999997</v>
      </c>
      <c r="I106">
        <v>-440</v>
      </c>
    </row>
    <row r="107" spans="2:9" x14ac:dyDescent="0.25">
      <c r="B107">
        <v>320013</v>
      </c>
      <c r="C107" t="s">
        <v>99</v>
      </c>
      <c r="D107" s="44">
        <f t="shared" si="1"/>
        <v>-2.332993134901967</v>
      </c>
      <c r="E107" s="3">
        <v>-321.85700000000003</v>
      </c>
      <c r="F107">
        <v>4</v>
      </c>
      <c r="G107">
        <v>2024</v>
      </c>
      <c r="H107" s="3">
        <v>125.417</v>
      </c>
      <c r="I107">
        <v>-292.59699999999998</v>
      </c>
    </row>
    <row r="108" spans="2:9" x14ac:dyDescent="0.25">
      <c r="B108">
        <v>320013</v>
      </c>
      <c r="C108" t="s">
        <v>99</v>
      </c>
      <c r="D108" s="44">
        <f t="shared" si="1"/>
        <v>-0.33300110830270219</v>
      </c>
      <c r="E108" s="3">
        <v>-45.104999999999997</v>
      </c>
      <c r="F108">
        <v>4</v>
      </c>
      <c r="G108">
        <v>2024</v>
      </c>
      <c r="H108" s="3">
        <v>125.417</v>
      </c>
      <c r="I108">
        <v>-41.764000000000003</v>
      </c>
    </row>
    <row r="109" spans="2:9" x14ac:dyDescent="0.25">
      <c r="B109">
        <v>320118</v>
      </c>
      <c r="C109" t="s">
        <v>89</v>
      </c>
      <c r="D109" s="44">
        <f t="shared" si="1"/>
        <v>-0.5</v>
      </c>
      <c r="E109" s="3">
        <v>-56.924999999999997</v>
      </c>
      <c r="F109">
        <v>4</v>
      </c>
      <c r="G109">
        <v>2024</v>
      </c>
      <c r="H109" s="3">
        <v>105.416</v>
      </c>
      <c r="I109">
        <v>-52.707999999999998</v>
      </c>
    </row>
    <row r="110" spans="2:9" x14ac:dyDescent="0.25">
      <c r="B110">
        <v>320023</v>
      </c>
      <c r="C110" t="s">
        <v>86</v>
      </c>
      <c r="D110" s="44">
        <f t="shared" si="1"/>
        <v>-1</v>
      </c>
      <c r="E110" s="3">
        <v>-202.69399999999999</v>
      </c>
      <c r="F110">
        <v>4</v>
      </c>
      <c r="G110">
        <v>2024</v>
      </c>
      <c r="H110" s="3">
        <v>187.68</v>
      </c>
      <c r="I110">
        <v>-187.68</v>
      </c>
    </row>
    <row r="111" spans="2:9" x14ac:dyDescent="0.25">
      <c r="B111">
        <v>320029</v>
      </c>
      <c r="C111" t="s">
        <v>72</v>
      </c>
      <c r="D111" s="44">
        <f t="shared" si="1"/>
        <v>-22.832977084301401</v>
      </c>
      <c r="E111" s="3">
        <v>-5041.5349999999999</v>
      </c>
      <c r="F111">
        <v>4</v>
      </c>
      <c r="G111">
        <v>2024</v>
      </c>
      <c r="H111" s="3">
        <v>204.44499999999999</v>
      </c>
      <c r="I111">
        <v>-4668.0879999999997</v>
      </c>
    </row>
    <row r="112" spans="2:9" x14ac:dyDescent="0.25">
      <c r="B112">
        <v>320020</v>
      </c>
      <c r="C112" t="s">
        <v>87</v>
      </c>
      <c r="D112" s="44">
        <f t="shared" si="1"/>
        <v>-569.00089685393084</v>
      </c>
      <c r="E112" s="3">
        <v>-156224.75</v>
      </c>
      <c r="F112">
        <v>4</v>
      </c>
      <c r="G112">
        <v>2024</v>
      </c>
      <c r="H112" s="3">
        <v>254.22200000000001</v>
      </c>
      <c r="I112">
        <v>-144652.546</v>
      </c>
    </row>
    <row r="113" spans="2:9" x14ac:dyDescent="0.25">
      <c r="B113">
        <v>320013</v>
      </c>
      <c r="C113" t="s">
        <v>99</v>
      </c>
      <c r="D113" s="44">
        <f t="shared" si="1"/>
        <v>-1.667004209989156</v>
      </c>
      <c r="E113" s="3">
        <v>-225.79499999999999</v>
      </c>
      <c r="F113">
        <v>4</v>
      </c>
      <c r="G113">
        <v>2024</v>
      </c>
      <c r="H113" s="3">
        <v>125.416</v>
      </c>
      <c r="I113">
        <v>-209.06899999999999</v>
      </c>
    </row>
    <row r="114" spans="2:9" x14ac:dyDescent="0.25">
      <c r="B114">
        <v>320118</v>
      </c>
      <c r="C114" t="s">
        <v>89</v>
      </c>
      <c r="D114" s="44">
        <f t="shared" si="1"/>
        <v>-1.4999952569319939</v>
      </c>
      <c r="E114" s="3">
        <v>-170.77500000000001</v>
      </c>
      <c r="F114">
        <v>4</v>
      </c>
      <c r="G114">
        <v>2024</v>
      </c>
      <c r="H114" s="3">
        <v>105.417</v>
      </c>
      <c r="I114">
        <v>-158.125</v>
      </c>
    </row>
    <row r="115" spans="2:9" x14ac:dyDescent="0.25">
      <c r="B115">
        <v>320023</v>
      </c>
      <c r="C115" t="s">
        <v>86</v>
      </c>
      <c r="D115" s="44">
        <f t="shared" si="1"/>
        <v>-4.1670023444160273</v>
      </c>
      <c r="E115" s="3">
        <v>-844.62800000000004</v>
      </c>
      <c r="F115">
        <v>4</v>
      </c>
      <c r="G115">
        <v>2024</v>
      </c>
      <c r="H115" s="3">
        <v>187.68</v>
      </c>
      <c r="I115">
        <v>-782.06299999999999</v>
      </c>
    </row>
    <row r="116" spans="2:9" x14ac:dyDescent="0.25">
      <c r="B116">
        <v>320025</v>
      </c>
      <c r="C116" t="s">
        <v>101</v>
      </c>
      <c r="D116" s="44">
        <f t="shared" si="1"/>
        <v>-2</v>
      </c>
      <c r="E116" s="3">
        <v>-238.464</v>
      </c>
      <c r="F116">
        <v>4</v>
      </c>
      <c r="G116">
        <v>2024</v>
      </c>
      <c r="H116" s="3">
        <v>110.4</v>
      </c>
      <c r="I116">
        <v>-220.8</v>
      </c>
    </row>
    <row r="117" spans="2:9" x14ac:dyDescent="0.25">
      <c r="B117">
        <v>320029</v>
      </c>
      <c r="C117" t="s">
        <v>72</v>
      </c>
      <c r="D117" s="44">
        <f t="shared" si="1"/>
        <v>-0.66700090488884545</v>
      </c>
      <c r="E117" s="3">
        <v>-147.274</v>
      </c>
      <c r="F117">
        <v>4</v>
      </c>
      <c r="G117">
        <v>2024</v>
      </c>
      <c r="H117" s="3">
        <v>204.44499999999999</v>
      </c>
      <c r="I117">
        <v>-136.36500000000001</v>
      </c>
    </row>
    <row r="118" spans="2:9" x14ac:dyDescent="0.25">
      <c r="B118">
        <v>320925</v>
      </c>
      <c r="C118" t="s">
        <v>90</v>
      </c>
      <c r="D118" s="44">
        <f t="shared" si="1"/>
        <v>-1</v>
      </c>
      <c r="E118" s="3">
        <v>-113.849</v>
      </c>
      <c r="F118">
        <v>4</v>
      </c>
      <c r="G118">
        <v>2024</v>
      </c>
      <c r="H118" s="3">
        <v>105.416</v>
      </c>
      <c r="I118">
        <v>-105.416</v>
      </c>
    </row>
    <row r="119" spans="2:9" x14ac:dyDescent="0.25">
      <c r="B119">
        <v>320120</v>
      </c>
      <c r="C119" t="s">
        <v>71</v>
      </c>
      <c r="D119" s="44">
        <f t="shared" si="1"/>
        <v>-0.5</v>
      </c>
      <c r="E119" s="3">
        <v>-63.21</v>
      </c>
      <c r="F119">
        <v>4</v>
      </c>
      <c r="G119">
        <v>2024</v>
      </c>
      <c r="H119" s="3">
        <v>117.056</v>
      </c>
      <c r="I119">
        <v>-58.527999999999999</v>
      </c>
    </row>
    <row r="120" spans="2:9" x14ac:dyDescent="0.25">
      <c r="B120">
        <v>320013</v>
      </c>
      <c r="C120" t="s">
        <v>99</v>
      </c>
      <c r="D120" s="44">
        <f t="shared" si="1"/>
        <v>1.667004209989156</v>
      </c>
      <c r="E120" s="3">
        <v>225.79499999999999</v>
      </c>
      <c r="F120">
        <v>4</v>
      </c>
      <c r="G120">
        <v>2024</v>
      </c>
      <c r="H120" s="3">
        <v>125.416</v>
      </c>
      <c r="I120">
        <v>209.06899999999999</v>
      </c>
    </row>
    <row r="121" spans="2:9" x14ac:dyDescent="0.25">
      <c r="B121">
        <v>320118</v>
      </c>
      <c r="C121" t="s">
        <v>89</v>
      </c>
      <c r="D121" s="44">
        <f t="shared" si="1"/>
        <v>1.4999952569319939</v>
      </c>
      <c r="E121" s="3">
        <v>170.77500000000001</v>
      </c>
      <c r="F121">
        <v>4</v>
      </c>
      <c r="G121">
        <v>2024</v>
      </c>
      <c r="H121" s="3">
        <v>105.417</v>
      </c>
      <c r="I121">
        <v>158.125</v>
      </c>
    </row>
    <row r="122" spans="2:9" x14ac:dyDescent="0.25">
      <c r="B122">
        <v>320023</v>
      </c>
      <c r="C122" t="s">
        <v>86</v>
      </c>
      <c r="D122" s="44">
        <f t="shared" si="1"/>
        <v>4.1670006793478258</v>
      </c>
      <c r="E122" s="3">
        <v>794.94399999999996</v>
      </c>
      <c r="F122">
        <v>4</v>
      </c>
      <c r="G122">
        <v>2024</v>
      </c>
      <c r="H122" s="3">
        <v>176.64</v>
      </c>
      <c r="I122">
        <v>736.05899999999997</v>
      </c>
    </row>
    <row r="123" spans="2:9" x14ac:dyDescent="0.25">
      <c r="B123">
        <v>320025</v>
      </c>
      <c r="C123" t="s">
        <v>101</v>
      </c>
      <c r="D123" s="44">
        <f t="shared" si="1"/>
        <v>2</v>
      </c>
      <c r="E123" s="3">
        <v>238.464</v>
      </c>
      <c r="F123">
        <v>4</v>
      </c>
      <c r="G123">
        <v>2024</v>
      </c>
      <c r="H123" s="3">
        <v>110.4</v>
      </c>
      <c r="I123">
        <v>220.8</v>
      </c>
    </row>
    <row r="124" spans="2:9" x14ac:dyDescent="0.25">
      <c r="B124">
        <v>320029</v>
      </c>
      <c r="C124" t="s">
        <v>72</v>
      </c>
      <c r="D124" s="44">
        <f t="shared" si="1"/>
        <v>0.66700090488884545</v>
      </c>
      <c r="E124" s="3">
        <v>147.274</v>
      </c>
      <c r="F124">
        <v>4</v>
      </c>
      <c r="G124">
        <v>2024</v>
      </c>
      <c r="H124" s="3">
        <v>204.44499999999999</v>
      </c>
      <c r="I124">
        <v>136.36500000000001</v>
      </c>
    </row>
    <row r="125" spans="2:9" x14ac:dyDescent="0.25">
      <c r="B125">
        <v>320925</v>
      </c>
      <c r="C125" t="s">
        <v>90</v>
      </c>
      <c r="D125" s="44">
        <f t="shared" si="1"/>
        <v>1</v>
      </c>
      <c r="E125" s="3">
        <v>113.849</v>
      </c>
      <c r="F125">
        <v>4</v>
      </c>
      <c r="G125">
        <v>2024</v>
      </c>
      <c r="H125" s="3">
        <v>105.416</v>
      </c>
      <c r="I125">
        <v>105.416</v>
      </c>
    </row>
    <row r="126" spans="2:9" x14ac:dyDescent="0.25">
      <c r="B126">
        <v>320120</v>
      </c>
      <c r="C126" t="s">
        <v>71</v>
      </c>
      <c r="D126" s="44">
        <f t="shared" si="1"/>
        <v>0.5</v>
      </c>
      <c r="E126" s="3">
        <v>63.21</v>
      </c>
      <c r="F126">
        <v>4</v>
      </c>
      <c r="G126">
        <v>2024</v>
      </c>
      <c r="H126" s="3">
        <v>117.056</v>
      </c>
      <c r="I126">
        <v>58.527999999999999</v>
      </c>
    </row>
    <row r="127" spans="2:9" x14ac:dyDescent="0.25">
      <c r="B127">
        <v>320013</v>
      </c>
      <c r="C127" t="s">
        <v>99</v>
      </c>
      <c r="D127" s="44">
        <f t="shared" si="1"/>
        <v>0.33300110830270219</v>
      </c>
      <c r="E127" s="3">
        <v>45.104999999999997</v>
      </c>
      <c r="F127">
        <v>4</v>
      </c>
      <c r="G127">
        <v>2024</v>
      </c>
      <c r="H127" s="3">
        <v>125.417</v>
      </c>
      <c r="I127">
        <v>41.764000000000003</v>
      </c>
    </row>
    <row r="128" spans="2:9" x14ac:dyDescent="0.25">
      <c r="B128">
        <v>320118</v>
      </c>
      <c r="C128" t="s">
        <v>89</v>
      </c>
      <c r="D128" s="44">
        <f t="shared" si="1"/>
        <v>0.5</v>
      </c>
      <c r="E128" s="3">
        <v>56.924999999999997</v>
      </c>
      <c r="F128">
        <v>4</v>
      </c>
      <c r="G128">
        <v>2024</v>
      </c>
      <c r="H128" s="3">
        <v>105.416</v>
      </c>
      <c r="I128">
        <v>52.707999999999998</v>
      </c>
    </row>
    <row r="129" spans="2:9" x14ac:dyDescent="0.25">
      <c r="B129">
        <v>320023</v>
      </c>
      <c r="C129" t="s">
        <v>86</v>
      </c>
      <c r="D129" s="44">
        <f t="shared" si="1"/>
        <v>1</v>
      </c>
      <c r="E129" s="3">
        <v>190.77099999999999</v>
      </c>
      <c r="F129">
        <v>4</v>
      </c>
      <c r="G129">
        <v>2024</v>
      </c>
      <c r="H129" s="3">
        <v>176.64</v>
      </c>
      <c r="I129">
        <v>176.64</v>
      </c>
    </row>
    <row r="130" spans="2:9" x14ac:dyDescent="0.25">
      <c r="B130">
        <v>320029</v>
      </c>
      <c r="C130" t="s">
        <v>72</v>
      </c>
      <c r="D130" s="44">
        <f t="shared" si="1"/>
        <v>22.832977084301401</v>
      </c>
      <c r="E130" s="3">
        <v>5041.5349999999999</v>
      </c>
      <c r="F130">
        <v>4</v>
      </c>
      <c r="G130">
        <v>2024</v>
      </c>
      <c r="H130" s="3">
        <v>204.44499999999999</v>
      </c>
      <c r="I130">
        <v>4668.0879999999997</v>
      </c>
    </row>
    <row r="131" spans="2:9" x14ac:dyDescent="0.25">
      <c r="B131">
        <v>320020</v>
      </c>
      <c r="C131" t="s">
        <v>87</v>
      </c>
      <c r="D131" s="44">
        <f t="shared" ref="D131:D194" si="2">I131/H131</f>
        <v>569.00089685393084</v>
      </c>
      <c r="E131" s="3">
        <v>156224.75</v>
      </c>
      <c r="F131">
        <v>4</v>
      </c>
      <c r="G131">
        <v>2024</v>
      </c>
      <c r="H131" s="3">
        <v>254.22200000000001</v>
      </c>
      <c r="I131">
        <v>144652.546</v>
      </c>
    </row>
    <row r="132" spans="2:9" x14ac:dyDescent="0.25">
      <c r="B132">
        <v>320015</v>
      </c>
      <c r="C132" t="s">
        <v>80</v>
      </c>
      <c r="D132" s="44">
        <f t="shared" si="2"/>
        <v>-0.68300070686258296</v>
      </c>
      <c r="E132" s="3">
        <v>-245.232</v>
      </c>
      <c r="F132">
        <v>4</v>
      </c>
      <c r="G132">
        <v>2024</v>
      </c>
      <c r="H132" s="3">
        <v>332.45499999999998</v>
      </c>
      <c r="I132">
        <v>-227.06700000000001</v>
      </c>
    </row>
    <row r="133" spans="2:9" x14ac:dyDescent="0.25">
      <c r="B133">
        <v>324003</v>
      </c>
      <c r="C133" t="s">
        <v>88</v>
      </c>
      <c r="D133" s="44">
        <f t="shared" si="2"/>
        <v>-4.9999999999999989E-2</v>
      </c>
      <c r="E133" s="3">
        <v>-19.8</v>
      </c>
      <c r="F133">
        <v>4</v>
      </c>
      <c r="G133">
        <v>2024</v>
      </c>
      <c r="H133" s="3">
        <v>366.66</v>
      </c>
      <c r="I133">
        <v>-18.332999999999998</v>
      </c>
    </row>
    <row r="134" spans="2:9" x14ac:dyDescent="0.25">
      <c r="B134">
        <v>320013</v>
      </c>
      <c r="C134" t="s">
        <v>99</v>
      </c>
      <c r="D134" s="44">
        <f t="shared" si="2"/>
        <v>-0.66699889169729787</v>
      </c>
      <c r="E134" s="3">
        <v>-92.018000000000001</v>
      </c>
      <c r="F134">
        <v>4</v>
      </c>
      <c r="G134">
        <v>2024</v>
      </c>
      <c r="H134" s="3">
        <v>125.417</v>
      </c>
      <c r="I134">
        <v>-83.653000000000006</v>
      </c>
    </row>
    <row r="135" spans="2:9" x14ac:dyDescent="0.25">
      <c r="B135">
        <v>320118</v>
      </c>
      <c r="C135" t="s">
        <v>89</v>
      </c>
      <c r="D135" s="44">
        <f t="shared" si="2"/>
        <v>-0.5</v>
      </c>
      <c r="E135" s="3">
        <v>-115.959</v>
      </c>
      <c r="F135">
        <v>4</v>
      </c>
      <c r="G135">
        <v>2024</v>
      </c>
      <c r="H135" s="3">
        <v>210.834</v>
      </c>
      <c r="I135">
        <v>-105.417</v>
      </c>
    </row>
    <row r="136" spans="2:9" x14ac:dyDescent="0.25">
      <c r="B136">
        <v>320013</v>
      </c>
      <c r="C136" t="s">
        <v>99</v>
      </c>
      <c r="D136" s="44">
        <f t="shared" si="2"/>
        <v>-0.5</v>
      </c>
      <c r="E136" s="3">
        <v>-67.724999999999994</v>
      </c>
      <c r="F136">
        <v>5</v>
      </c>
      <c r="G136">
        <v>2024</v>
      </c>
      <c r="H136" s="3">
        <v>125.416</v>
      </c>
      <c r="I136">
        <v>-62.707999999999998</v>
      </c>
    </row>
    <row r="137" spans="2:9" x14ac:dyDescent="0.25">
      <c r="B137">
        <v>320020</v>
      </c>
      <c r="C137" t="s">
        <v>87</v>
      </c>
      <c r="D137" s="44">
        <f t="shared" si="2"/>
        <v>-29.333047493922631</v>
      </c>
      <c r="E137" s="3">
        <v>-8053.674</v>
      </c>
      <c r="F137">
        <v>5</v>
      </c>
      <c r="G137">
        <v>2024</v>
      </c>
      <c r="H137" s="3">
        <v>254.22200000000001</v>
      </c>
      <c r="I137">
        <v>-7457.1059999999998</v>
      </c>
    </row>
    <row r="138" spans="2:9" x14ac:dyDescent="0.25">
      <c r="B138">
        <v>320118</v>
      </c>
      <c r="C138" t="s">
        <v>89</v>
      </c>
      <c r="D138" s="44">
        <f t="shared" si="2"/>
        <v>-0.33299973438567199</v>
      </c>
      <c r="E138" s="3">
        <v>-75.823999999999998</v>
      </c>
      <c r="F138">
        <v>5</v>
      </c>
      <c r="G138">
        <v>2024</v>
      </c>
      <c r="H138" s="3">
        <v>210.83199999999999</v>
      </c>
      <c r="I138">
        <v>-70.206999999999994</v>
      </c>
    </row>
    <row r="139" spans="2:9" x14ac:dyDescent="0.25">
      <c r="B139">
        <v>324003</v>
      </c>
      <c r="C139" t="s">
        <v>88</v>
      </c>
      <c r="D139" s="44">
        <f t="shared" si="2"/>
        <v>-0.19999999999999998</v>
      </c>
      <c r="E139" s="3">
        <v>-79.198999999999998</v>
      </c>
      <c r="F139">
        <v>5</v>
      </c>
      <c r="G139">
        <v>2024</v>
      </c>
      <c r="H139" s="3">
        <v>366.66500000000002</v>
      </c>
      <c r="I139">
        <v>-73.332999999999998</v>
      </c>
    </row>
    <row r="140" spans="2:9" x14ac:dyDescent="0.25">
      <c r="B140">
        <v>320400</v>
      </c>
      <c r="C140" t="s">
        <v>84</v>
      </c>
      <c r="D140" s="44">
        <f t="shared" si="2"/>
        <v>-8.299991664582812E-2</v>
      </c>
      <c r="E140" s="3">
        <v>-17.207000000000001</v>
      </c>
      <c r="F140">
        <v>5</v>
      </c>
      <c r="G140">
        <v>2024</v>
      </c>
      <c r="H140" s="3">
        <v>191.952</v>
      </c>
      <c r="I140">
        <v>-15.932</v>
      </c>
    </row>
    <row r="141" spans="2:9" x14ac:dyDescent="0.25">
      <c r="B141">
        <v>320020</v>
      </c>
      <c r="C141" t="s">
        <v>87</v>
      </c>
      <c r="D141" s="44">
        <f t="shared" si="2"/>
        <v>-93.833145833169439</v>
      </c>
      <c r="E141" s="3">
        <v>-25762.806</v>
      </c>
      <c r="F141">
        <v>5</v>
      </c>
      <c r="G141">
        <v>2024</v>
      </c>
      <c r="H141" s="3">
        <v>254.22200000000001</v>
      </c>
      <c r="I141">
        <v>-23854.45</v>
      </c>
    </row>
    <row r="142" spans="2:9" x14ac:dyDescent="0.25">
      <c r="B142">
        <v>320029</v>
      </c>
      <c r="C142" t="s">
        <v>72</v>
      </c>
      <c r="D142" s="44">
        <f t="shared" si="2"/>
        <v>-7.4999926630634155</v>
      </c>
      <c r="E142" s="3">
        <v>-1656.0029999999999</v>
      </c>
      <c r="F142">
        <v>5</v>
      </c>
      <c r="G142">
        <v>2024</v>
      </c>
      <c r="H142" s="3">
        <v>204.44499999999999</v>
      </c>
      <c r="I142">
        <v>-1533.336</v>
      </c>
    </row>
    <row r="143" spans="2:9" x14ac:dyDescent="0.25">
      <c r="B143">
        <v>320028</v>
      </c>
      <c r="C143" t="s">
        <v>91</v>
      </c>
      <c r="D143" s="44">
        <f t="shared" si="2"/>
        <v>-13.999944186194853</v>
      </c>
      <c r="E143" s="3">
        <v>-1896.297</v>
      </c>
      <c r="F143">
        <v>5</v>
      </c>
      <c r="G143">
        <v>2024</v>
      </c>
      <c r="H143" s="3">
        <v>125.417</v>
      </c>
      <c r="I143">
        <v>-1755.8309999999999</v>
      </c>
    </row>
    <row r="144" spans="2:9" x14ac:dyDescent="0.25">
      <c r="B144">
        <v>320118</v>
      </c>
      <c r="C144" t="s">
        <v>89</v>
      </c>
      <c r="D144" s="44">
        <f t="shared" si="2"/>
        <v>-0.66699868142709429</v>
      </c>
      <c r="E144" s="3">
        <v>-75.938000000000002</v>
      </c>
      <c r="F144">
        <v>5</v>
      </c>
      <c r="G144">
        <v>2024</v>
      </c>
      <c r="H144" s="3">
        <v>105.417</v>
      </c>
      <c r="I144">
        <v>-70.313000000000002</v>
      </c>
    </row>
    <row r="145" spans="2:9" x14ac:dyDescent="0.25">
      <c r="B145">
        <v>320025</v>
      </c>
      <c r="C145" t="s">
        <v>101</v>
      </c>
      <c r="D145" s="44">
        <f t="shared" si="2"/>
        <v>-13.332998188405796</v>
      </c>
      <c r="E145" s="3">
        <v>-1589.72</v>
      </c>
      <c r="F145">
        <v>5</v>
      </c>
      <c r="G145">
        <v>2024</v>
      </c>
      <c r="H145" s="3">
        <v>110.4</v>
      </c>
      <c r="I145">
        <v>-1471.963</v>
      </c>
    </row>
    <row r="146" spans="2:9" x14ac:dyDescent="0.25">
      <c r="B146">
        <v>320029</v>
      </c>
      <c r="C146" t="s">
        <v>72</v>
      </c>
      <c r="D146" s="44">
        <f t="shared" si="2"/>
        <v>-24.332974638655873</v>
      </c>
      <c r="E146" s="3">
        <v>-5372.7359999999999</v>
      </c>
      <c r="F146">
        <v>5</v>
      </c>
      <c r="G146">
        <v>2024</v>
      </c>
      <c r="H146" s="3">
        <v>204.44499999999999</v>
      </c>
      <c r="I146">
        <v>-4974.7550000000001</v>
      </c>
    </row>
    <row r="147" spans="2:9" x14ac:dyDescent="0.25">
      <c r="B147">
        <v>320400</v>
      </c>
      <c r="C147" t="s">
        <v>84</v>
      </c>
      <c r="D147" s="44">
        <f t="shared" si="2"/>
        <v>-0.41699966136132749</v>
      </c>
      <c r="E147" s="3">
        <v>-86.444000000000003</v>
      </c>
      <c r="F147">
        <v>5</v>
      </c>
      <c r="G147">
        <v>2024</v>
      </c>
      <c r="H147" s="3">
        <v>191.94499999999999</v>
      </c>
      <c r="I147">
        <v>-80.040999999999997</v>
      </c>
    </row>
    <row r="148" spans="2:9" x14ac:dyDescent="0.25">
      <c r="B148">
        <v>320107</v>
      </c>
      <c r="C148" t="s">
        <v>81</v>
      </c>
      <c r="D148" s="44">
        <f t="shared" si="2"/>
        <v>-0.11699991818187538</v>
      </c>
      <c r="E148" s="3">
        <v>-40.154000000000003</v>
      </c>
      <c r="F148">
        <v>5</v>
      </c>
      <c r="G148">
        <v>2024</v>
      </c>
      <c r="H148" s="3">
        <v>317.77800000000002</v>
      </c>
      <c r="I148">
        <v>-37.18</v>
      </c>
    </row>
    <row r="149" spans="2:9" x14ac:dyDescent="0.25">
      <c r="B149">
        <v>324003</v>
      </c>
      <c r="C149" t="s">
        <v>88</v>
      </c>
      <c r="D149" s="44">
        <f t="shared" si="2"/>
        <v>-1.1499998636364877</v>
      </c>
      <c r="E149" s="3">
        <v>-455.40100000000001</v>
      </c>
      <c r="F149">
        <v>5</v>
      </c>
      <c r="G149">
        <v>2024</v>
      </c>
      <c r="H149" s="3">
        <v>366.66699999999997</v>
      </c>
      <c r="I149">
        <v>-421.66699999999997</v>
      </c>
    </row>
    <row r="150" spans="2:9" x14ac:dyDescent="0.25">
      <c r="B150">
        <v>320917</v>
      </c>
      <c r="C150" t="s">
        <v>82</v>
      </c>
      <c r="D150" s="44">
        <f t="shared" si="2"/>
        <v>-0.35000015734304246</v>
      </c>
      <c r="E150" s="3">
        <v>-120.12</v>
      </c>
      <c r="F150">
        <v>5</v>
      </c>
      <c r="G150">
        <v>2024</v>
      </c>
      <c r="H150" s="3">
        <v>317.77699999999999</v>
      </c>
      <c r="I150">
        <v>-111.22199999999999</v>
      </c>
    </row>
    <row r="151" spans="2:9" x14ac:dyDescent="0.25">
      <c r="B151">
        <v>327900</v>
      </c>
      <c r="C151" t="s">
        <v>69</v>
      </c>
      <c r="D151" s="44">
        <f t="shared" si="2"/>
        <v>-0.36700062351207347</v>
      </c>
      <c r="E151" s="3">
        <v>-55.941000000000003</v>
      </c>
      <c r="F151">
        <v>5</v>
      </c>
      <c r="G151">
        <v>2024</v>
      </c>
      <c r="H151" s="3">
        <v>141.136</v>
      </c>
      <c r="I151">
        <v>-51.796999999999997</v>
      </c>
    </row>
    <row r="152" spans="2:9" x14ac:dyDescent="0.25">
      <c r="B152">
        <v>327901</v>
      </c>
      <c r="C152" t="s">
        <v>67</v>
      </c>
      <c r="D152" s="44">
        <f t="shared" si="2"/>
        <v>-0.59999858293714614</v>
      </c>
      <c r="E152" s="3">
        <v>-91.456999999999994</v>
      </c>
      <c r="F152">
        <v>5</v>
      </c>
      <c r="G152">
        <v>2024</v>
      </c>
      <c r="H152" s="3">
        <v>141.137</v>
      </c>
      <c r="I152">
        <v>-84.682000000000002</v>
      </c>
    </row>
    <row r="153" spans="2:9" x14ac:dyDescent="0.25">
      <c r="B153">
        <v>327902</v>
      </c>
      <c r="C153" t="s">
        <v>70</v>
      </c>
      <c r="D153" s="44">
        <f t="shared" si="2"/>
        <v>-3.3000049602823107E-2</v>
      </c>
      <c r="E153" s="3">
        <v>-5.03</v>
      </c>
      <c r="F153">
        <v>5</v>
      </c>
      <c r="G153">
        <v>2024</v>
      </c>
      <c r="H153" s="3">
        <v>141.12100000000001</v>
      </c>
      <c r="I153">
        <v>-4.657</v>
      </c>
    </row>
    <row r="154" spans="2:9" x14ac:dyDescent="0.25">
      <c r="B154">
        <v>327903</v>
      </c>
      <c r="C154" t="s">
        <v>68</v>
      </c>
      <c r="D154" s="44">
        <f t="shared" si="2"/>
        <v>-0.1</v>
      </c>
      <c r="E154" s="3">
        <v>-15.242000000000001</v>
      </c>
      <c r="F154">
        <v>5</v>
      </c>
      <c r="G154">
        <v>2024</v>
      </c>
      <c r="H154" s="3">
        <v>141.13</v>
      </c>
      <c r="I154">
        <v>-14.113</v>
      </c>
    </row>
    <row r="155" spans="2:9" x14ac:dyDescent="0.25">
      <c r="B155">
        <v>320013</v>
      </c>
      <c r="C155" t="s">
        <v>99</v>
      </c>
      <c r="D155" s="44">
        <f t="shared" si="2"/>
        <v>-3.9999840531985296</v>
      </c>
      <c r="E155" s="3">
        <v>-541.79899999999998</v>
      </c>
      <c r="F155">
        <v>5</v>
      </c>
      <c r="G155">
        <v>2024</v>
      </c>
      <c r="H155" s="3">
        <v>125.417</v>
      </c>
      <c r="I155">
        <v>-501.666</v>
      </c>
    </row>
    <row r="156" spans="2:9" x14ac:dyDescent="0.25">
      <c r="B156">
        <v>320020</v>
      </c>
      <c r="C156" t="s">
        <v>87</v>
      </c>
      <c r="D156" s="44">
        <f t="shared" si="2"/>
        <v>-25.667039044614551</v>
      </c>
      <c r="E156" s="3">
        <v>-7047.1350000000002</v>
      </c>
      <c r="F156">
        <v>5</v>
      </c>
      <c r="G156">
        <v>2024</v>
      </c>
      <c r="H156" s="3">
        <v>254.22200000000001</v>
      </c>
      <c r="I156">
        <v>-6525.1260000000002</v>
      </c>
    </row>
    <row r="157" spans="2:9" x14ac:dyDescent="0.25">
      <c r="B157">
        <v>323900</v>
      </c>
      <c r="C157" t="s">
        <v>94</v>
      </c>
      <c r="D157" s="44">
        <f t="shared" si="2"/>
        <v>-1.4999974582259434</v>
      </c>
      <c r="E157" s="3">
        <v>-318.67500000000001</v>
      </c>
      <c r="F157">
        <v>5</v>
      </c>
      <c r="G157">
        <v>2024</v>
      </c>
      <c r="H157" s="3">
        <v>196.71299999999999</v>
      </c>
      <c r="I157">
        <v>-295.06900000000002</v>
      </c>
    </row>
    <row r="158" spans="2:9" x14ac:dyDescent="0.25">
      <c r="B158">
        <v>320120</v>
      </c>
      <c r="C158" t="s">
        <v>71</v>
      </c>
      <c r="D158" s="44">
        <f t="shared" si="2"/>
        <v>-0.83300158045363293</v>
      </c>
      <c r="E158" s="3">
        <v>-105.30800000000001</v>
      </c>
      <c r="F158">
        <v>7</v>
      </c>
      <c r="G158">
        <v>2024</v>
      </c>
      <c r="H158" s="3">
        <v>117.05500000000001</v>
      </c>
      <c r="I158">
        <v>-97.507000000000005</v>
      </c>
    </row>
    <row r="159" spans="2:9" x14ac:dyDescent="0.25">
      <c r="B159">
        <v>323103</v>
      </c>
      <c r="C159" t="s">
        <v>92</v>
      </c>
      <c r="D159" s="44">
        <f t="shared" si="2"/>
        <v>-0.58299951197690025</v>
      </c>
      <c r="E159" s="3">
        <v>-123.858</v>
      </c>
      <c r="F159">
        <v>7</v>
      </c>
      <c r="G159">
        <v>2024</v>
      </c>
      <c r="H159" s="3">
        <v>196.71199999999999</v>
      </c>
      <c r="I159">
        <v>-114.68300000000001</v>
      </c>
    </row>
    <row r="160" spans="2:9" x14ac:dyDescent="0.25">
      <c r="B160">
        <v>323004</v>
      </c>
      <c r="C160" t="s">
        <v>83</v>
      </c>
      <c r="D160" s="44">
        <f t="shared" si="2"/>
        <v>-1.1669996390680839</v>
      </c>
      <c r="E160" s="3">
        <v>-247.929</v>
      </c>
      <c r="F160">
        <v>7</v>
      </c>
      <c r="G160">
        <v>2024</v>
      </c>
      <c r="H160" s="3">
        <v>196.71299999999999</v>
      </c>
      <c r="I160">
        <v>-229.56399999999999</v>
      </c>
    </row>
    <row r="161" spans="2:9" x14ac:dyDescent="0.25">
      <c r="B161">
        <v>323900</v>
      </c>
      <c r="C161" t="s">
        <v>94</v>
      </c>
      <c r="D161" s="44">
        <f t="shared" si="2"/>
        <v>-1.6249968227824294</v>
      </c>
      <c r="E161" s="3">
        <v>-345.23099999999999</v>
      </c>
      <c r="F161">
        <v>7</v>
      </c>
      <c r="G161">
        <v>2024</v>
      </c>
      <c r="H161" s="3">
        <v>196.71299999999999</v>
      </c>
      <c r="I161">
        <v>-319.65800000000002</v>
      </c>
    </row>
    <row r="162" spans="2:9" x14ac:dyDescent="0.25">
      <c r="B162">
        <v>322000</v>
      </c>
      <c r="C162" t="s">
        <v>93</v>
      </c>
      <c r="D162" s="44">
        <f t="shared" si="2"/>
        <v>-1.707995912827317</v>
      </c>
      <c r="E162" s="3">
        <v>-362.86399999999998</v>
      </c>
      <c r="F162">
        <v>7</v>
      </c>
      <c r="G162">
        <v>2024</v>
      </c>
      <c r="H162" s="3">
        <v>196.71299999999999</v>
      </c>
      <c r="I162">
        <v>-335.98500000000001</v>
      </c>
    </row>
    <row r="163" spans="2:9" x14ac:dyDescent="0.25">
      <c r="B163">
        <v>327900</v>
      </c>
      <c r="C163" t="s">
        <v>69</v>
      </c>
      <c r="D163" s="44">
        <f t="shared" si="2"/>
        <v>-39.366863402226208</v>
      </c>
      <c r="E163" s="3">
        <v>-6000.6109999999999</v>
      </c>
      <c r="F163">
        <v>7</v>
      </c>
      <c r="G163">
        <v>2024</v>
      </c>
      <c r="H163" s="3">
        <v>141.137</v>
      </c>
      <c r="I163">
        <v>-5556.1210000000001</v>
      </c>
    </row>
    <row r="164" spans="2:9" x14ac:dyDescent="0.25">
      <c r="B164">
        <v>327901</v>
      </c>
      <c r="C164" t="s">
        <v>67</v>
      </c>
      <c r="D164" s="44">
        <f t="shared" si="2"/>
        <v>-56.766801051460632</v>
      </c>
      <c r="E164" s="3">
        <v>-8652.8469999999998</v>
      </c>
      <c r="F164">
        <v>7</v>
      </c>
      <c r="G164">
        <v>2024</v>
      </c>
      <c r="H164" s="3">
        <v>141.137</v>
      </c>
      <c r="I164">
        <v>-8011.8959999999997</v>
      </c>
    </row>
    <row r="165" spans="2:9" x14ac:dyDescent="0.25">
      <c r="B165">
        <v>327902</v>
      </c>
      <c r="C165" t="s">
        <v>70</v>
      </c>
      <c r="D165" s="44">
        <f t="shared" si="2"/>
        <v>-41.167143747874391</v>
      </c>
      <c r="E165" s="3">
        <v>-6274.9790000000003</v>
      </c>
      <c r="F165">
        <v>7</v>
      </c>
      <c r="G165">
        <v>2024</v>
      </c>
      <c r="H165" s="3">
        <v>141.136</v>
      </c>
      <c r="I165">
        <v>-5810.1660000000002</v>
      </c>
    </row>
    <row r="166" spans="2:9" x14ac:dyDescent="0.25">
      <c r="B166">
        <v>327903</v>
      </c>
      <c r="C166" t="s">
        <v>68</v>
      </c>
      <c r="D166" s="44">
        <f t="shared" si="2"/>
        <v>-46.100158712164152</v>
      </c>
      <c r="E166" s="3">
        <v>-7026.9030000000002</v>
      </c>
      <c r="F166">
        <v>7</v>
      </c>
      <c r="G166">
        <v>2024</v>
      </c>
      <c r="H166" s="3">
        <v>141.136</v>
      </c>
      <c r="I166">
        <v>-6506.3919999999998</v>
      </c>
    </row>
    <row r="167" spans="2:9" x14ac:dyDescent="0.25">
      <c r="B167">
        <v>320028</v>
      </c>
      <c r="C167" t="s">
        <v>91</v>
      </c>
      <c r="D167" s="44">
        <f t="shared" si="2"/>
        <v>-13.000047840785864</v>
      </c>
      <c r="E167" s="3">
        <v>-1760.848</v>
      </c>
      <c r="F167">
        <v>7</v>
      </c>
      <c r="G167">
        <v>2024</v>
      </c>
      <c r="H167" s="3">
        <v>125.416</v>
      </c>
      <c r="I167">
        <v>-1630.414</v>
      </c>
    </row>
    <row r="168" spans="2:9" x14ac:dyDescent="0.25">
      <c r="B168">
        <v>320013</v>
      </c>
      <c r="C168" t="s">
        <v>99</v>
      </c>
      <c r="D168" s="44">
        <f t="shared" si="2"/>
        <v>-0.16700023123599628</v>
      </c>
      <c r="E168" s="3">
        <v>-22.62</v>
      </c>
      <c r="F168">
        <v>7</v>
      </c>
      <c r="G168">
        <v>2024</v>
      </c>
      <c r="H168" s="3">
        <v>125.413</v>
      </c>
      <c r="I168">
        <v>-20.943999999999999</v>
      </c>
    </row>
    <row r="169" spans="2:9" x14ac:dyDescent="0.25">
      <c r="B169">
        <v>320925</v>
      </c>
      <c r="C169" t="s">
        <v>90</v>
      </c>
      <c r="D169" s="44">
        <f t="shared" si="2"/>
        <v>-2.333004477498672</v>
      </c>
      <c r="E169" s="3">
        <v>-265.61099999999999</v>
      </c>
      <c r="F169">
        <v>7</v>
      </c>
      <c r="G169">
        <v>2024</v>
      </c>
      <c r="H169" s="3">
        <v>105.416</v>
      </c>
      <c r="I169">
        <v>-245.93600000000001</v>
      </c>
    </row>
    <row r="170" spans="2:9" x14ac:dyDescent="0.25">
      <c r="B170">
        <v>320100</v>
      </c>
      <c r="C170" t="s">
        <v>85</v>
      </c>
      <c r="D170" s="44">
        <f t="shared" si="2"/>
        <v>-0.83300015182954601</v>
      </c>
      <c r="E170" s="3">
        <v>-142.208</v>
      </c>
      <c r="F170">
        <v>7</v>
      </c>
      <c r="G170">
        <v>2024</v>
      </c>
      <c r="H170" s="3">
        <v>158.072</v>
      </c>
      <c r="I170">
        <v>-131.67400000000001</v>
      </c>
    </row>
    <row r="171" spans="2:9" x14ac:dyDescent="0.25">
      <c r="B171">
        <v>320400</v>
      </c>
      <c r="C171" t="s">
        <v>84</v>
      </c>
      <c r="D171" s="44">
        <f t="shared" si="2"/>
        <v>-3.4169908839586771</v>
      </c>
      <c r="E171" s="3">
        <v>-583.34500000000003</v>
      </c>
      <c r="F171">
        <v>7</v>
      </c>
      <c r="G171">
        <v>2024</v>
      </c>
      <c r="H171" s="3">
        <v>158.07300000000001</v>
      </c>
      <c r="I171">
        <v>-540.13400000000001</v>
      </c>
    </row>
    <row r="172" spans="2:9" x14ac:dyDescent="0.25">
      <c r="B172">
        <v>323900</v>
      </c>
      <c r="C172" t="s">
        <v>94</v>
      </c>
      <c r="D172" s="44">
        <f t="shared" si="2"/>
        <v>-7.9579844748440625</v>
      </c>
      <c r="E172" s="3">
        <v>-1690.674</v>
      </c>
      <c r="F172">
        <v>7</v>
      </c>
      <c r="G172">
        <v>2024</v>
      </c>
      <c r="H172" s="3">
        <v>196.71299999999999</v>
      </c>
      <c r="I172">
        <v>-1565.4390000000001</v>
      </c>
    </row>
    <row r="173" spans="2:9" x14ac:dyDescent="0.25">
      <c r="B173">
        <v>323103</v>
      </c>
      <c r="C173" t="s">
        <v>92</v>
      </c>
      <c r="D173" s="44">
        <f t="shared" si="2"/>
        <v>-5.2079882875051471</v>
      </c>
      <c r="E173" s="3">
        <v>-1106.4369999999999</v>
      </c>
      <c r="F173">
        <v>7</v>
      </c>
      <c r="G173">
        <v>2024</v>
      </c>
      <c r="H173" s="3">
        <v>196.71299999999999</v>
      </c>
      <c r="I173">
        <v>-1024.479</v>
      </c>
    </row>
    <row r="174" spans="2:9" x14ac:dyDescent="0.25">
      <c r="B174">
        <v>323004</v>
      </c>
      <c r="C174" t="s">
        <v>83</v>
      </c>
      <c r="D174" s="44">
        <f t="shared" si="2"/>
        <v>-3.2079933710532602</v>
      </c>
      <c r="E174" s="3">
        <v>-681.53800000000001</v>
      </c>
      <c r="F174">
        <v>7</v>
      </c>
      <c r="G174">
        <v>2024</v>
      </c>
      <c r="H174" s="3">
        <v>196.71299999999999</v>
      </c>
      <c r="I174">
        <v>-631.05399999999997</v>
      </c>
    </row>
    <row r="175" spans="2:9" x14ac:dyDescent="0.25">
      <c r="B175">
        <v>322000</v>
      </c>
      <c r="C175" t="s">
        <v>93</v>
      </c>
      <c r="D175" s="44">
        <f t="shared" si="2"/>
        <v>-2.2079984546013738</v>
      </c>
      <c r="E175" s="3">
        <v>-469.089</v>
      </c>
      <c r="F175">
        <v>7</v>
      </c>
      <c r="G175">
        <v>2024</v>
      </c>
      <c r="H175" s="3">
        <v>196.71299999999999</v>
      </c>
      <c r="I175">
        <v>-434.34199999999998</v>
      </c>
    </row>
    <row r="176" spans="2:9" x14ac:dyDescent="0.25">
      <c r="B176">
        <v>320120</v>
      </c>
      <c r="C176" t="s">
        <v>71</v>
      </c>
      <c r="D176" s="44">
        <f t="shared" si="2"/>
        <v>-8.0000256289778306</v>
      </c>
      <c r="E176" s="3">
        <v>-1011.3579999999999</v>
      </c>
      <c r="F176">
        <v>7</v>
      </c>
      <c r="G176">
        <v>2024</v>
      </c>
      <c r="H176" s="3">
        <v>117.05500000000001</v>
      </c>
      <c r="I176">
        <v>-936.44299999999998</v>
      </c>
    </row>
    <row r="177" spans="2:9" x14ac:dyDescent="0.25">
      <c r="B177">
        <v>327901</v>
      </c>
      <c r="C177" t="s">
        <v>67</v>
      </c>
      <c r="D177" s="44">
        <f t="shared" si="2"/>
        <v>-0.33300032592214712</v>
      </c>
      <c r="E177" s="3">
        <v>-50.759</v>
      </c>
      <c r="F177">
        <v>7</v>
      </c>
      <c r="G177">
        <v>2024</v>
      </c>
      <c r="H177" s="3">
        <v>141.13800000000001</v>
      </c>
      <c r="I177">
        <v>-46.999000000000002</v>
      </c>
    </row>
    <row r="178" spans="2:9" x14ac:dyDescent="0.25">
      <c r="B178">
        <v>320118</v>
      </c>
      <c r="C178" t="s">
        <v>89</v>
      </c>
      <c r="D178" s="44">
        <f t="shared" si="2"/>
        <v>-1.3330013162107359</v>
      </c>
      <c r="E178" s="3">
        <v>-242.81899999999999</v>
      </c>
      <c r="F178">
        <v>7</v>
      </c>
      <c r="G178">
        <v>2024</v>
      </c>
      <c r="H178" s="3">
        <v>168.666</v>
      </c>
      <c r="I178">
        <v>-224.83199999999999</v>
      </c>
    </row>
    <row r="179" spans="2:9" x14ac:dyDescent="0.25">
      <c r="B179">
        <v>320023</v>
      </c>
      <c r="C179" t="s">
        <v>86</v>
      </c>
      <c r="D179" s="44">
        <f t="shared" si="2"/>
        <v>-2.8329993206521742</v>
      </c>
      <c r="E179" s="3">
        <v>-540.45399999999995</v>
      </c>
      <c r="F179">
        <v>7</v>
      </c>
      <c r="G179">
        <v>2024</v>
      </c>
      <c r="H179" s="3">
        <v>176.64</v>
      </c>
      <c r="I179">
        <v>-500.42099999999999</v>
      </c>
    </row>
    <row r="180" spans="2:9" x14ac:dyDescent="0.25">
      <c r="B180">
        <v>320015</v>
      </c>
      <c r="C180" t="s">
        <v>80</v>
      </c>
      <c r="D180" s="44">
        <f t="shared" si="2"/>
        <v>-0.44999968531490536</v>
      </c>
      <c r="E180" s="3">
        <v>-154.44</v>
      </c>
      <c r="F180">
        <v>7</v>
      </c>
      <c r="G180">
        <v>2024</v>
      </c>
      <c r="H180" s="3">
        <v>317.77800000000002</v>
      </c>
      <c r="I180">
        <v>-143</v>
      </c>
    </row>
    <row r="181" spans="2:9" x14ac:dyDescent="0.25">
      <c r="B181">
        <v>320107</v>
      </c>
      <c r="C181" t="s">
        <v>81</v>
      </c>
      <c r="D181" s="44">
        <f t="shared" si="2"/>
        <v>-1.5169992888116861</v>
      </c>
      <c r="E181" s="3">
        <v>-520.63499999999999</v>
      </c>
      <c r="F181">
        <v>7</v>
      </c>
      <c r="G181">
        <v>2024</v>
      </c>
      <c r="H181" s="3">
        <v>317.77800000000002</v>
      </c>
      <c r="I181">
        <v>-482.06900000000002</v>
      </c>
    </row>
    <row r="182" spans="2:9" x14ac:dyDescent="0.25">
      <c r="B182">
        <v>320917</v>
      </c>
      <c r="C182" t="s">
        <v>82</v>
      </c>
      <c r="D182" s="44">
        <f t="shared" si="2"/>
        <v>-2.433000396503219</v>
      </c>
      <c r="E182" s="3">
        <v>-835.00599999999997</v>
      </c>
      <c r="F182">
        <v>7</v>
      </c>
      <c r="G182">
        <v>2024</v>
      </c>
      <c r="H182" s="3">
        <v>317.77800000000002</v>
      </c>
      <c r="I182">
        <v>-773.154</v>
      </c>
    </row>
    <row r="183" spans="2:9" x14ac:dyDescent="0.25">
      <c r="B183">
        <v>327903</v>
      </c>
      <c r="C183" t="s">
        <v>68</v>
      </c>
      <c r="D183" s="44">
        <f t="shared" si="2"/>
        <v>-3.3000049602823107E-2</v>
      </c>
      <c r="E183" s="3">
        <v>-5.03</v>
      </c>
      <c r="F183">
        <v>7</v>
      </c>
      <c r="G183">
        <v>2024</v>
      </c>
      <c r="H183" s="3">
        <v>141.12100000000001</v>
      </c>
      <c r="I183">
        <v>-4.657</v>
      </c>
    </row>
    <row r="184" spans="2:9" x14ac:dyDescent="0.25">
      <c r="B184">
        <v>320028</v>
      </c>
      <c r="C184" t="s">
        <v>91</v>
      </c>
      <c r="D184" s="44">
        <f t="shared" si="2"/>
        <v>-1.6669995574744949</v>
      </c>
      <c r="E184" s="3">
        <v>-301.06</v>
      </c>
      <c r="F184">
        <v>7</v>
      </c>
      <c r="G184">
        <v>2024</v>
      </c>
      <c r="H184" s="3">
        <v>167.22200000000001</v>
      </c>
      <c r="I184">
        <v>-278.75900000000001</v>
      </c>
    </row>
    <row r="185" spans="2:9" x14ac:dyDescent="0.25">
      <c r="B185">
        <v>320015</v>
      </c>
      <c r="C185" t="s">
        <v>80</v>
      </c>
      <c r="D185" s="44">
        <f t="shared" si="2"/>
        <v>-0.21700014438000817</v>
      </c>
      <c r="E185" s="3">
        <v>-77.914000000000001</v>
      </c>
      <c r="F185">
        <v>7</v>
      </c>
      <c r="G185">
        <v>2024</v>
      </c>
      <c r="H185" s="3">
        <v>332.45600000000002</v>
      </c>
      <c r="I185">
        <v>-72.143000000000001</v>
      </c>
    </row>
    <row r="186" spans="2:9" x14ac:dyDescent="0.25">
      <c r="B186">
        <v>324003</v>
      </c>
      <c r="C186" t="s">
        <v>88</v>
      </c>
      <c r="D186" s="44">
        <f t="shared" si="2"/>
        <v>-1.2500006818175622</v>
      </c>
      <c r="E186" s="3">
        <v>-495.00099999999998</v>
      </c>
      <c r="F186">
        <v>7</v>
      </c>
      <c r="G186">
        <v>2024</v>
      </c>
      <c r="H186" s="3">
        <v>366.66699999999997</v>
      </c>
      <c r="I186">
        <v>-458.334</v>
      </c>
    </row>
    <row r="187" spans="2:9" x14ac:dyDescent="0.25">
      <c r="B187">
        <v>320023</v>
      </c>
      <c r="C187" t="s">
        <v>86</v>
      </c>
      <c r="D187" s="44">
        <f t="shared" si="2"/>
        <v>-1</v>
      </c>
      <c r="E187" s="3">
        <v>-119.232</v>
      </c>
      <c r="F187">
        <v>7</v>
      </c>
      <c r="G187">
        <v>2024</v>
      </c>
      <c r="H187" s="3">
        <v>110.4</v>
      </c>
      <c r="I187">
        <v>-110.4</v>
      </c>
    </row>
    <row r="188" spans="2:9" x14ac:dyDescent="0.25">
      <c r="B188">
        <v>320118</v>
      </c>
      <c r="C188" t="s">
        <v>89</v>
      </c>
      <c r="D188" s="44">
        <f t="shared" si="2"/>
        <v>-1.333004477498672</v>
      </c>
      <c r="E188" s="3">
        <v>-151.762</v>
      </c>
      <c r="F188">
        <v>7</v>
      </c>
      <c r="G188">
        <v>2024</v>
      </c>
      <c r="H188" s="3">
        <v>105.416</v>
      </c>
      <c r="I188">
        <v>-140.52000000000001</v>
      </c>
    </row>
    <row r="189" spans="2:9" x14ac:dyDescent="0.25">
      <c r="B189">
        <v>327900</v>
      </c>
      <c r="C189" t="s">
        <v>69</v>
      </c>
      <c r="D189" s="44">
        <f t="shared" si="2"/>
        <v>-221.00077939009185</v>
      </c>
      <c r="E189" s="3">
        <v>-33686.459000000003</v>
      </c>
      <c r="F189">
        <v>8</v>
      </c>
      <c r="G189">
        <v>2024</v>
      </c>
      <c r="H189" s="3">
        <v>141.136</v>
      </c>
      <c r="I189">
        <v>-31191.166000000001</v>
      </c>
    </row>
    <row r="190" spans="2:9" x14ac:dyDescent="0.25">
      <c r="B190">
        <v>327901</v>
      </c>
      <c r="C190" t="s">
        <v>67</v>
      </c>
      <c r="D190" s="44">
        <f t="shared" si="2"/>
        <v>-329.99883092314559</v>
      </c>
      <c r="E190" s="3">
        <v>-50301.048999999999</v>
      </c>
      <c r="F190">
        <v>8</v>
      </c>
      <c r="G190">
        <v>2024</v>
      </c>
      <c r="H190" s="3">
        <v>141.137</v>
      </c>
      <c r="I190">
        <v>-46575.044999999998</v>
      </c>
    </row>
    <row r="191" spans="2:9" x14ac:dyDescent="0.25">
      <c r="B191">
        <v>327902</v>
      </c>
      <c r="C191" t="s">
        <v>70</v>
      </c>
      <c r="D191" s="44">
        <f t="shared" si="2"/>
        <v>-171.00060225598006</v>
      </c>
      <c r="E191" s="3">
        <v>-26065.088</v>
      </c>
      <c r="F191">
        <v>8</v>
      </c>
      <c r="G191">
        <v>2024</v>
      </c>
      <c r="H191" s="3">
        <v>141.136</v>
      </c>
      <c r="I191">
        <v>-24134.341</v>
      </c>
    </row>
    <row r="192" spans="2:9" x14ac:dyDescent="0.25">
      <c r="B192">
        <v>327903</v>
      </c>
      <c r="C192" t="s">
        <v>68</v>
      </c>
      <c r="D192" s="44">
        <f t="shared" si="2"/>
        <v>-267.99905056788793</v>
      </c>
      <c r="E192" s="3">
        <v>-40850.548999999999</v>
      </c>
      <c r="F192">
        <v>8</v>
      </c>
      <c r="G192">
        <v>2024</v>
      </c>
      <c r="H192" s="3">
        <v>141.137</v>
      </c>
      <c r="I192">
        <v>-37824.582000000002</v>
      </c>
    </row>
    <row r="193" spans="1:9" x14ac:dyDescent="0.25">
      <c r="B193">
        <v>327900</v>
      </c>
      <c r="C193" t="s">
        <v>69</v>
      </c>
      <c r="D193" s="44">
        <f t="shared" si="2"/>
        <v>-29.499897262943097</v>
      </c>
      <c r="E193" s="3">
        <v>-4496.6090000000004</v>
      </c>
      <c r="F193">
        <v>8</v>
      </c>
      <c r="G193">
        <v>2024</v>
      </c>
      <c r="H193" s="3">
        <v>141.137</v>
      </c>
      <c r="I193">
        <v>-4163.527</v>
      </c>
    </row>
    <row r="194" spans="1:9" x14ac:dyDescent="0.25">
      <c r="B194">
        <v>327901</v>
      </c>
      <c r="C194" t="s">
        <v>67</v>
      </c>
      <c r="D194" s="44">
        <f t="shared" si="2"/>
        <v>-33.266882532574733</v>
      </c>
      <c r="E194" s="3">
        <v>-5070.8040000000001</v>
      </c>
      <c r="F194">
        <v>8</v>
      </c>
      <c r="G194">
        <v>2024</v>
      </c>
      <c r="H194" s="3">
        <v>141.137</v>
      </c>
      <c r="I194">
        <v>-4695.1880000000001</v>
      </c>
    </row>
    <row r="195" spans="1:9" x14ac:dyDescent="0.25">
      <c r="B195">
        <v>327902</v>
      </c>
      <c r="C195" t="s">
        <v>70</v>
      </c>
      <c r="D195" s="44">
        <f t="shared" ref="D195:D196" si="3">I195/H195</f>
        <v>-22.332924746877147</v>
      </c>
      <c r="E195" s="3">
        <v>-3404.1619999999998</v>
      </c>
      <c r="F195">
        <v>8</v>
      </c>
      <c r="G195">
        <v>2024</v>
      </c>
      <c r="H195" s="3">
        <v>141.137</v>
      </c>
      <c r="I195">
        <v>-3152.002</v>
      </c>
    </row>
    <row r="196" spans="1:9" x14ac:dyDescent="0.25">
      <c r="B196">
        <v>327903</v>
      </c>
      <c r="C196" t="s">
        <v>68</v>
      </c>
      <c r="D196" s="44">
        <f t="shared" si="3"/>
        <v>-32.43311415939236</v>
      </c>
      <c r="E196" s="3">
        <v>-4943.6779999999999</v>
      </c>
      <c r="F196">
        <v>8</v>
      </c>
      <c r="G196">
        <v>2024</v>
      </c>
      <c r="H196" s="3">
        <v>141.136</v>
      </c>
      <c r="I196">
        <v>-4577.4799999999996</v>
      </c>
    </row>
    <row r="197" spans="1:9" x14ac:dyDescent="0.25">
      <c r="A197" t="s">
        <v>63</v>
      </c>
      <c r="B197" t="s">
        <v>63</v>
      </c>
      <c r="C197" t="s">
        <v>63</v>
      </c>
      <c r="D197" t="s">
        <v>63</v>
      </c>
      <c r="E197" s="3" t="s">
        <v>63</v>
      </c>
      <c r="F197" t="s">
        <v>63</v>
      </c>
      <c r="G197" t="s">
        <v>63</v>
      </c>
      <c r="H197" s="3" t="s">
        <v>63</v>
      </c>
    </row>
    <row r="848" spans="1:7" x14ac:dyDescent="0.25">
      <c r="A848" t="s">
        <v>97</v>
      </c>
      <c r="B848" t="s">
        <v>97</v>
      </c>
      <c r="C848" t="s">
        <v>97</v>
      </c>
      <c r="D848" t="s">
        <v>97</v>
      </c>
      <c r="E848" s="3" t="s">
        <v>97</v>
      </c>
      <c r="F848" t="s">
        <v>97</v>
      </c>
      <c r="G848" t="s">
        <v>97</v>
      </c>
    </row>
  </sheetData>
  <autoFilter ref="A1:H197" xr:uid="{0D3D0823-02E0-4216-9410-EE856C650B0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D6E88-EE88-443F-BCA5-ADC39B4C6070}">
  <dimension ref="A1:H3707"/>
  <sheetViews>
    <sheetView workbookViewId="0">
      <selection activeCell="C13" sqref="C13"/>
    </sheetView>
  </sheetViews>
  <sheetFormatPr defaultRowHeight="15" x14ac:dyDescent="0.25"/>
  <cols>
    <col min="3" max="3" width="34.42578125" bestFit="1" customWidth="1"/>
    <col min="6" max="6" width="9.5703125" bestFit="1" customWidth="1"/>
  </cols>
  <sheetData>
    <row r="1" spans="1:8" x14ac:dyDescent="0.25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8" x14ac:dyDescent="0.25">
      <c r="A2">
        <v>215</v>
      </c>
      <c r="B2">
        <v>320023</v>
      </c>
      <c r="C2" t="s">
        <v>86</v>
      </c>
      <c r="D2">
        <v>6</v>
      </c>
      <c r="E2">
        <v>39.743999999999993</v>
      </c>
      <c r="F2" s="3">
        <v>238.46399999999994</v>
      </c>
      <c r="G2">
        <v>6</v>
      </c>
      <c r="H2">
        <f>+D2/G2</f>
        <v>1</v>
      </c>
    </row>
    <row r="3" spans="1:8" x14ac:dyDescent="0.25">
      <c r="A3">
        <v>215</v>
      </c>
      <c r="B3">
        <v>320118</v>
      </c>
      <c r="C3" t="s">
        <v>89</v>
      </c>
      <c r="D3">
        <v>6</v>
      </c>
      <c r="E3">
        <v>37.949940000000005</v>
      </c>
      <c r="F3" s="3">
        <v>227.69964000000004</v>
      </c>
      <c r="G3">
        <v>6</v>
      </c>
      <c r="H3">
        <f t="shared" ref="H3:H66" si="0">+D3/G3</f>
        <v>1</v>
      </c>
    </row>
    <row r="4" spans="1:8" x14ac:dyDescent="0.25">
      <c r="A4">
        <v>215</v>
      </c>
      <c r="B4">
        <v>320926</v>
      </c>
      <c r="C4" t="s">
        <v>48</v>
      </c>
      <c r="D4">
        <v>60</v>
      </c>
      <c r="E4">
        <v>5.9841899999999999</v>
      </c>
      <c r="F4" s="3">
        <v>359.0514</v>
      </c>
      <c r="G4">
        <v>60</v>
      </c>
      <c r="H4">
        <f t="shared" si="0"/>
        <v>1</v>
      </c>
    </row>
    <row r="5" spans="1:8" x14ac:dyDescent="0.25">
      <c r="A5">
        <v>215</v>
      </c>
      <c r="B5">
        <v>324903</v>
      </c>
      <c r="C5" t="s">
        <v>47</v>
      </c>
      <c r="D5">
        <v>0</v>
      </c>
      <c r="E5">
        <v>20.662344000000001</v>
      </c>
      <c r="F5" s="3">
        <v>0</v>
      </c>
      <c r="G5">
        <v>20</v>
      </c>
      <c r="H5">
        <f t="shared" si="0"/>
        <v>0</v>
      </c>
    </row>
    <row r="6" spans="1:8" x14ac:dyDescent="0.25">
      <c r="A6">
        <v>217</v>
      </c>
      <c r="B6">
        <v>320023</v>
      </c>
      <c r="C6" t="s">
        <v>86</v>
      </c>
      <c r="D6">
        <v>6</v>
      </c>
      <c r="E6">
        <v>39.743999999999993</v>
      </c>
      <c r="F6" s="3">
        <v>238.46399999999994</v>
      </c>
      <c r="G6">
        <v>6</v>
      </c>
      <c r="H6">
        <f t="shared" si="0"/>
        <v>1</v>
      </c>
    </row>
    <row r="7" spans="1:8" x14ac:dyDescent="0.25">
      <c r="A7">
        <v>217</v>
      </c>
      <c r="B7">
        <v>320015</v>
      </c>
      <c r="C7" t="s">
        <v>80</v>
      </c>
      <c r="D7">
        <v>60</v>
      </c>
      <c r="E7">
        <v>5.9841899999999999</v>
      </c>
      <c r="F7" s="3">
        <v>359.0514</v>
      </c>
      <c r="G7">
        <v>60</v>
      </c>
      <c r="H7">
        <f t="shared" si="0"/>
        <v>1</v>
      </c>
    </row>
    <row r="8" spans="1:8" x14ac:dyDescent="0.25">
      <c r="A8">
        <v>217</v>
      </c>
      <c r="B8">
        <v>320118</v>
      </c>
      <c r="C8" t="s">
        <v>89</v>
      </c>
      <c r="D8">
        <v>6</v>
      </c>
      <c r="E8">
        <v>37.949940000000005</v>
      </c>
      <c r="F8" s="3">
        <v>227.69964000000004</v>
      </c>
      <c r="G8">
        <v>6</v>
      </c>
      <c r="H8">
        <f t="shared" si="0"/>
        <v>1</v>
      </c>
    </row>
    <row r="9" spans="1:8" x14ac:dyDescent="0.25">
      <c r="A9">
        <v>217</v>
      </c>
      <c r="B9">
        <v>320107</v>
      </c>
      <c r="C9" t="s">
        <v>81</v>
      </c>
      <c r="D9">
        <v>60</v>
      </c>
      <c r="E9">
        <v>5.7200040000000012</v>
      </c>
      <c r="F9" s="3">
        <v>343.20024000000006</v>
      </c>
      <c r="G9">
        <v>60</v>
      </c>
      <c r="H9">
        <f t="shared" si="0"/>
        <v>1</v>
      </c>
    </row>
    <row r="10" spans="1:8" x14ac:dyDescent="0.25">
      <c r="A10">
        <v>221</v>
      </c>
      <c r="B10">
        <v>320028</v>
      </c>
      <c r="C10" t="s">
        <v>91</v>
      </c>
      <c r="D10">
        <v>6</v>
      </c>
      <c r="E10">
        <v>30.099959999999999</v>
      </c>
      <c r="F10" s="3">
        <v>180.59976</v>
      </c>
      <c r="G10">
        <v>6</v>
      </c>
      <c r="H10">
        <f t="shared" si="0"/>
        <v>1</v>
      </c>
    </row>
    <row r="11" spans="1:8" x14ac:dyDescent="0.25">
      <c r="A11">
        <v>221</v>
      </c>
      <c r="B11">
        <v>320023</v>
      </c>
      <c r="C11" t="s">
        <v>86</v>
      </c>
      <c r="D11">
        <v>12</v>
      </c>
      <c r="E11">
        <v>39.743999999999993</v>
      </c>
      <c r="F11" s="3">
        <v>476.92799999999988</v>
      </c>
      <c r="G11">
        <v>6</v>
      </c>
      <c r="H11">
        <f t="shared" si="0"/>
        <v>2</v>
      </c>
    </row>
    <row r="12" spans="1:8" x14ac:dyDescent="0.25">
      <c r="A12">
        <v>226</v>
      </c>
      <c r="B12">
        <v>320023</v>
      </c>
      <c r="C12" t="s">
        <v>86</v>
      </c>
      <c r="D12">
        <v>6</v>
      </c>
      <c r="E12">
        <v>39.743999999999993</v>
      </c>
      <c r="F12" s="3">
        <v>238.46399999999994</v>
      </c>
      <c r="G12">
        <v>6</v>
      </c>
      <c r="H12">
        <f t="shared" si="0"/>
        <v>1</v>
      </c>
    </row>
    <row r="13" spans="1:8" x14ac:dyDescent="0.25">
      <c r="A13">
        <v>226</v>
      </c>
      <c r="B13">
        <v>320118</v>
      </c>
      <c r="C13" t="s">
        <v>89</v>
      </c>
      <c r="D13">
        <v>6</v>
      </c>
      <c r="E13">
        <v>37.949940000000005</v>
      </c>
      <c r="F13" s="3">
        <v>227.69964000000004</v>
      </c>
      <c r="G13">
        <v>6</v>
      </c>
      <c r="H13">
        <f t="shared" si="0"/>
        <v>1</v>
      </c>
    </row>
    <row r="14" spans="1:8" x14ac:dyDescent="0.25">
      <c r="A14">
        <v>229</v>
      </c>
      <c r="B14">
        <v>320028</v>
      </c>
      <c r="C14" t="s">
        <v>91</v>
      </c>
      <c r="D14">
        <v>6</v>
      </c>
      <c r="E14">
        <v>30.099959999999999</v>
      </c>
      <c r="F14" s="3">
        <v>180.59976</v>
      </c>
      <c r="G14">
        <v>6</v>
      </c>
      <c r="H14">
        <f t="shared" si="0"/>
        <v>1</v>
      </c>
    </row>
    <row r="15" spans="1:8" x14ac:dyDescent="0.25">
      <c r="A15">
        <v>230</v>
      </c>
      <c r="B15">
        <v>320118</v>
      </c>
      <c r="C15" t="s">
        <v>89</v>
      </c>
      <c r="D15">
        <v>12</v>
      </c>
      <c r="E15">
        <v>37.949940000000005</v>
      </c>
      <c r="F15" s="3">
        <v>455.39928000000009</v>
      </c>
      <c r="G15">
        <v>6</v>
      </c>
      <c r="H15">
        <f t="shared" si="0"/>
        <v>2</v>
      </c>
    </row>
    <row r="16" spans="1:8" x14ac:dyDescent="0.25">
      <c r="A16">
        <v>233</v>
      </c>
      <c r="B16">
        <v>320023</v>
      </c>
      <c r="C16" t="s">
        <v>86</v>
      </c>
      <c r="D16">
        <v>6</v>
      </c>
      <c r="E16">
        <v>39.743999999999993</v>
      </c>
      <c r="F16" s="3">
        <v>238.46399999999994</v>
      </c>
      <c r="G16">
        <v>6</v>
      </c>
      <c r="H16">
        <f t="shared" si="0"/>
        <v>1</v>
      </c>
    </row>
    <row r="17" spans="1:8" x14ac:dyDescent="0.25">
      <c r="A17">
        <v>234</v>
      </c>
      <c r="B17">
        <v>320023</v>
      </c>
      <c r="C17" t="s">
        <v>86</v>
      </c>
      <c r="D17">
        <v>6</v>
      </c>
      <c r="E17">
        <v>39.743999999999993</v>
      </c>
      <c r="F17" s="3">
        <v>238.46399999999994</v>
      </c>
      <c r="G17">
        <v>6</v>
      </c>
      <c r="H17">
        <f t="shared" si="0"/>
        <v>1</v>
      </c>
    </row>
    <row r="18" spans="1:8" x14ac:dyDescent="0.25">
      <c r="A18">
        <v>238</v>
      </c>
      <c r="B18">
        <v>320926</v>
      </c>
      <c r="C18" t="s">
        <v>48</v>
      </c>
      <c r="D18">
        <v>60</v>
      </c>
      <c r="E18">
        <v>5.9841899999999999</v>
      </c>
      <c r="F18" s="3">
        <v>359.0514</v>
      </c>
      <c r="G18">
        <v>60</v>
      </c>
      <c r="H18">
        <f t="shared" si="0"/>
        <v>1</v>
      </c>
    </row>
    <row r="19" spans="1:8" x14ac:dyDescent="0.25">
      <c r="A19">
        <v>238</v>
      </c>
      <c r="B19">
        <v>320023</v>
      </c>
      <c r="C19" t="s">
        <v>86</v>
      </c>
      <c r="D19">
        <v>6</v>
      </c>
      <c r="E19">
        <v>39.743999999999993</v>
      </c>
      <c r="F19" s="3">
        <v>238.46399999999994</v>
      </c>
      <c r="G19">
        <v>6</v>
      </c>
      <c r="H19">
        <f t="shared" si="0"/>
        <v>1</v>
      </c>
    </row>
    <row r="20" spans="1:8" x14ac:dyDescent="0.25">
      <c r="A20">
        <v>238</v>
      </c>
      <c r="B20">
        <v>320015</v>
      </c>
      <c r="C20" t="s">
        <v>80</v>
      </c>
      <c r="D20">
        <v>60</v>
      </c>
      <c r="E20">
        <v>5.9841899999999999</v>
      </c>
      <c r="F20" s="3">
        <v>359.0514</v>
      </c>
      <c r="G20">
        <v>60</v>
      </c>
      <c r="H20">
        <f t="shared" si="0"/>
        <v>1</v>
      </c>
    </row>
    <row r="21" spans="1:8" x14ac:dyDescent="0.25">
      <c r="A21">
        <v>238</v>
      </c>
      <c r="B21">
        <v>320118</v>
      </c>
      <c r="C21" t="s">
        <v>89</v>
      </c>
      <c r="D21">
        <v>6</v>
      </c>
      <c r="E21">
        <v>37.949940000000005</v>
      </c>
      <c r="F21" s="3">
        <v>227.69964000000004</v>
      </c>
      <c r="G21">
        <v>6</v>
      </c>
      <c r="H21">
        <f t="shared" si="0"/>
        <v>1</v>
      </c>
    </row>
    <row r="22" spans="1:8" x14ac:dyDescent="0.25">
      <c r="A22">
        <v>238</v>
      </c>
      <c r="B22">
        <v>322000</v>
      </c>
      <c r="C22" t="s">
        <v>93</v>
      </c>
      <c r="D22">
        <v>24</v>
      </c>
      <c r="E22">
        <v>12.645809999999999</v>
      </c>
      <c r="F22" s="3">
        <v>303.49943999999999</v>
      </c>
      <c r="G22">
        <v>24</v>
      </c>
      <c r="H22">
        <f t="shared" si="0"/>
        <v>1</v>
      </c>
    </row>
    <row r="23" spans="1:8" x14ac:dyDescent="0.25">
      <c r="A23">
        <v>243</v>
      </c>
      <c r="B23">
        <v>320023</v>
      </c>
      <c r="C23" t="s">
        <v>86</v>
      </c>
      <c r="D23">
        <v>6</v>
      </c>
      <c r="E23">
        <v>39.743999999999993</v>
      </c>
      <c r="F23" s="3">
        <v>238.46399999999994</v>
      </c>
      <c r="G23">
        <v>6</v>
      </c>
      <c r="H23">
        <f t="shared" si="0"/>
        <v>1</v>
      </c>
    </row>
    <row r="24" spans="1:8" x14ac:dyDescent="0.25">
      <c r="A24">
        <v>243</v>
      </c>
      <c r="B24">
        <v>320118</v>
      </c>
      <c r="C24" t="s">
        <v>89</v>
      </c>
      <c r="D24">
        <v>6</v>
      </c>
      <c r="E24">
        <v>37.949940000000005</v>
      </c>
      <c r="F24" s="3">
        <v>227.69964000000004</v>
      </c>
      <c r="G24">
        <v>6</v>
      </c>
      <c r="H24">
        <f t="shared" si="0"/>
        <v>1</v>
      </c>
    </row>
    <row r="25" spans="1:8" x14ac:dyDescent="0.25">
      <c r="A25">
        <v>244</v>
      </c>
      <c r="B25">
        <v>320023</v>
      </c>
      <c r="C25" t="s">
        <v>86</v>
      </c>
      <c r="D25">
        <v>6</v>
      </c>
      <c r="E25">
        <v>39.743999999999993</v>
      </c>
      <c r="F25" s="3">
        <v>238.46399999999994</v>
      </c>
      <c r="G25">
        <v>6</v>
      </c>
      <c r="H25">
        <f t="shared" si="0"/>
        <v>1</v>
      </c>
    </row>
    <row r="26" spans="1:8" x14ac:dyDescent="0.25">
      <c r="A26">
        <v>244</v>
      </c>
      <c r="B26">
        <v>320118</v>
      </c>
      <c r="C26" t="s">
        <v>89</v>
      </c>
      <c r="D26">
        <v>6</v>
      </c>
      <c r="E26">
        <v>37.949940000000005</v>
      </c>
      <c r="F26" s="3">
        <v>227.69964000000004</v>
      </c>
      <c r="G26">
        <v>6</v>
      </c>
      <c r="H26">
        <f t="shared" si="0"/>
        <v>1</v>
      </c>
    </row>
    <row r="27" spans="1:8" x14ac:dyDescent="0.25">
      <c r="A27">
        <v>245</v>
      </c>
      <c r="B27">
        <v>320023</v>
      </c>
      <c r="C27" t="s">
        <v>86</v>
      </c>
      <c r="D27">
        <v>6</v>
      </c>
      <c r="E27">
        <v>39.743999999999993</v>
      </c>
      <c r="F27" s="3">
        <v>238.46399999999994</v>
      </c>
      <c r="G27">
        <v>6</v>
      </c>
      <c r="H27">
        <f t="shared" si="0"/>
        <v>1</v>
      </c>
    </row>
    <row r="28" spans="1:8" x14ac:dyDescent="0.25">
      <c r="A28">
        <v>254</v>
      </c>
      <c r="B28">
        <v>320023</v>
      </c>
      <c r="C28" t="s">
        <v>86</v>
      </c>
      <c r="D28">
        <v>6</v>
      </c>
      <c r="E28">
        <v>39.743999999999993</v>
      </c>
      <c r="F28" s="3">
        <v>238.46399999999994</v>
      </c>
      <c r="G28">
        <v>6</v>
      </c>
      <c r="H28">
        <f t="shared" si="0"/>
        <v>1</v>
      </c>
    </row>
    <row r="29" spans="1:8" x14ac:dyDescent="0.25">
      <c r="A29">
        <v>254</v>
      </c>
      <c r="B29">
        <v>320118</v>
      </c>
      <c r="C29" t="s">
        <v>89</v>
      </c>
      <c r="D29">
        <v>6</v>
      </c>
      <c r="E29">
        <v>37.949940000000005</v>
      </c>
      <c r="F29" s="3">
        <v>227.69964000000004</v>
      </c>
      <c r="G29">
        <v>6</v>
      </c>
      <c r="H29">
        <f t="shared" si="0"/>
        <v>1</v>
      </c>
    </row>
    <row r="30" spans="1:8" x14ac:dyDescent="0.25">
      <c r="A30">
        <v>254</v>
      </c>
      <c r="B30">
        <v>320400</v>
      </c>
      <c r="C30" t="s">
        <v>84</v>
      </c>
      <c r="D30">
        <v>12</v>
      </c>
      <c r="E30">
        <v>20.323620000000002</v>
      </c>
      <c r="F30" s="3">
        <v>243.88344000000001</v>
      </c>
      <c r="G30">
        <v>12</v>
      </c>
      <c r="H30">
        <f t="shared" si="0"/>
        <v>1</v>
      </c>
    </row>
    <row r="31" spans="1:8" x14ac:dyDescent="0.25">
      <c r="A31">
        <v>278</v>
      </c>
      <c r="B31">
        <v>320023</v>
      </c>
      <c r="C31" t="s">
        <v>86</v>
      </c>
      <c r="D31">
        <v>6</v>
      </c>
      <c r="E31">
        <v>39.743999999999993</v>
      </c>
      <c r="F31" s="3">
        <v>238.46399999999994</v>
      </c>
      <c r="G31">
        <v>6</v>
      </c>
      <c r="H31">
        <f t="shared" si="0"/>
        <v>1</v>
      </c>
    </row>
    <row r="32" spans="1:8" x14ac:dyDescent="0.25">
      <c r="A32">
        <v>289</v>
      </c>
      <c r="B32">
        <v>324903</v>
      </c>
      <c r="C32" t="s">
        <v>47</v>
      </c>
      <c r="D32">
        <v>0</v>
      </c>
      <c r="E32">
        <v>20.662344000000001</v>
      </c>
      <c r="F32" s="3">
        <v>0</v>
      </c>
      <c r="G32">
        <v>20</v>
      </c>
      <c r="H32">
        <f t="shared" si="0"/>
        <v>0</v>
      </c>
    </row>
    <row r="33" spans="1:8" x14ac:dyDescent="0.25">
      <c r="A33">
        <v>289</v>
      </c>
      <c r="B33">
        <v>320023</v>
      </c>
      <c r="C33" t="s">
        <v>86</v>
      </c>
      <c r="D33">
        <v>12</v>
      </c>
      <c r="E33">
        <v>39.743999999999993</v>
      </c>
      <c r="F33" s="3">
        <v>476.92799999999988</v>
      </c>
      <c r="G33">
        <v>6</v>
      </c>
      <c r="H33">
        <f t="shared" si="0"/>
        <v>2</v>
      </c>
    </row>
    <row r="34" spans="1:8" x14ac:dyDescent="0.25">
      <c r="A34">
        <v>289</v>
      </c>
      <c r="B34">
        <v>324003</v>
      </c>
      <c r="C34" t="s">
        <v>88</v>
      </c>
      <c r="D34">
        <v>20</v>
      </c>
      <c r="E34">
        <v>19.800018000000001</v>
      </c>
      <c r="F34" s="3">
        <v>396.00036</v>
      </c>
      <c r="G34">
        <v>20</v>
      </c>
      <c r="H34">
        <f t="shared" si="0"/>
        <v>1</v>
      </c>
    </row>
    <row r="35" spans="1:8" x14ac:dyDescent="0.25">
      <c r="A35">
        <v>293</v>
      </c>
      <c r="B35">
        <v>320023</v>
      </c>
      <c r="C35" t="s">
        <v>86</v>
      </c>
      <c r="D35">
        <v>12</v>
      </c>
      <c r="E35">
        <v>39.743999999999993</v>
      </c>
      <c r="F35" s="3">
        <v>476.92799999999988</v>
      </c>
      <c r="G35">
        <v>6</v>
      </c>
      <c r="H35">
        <f t="shared" si="0"/>
        <v>2</v>
      </c>
    </row>
    <row r="36" spans="1:8" x14ac:dyDescent="0.25">
      <c r="A36">
        <v>293</v>
      </c>
      <c r="B36">
        <v>320023</v>
      </c>
      <c r="C36" t="s">
        <v>86</v>
      </c>
      <c r="D36">
        <v>6</v>
      </c>
      <c r="E36">
        <v>39.743999999999993</v>
      </c>
      <c r="F36" s="3">
        <v>238.46399999999994</v>
      </c>
      <c r="G36">
        <v>6</v>
      </c>
      <c r="H36">
        <f t="shared" si="0"/>
        <v>1</v>
      </c>
    </row>
    <row r="37" spans="1:8" x14ac:dyDescent="0.25">
      <c r="A37">
        <v>293</v>
      </c>
      <c r="B37">
        <v>320015</v>
      </c>
      <c r="C37" t="s">
        <v>80</v>
      </c>
      <c r="D37">
        <v>60</v>
      </c>
      <c r="E37">
        <v>5.9841899999999999</v>
      </c>
      <c r="F37" s="3">
        <v>359.0514</v>
      </c>
      <c r="G37">
        <v>60</v>
      </c>
      <c r="H37">
        <f t="shared" si="0"/>
        <v>1</v>
      </c>
    </row>
    <row r="38" spans="1:8" x14ac:dyDescent="0.25">
      <c r="A38">
        <v>400</v>
      </c>
      <c r="B38">
        <v>320023</v>
      </c>
      <c r="C38" t="s">
        <v>86</v>
      </c>
      <c r="D38">
        <v>6</v>
      </c>
      <c r="E38">
        <v>39.743999999999993</v>
      </c>
      <c r="F38" s="3">
        <v>238.46399999999994</v>
      </c>
      <c r="G38">
        <v>6</v>
      </c>
      <c r="H38">
        <f t="shared" si="0"/>
        <v>1</v>
      </c>
    </row>
    <row r="39" spans="1:8" x14ac:dyDescent="0.25">
      <c r="A39">
        <v>400</v>
      </c>
      <c r="B39">
        <v>320118</v>
      </c>
      <c r="C39" t="s">
        <v>89</v>
      </c>
      <c r="D39">
        <v>6</v>
      </c>
      <c r="E39">
        <v>37.949940000000005</v>
      </c>
      <c r="F39" s="3">
        <v>227.69964000000004</v>
      </c>
      <c r="G39">
        <v>6</v>
      </c>
      <c r="H39">
        <f t="shared" si="0"/>
        <v>1</v>
      </c>
    </row>
    <row r="40" spans="1:8" x14ac:dyDescent="0.25">
      <c r="A40">
        <v>402</v>
      </c>
      <c r="B40">
        <v>320028</v>
      </c>
      <c r="C40" t="s">
        <v>91</v>
      </c>
      <c r="D40">
        <v>6</v>
      </c>
      <c r="E40">
        <v>30.099959999999999</v>
      </c>
      <c r="F40" s="3">
        <v>180.59976</v>
      </c>
      <c r="G40">
        <v>6</v>
      </c>
      <c r="H40">
        <f t="shared" si="0"/>
        <v>1</v>
      </c>
    </row>
    <row r="41" spans="1:8" x14ac:dyDescent="0.25">
      <c r="A41">
        <v>410</v>
      </c>
      <c r="B41">
        <v>320023</v>
      </c>
      <c r="C41" t="s">
        <v>86</v>
      </c>
      <c r="D41">
        <v>6</v>
      </c>
      <c r="E41">
        <v>39.743999999999993</v>
      </c>
      <c r="F41" s="3">
        <v>238.46399999999994</v>
      </c>
      <c r="G41">
        <v>6</v>
      </c>
      <c r="H41">
        <f t="shared" si="0"/>
        <v>1</v>
      </c>
    </row>
    <row r="42" spans="1:8" x14ac:dyDescent="0.25">
      <c r="A42">
        <v>630</v>
      </c>
      <c r="B42">
        <v>320023</v>
      </c>
      <c r="C42" t="s">
        <v>86</v>
      </c>
      <c r="D42">
        <v>12</v>
      </c>
      <c r="E42">
        <v>39.743999999999993</v>
      </c>
      <c r="F42" s="3">
        <v>476.92799999999988</v>
      </c>
      <c r="G42">
        <v>6</v>
      </c>
      <c r="H42">
        <f t="shared" si="0"/>
        <v>2</v>
      </c>
    </row>
    <row r="43" spans="1:8" x14ac:dyDescent="0.25">
      <c r="A43">
        <v>635</v>
      </c>
      <c r="B43">
        <v>320028</v>
      </c>
      <c r="C43" t="s">
        <v>91</v>
      </c>
      <c r="D43">
        <v>6</v>
      </c>
      <c r="E43">
        <v>30.099959999999999</v>
      </c>
      <c r="F43" s="3">
        <v>180.59976</v>
      </c>
      <c r="G43">
        <v>6</v>
      </c>
      <c r="H43">
        <f t="shared" si="0"/>
        <v>1</v>
      </c>
    </row>
    <row r="44" spans="1:8" x14ac:dyDescent="0.25">
      <c r="A44">
        <v>635</v>
      </c>
      <c r="B44">
        <v>320028</v>
      </c>
      <c r="C44" t="s">
        <v>91</v>
      </c>
      <c r="D44">
        <v>6</v>
      </c>
      <c r="E44">
        <v>30.099959999999999</v>
      </c>
      <c r="F44" s="3">
        <v>180.59976</v>
      </c>
      <c r="G44">
        <v>6</v>
      </c>
      <c r="H44">
        <f t="shared" si="0"/>
        <v>1</v>
      </c>
    </row>
    <row r="45" spans="1:8" x14ac:dyDescent="0.25">
      <c r="A45">
        <v>635</v>
      </c>
      <c r="B45">
        <v>320023</v>
      </c>
      <c r="C45" t="s">
        <v>86</v>
      </c>
      <c r="D45">
        <v>6</v>
      </c>
      <c r="E45">
        <v>39.743999999999993</v>
      </c>
      <c r="F45" s="3">
        <v>238.46399999999994</v>
      </c>
      <c r="G45">
        <v>6</v>
      </c>
      <c r="H45">
        <f t="shared" si="0"/>
        <v>1</v>
      </c>
    </row>
    <row r="46" spans="1:8" x14ac:dyDescent="0.25">
      <c r="A46">
        <v>635</v>
      </c>
      <c r="B46">
        <v>320023</v>
      </c>
      <c r="C46" t="s">
        <v>86</v>
      </c>
      <c r="D46">
        <v>6</v>
      </c>
      <c r="E46">
        <v>39.743999999999993</v>
      </c>
      <c r="F46" s="3">
        <v>238.46399999999994</v>
      </c>
      <c r="G46">
        <v>6</v>
      </c>
      <c r="H46">
        <f t="shared" si="0"/>
        <v>1</v>
      </c>
    </row>
    <row r="47" spans="1:8" x14ac:dyDescent="0.25">
      <c r="A47">
        <v>637</v>
      </c>
      <c r="B47">
        <v>320023</v>
      </c>
      <c r="C47" t="s">
        <v>86</v>
      </c>
      <c r="D47">
        <v>6</v>
      </c>
      <c r="E47">
        <v>39.743999999999993</v>
      </c>
      <c r="F47" s="3">
        <v>238.46399999999994</v>
      </c>
      <c r="G47">
        <v>6</v>
      </c>
      <c r="H47">
        <f t="shared" si="0"/>
        <v>1</v>
      </c>
    </row>
    <row r="48" spans="1:8" x14ac:dyDescent="0.25">
      <c r="A48">
        <v>652</v>
      </c>
      <c r="B48">
        <v>320028</v>
      </c>
      <c r="C48" t="s">
        <v>91</v>
      </c>
      <c r="D48">
        <v>6</v>
      </c>
      <c r="E48">
        <v>30.099959999999999</v>
      </c>
      <c r="F48" s="3">
        <v>180.59976</v>
      </c>
      <c r="G48">
        <v>6</v>
      </c>
      <c r="H48">
        <f t="shared" si="0"/>
        <v>1</v>
      </c>
    </row>
    <row r="49" spans="1:8" x14ac:dyDescent="0.25">
      <c r="A49">
        <v>652</v>
      </c>
      <c r="B49">
        <v>320028</v>
      </c>
      <c r="C49" t="s">
        <v>91</v>
      </c>
      <c r="D49">
        <v>6</v>
      </c>
      <c r="E49">
        <v>30.099959999999999</v>
      </c>
      <c r="F49" s="3">
        <v>180.59976</v>
      </c>
      <c r="G49">
        <v>6</v>
      </c>
      <c r="H49">
        <f t="shared" si="0"/>
        <v>1</v>
      </c>
    </row>
    <row r="50" spans="1:8" x14ac:dyDescent="0.25">
      <c r="A50">
        <v>654</v>
      </c>
      <c r="B50">
        <v>320023</v>
      </c>
      <c r="C50" t="s">
        <v>86</v>
      </c>
      <c r="D50">
        <v>18</v>
      </c>
      <c r="E50">
        <v>39.743999999999993</v>
      </c>
      <c r="F50" s="3">
        <v>715.39199999999983</v>
      </c>
      <c r="G50">
        <v>6</v>
      </c>
      <c r="H50">
        <f t="shared" si="0"/>
        <v>3</v>
      </c>
    </row>
    <row r="51" spans="1:8" x14ac:dyDescent="0.25">
      <c r="A51">
        <v>654</v>
      </c>
      <c r="B51">
        <v>320107</v>
      </c>
      <c r="C51" t="s">
        <v>81</v>
      </c>
      <c r="D51">
        <v>60</v>
      </c>
      <c r="E51">
        <v>5.7200040000000012</v>
      </c>
      <c r="F51" s="3">
        <v>343.20024000000006</v>
      </c>
      <c r="G51">
        <v>60</v>
      </c>
      <c r="H51">
        <f t="shared" si="0"/>
        <v>1</v>
      </c>
    </row>
    <row r="52" spans="1:8" x14ac:dyDescent="0.25">
      <c r="A52">
        <v>665</v>
      </c>
      <c r="B52">
        <v>320023</v>
      </c>
      <c r="C52" t="s">
        <v>86</v>
      </c>
      <c r="D52">
        <v>6</v>
      </c>
      <c r="E52">
        <v>39.743999999999993</v>
      </c>
      <c r="F52" s="3">
        <v>238.46399999999994</v>
      </c>
      <c r="G52">
        <v>6</v>
      </c>
      <c r="H52">
        <f t="shared" si="0"/>
        <v>1</v>
      </c>
    </row>
    <row r="53" spans="1:8" x14ac:dyDescent="0.25">
      <c r="A53">
        <v>665</v>
      </c>
      <c r="B53">
        <v>320118</v>
      </c>
      <c r="C53" t="s">
        <v>89</v>
      </c>
      <c r="D53">
        <v>6</v>
      </c>
      <c r="E53">
        <v>37.949940000000005</v>
      </c>
      <c r="F53" s="3">
        <v>227.69964000000004</v>
      </c>
      <c r="G53">
        <v>6</v>
      </c>
      <c r="H53">
        <f t="shared" si="0"/>
        <v>1</v>
      </c>
    </row>
    <row r="54" spans="1:8" x14ac:dyDescent="0.25">
      <c r="A54">
        <v>683</v>
      </c>
      <c r="B54">
        <v>320028</v>
      </c>
      <c r="C54" t="s">
        <v>91</v>
      </c>
      <c r="D54">
        <v>6</v>
      </c>
      <c r="E54">
        <v>30.099959999999999</v>
      </c>
      <c r="F54" s="3">
        <v>180.59976</v>
      </c>
      <c r="G54">
        <v>6</v>
      </c>
      <c r="H54">
        <f t="shared" si="0"/>
        <v>1</v>
      </c>
    </row>
    <row r="55" spans="1:8" x14ac:dyDescent="0.25">
      <c r="A55">
        <v>683</v>
      </c>
      <c r="B55">
        <v>320028</v>
      </c>
      <c r="C55" t="s">
        <v>91</v>
      </c>
      <c r="D55">
        <v>6</v>
      </c>
      <c r="E55">
        <v>30.099959999999999</v>
      </c>
      <c r="F55" s="3">
        <v>180.59976</v>
      </c>
      <c r="G55">
        <v>6</v>
      </c>
      <c r="H55">
        <f t="shared" si="0"/>
        <v>1</v>
      </c>
    </row>
    <row r="56" spans="1:8" x14ac:dyDescent="0.25">
      <c r="A56">
        <v>683</v>
      </c>
      <c r="B56">
        <v>320023</v>
      </c>
      <c r="C56" t="s">
        <v>86</v>
      </c>
      <c r="D56">
        <v>6</v>
      </c>
      <c r="E56">
        <v>39.743999999999993</v>
      </c>
      <c r="F56" s="3">
        <v>238.46399999999994</v>
      </c>
      <c r="G56">
        <v>6</v>
      </c>
      <c r="H56">
        <f t="shared" si="0"/>
        <v>1</v>
      </c>
    </row>
    <row r="57" spans="1:8" x14ac:dyDescent="0.25">
      <c r="A57">
        <v>683</v>
      </c>
      <c r="B57">
        <v>320023</v>
      </c>
      <c r="C57" t="s">
        <v>86</v>
      </c>
      <c r="D57">
        <v>6</v>
      </c>
      <c r="E57">
        <v>39.743999999999993</v>
      </c>
      <c r="F57" s="3">
        <v>238.46399999999994</v>
      </c>
      <c r="G57">
        <v>6</v>
      </c>
      <c r="H57">
        <f t="shared" si="0"/>
        <v>1</v>
      </c>
    </row>
    <row r="58" spans="1:8" x14ac:dyDescent="0.25">
      <c r="A58">
        <v>683</v>
      </c>
      <c r="B58">
        <v>320118</v>
      </c>
      <c r="C58" t="s">
        <v>89</v>
      </c>
      <c r="D58">
        <v>6</v>
      </c>
      <c r="E58">
        <v>37.949940000000005</v>
      </c>
      <c r="F58" s="3">
        <v>227.69964000000004</v>
      </c>
      <c r="G58">
        <v>6</v>
      </c>
      <c r="H58">
        <f t="shared" si="0"/>
        <v>1</v>
      </c>
    </row>
    <row r="59" spans="1:8" x14ac:dyDescent="0.25">
      <c r="A59">
        <v>683</v>
      </c>
      <c r="B59">
        <v>320118</v>
      </c>
      <c r="C59" t="s">
        <v>89</v>
      </c>
      <c r="D59">
        <v>6</v>
      </c>
      <c r="E59">
        <v>37.949940000000005</v>
      </c>
      <c r="F59" s="3">
        <v>227.69964000000004</v>
      </c>
      <c r="G59">
        <v>6</v>
      </c>
      <c r="H59">
        <f t="shared" si="0"/>
        <v>1</v>
      </c>
    </row>
    <row r="60" spans="1:8" x14ac:dyDescent="0.25">
      <c r="A60">
        <v>683</v>
      </c>
      <c r="B60">
        <v>320107</v>
      </c>
      <c r="C60" t="s">
        <v>81</v>
      </c>
      <c r="D60">
        <v>60</v>
      </c>
      <c r="E60">
        <v>5.7200040000000012</v>
      </c>
      <c r="F60" s="3">
        <v>343.20024000000006</v>
      </c>
      <c r="G60">
        <v>60</v>
      </c>
      <c r="H60">
        <f t="shared" si="0"/>
        <v>1</v>
      </c>
    </row>
    <row r="61" spans="1:8" x14ac:dyDescent="0.25">
      <c r="A61">
        <v>683</v>
      </c>
      <c r="B61">
        <v>320107</v>
      </c>
      <c r="C61" t="s">
        <v>81</v>
      </c>
      <c r="D61">
        <v>60</v>
      </c>
      <c r="E61">
        <v>5.7200040000000012</v>
      </c>
      <c r="F61" s="3">
        <v>343.20024000000006</v>
      </c>
      <c r="G61">
        <v>60</v>
      </c>
      <c r="H61">
        <f t="shared" si="0"/>
        <v>1</v>
      </c>
    </row>
    <row r="62" spans="1:8" x14ac:dyDescent="0.25">
      <c r="A62">
        <v>683</v>
      </c>
      <c r="B62">
        <v>324003</v>
      </c>
      <c r="C62" t="s">
        <v>88</v>
      </c>
      <c r="D62">
        <v>20</v>
      </c>
      <c r="E62">
        <v>19.800018000000001</v>
      </c>
      <c r="F62" s="3">
        <v>396.00036</v>
      </c>
      <c r="G62">
        <v>20</v>
      </c>
      <c r="H62">
        <f t="shared" si="0"/>
        <v>1</v>
      </c>
    </row>
    <row r="63" spans="1:8" x14ac:dyDescent="0.25">
      <c r="A63">
        <v>683</v>
      </c>
      <c r="B63">
        <v>324003</v>
      </c>
      <c r="C63" t="s">
        <v>88</v>
      </c>
      <c r="D63">
        <v>20</v>
      </c>
      <c r="E63">
        <v>19.800018000000001</v>
      </c>
      <c r="F63" s="3">
        <v>396.00036</v>
      </c>
      <c r="G63">
        <v>20</v>
      </c>
      <c r="H63">
        <f t="shared" si="0"/>
        <v>1</v>
      </c>
    </row>
    <row r="64" spans="1:8" x14ac:dyDescent="0.25">
      <c r="A64">
        <v>689</v>
      </c>
      <c r="B64">
        <v>320023</v>
      </c>
      <c r="C64" t="s">
        <v>86</v>
      </c>
      <c r="D64">
        <v>6</v>
      </c>
      <c r="E64">
        <v>39.743999999999993</v>
      </c>
      <c r="F64" s="3">
        <v>238.46399999999994</v>
      </c>
      <c r="G64">
        <v>6</v>
      </c>
      <c r="H64">
        <f t="shared" si="0"/>
        <v>1</v>
      </c>
    </row>
    <row r="65" spans="1:8" x14ac:dyDescent="0.25">
      <c r="A65">
        <v>689</v>
      </c>
      <c r="B65">
        <v>320023</v>
      </c>
      <c r="C65" t="s">
        <v>86</v>
      </c>
      <c r="D65">
        <v>6</v>
      </c>
      <c r="E65">
        <v>39.743999999999993</v>
      </c>
      <c r="F65" s="3">
        <v>238.46399999999994</v>
      </c>
      <c r="G65">
        <v>6</v>
      </c>
      <c r="H65">
        <f t="shared" si="0"/>
        <v>1</v>
      </c>
    </row>
    <row r="66" spans="1:8" x14ac:dyDescent="0.25">
      <c r="A66">
        <v>689</v>
      </c>
      <c r="B66">
        <v>320118</v>
      </c>
      <c r="C66" t="s">
        <v>89</v>
      </c>
      <c r="D66">
        <v>6</v>
      </c>
      <c r="E66">
        <v>37.949940000000005</v>
      </c>
      <c r="F66" s="3">
        <v>227.69964000000004</v>
      </c>
      <c r="G66">
        <v>6</v>
      </c>
      <c r="H66">
        <f t="shared" si="0"/>
        <v>1</v>
      </c>
    </row>
    <row r="67" spans="1:8" x14ac:dyDescent="0.25">
      <c r="A67">
        <v>2006</v>
      </c>
      <c r="B67">
        <v>320028</v>
      </c>
      <c r="C67" t="s">
        <v>91</v>
      </c>
      <c r="D67">
        <v>6</v>
      </c>
      <c r="E67">
        <v>30.099959999999999</v>
      </c>
      <c r="F67" s="3">
        <v>180.59976</v>
      </c>
      <c r="G67">
        <v>6</v>
      </c>
      <c r="H67">
        <f t="shared" ref="H67:H130" si="1">+D67/G67</f>
        <v>1</v>
      </c>
    </row>
    <row r="68" spans="1:8" x14ac:dyDescent="0.25">
      <c r="A68">
        <v>2016</v>
      </c>
      <c r="B68">
        <v>320015</v>
      </c>
      <c r="C68" t="s">
        <v>80</v>
      </c>
      <c r="D68">
        <v>60</v>
      </c>
      <c r="E68">
        <v>5.9841899999999999</v>
      </c>
      <c r="F68" s="3">
        <v>359.0514</v>
      </c>
      <c r="G68">
        <v>60</v>
      </c>
      <c r="H68">
        <f t="shared" si="1"/>
        <v>1</v>
      </c>
    </row>
    <row r="69" spans="1:8" x14ac:dyDescent="0.25">
      <c r="A69">
        <v>2016</v>
      </c>
      <c r="B69">
        <v>320107</v>
      </c>
      <c r="C69" t="s">
        <v>81</v>
      </c>
      <c r="D69">
        <v>60</v>
      </c>
      <c r="E69">
        <v>5.7200040000000012</v>
      </c>
      <c r="F69" s="3">
        <v>343.20024000000006</v>
      </c>
      <c r="G69">
        <v>60</v>
      </c>
      <c r="H69">
        <f t="shared" si="1"/>
        <v>1</v>
      </c>
    </row>
    <row r="70" spans="1:8" x14ac:dyDescent="0.25">
      <c r="A70">
        <v>2019</v>
      </c>
      <c r="B70">
        <v>320015</v>
      </c>
      <c r="C70" t="s">
        <v>80</v>
      </c>
      <c r="D70">
        <v>60</v>
      </c>
      <c r="E70">
        <v>5.9841899999999999</v>
      </c>
      <c r="F70" s="3">
        <v>359.0514</v>
      </c>
      <c r="G70">
        <v>60</v>
      </c>
      <c r="H70">
        <f t="shared" si="1"/>
        <v>1</v>
      </c>
    </row>
    <row r="71" spans="1:8" x14ac:dyDescent="0.25">
      <c r="A71">
        <v>2019</v>
      </c>
      <c r="B71">
        <v>320015</v>
      </c>
      <c r="C71" t="s">
        <v>80</v>
      </c>
      <c r="D71">
        <v>60</v>
      </c>
      <c r="E71">
        <v>5.9841899999999999</v>
      </c>
      <c r="F71" s="3">
        <v>359.0514</v>
      </c>
      <c r="G71">
        <v>60</v>
      </c>
      <c r="H71">
        <f t="shared" si="1"/>
        <v>1</v>
      </c>
    </row>
    <row r="72" spans="1:8" x14ac:dyDescent="0.25">
      <c r="A72">
        <v>2028</v>
      </c>
      <c r="B72">
        <v>320028</v>
      </c>
      <c r="C72" t="s">
        <v>91</v>
      </c>
      <c r="D72">
        <v>6</v>
      </c>
      <c r="E72">
        <v>30.099959999999999</v>
      </c>
      <c r="F72" s="3">
        <v>180.59976</v>
      </c>
      <c r="G72">
        <v>6</v>
      </c>
      <c r="H72">
        <f t="shared" si="1"/>
        <v>1</v>
      </c>
    </row>
    <row r="73" spans="1:8" x14ac:dyDescent="0.25">
      <c r="A73">
        <v>2028</v>
      </c>
      <c r="B73">
        <v>324003</v>
      </c>
      <c r="C73" t="s">
        <v>88</v>
      </c>
      <c r="D73">
        <v>20</v>
      </c>
      <c r="E73">
        <v>19.800018000000001</v>
      </c>
      <c r="F73" s="3">
        <v>396.00036</v>
      </c>
      <c r="G73">
        <v>20</v>
      </c>
      <c r="H73">
        <f t="shared" si="1"/>
        <v>1</v>
      </c>
    </row>
    <row r="74" spans="1:8" x14ac:dyDescent="0.25">
      <c r="A74">
        <v>2028</v>
      </c>
      <c r="B74">
        <v>320100</v>
      </c>
      <c r="C74" t="s">
        <v>85</v>
      </c>
      <c r="D74">
        <v>12</v>
      </c>
      <c r="E74">
        <v>20.323620000000002</v>
      </c>
      <c r="F74" s="3">
        <v>243.88344000000001</v>
      </c>
      <c r="G74">
        <v>12</v>
      </c>
      <c r="H74">
        <f t="shared" si="1"/>
        <v>1</v>
      </c>
    </row>
    <row r="75" spans="1:8" x14ac:dyDescent="0.25">
      <c r="A75">
        <v>2028</v>
      </c>
      <c r="B75">
        <v>320023</v>
      </c>
      <c r="C75" t="s">
        <v>86</v>
      </c>
      <c r="D75">
        <v>6</v>
      </c>
      <c r="E75">
        <v>39.743999999999993</v>
      </c>
      <c r="F75" s="3">
        <v>238.46399999999994</v>
      </c>
      <c r="G75">
        <v>6</v>
      </c>
      <c r="H75">
        <f t="shared" si="1"/>
        <v>1</v>
      </c>
    </row>
    <row r="76" spans="1:8" x14ac:dyDescent="0.25">
      <c r="A76">
        <v>2028</v>
      </c>
      <c r="B76">
        <v>320118</v>
      </c>
      <c r="C76" t="s">
        <v>89</v>
      </c>
      <c r="D76">
        <v>6</v>
      </c>
      <c r="E76">
        <v>37.949940000000005</v>
      </c>
      <c r="F76" s="3">
        <v>227.69964000000004</v>
      </c>
      <c r="G76">
        <v>6</v>
      </c>
      <c r="H76">
        <f t="shared" si="1"/>
        <v>1</v>
      </c>
    </row>
    <row r="77" spans="1:8" x14ac:dyDescent="0.25">
      <c r="A77">
        <v>2029</v>
      </c>
      <c r="B77">
        <v>320023</v>
      </c>
      <c r="C77" t="s">
        <v>86</v>
      </c>
      <c r="D77">
        <v>6</v>
      </c>
      <c r="E77">
        <v>39.743999999999993</v>
      </c>
      <c r="F77" s="3">
        <v>238.46399999999994</v>
      </c>
      <c r="G77">
        <v>6</v>
      </c>
      <c r="H77">
        <f t="shared" si="1"/>
        <v>1</v>
      </c>
    </row>
    <row r="78" spans="1:8" x14ac:dyDescent="0.25">
      <c r="A78">
        <v>2029</v>
      </c>
      <c r="B78">
        <v>320023</v>
      </c>
      <c r="C78" t="s">
        <v>86</v>
      </c>
      <c r="D78">
        <v>6</v>
      </c>
      <c r="E78">
        <v>39.743999999999993</v>
      </c>
      <c r="F78" s="3">
        <v>238.46399999999994</v>
      </c>
      <c r="G78">
        <v>6</v>
      </c>
      <c r="H78">
        <f t="shared" si="1"/>
        <v>1</v>
      </c>
    </row>
    <row r="79" spans="1:8" x14ac:dyDescent="0.25">
      <c r="A79">
        <v>2045</v>
      </c>
      <c r="B79">
        <v>320028</v>
      </c>
      <c r="C79" t="s">
        <v>91</v>
      </c>
      <c r="D79">
        <v>6</v>
      </c>
      <c r="E79">
        <v>30.099959999999999</v>
      </c>
      <c r="F79" s="3">
        <v>180.59976</v>
      </c>
      <c r="G79">
        <v>6</v>
      </c>
      <c r="H79">
        <f t="shared" si="1"/>
        <v>1</v>
      </c>
    </row>
    <row r="80" spans="1:8" x14ac:dyDescent="0.25">
      <c r="A80">
        <v>2045</v>
      </c>
      <c r="B80">
        <v>320028</v>
      </c>
      <c r="C80" t="s">
        <v>91</v>
      </c>
      <c r="D80">
        <v>6</v>
      </c>
      <c r="E80">
        <v>30.099959999999999</v>
      </c>
      <c r="F80" s="3">
        <v>180.59976</v>
      </c>
      <c r="G80">
        <v>6</v>
      </c>
      <c r="H80">
        <f t="shared" si="1"/>
        <v>1</v>
      </c>
    </row>
    <row r="81" spans="1:8" x14ac:dyDescent="0.25">
      <c r="A81">
        <v>2045</v>
      </c>
      <c r="B81">
        <v>320023</v>
      </c>
      <c r="C81" t="s">
        <v>86</v>
      </c>
      <c r="D81">
        <v>6</v>
      </c>
      <c r="E81">
        <v>39.743999999999993</v>
      </c>
      <c r="F81" s="3">
        <v>238.46399999999994</v>
      </c>
      <c r="G81">
        <v>6</v>
      </c>
      <c r="H81">
        <f t="shared" si="1"/>
        <v>1</v>
      </c>
    </row>
    <row r="82" spans="1:8" x14ac:dyDescent="0.25">
      <c r="A82">
        <v>2045</v>
      </c>
      <c r="B82">
        <v>320023</v>
      </c>
      <c r="C82" t="s">
        <v>86</v>
      </c>
      <c r="D82">
        <v>6</v>
      </c>
      <c r="E82">
        <v>39.743999999999993</v>
      </c>
      <c r="F82" s="3">
        <v>238.46399999999994</v>
      </c>
      <c r="G82">
        <v>6</v>
      </c>
      <c r="H82">
        <f t="shared" si="1"/>
        <v>1</v>
      </c>
    </row>
    <row r="83" spans="1:8" x14ac:dyDescent="0.25">
      <c r="A83">
        <v>2045</v>
      </c>
      <c r="B83">
        <v>320015</v>
      </c>
      <c r="C83" t="s">
        <v>80</v>
      </c>
      <c r="D83">
        <v>60</v>
      </c>
      <c r="E83">
        <v>5.9841899999999999</v>
      </c>
      <c r="F83" s="3">
        <v>359.0514</v>
      </c>
      <c r="G83">
        <v>60</v>
      </c>
      <c r="H83">
        <f t="shared" si="1"/>
        <v>1</v>
      </c>
    </row>
    <row r="84" spans="1:8" x14ac:dyDescent="0.25">
      <c r="A84">
        <v>2045</v>
      </c>
      <c r="B84">
        <v>320015</v>
      </c>
      <c r="C84" t="s">
        <v>80</v>
      </c>
      <c r="D84">
        <v>60</v>
      </c>
      <c r="E84">
        <v>5.9841899999999999</v>
      </c>
      <c r="F84" s="3">
        <v>359.0514</v>
      </c>
      <c r="G84">
        <v>60</v>
      </c>
      <c r="H84">
        <f t="shared" si="1"/>
        <v>1</v>
      </c>
    </row>
    <row r="85" spans="1:8" x14ac:dyDescent="0.25">
      <c r="A85">
        <v>2057</v>
      </c>
      <c r="B85">
        <v>320028</v>
      </c>
      <c r="C85" t="s">
        <v>91</v>
      </c>
      <c r="D85">
        <v>6</v>
      </c>
      <c r="E85">
        <v>30.099959999999999</v>
      </c>
      <c r="F85" s="3">
        <v>180.59976</v>
      </c>
      <c r="G85">
        <v>6</v>
      </c>
      <c r="H85">
        <f t="shared" si="1"/>
        <v>1</v>
      </c>
    </row>
    <row r="86" spans="1:8" x14ac:dyDescent="0.25">
      <c r="A86">
        <v>2057</v>
      </c>
      <c r="B86">
        <v>320023</v>
      </c>
      <c r="C86" t="s">
        <v>86</v>
      </c>
      <c r="D86">
        <v>6</v>
      </c>
      <c r="E86">
        <v>39.743999999999993</v>
      </c>
      <c r="F86" s="3">
        <v>238.46399999999994</v>
      </c>
      <c r="G86">
        <v>6</v>
      </c>
      <c r="H86">
        <f t="shared" si="1"/>
        <v>1</v>
      </c>
    </row>
    <row r="87" spans="1:8" x14ac:dyDescent="0.25">
      <c r="A87">
        <v>2057</v>
      </c>
      <c r="B87">
        <v>320118</v>
      </c>
      <c r="C87" t="s">
        <v>89</v>
      </c>
      <c r="D87">
        <v>6</v>
      </c>
      <c r="E87">
        <v>37.949940000000005</v>
      </c>
      <c r="F87" s="3">
        <v>227.69964000000004</v>
      </c>
      <c r="G87">
        <v>6</v>
      </c>
      <c r="H87">
        <f t="shared" si="1"/>
        <v>1</v>
      </c>
    </row>
    <row r="88" spans="1:8" x14ac:dyDescent="0.25">
      <c r="A88">
        <v>2057</v>
      </c>
      <c r="B88">
        <v>320926</v>
      </c>
      <c r="C88" t="s">
        <v>48</v>
      </c>
      <c r="D88">
        <v>60</v>
      </c>
      <c r="E88">
        <v>5.9841899999999999</v>
      </c>
      <c r="F88" s="3">
        <v>359.0514</v>
      </c>
      <c r="G88">
        <v>60</v>
      </c>
      <c r="H88">
        <f t="shared" si="1"/>
        <v>1</v>
      </c>
    </row>
    <row r="89" spans="1:8" x14ac:dyDescent="0.25">
      <c r="A89">
        <v>2057</v>
      </c>
      <c r="B89">
        <v>320023</v>
      </c>
      <c r="C89" t="s">
        <v>86</v>
      </c>
      <c r="D89">
        <v>6</v>
      </c>
      <c r="E89">
        <v>39.743999999999993</v>
      </c>
      <c r="F89" s="3">
        <v>238.46399999999994</v>
      </c>
      <c r="G89">
        <v>6</v>
      </c>
      <c r="H89">
        <f t="shared" si="1"/>
        <v>1</v>
      </c>
    </row>
    <row r="90" spans="1:8" x14ac:dyDescent="0.25">
      <c r="A90">
        <v>2063</v>
      </c>
      <c r="B90">
        <v>320028</v>
      </c>
      <c r="C90" t="s">
        <v>91</v>
      </c>
      <c r="D90">
        <v>12</v>
      </c>
      <c r="E90">
        <v>30.099959999999999</v>
      </c>
      <c r="F90" s="3">
        <v>361.19952000000001</v>
      </c>
      <c r="G90">
        <v>6</v>
      </c>
      <c r="H90">
        <f t="shared" si="1"/>
        <v>2</v>
      </c>
    </row>
    <row r="91" spans="1:8" x14ac:dyDescent="0.25">
      <c r="A91">
        <v>2063</v>
      </c>
      <c r="B91">
        <v>320118</v>
      </c>
      <c r="C91" t="s">
        <v>89</v>
      </c>
      <c r="D91">
        <v>6</v>
      </c>
      <c r="E91">
        <v>37.949940000000005</v>
      </c>
      <c r="F91" s="3">
        <v>227.69964000000004</v>
      </c>
      <c r="G91">
        <v>6</v>
      </c>
      <c r="H91">
        <f t="shared" si="1"/>
        <v>1</v>
      </c>
    </row>
    <row r="92" spans="1:8" x14ac:dyDescent="0.25">
      <c r="A92">
        <v>2065</v>
      </c>
      <c r="B92">
        <v>320023</v>
      </c>
      <c r="C92" t="s">
        <v>86</v>
      </c>
      <c r="D92">
        <v>6</v>
      </c>
      <c r="E92">
        <v>39.743999999999993</v>
      </c>
      <c r="F92" s="3">
        <v>238.46399999999994</v>
      </c>
      <c r="G92">
        <v>6</v>
      </c>
      <c r="H92">
        <f t="shared" si="1"/>
        <v>1</v>
      </c>
    </row>
    <row r="93" spans="1:8" x14ac:dyDescent="0.25">
      <c r="A93">
        <v>2065</v>
      </c>
      <c r="B93">
        <v>320023</v>
      </c>
      <c r="C93" t="s">
        <v>86</v>
      </c>
      <c r="D93">
        <v>6</v>
      </c>
      <c r="E93">
        <v>39.743999999999993</v>
      </c>
      <c r="F93" s="3">
        <v>238.46399999999994</v>
      </c>
      <c r="G93">
        <v>6</v>
      </c>
      <c r="H93">
        <f t="shared" si="1"/>
        <v>1</v>
      </c>
    </row>
    <row r="94" spans="1:8" x14ac:dyDescent="0.25">
      <c r="A94">
        <v>2065</v>
      </c>
      <c r="B94">
        <v>324003</v>
      </c>
      <c r="C94" t="s">
        <v>88</v>
      </c>
      <c r="D94">
        <v>20</v>
      </c>
      <c r="E94">
        <v>19.800018000000001</v>
      </c>
      <c r="F94" s="3">
        <v>396.00036</v>
      </c>
      <c r="G94">
        <v>20</v>
      </c>
      <c r="H94">
        <f t="shared" si="1"/>
        <v>1</v>
      </c>
    </row>
    <row r="95" spans="1:8" x14ac:dyDescent="0.25">
      <c r="A95">
        <v>2066</v>
      </c>
      <c r="B95">
        <v>320015</v>
      </c>
      <c r="C95" t="s">
        <v>80</v>
      </c>
      <c r="D95">
        <v>60</v>
      </c>
      <c r="E95">
        <v>5.9841899999999999</v>
      </c>
      <c r="F95" s="3">
        <v>359.0514</v>
      </c>
      <c r="G95">
        <v>60</v>
      </c>
      <c r="H95">
        <f t="shared" si="1"/>
        <v>1</v>
      </c>
    </row>
    <row r="96" spans="1:8" x14ac:dyDescent="0.25">
      <c r="A96">
        <v>2066</v>
      </c>
      <c r="B96">
        <v>320015</v>
      </c>
      <c r="C96" t="s">
        <v>80</v>
      </c>
      <c r="D96">
        <v>60</v>
      </c>
      <c r="E96">
        <v>5.9841899999999999</v>
      </c>
      <c r="F96" s="3">
        <v>359.0514</v>
      </c>
      <c r="G96">
        <v>60</v>
      </c>
      <c r="H96">
        <f t="shared" si="1"/>
        <v>1</v>
      </c>
    </row>
    <row r="97" spans="1:8" x14ac:dyDescent="0.25">
      <c r="A97">
        <v>2074</v>
      </c>
      <c r="B97">
        <v>320028</v>
      </c>
      <c r="C97" t="s">
        <v>91</v>
      </c>
      <c r="D97">
        <v>6</v>
      </c>
      <c r="E97">
        <v>30.099959999999999</v>
      </c>
      <c r="F97" s="3">
        <v>180.59976</v>
      </c>
      <c r="G97">
        <v>6</v>
      </c>
      <c r="H97">
        <f t="shared" si="1"/>
        <v>1</v>
      </c>
    </row>
    <row r="98" spans="1:8" x14ac:dyDescent="0.25">
      <c r="A98">
        <v>2075</v>
      </c>
      <c r="B98">
        <v>320028</v>
      </c>
      <c r="C98" t="s">
        <v>91</v>
      </c>
      <c r="D98">
        <v>6</v>
      </c>
      <c r="E98">
        <v>30.099959999999999</v>
      </c>
      <c r="F98" s="3">
        <v>180.59976</v>
      </c>
      <c r="G98">
        <v>6</v>
      </c>
      <c r="H98">
        <f t="shared" si="1"/>
        <v>1</v>
      </c>
    </row>
    <row r="99" spans="1:8" x14ac:dyDescent="0.25">
      <c r="A99">
        <v>2076</v>
      </c>
      <c r="B99">
        <v>320028</v>
      </c>
      <c r="C99" t="s">
        <v>91</v>
      </c>
      <c r="D99">
        <v>6</v>
      </c>
      <c r="E99">
        <v>30.099959999999999</v>
      </c>
      <c r="F99" s="3">
        <v>180.59976</v>
      </c>
      <c r="G99">
        <v>6</v>
      </c>
      <c r="H99">
        <f t="shared" si="1"/>
        <v>1</v>
      </c>
    </row>
    <row r="100" spans="1:8" x14ac:dyDescent="0.25">
      <c r="A100">
        <v>2076</v>
      </c>
      <c r="B100">
        <v>320107</v>
      </c>
      <c r="C100" t="s">
        <v>81</v>
      </c>
      <c r="D100">
        <v>60</v>
      </c>
      <c r="E100">
        <v>5.7200040000000012</v>
      </c>
      <c r="F100" s="3">
        <v>343.20024000000006</v>
      </c>
      <c r="G100">
        <v>60</v>
      </c>
      <c r="H100">
        <f t="shared" si="1"/>
        <v>1</v>
      </c>
    </row>
    <row r="101" spans="1:8" x14ac:dyDescent="0.25">
      <c r="A101">
        <v>2076</v>
      </c>
      <c r="B101">
        <v>320028</v>
      </c>
      <c r="C101" t="s">
        <v>91</v>
      </c>
      <c r="D101">
        <v>6</v>
      </c>
      <c r="E101">
        <v>30.099959999999999</v>
      </c>
      <c r="F101" s="3">
        <v>180.59976</v>
      </c>
      <c r="G101">
        <v>6</v>
      </c>
      <c r="H101">
        <f t="shared" si="1"/>
        <v>1</v>
      </c>
    </row>
    <row r="102" spans="1:8" x14ac:dyDescent="0.25">
      <c r="A102">
        <v>2082</v>
      </c>
      <c r="B102">
        <v>320118</v>
      </c>
      <c r="C102" t="s">
        <v>89</v>
      </c>
      <c r="D102">
        <v>6</v>
      </c>
      <c r="E102">
        <v>37.949940000000005</v>
      </c>
      <c r="F102" s="3">
        <v>227.69964000000004</v>
      </c>
      <c r="G102">
        <v>6</v>
      </c>
      <c r="H102">
        <f t="shared" si="1"/>
        <v>1</v>
      </c>
    </row>
    <row r="103" spans="1:8" x14ac:dyDescent="0.25">
      <c r="A103">
        <v>2082</v>
      </c>
      <c r="B103">
        <v>324003</v>
      </c>
      <c r="C103" t="s">
        <v>88</v>
      </c>
      <c r="D103">
        <v>20</v>
      </c>
      <c r="E103">
        <v>19.800018000000001</v>
      </c>
      <c r="F103" s="3">
        <v>396.00036</v>
      </c>
      <c r="G103">
        <v>20</v>
      </c>
      <c r="H103">
        <f t="shared" si="1"/>
        <v>1</v>
      </c>
    </row>
    <row r="104" spans="1:8" x14ac:dyDescent="0.25">
      <c r="A104">
        <v>2082</v>
      </c>
      <c r="B104">
        <v>320107</v>
      </c>
      <c r="C104" t="s">
        <v>81</v>
      </c>
      <c r="D104">
        <v>60</v>
      </c>
      <c r="E104">
        <v>5.7200040000000012</v>
      </c>
      <c r="F104" s="3">
        <v>343.20024000000006</v>
      </c>
      <c r="G104">
        <v>60</v>
      </c>
      <c r="H104">
        <f t="shared" si="1"/>
        <v>1</v>
      </c>
    </row>
    <row r="105" spans="1:8" x14ac:dyDescent="0.25">
      <c r="A105">
        <v>2088</v>
      </c>
      <c r="B105">
        <v>320023</v>
      </c>
      <c r="C105" t="s">
        <v>86</v>
      </c>
      <c r="D105">
        <v>6</v>
      </c>
      <c r="E105">
        <v>39.743999999999993</v>
      </c>
      <c r="F105" s="3">
        <v>238.46399999999994</v>
      </c>
      <c r="G105">
        <v>6</v>
      </c>
      <c r="H105">
        <f t="shared" si="1"/>
        <v>1</v>
      </c>
    </row>
    <row r="106" spans="1:8" x14ac:dyDescent="0.25">
      <c r="A106">
        <v>2096</v>
      </c>
      <c r="B106">
        <v>320926</v>
      </c>
      <c r="C106" t="s">
        <v>48</v>
      </c>
      <c r="D106">
        <v>0</v>
      </c>
      <c r="E106">
        <v>5.9841899999999999</v>
      </c>
      <c r="F106" s="3">
        <v>0</v>
      </c>
      <c r="G106">
        <v>60</v>
      </c>
      <c r="H106">
        <f t="shared" si="1"/>
        <v>0</v>
      </c>
    </row>
    <row r="107" spans="1:8" x14ac:dyDescent="0.25">
      <c r="A107">
        <v>2096</v>
      </c>
      <c r="B107">
        <v>324903</v>
      </c>
      <c r="C107" t="s">
        <v>47</v>
      </c>
      <c r="D107">
        <v>0</v>
      </c>
      <c r="E107">
        <v>20.662344000000001</v>
      </c>
      <c r="F107" s="3">
        <v>0</v>
      </c>
      <c r="G107">
        <v>20</v>
      </c>
      <c r="H107">
        <f t="shared" si="1"/>
        <v>0</v>
      </c>
    </row>
    <row r="108" spans="1:8" x14ac:dyDescent="0.25">
      <c r="A108">
        <v>2102</v>
      </c>
      <c r="B108">
        <v>320023</v>
      </c>
      <c r="C108" t="s">
        <v>86</v>
      </c>
      <c r="D108">
        <v>6</v>
      </c>
      <c r="E108">
        <v>39.743999999999993</v>
      </c>
      <c r="F108" s="3">
        <v>238.46399999999994</v>
      </c>
      <c r="G108">
        <v>6</v>
      </c>
      <c r="H108">
        <f t="shared" si="1"/>
        <v>1</v>
      </c>
    </row>
    <row r="109" spans="1:8" x14ac:dyDescent="0.25">
      <c r="A109">
        <v>2102</v>
      </c>
      <c r="B109">
        <v>320118</v>
      </c>
      <c r="C109" t="s">
        <v>89</v>
      </c>
      <c r="D109">
        <v>6</v>
      </c>
      <c r="E109">
        <v>37.949940000000005</v>
      </c>
      <c r="F109" s="3">
        <v>227.69964000000004</v>
      </c>
      <c r="G109">
        <v>6</v>
      </c>
      <c r="H109">
        <f t="shared" si="1"/>
        <v>1</v>
      </c>
    </row>
    <row r="110" spans="1:8" x14ac:dyDescent="0.25">
      <c r="A110">
        <v>2102</v>
      </c>
      <c r="B110">
        <v>320926</v>
      </c>
      <c r="C110" t="s">
        <v>48</v>
      </c>
      <c r="D110">
        <v>60</v>
      </c>
      <c r="E110">
        <v>5.9841899999999999</v>
      </c>
      <c r="F110" s="3">
        <v>359.0514</v>
      </c>
      <c r="G110">
        <v>60</v>
      </c>
      <c r="H110">
        <f t="shared" si="1"/>
        <v>1</v>
      </c>
    </row>
    <row r="111" spans="1:8" x14ac:dyDescent="0.25">
      <c r="A111">
        <v>2102</v>
      </c>
      <c r="B111">
        <v>324903</v>
      </c>
      <c r="C111" t="s">
        <v>47</v>
      </c>
      <c r="D111">
        <v>0</v>
      </c>
      <c r="E111">
        <v>20.662344000000001</v>
      </c>
      <c r="F111" s="3">
        <v>0</v>
      </c>
      <c r="G111">
        <v>20</v>
      </c>
      <c r="H111">
        <f t="shared" si="1"/>
        <v>0</v>
      </c>
    </row>
    <row r="112" spans="1:8" x14ac:dyDescent="0.25">
      <c r="A112">
        <v>2108</v>
      </c>
      <c r="B112">
        <v>320023</v>
      </c>
      <c r="C112" t="s">
        <v>86</v>
      </c>
      <c r="D112">
        <v>6</v>
      </c>
      <c r="E112">
        <v>39.743999999999993</v>
      </c>
      <c r="F112" s="3">
        <v>238.46399999999994</v>
      </c>
      <c r="G112">
        <v>6</v>
      </c>
      <c r="H112">
        <f t="shared" si="1"/>
        <v>1</v>
      </c>
    </row>
    <row r="113" spans="1:8" x14ac:dyDescent="0.25">
      <c r="A113">
        <v>2109</v>
      </c>
      <c r="B113">
        <v>320023</v>
      </c>
      <c r="C113" t="s">
        <v>86</v>
      </c>
      <c r="D113">
        <v>6</v>
      </c>
      <c r="E113">
        <v>39.743999999999993</v>
      </c>
      <c r="F113" s="3">
        <v>238.46399999999994</v>
      </c>
      <c r="G113">
        <v>6</v>
      </c>
      <c r="H113">
        <f t="shared" si="1"/>
        <v>1</v>
      </c>
    </row>
    <row r="114" spans="1:8" x14ac:dyDescent="0.25">
      <c r="A114">
        <v>2113</v>
      </c>
      <c r="B114">
        <v>320028</v>
      </c>
      <c r="C114" t="s">
        <v>91</v>
      </c>
      <c r="D114">
        <v>6</v>
      </c>
      <c r="E114">
        <v>30.099959999999999</v>
      </c>
      <c r="F114" s="3">
        <v>180.59976</v>
      </c>
      <c r="G114">
        <v>6</v>
      </c>
      <c r="H114">
        <f t="shared" si="1"/>
        <v>1</v>
      </c>
    </row>
    <row r="115" spans="1:8" x14ac:dyDescent="0.25">
      <c r="A115">
        <v>2115</v>
      </c>
      <c r="B115">
        <v>320023</v>
      </c>
      <c r="C115" t="s">
        <v>86</v>
      </c>
      <c r="D115">
        <v>6</v>
      </c>
      <c r="E115">
        <v>39.743999999999993</v>
      </c>
      <c r="F115" s="3">
        <v>238.46399999999994</v>
      </c>
      <c r="G115">
        <v>6</v>
      </c>
      <c r="H115">
        <f t="shared" si="1"/>
        <v>1</v>
      </c>
    </row>
    <row r="116" spans="1:8" x14ac:dyDescent="0.25">
      <c r="A116">
        <v>2115</v>
      </c>
      <c r="B116">
        <v>320015</v>
      </c>
      <c r="C116" t="s">
        <v>80</v>
      </c>
      <c r="D116">
        <v>60</v>
      </c>
      <c r="E116">
        <v>5.9841899999999999</v>
      </c>
      <c r="F116" s="3">
        <v>359.0514</v>
      </c>
      <c r="G116">
        <v>60</v>
      </c>
      <c r="H116">
        <f t="shared" si="1"/>
        <v>1</v>
      </c>
    </row>
    <row r="117" spans="1:8" x14ac:dyDescent="0.25">
      <c r="A117">
        <v>2130</v>
      </c>
      <c r="B117">
        <v>320015</v>
      </c>
      <c r="C117" t="s">
        <v>80</v>
      </c>
      <c r="D117">
        <v>60</v>
      </c>
      <c r="E117">
        <v>5.9841899999999999</v>
      </c>
      <c r="F117" s="3">
        <v>359.0514</v>
      </c>
      <c r="G117">
        <v>60</v>
      </c>
      <c r="H117">
        <f t="shared" si="1"/>
        <v>1</v>
      </c>
    </row>
    <row r="118" spans="1:8" x14ac:dyDescent="0.25">
      <c r="A118">
        <v>2130</v>
      </c>
      <c r="B118">
        <v>320015</v>
      </c>
      <c r="C118" t="s">
        <v>80</v>
      </c>
      <c r="D118">
        <v>60</v>
      </c>
      <c r="E118">
        <v>5.9841899999999999</v>
      </c>
      <c r="F118" s="3">
        <v>359.0514</v>
      </c>
      <c r="G118">
        <v>60</v>
      </c>
      <c r="H118">
        <f t="shared" si="1"/>
        <v>1</v>
      </c>
    </row>
    <row r="119" spans="1:8" x14ac:dyDescent="0.25">
      <c r="A119">
        <v>2130</v>
      </c>
      <c r="B119">
        <v>320023</v>
      </c>
      <c r="C119" t="s">
        <v>86</v>
      </c>
      <c r="D119">
        <v>6</v>
      </c>
      <c r="E119">
        <v>39.743999999999993</v>
      </c>
      <c r="F119" s="3">
        <v>238.46399999999994</v>
      </c>
      <c r="G119">
        <v>6</v>
      </c>
      <c r="H119">
        <f t="shared" si="1"/>
        <v>1</v>
      </c>
    </row>
    <row r="120" spans="1:8" x14ac:dyDescent="0.25">
      <c r="A120">
        <v>2130</v>
      </c>
      <c r="B120">
        <v>320023</v>
      </c>
      <c r="C120" t="s">
        <v>86</v>
      </c>
      <c r="D120">
        <v>6</v>
      </c>
      <c r="E120">
        <v>39.743999999999993</v>
      </c>
      <c r="F120" s="3">
        <v>238.46399999999994</v>
      </c>
      <c r="G120">
        <v>6</v>
      </c>
      <c r="H120">
        <f t="shared" si="1"/>
        <v>1</v>
      </c>
    </row>
    <row r="121" spans="1:8" x14ac:dyDescent="0.25">
      <c r="A121">
        <v>2138</v>
      </c>
      <c r="B121">
        <v>320107</v>
      </c>
      <c r="C121" t="s">
        <v>81</v>
      </c>
      <c r="D121">
        <v>60</v>
      </c>
      <c r="E121">
        <v>5.7200040000000012</v>
      </c>
      <c r="F121" s="3">
        <v>343.20024000000006</v>
      </c>
      <c r="G121">
        <v>60</v>
      </c>
      <c r="H121">
        <f t="shared" si="1"/>
        <v>1</v>
      </c>
    </row>
    <row r="122" spans="1:8" x14ac:dyDescent="0.25">
      <c r="A122">
        <v>2138</v>
      </c>
      <c r="B122">
        <v>320023</v>
      </c>
      <c r="C122" t="s">
        <v>86</v>
      </c>
      <c r="D122">
        <v>12</v>
      </c>
      <c r="E122">
        <v>39.743999999999993</v>
      </c>
      <c r="F122" s="3">
        <v>476.92799999999988</v>
      </c>
      <c r="G122">
        <v>6</v>
      </c>
      <c r="H122">
        <f t="shared" si="1"/>
        <v>2</v>
      </c>
    </row>
    <row r="123" spans="1:8" x14ac:dyDescent="0.25">
      <c r="A123">
        <v>2142</v>
      </c>
      <c r="B123">
        <v>320926</v>
      </c>
      <c r="C123" t="s">
        <v>48</v>
      </c>
      <c r="D123">
        <v>0</v>
      </c>
      <c r="E123">
        <v>5.9841899999999999</v>
      </c>
      <c r="F123" s="3">
        <v>0</v>
      </c>
      <c r="G123">
        <v>60</v>
      </c>
      <c r="H123">
        <f t="shared" si="1"/>
        <v>0</v>
      </c>
    </row>
    <row r="124" spans="1:8" x14ac:dyDescent="0.25">
      <c r="A124">
        <v>2142</v>
      </c>
      <c r="B124">
        <v>324903</v>
      </c>
      <c r="C124" t="s">
        <v>47</v>
      </c>
      <c r="D124">
        <v>0</v>
      </c>
      <c r="E124">
        <v>20.662344000000001</v>
      </c>
      <c r="F124" s="3">
        <v>0</v>
      </c>
      <c r="G124">
        <v>20</v>
      </c>
      <c r="H124">
        <f t="shared" si="1"/>
        <v>0</v>
      </c>
    </row>
    <row r="125" spans="1:8" x14ac:dyDescent="0.25">
      <c r="A125">
        <v>2154</v>
      </c>
      <c r="B125">
        <v>324903</v>
      </c>
      <c r="C125" t="s">
        <v>47</v>
      </c>
      <c r="D125">
        <v>0</v>
      </c>
      <c r="E125">
        <v>20.662344000000001</v>
      </c>
      <c r="F125" s="3">
        <v>0</v>
      </c>
      <c r="G125">
        <v>20</v>
      </c>
      <c r="H125">
        <f t="shared" si="1"/>
        <v>0</v>
      </c>
    </row>
    <row r="126" spans="1:8" x14ac:dyDescent="0.25">
      <c r="A126">
        <v>2154</v>
      </c>
      <c r="B126">
        <v>320023</v>
      </c>
      <c r="C126" t="s">
        <v>86</v>
      </c>
      <c r="D126">
        <v>12</v>
      </c>
      <c r="E126">
        <v>39.743999999999993</v>
      </c>
      <c r="F126" s="3">
        <v>476.92799999999988</v>
      </c>
      <c r="G126">
        <v>6</v>
      </c>
      <c r="H126">
        <f t="shared" si="1"/>
        <v>2</v>
      </c>
    </row>
    <row r="127" spans="1:8" x14ac:dyDescent="0.25">
      <c r="A127">
        <v>2154</v>
      </c>
      <c r="B127">
        <v>320118</v>
      </c>
      <c r="C127" t="s">
        <v>89</v>
      </c>
      <c r="D127">
        <v>12</v>
      </c>
      <c r="E127">
        <v>37.949940000000005</v>
      </c>
      <c r="F127" s="3">
        <v>455.39928000000009</v>
      </c>
      <c r="G127">
        <v>6</v>
      </c>
      <c r="H127">
        <f t="shared" si="1"/>
        <v>2</v>
      </c>
    </row>
    <row r="128" spans="1:8" x14ac:dyDescent="0.25">
      <c r="A128">
        <v>2154</v>
      </c>
      <c r="B128">
        <v>320107</v>
      </c>
      <c r="C128" t="s">
        <v>81</v>
      </c>
      <c r="D128">
        <v>60</v>
      </c>
      <c r="E128">
        <v>5.7200040000000012</v>
      </c>
      <c r="F128" s="3">
        <v>343.20024000000006</v>
      </c>
      <c r="G128">
        <v>60</v>
      </c>
      <c r="H128">
        <f t="shared" si="1"/>
        <v>1</v>
      </c>
    </row>
    <row r="129" spans="1:8" x14ac:dyDescent="0.25">
      <c r="A129">
        <v>2154</v>
      </c>
      <c r="B129">
        <v>324003</v>
      </c>
      <c r="C129" t="s">
        <v>88</v>
      </c>
      <c r="D129">
        <v>20</v>
      </c>
      <c r="E129">
        <v>19.800018000000001</v>
      </c>
      <c r="F129" s="3">
        <v>396.00036</v>
      </c>
      <c r="G129">
        <v>20</v>
      </c>
      <c r="H129">
        <f t="shared" si="1"/>
        <v>1</v>
      </c>
    </row>
    <row r="130" spans="1:8" x14ac:dyDescent="0.25">
      <c r="A130">
        <v>2172</v>
      </c>
      <c r="B130">
        <v>320023</v>
      </c>
      <c r="C130" t="s">
        <v>86</v>
      </c>
      <c r="D130">
        <v>6</v>
      </c>
      <c r="E130">
        <v>39.743999999999993</v>
      </c>
      <c r="F130" s="3">
        <v>238.46399999999994</v>
      </c>
      <c r="G130">
        <v>6</v>
      </c>
      <c r="H130">
        <f t="shared" si="1"/>
        <v>1</v>
      </c>
    </row>
    <row r="131" spans="1:8" x14ac:dyDescent="0.25">
      <c r="A131">
        <v>2182</v>
      </c>
      <c r="B131">
        <v>320118</v>
      </c>
      <c r="C131" t="s">
        <v>89</v>
      </c>
      <c r="D131">
        <v>6</v>
      </c>
      <c r="E131">
        <v>37.949940000000005</v>
      </c>
      <c r="F131" s="3">
        <v>227.69964000000004</v>
      </c>
      <c r="G131">
        <v>6</v>
      </c>
      <c r="H131">
        <f t="shared" ref="H131:H194" si="2">+D131/G131</f>
        <v>1</v>
      </c>
    </row>
    <row r="132" spans="1:8" x14ac:dyDescent="0.25">
      <c r="A132">
        <v>9210</v>
      </c>
      <c r="B132">
        <v>320023</v>
      </c>
      <c r="C132" t="s">
        <v>86</v>
      </c>
      <c r="D132">
        <v>6</v>
      </c>
      <c r="E132">
        <v>39.743999999999993</v>
      </c>
      <c r="F132" s="3">
        <v>238.46399999999994</v>
      </c>
      <c r="G132">
        <v>6</v>
      </c>
      <c r="H132">
        <f t="shared" si="2"/>
        <v>1</v>
      </c>
    </row>
    <row r="133" spans="1:8" x14ac:dyDescent="0.25">
      <c r="A133">
        <v>9210</v>
      </c>
      <c r="B133">
        <v>320118</v>
      </c>
      <c r="C133" t="s">
        <v>89</v>
      </c>
      <c r="D133">
        <v>6</v>
      </c>
      <c r="E133">
        <v>37.949940000000005</v>
      </c>
      <c r="F133" s="3">
        <v>227.69964000000004</v>
      </c>
      <c r="G133">
        <v>6</v>
      </c>
      <c r="H133">
        <f t="shared" si="2"/>
        <v>1</v>
      </c>
    </row>
    <row r="134" spans="1:8" x14ac:dyDescent="0.25">
      <c r="A134">
        <v>9210</v>
      </c>
      <c r="B134">
        <v>320100</v>
      </c>
      <c r="C134" t="s">
        <v>85</v>
      </c>
      <c r="D134">
        <v>12</v>
      </c>
      <c r="E134">
        <v>20.323620000000002</v>
      </c>
      <c r="F134" s="3">
        <v>243.88344000000001</v>
      </c>
      <c r="G134">
        <v>12</v>
      </c>
      <c r="H134">
        <f t="shared" si="2"/>
        <v>1</v>
      </c>
    </row>
    <row r="135" spans="1:8" x14ac:dyDescent="0.25">
      <c r="A135">
        <v>9214</v>
      </c>
      <c r="B135">
        <v>320023</v>
      </c>
      <c r="C135" t="s">
        <v>86</v>
      </c>
      <c r="D135">
        <v>6</v>
      </c>
      <c r="E135">
        <v>39.743999999999993</v>
      </c>
      <c r="F135" s="3">
        <v>238.46399999999994</v>
      </c>
      <c r="G135">
        <v>6</v>
      </c>
      <c r="H135">
        <f t="shared" si="2"/>
        <v>1</v>
      </c>
    </row>
    <row r="136" spans="1:8" x14ac:dyDescent="0.25">
      <c r="A136">
        <v>9214</v>
      </c>
      <c r="B136">
        <v>320015</v>
      </c>
      <c r="C136" t="s">
        <v>80</v>
      </c>
      <c r="D136">
        <v>60</v>
      </c>
      <c r="E136">
        <v>5.9841899999999999</v>
      </c>
      <c r="F136" s="3">
        <v>359.0514</v>
      </c>
      <c r="G136">
        <v>60</v>
      </c>
      <c r="H136">
        <f t="shared" si="2"/>
        <v>1</v>
      </c>
    </row>
    <row r="137" spans="1:8" x14ac:dyDescent="0.25">
      <c r="A137">
        <v>9319</v>
      </c>
      <c r="B137">
        <v>320023</v>
      </c>
      <c r="C137" t="s">
        <v>86</v>
      </c>
      <c r="D137">
        <v>6</v>
      </c>
      <c r="E137">
        <v>39.743999999999993</v>
      </c>
      <c r="F137" s="3">
        <v>238.46399999999994</v>
      </c>
      <c r="G137">
        <v>6</v>
      </c>
      <c r="H137">
        <f t="shared" si="2"/>
        <v>1</v>
      </c>
    </row>
    <row r="138" spans="1:8" x14ac:dyDescent="0.25">
      <c r="A138">
        <v>9319</v>
      </c>
      <c r="B138">
        <v>320118</v>
      </c>
      <c r="C138" t="s">
        <v>89</v>
      </c>
      <c r="D138">
        <v>6</v>
      </c>
      <c r="E138">
        <v>37.949940000000005</v>
      </c>
      <c r="F138" s="3">
        <v>227.69964000000004</v>
      </c>
      <c r="G138">
        <v>6</v>
      </c>
      <c r="H138">
        <f t="shared" si="2"/>
        <v>1</v>
      </c>
    </row>
    <row r="139" spans="1:8" x14ac:dyDescent="0.25">
      <c r="A139">
        <v>9319</v>
      </c>
      <c r="B139">
        <v>320925</v>
      </c>
      <c r="C139" t="s">
        <v>24</v>
      </c>
      <c r="D139">
        <v>0</v>
      </c>
      <c r="E139">
        <v>37.949940000000005</v>
      </c>
      <c r="F139" s="3">
        <v>0</v>
      </c>
      <c r="G139">
        <v>6</v>
      </c>
      <c r="H139">
        <f t="shared" si="2"/>
        <v>0</v>
      </c>
    </row>
    <row r="140" spans="1:8" x14ac:dyDescent="0.25">
      <c r="A140">
        <v>9319</v>
      </c>
      <c r="B140">
        <v>323004</v>
      </c>
      <c r="C140" t="s">
        <v>35</v>
      </c>
      <c r="D140">
        <v>0</v>
      </c>
      <c r="E140">
        <v>12.645809999999999</v>
      </c>
      <c r="F140" s="3">
        <v>0</v>
      </c>
      <c r="G140">
        <v>24</v>
      </c>
      <c r="H140">
        <f t="shared" si="2"/>
        <v>0</v>
      </c>
    </row>
    <row r="141" spans="1:8" x14ac:dyDescent="0.25">
      <c r="A141">
        <v>9319</v>
      </c>
      <c r="B141">
        <v>322000</v>
      </c>
      <c r="C141" t="s">
        <v>93</v>
      </c>
      <c r="D141">
        <v>24</v>
      </c>
      <c r="E141">
        <v>12.645809999999999</v>
      </c>
      <c r="F141" s="3">
        <v>303.49943999999999</v>
      </c>
      <c r="G141">
        <v>24</v>
      </c>
      <c r="H141">
        <f t="shared" si="2"/>
        <v>1</v>
      </c>
    </row>
    <row r="142" spans="1:8" x14ac:dyDescent="0.25">
      <c r="A142">
        <v>9328</v>
      </c>
      <c r="B142">
        <v>320015</v>
      </c>
      <c r="C142" t="s">
        <v>80</v>
      </c>
      <c r="D142">
        <v>60</v>
      </c>
      <c r="E142">
        <v>5.9841899999999999</v>
      </c>
      <c r="F142" s="3">
        <v>359.0514</v>
      </c>
      <c r="G142">
        <v>60</v>
      </c>
      <c r="H142">
        <f t="shared" si="2"/>
        <v>1</v>
      </c>
    </row>
    <row r="143" spans="1:8" x14ac:dyDescent="0.25">
      <c r="A143">
        <v>9328</v>
      </c>
      <c r="B143">
        <v>320107</v>
      </c>
      <c r="C143" t="s">
        <v>81</v>
      </c>
      <c r="D143">
        <v>60</v>
      </c>
      <c r="E143">
        <v>5.7200040000000012</v>
      </c>
      <c r="F143" s="3">
        <v>343.20024000000006</v>
      </c>
      <c r="G143">
        <v>60</v>
      </c>
      <c r="H143">
        <f t="shared" si="2"/>
        <v>1</v>
      </c>
    </row>
    <row r="144" spans="1:8" x14ac:dyDescent="0.25">
      <c r="A144">
        <v>119</v>
      </c>
      <c r="B144">
        <v>320023</v>
      </c>
      <c r="C144" t="s">
        <v>86</v>
      </c>
      <c r="D144">
        <v>30</v>
      </c>
      <c r="E144">
        <v>39.743999999999993</v>
      </c>
      <c r="F144" s="3">
        <v>1192.3199999999997</v>
      </c>
      <c r="G144">
        <v>6</v>
      </c>
      <c r="H144">
        <f t="shared" si="2"/>
        <v>5</v>
      </c>
    </row>
    <row r="145" spans="1:8" x14ac:dyDescent="0.25">
      <c r="A145">
        <v>119</v>
      </c>
      <c r="B145">
        <v>320023</v>
      </c>
      <c r="C145" t="s">
        <v>86</v>
      </c>
      <c r="D145">
        <v>54</v>
      </c>
      <c r="E145">
        <v>39.743999999999993</v>
      </c>
      <c r="F145" s="3">
        <v>2146.1759999999995</v>
      </c>
      <c r="G145">
        <v>6</v>
      </c>
      <c r="H145">
        <f t="shared" si="2"/>
        <v>9</v>
      </c>
    </row>
    <row r="146" spans="1:8" x14ac:dyDescent="0.25">
      <c r="A146">
        <v>119</v>
      </c>
      <c r="B146">
        <v>320118</v>
      </c>
      <c r="C146" t="s">
        <v>89</v>
      </c>
      <c r="D146">
        <v>12</v>
      </c>
      <c r="E146">
        <v>37.949940000000005</v>
      </c>
      <c r="F146" s="3">
        <v>455.39928000000009</v>
      </c>
      <c r="G146">
        <v>6</v>
      </c>
      <c r="H146">
        <f t="shared" si="2"/>
        <v>2</v>
      </c>
    </row>
    <row r="147" spans="1:8" x14ac:dyDescent="0.25">
      <c r="A147">
        <v>119</v>
      </c>
      <c r="B147">
        <v>320118</v>
      </c>
      <c r="C147" t="s">
        <v>89</v>
      </c>
      <c r="D147">
        <v>12</v>
      </c>
      <c r="E147">
        <v>37.949940000000005</v>
      </c>
      <c r="F147" s="3">
        <v>455.39928000000009</v>
      </c>
      <c r="G147">
        <v>6</v>
      </c>
      <c r="H147">
        <f t="shared" si="2"/>
        <v>2</v>
      </c>
    </row>
    <row r="148" spans="1:8" x14ac:dyDescent="0.25">
      <c r="A148">
        <v>119</v>
      </c>
      <c r="B148">
        <v>320118</v>
      </c>
      <c r="C148" t="s">
        <v>89</v>
      </c>
      <c r="D148">
        <v>12</v>
      </c>
      <c r="E148">
        <v>37.949940000000005</v>
      </c>
      <c r="F148" s="3">
        <v>455.39928000000009</v>
      </c>
      <c r="G148">
        <v>6</v>
      </c>
      <c r="H148">
        <f t="shared" si="2"/>
        <v>2</v>
      </c>
    </row>
    <row r="149" spans="1:8" x14ac:dyDescent="0.25">
      <c r="A149">
        <v>119</v>
      </c>
      <c r="B149">
        <v>320028</v>
      </c>
      <c r="C149" t="s">
        <v>91</v>
      </c>
      <c r="D149">
        <v>18</v>
      </c>
      <c r="E149">
        <v>30.099959999999999</v>
      </c>
      <c r="F149" s="3">
        <v>541.79927999999995</v>
      </c>
      <c r="G149">
        <v>6</v>
      </c>
      <c r="H149">
        <f t="shared" si="2"/>
        <v>3</v>
      </c>
    </row>
    <row r="150" spans="1:8" x14ac:dyDescent="0.25">
      <c r="A150">
        <v>119</v>
      </c>
      <c r="B150">
        <v>320118</v>
      </c>
      <c r="C150" t="s">
        <v>89</v>
      </c>
      <c r="D150">
        <v>30</v>
      </c>
      <c r="E150">
        <v>37.949940000000005</v>
      </c>
      <c r="F150" s="3">
        <v>1138.4982000000002</v>
      </c>
      <c r="G150">
        <v>6</v>
      </c>
      <c r="H150">
        <f t="shared" si="2"/>
        <v>5</v>
      </c>
    </row>
    <row r="151" spans="1:8" x14ac:dyDescent="0.25">
      <c r="A151">
        <v>119</v>
      </c>
      <c r="B151">
        <v>320107</v>
      </c>
      <c r="C151" t="s">
        <v>81</v>
      </c>
      <c r="D151">
        <v>60</v>
      </c>
      <c r="E151">
        <v>5.7200040000000012</v>
      </c>
      <c r="F151" s="3">
        <v>343.20024000000006</v>
      </c>
      <c r="G151">
        <v>60</v>
      </c>
      <c r="H151">
        <f t="shared" si="2"/>
        <v>1</v>
      </c>
    </row>
    <row r="152" spans="1:8" x14ac:dyDescent="0.25">
      <c r="A152">
        <v>119</v>
      </c>
      <c r="B152">
        <v>322000</v>
      </c>
      <c r="C152" t="s">
        <v>93</v>
      </c>
      <c r="D152">
        <v>24</v>
      </c>
      <c r="E152">
        <v>12.645809999999999</v>
      </c>
      <c r="F152" s="3">
        <v>303.49943999999999</v>
      </c>
      <c r="G152">
        <v>24</v>
      </c>
      <c r="H152">
        <f t="shared" si="2"/>
        <v>1</v>
      </c>
    </row>
    <row r="153" spans="1:8" x14ac:dyDescent="0.25">
      <c r="A153">
        <v>119</v>
      </c>
      <c r="B153">
        <v>323103</v>
      </c>
      <c r="C153" t="s">
        <v>36</v>
      </c>
      <c r="D153">
        <v>24</v>
      </c>
      <c r="E153">
        <v>12.645809999999999</v>
      </c>
      <c r="F153" s="3">
        <v>303.49943999999999</v>
      </c>
      <c r="G153">
        <v>24</v>
      </c>
      <c r="H153">
        <f t="shared" si="2"/>
        <v>1</v>
      </c>
    </row>
    <row r="154" spans="1:8" x14ac:dyDescent="0.25">
      <c r="A154">
        <v>119</v>
      </c>
      <c r="B154">
        <v>322100</v>
      </c>
      <c r="C154" t="s">
        <v>96</v>
      </c>
      <c r="D154">
        <v>6</v>
      </c>
      <c r="E154">
        <v>18.065520000000003</v>
      </c>
      <c r="F154" s="3">
        <v>108.39312000000001</v>
      </c>
      <c r="G154">
        <v>6</v>
      </c>
      <c r="H154">
        <f t="shared" si="2"/>
        <v>1</v>
      </c>
    </row>
    <row r="155" spans="1:8" x14ac:dyDescent="0.25">
      <c r="A155">
        <v>119</v>
      </c>
      <c r="B155">
        <v>324903</v>
      </c>
      <c r="C155" t="s">
        <v>47</v>
      </c>
      <c r="D155">
        <v>20</v>
      </c>
      <c r="E155">
        <v>20.662344000000001</v>
      </c>
      <c r="F155" s="3">
        <v>413.24688000000003</v>
      </c>
      <c r="G155">
        <v>20</v>
      </c>
      <c r="H155">
        <f t="shared" si="2"/>
        <v>1</v>
      </c>
    </row>
    <row r="156" spans="1:8" x14ac:dyDescent="0.25">
      <c r="A156">
        <v>120</v>
      </c>
      <c r="B156">
        <v>320118</v>
      </c>
      <c r="C156" t="s">
        <v>89</v>
      </c>
      <c r="D156">
        <v>30</v>
      </c>
      <c r="E156">
        <v>37.949940000000005</v>
      </c>
      <c r="F156" s="3">
        <v>1138.4982000000002</v>
      </c>
      <c r="G156">
        <v>6</v>
      </c>
      <c r="H156">
        <f t="shared" si="2"/>
        <v>5</v>
      </c>
    </row>
    <row r="157" spans="1:8" x14ac:dyDescent="0.25">
      <c r="A157">
        <v>120</v>
      </c>
      <c r="B157">
        <v>324003</v>
      </c>
      <c r="C157" t="s">
        <v>88</v>
      </c>
      <c r="D157">
        <v>20</v>
      </c>
      <c r="E157">
        <v>19.800018000000001</v>
      </c>
      <c r="F157" s="3">
        <v>396.00036</v>
      </c>
      <c r="G157">
        <v>20</v>
      </c>
      <c r="H157">
        <f t="shared" si="2"/>
        <v>1</v>
      </c>
    </row>
    <row r="158" spans="1:8" x14ac:dyDescent="0.25">
      <c r="A158">
        <v>120</v>
      </c>
      <c r="B158">
        <v>320023</v>
      </c>
      <c r="C158" t="s">
        <v>86</v>
      </c>
      <c r="D158">
        <v>60</v>
      </c>
      <c r="E158">
        <v>39.743999999999993</v>
      </c>
      <c r="F158" s="3">
        <v>2384.6399999999994</v>
      </c>
      <c r="G158">
        <v>6</v>
      </c>
      <c r="H158">
        <f t="shared" si="2"/>
        <v>10</v>
      </c>
    </row>
    <row r="159" spans="1:8" x14ac:dyDescent="0.25">
      <c r="A159">
        <v>120</v>
      </c>
      <c r="B159">
        <v>320100</v>
      </c>
      <c r="C159" t="s">
        <v>85</v>
      </c>
      <c r="D159">
        <v>12</v>
      </c>
      <c r="E159">
        <v>20.323620000000002</v>
      </c>
      <c r="F159" s="3">
        <v>243.88344000000001</v>
      </c>
      <c r="G159">
        <v>12</v>
      </c>
      <c r="H159">
        <f t="shared" si="2"/>
        <v>1</v>
      </c>
    </row>
    <row r="160" spans="1:8" x14ac:dyDescent="0.25">
      <c r="A160">
        <v>121</v>
      </c>
      <c r="B160">
        <v>323103</v>
      </c>
      <c r="C160" t="s">
        <v>36</v>
      </c>
      <c r="D160">
        <v>24</v>
      </c>
      <c r="E160">
        <v>12.645809999999999</v>
      </c>
      <c r="F160" s="3">
        <v>303.49943999999999</v>
      </c>
      <c r="G160">
        <v>24</v>
      </c>
      <c r="H160">
        <f t="shared" si="2"/>
        <v>1</v>
      </c>
    </row>
    <row r="161" spans="1:8" x14ac:dyDescent="0.25">
      <c r="A161">
        <v>142</v>
      </c>
      <c r="B161">
        <v>320118</v>
      </c>
      <c r="C161" t="s">
        <v>89</v>
      </c>
      <c r="D161">
        <v>24</v>
      </c>
      <c r="E161">
        <v>37.949940000000005</v>
      </c>
      <c r="F161" s="3">
        <v>910.79856000000018</v>
      </c>
      <c r="G161">
        <v>6</v>
      </c>
      <c r="H161">
        <f t="shared" si="2"/>
        <v>4</v>
      </c>
    </row>
    <row r="162" spans="1:8" x14ac:dyDescent="0.25">
      <c r="A162">
        <v>142</v>
      </c>
      <c r="B162">
        <v>324903</v>
      </c>
      <c r="C162" t="s">
        <v>47</v>
      </c>
      <c r="D162">
        <v>20</v>
      </c>
      <c r="E162">
        <v>20.662344000000001</v>
      </c>
      <c r="F162" s="3">
        <v>413.24688000000003</v>
      </c>
      <c r="G162">
        <v>20</v>
      </c>
      <c r="H162">
        <f t="shared" si="2"/>
        <v>1</v>
      </c>
    </row>
    <row r="163" spans="1:8" x14ac:dyDescent="0.25">
      <c r="A163">
        <v>142</v>
      </c>
      <c r="B163">
        <v>320118</v>
      </c>
      <c r="C163" t="s">
        <v>89</v>
      </c>
      <c r="D163">
        <v>18</v>
      </c>
      <c r="E163">
        <v>37.949940000000005</v>
      </c>
      <c r="F163" s="3">
        <v>683.09892000000013</v>
      </c>
      <c r="G163">
        <v>6</v>
      </c>
      <c r="H163">
        <f t="shared" si="2"/>
        <v>3</v>
      </c>
    </row>
    <row r="164" spans="1:8" x14ac:dyDescent="0.25">
      <c r="A164">
        <v>142</v>
      </c>
      <c r="B164">
        <v>323103</v>
      </c>
      <c r="C164" t="s">
        <v>36</v>
      </c>
      <c r="D164">
        <v>24</v>
      </c>
      <c r="E164">
        <v>12.645809999999999</v>
      </c>
      <c r="F164" s="3">
        <v>303.49943999999999</v>
      </c>
      <c r="G164">
        <v>24</v>
      </c>
      <c r="H164">
        <f t="shared" si="2"/>
        <v>1</v>
      </c>
    </row>
    <row r="165" spans="1:8" x14ac:dyDescent="0.25">
      <c r="A165">
        <v>144</v>
      </c>
      <c r="B165">
        <v>320118</v>
      </c>
      <c r="C165" t="s">
        <v>89</v>
      </c>
      <c r="D165">
        <v>30</v>
      </c>
      <c r="E165">
        <v>37.949940000000005</v>
      </c>
      <c r="F165" s="3">
        <v>1138.4982000000002</v>
      </c>
      <c r="G165">
        <v>6</v>
      </c>
      <c r="H165">
        <f t="shared" si="2"/>
        <v>5</v>
      </c>
    </row>
    <row r="166" spans="1:8" x14ac:dyDescent="0.25">
      <c r="A166">
        <v>144</v>
      </c>
      <c r="B166">
        <v>320107</v>
      </c>
      <c r="C166" t="s">
        <v>81</v>
      </c>
      <c r="D166">
        <v>300</v>
      </c>
      <c r="E166">
        <v>5.7200040000000012</v>
      </c>
      <c r="F166" s="3">
        <v>1716.0012000000004</v>
      </c>
      <c r="G166">
        <v>60</v>
      </c>
      <c r="H166">
        <f t="shared" si="2"/>
        <v>5</v>
      </c>
    </row>
    <row r="167" spans="1:8" x14ac:dyDescent="0.25">
      <c r="A167">
        <v>147</v>
      </c>
      <c r="B167">
        <v>320028</v>
      </c>
      <c r="C167" t="s">
        <v>91</v>
      </c>
      <c r="D167">
        <v>30</v>
      </c>
      <c r="E167">
        <v>30.099959999999999</v>
      </c>
      <c r="F167" s="3">
        <v>902.99879999999996</v>
      </c>
      <c r="G167">
        <v>6</v>
      </c>
      <c r="H167">
        <f t="shared" si="2"/>
        <v>5</v>
      </c>
    </row>
    <row r="168" spans="1:8" x14ac:dyDescent="0.25">
      <c r="A168">
        <v>147</v>
      </c>
      <c r="B168">
        <v>320015</v>
      </c>
      <c r="C168" t="s">
        <v>80</v>
      </c>
      <c r="D168">
        <v>120</v>
      </c>
      <c r="E168">
        <v>5.9841899999999999</v>
      </c>
      <c r="F168" s="3">
        <v>718.1028</v>
      </c>
      <c r="G168">
        <v>60</v>
      </c>
      <c r="H168">
        <f t="shared" si="2"/>
        <v>2</v>
      </c>
    </row>
    <row r="169" spans="1:8" x14ac:dyDescent="0.25">
      <c r="A169">
        <v>147</v>
      </c>
      <c r="B169">
        <v>320118</v>
      </c>
      <c r="C169" t="s">
        <v>89</v>
      </c>
      <c r="D169">
        <v>18</v>
      </c>
      <c r="E169">
        <v>37.949940000000005</v>
      </c>
      <c r="F169" s="3">
        <v>683.09892000000013</v>
      </c>
      <c r="G169">
        <v>6</v>
      </c>
      <c r="H169">
        <f t="shared" si="2"/>
        <v>3</v>
      </c>
    </row>
    <row r="170" spans="1:8" x14ac:dyDescent="0.25">
      <c r="A170">
        <v>147</v>
      </c>
      <c r="B170">
        <v>324003</v>
      </c>
      <c r="C170" t="s">
        <v>88</v>
      </c>
      <c r="D170">
        <v>40</v>
      </c>
      <c r="E170">
        <v>19.800018000000001</v>
      </c>
      <c r="F170" s="3">
        <v>792.00072</v>
      </c>
      <c r="G170">
        <v>20</v>
      </c>
      <c r="H170">
        <f t="shared" si="2"/>
        <v>2</v>
      </c>
    </row>
    <row r="171" spans="1:8" x14ac:dyDescent="0.25">
      <c r="A171">
        <v>147</v>
      </c>
      <c r="B171">
        <v>320023</v>
      </c>
      <c r="C171" t="s">
        <v>86</v>
      </c>
      <c r="D171">
        <v>30</v>
      </c>
      <c r="E171">
        <v>39.743999999999993</v>
      </c>
      <c r="F171" s="3">
        <v>1192.3199999999997</v>
      </c>
      <c r="G171">
        <v>6</v>
      </c>
      <c r="H171">
        <f t="shared" si="2"/>
        <v>5</v>
      </c>
    </row>
    <row r="172" spans="1:8" x14ac:dyDescent="0.25">
      <c r="A172">
        <v>170</v>
      </c>
      <c r="B172">
        <v>324003</v>
      </c>
      <c r="C172" t="s">
        <v>88</v>
      </c>
      <c r="D172">
        <v>20</v>
      </c>
      <c r="E172">
        <v>19.800018000000001</v>
      </c>
      <c r="F172" s="3">
        <v>396.00036</v>
      </c>
      <c r="G172">
        <v>20</v>
      </c>
      <c r="H172">
        <f t="shared" si="2"/>
        <v>1</v>
      </c>
    </row>
    <row r="173" spans="1:8" x14ac:dyDescent="0.25">
      <c r="A173">
        <v>171</v>
      </c>
      <c r="B173">
        <v>320023</v>
      </c>
      <c r="C173" t="s">
        <v>86</v>
      </c>
      <c r="D173">
        <v>30</v>
      </c>
      <c r="E173">
        <v>39.743999999999993</v>
      </c>
      <c r="F173" s="3">
        <v>1192.3199999999997</v>
      </c>
      <c r="G173">
        <v>6</v>
      </c>
      <c r="H173">
        <f t="shared" si="2"/>
        <v>5</v>
      </c>
    </row>
    <row r="174" spans="1:8" x14ac:dyDescent="0.25">
      <c r="A174">
        <v>187</v>
      </c>
      <c r="B174">
        <v>320118</v>
      </c>
      <c r="C174" t="s">
        <v>89</v>
      </c>
      <c r="D174">
        <v>30</v>
      </c>
      <c r="E174">
        <v>37.949940000000005</v>
      </c>
      <c r="F174" s="3">
        <v>1138.4982000000002</v>
      </c>
      <c r="G174">
        <v>6</v>
      </c>
      <c r="H174">
        <f t="shared" si="2"/>
        <v>5</v>
      </c>
    </row>
    <row r="175" spans="1:8" x14ac:dyDescent="0.25">
      <c r="A175">
        <v>187</v>
      </c>
      <c r="B175">
        <v>320023</v>
      </c>
      <c r="C175" t="s">
        <v>86</v>
      </c>
      <c r="D175">
        <v>60</v>
      </c>
      <c r="E175">
        <v>39.743999999999993</v>
      </c>
      <c r="F175" s="3">
        <v>2384.6399999999994</v>
      </c>
      <c r="G175">
        <v>6</v>
      </c>
      <c r="H175">
        <f t="shared" si="2"/>
        <v>10</v>
      </c>
    </row>
    <row r="176" spans="1:8" x14ac:dyDescent="0.25">
      <c r="A176">
        <v>187</v>
      </c>
      <c r="B176">
        <v>323103</v>
      </c>
      <c r="C176" t="s">
        <v>36</v>
      </c>
      <c r="D176">
        <v>24</v>
      </c>
      <c r="E176">
        <v>12.645809999999999</v>
      </c>
      <c r="F176" s="3">
        <v>303.49943999999999</v>
      </c>
      <c r="G176">
        <v>24</v>
      </c>
      <c r="H176">
        <f t="shared" si="2"/>
        <v>1</v>
      </c>
    </row>
    <row r="177" spans="1:8" x14ac:dyDescent="0.25">
      <c r="A177">
        <v>187</v>
      </c>
      <c r="B177">
        <v>323103</v>
      </c>
      <c r="C177" t="s">
        <v>36</v>
      </c>
      <c r="D177">
        <v>24</v>
      </c>
      <c r="E177">
        <v>12.645809999999999</v>
      </c>
      <c r="F177" s="3">
        <v>303.49943999999999</v>
      </c>
      <c r="G177">
        <v>24</v>
      </c>
      <c r="H177">
        <f t="shared" si="2"/>
        <v>1</v>
      </c>
    </row>
    <row r="178" spans="1:8" x14ac:dyDescent="0.25">
      <c r="A178">
        <v>197</v>
      </c>
      <c r="B178">
        <v>322001</v>
      </c>
      <c r="C178" t="s">
        <v>95</v>
      </c>
      <c r="D178">
        <v>0</v>
      </c>
      <c r="E178">
        <v>36.695520000000002</v>
      </c>
      <c r="F178" s="3">
        <v>0</v>
      </c>
      <c r="G178">
        <v>6</v>
      </c>
      <c r="H178">
        <f t="shared" si="2"/>
        <v>0</v>
      </c>
    </row>
    <row r="179" spans="1:8" x14ac:dyDescent="0.25">
      <c r="A179">
        <v>197</v>
      </c>
      <c r="B179">
        <v>322001</v>
      </c>
      <c r="C179" t="s">
        <v>95</v>
      </c>
      <c r="D179">
        <v>6</v>
      </c>
      <c r="E179">
        <v>36.695520000000002</v>
      </c>
      <c r="F179" s="3">
        <v>220.17312000000001</v>
      </c>
      <c r="G179">
        <v>6</v>
      </c>
      <c r="H179">
        <f t="shared" si="2"/>
        <v>1</v>
      </c>
    </row>
    <row r="180" spans="1:8" x14ac:dyDescent="0.25">
      <c r="A180">
        <v>197</v>
      </c>
      <c r="B180">
        <v>322001</v>
      </c>
      <c r="C180" t="s">
        <v>95</v>
      </c>
      <c r="D180">
        <v>6</v>
      </c>
      <c r="E180">
        <v>36.695520000000002</v>
      </c>
      <c r="F180" s="3">
        <v>220.17312000000001</v>
      </c>
      <c r="G180">
        <v>6</v>
      </c>
      <c r="H180">
        <f t="shared" si="2"/>
        <v>1</v>
      </c>
    </row>
    <row r="181" spans="1:8" x14ac:dyDescent="0.25">
      <c r="A181">
        <v>517</v>
      </c>
      <c r="B181">
        <v>323103</v>
      </c>
      <c r="C181" t="s">
        <v>36</v>
      </c>
      <c r="D181">
        <v>24</v>
      </c>
      <c r="E181">
        <v>12.645809999999999</v>
      </c>
      <c r="F181" s="3">
        <v>303.49943999999999</v>
      </c>
      <c r="G181">
        <v>24</v>
      </c>
      <c r="H181">
        <f t="shared" si="2"/>
        <v>1</v>
      </c>
    </row>
    <row r="182" spans="1:8" x14ac:dyDescent="0.25">
      <c r="A182">
        <v>517</v>
      </c>
      <c r="B182">
        <v>320926</v>
      </c>
      <c r="C182" t="s">
        <v>48</v>
      </c>
      <c r="D182">
        <v>60</v>
      </c>
      <c r="E182">
        <v>5.9841899999999999</v>
      </c>
      <c r="F182" s="3">
        <v>359.0514</v>
      </c>
      <c r="G182">
        <v>60</v>
      </c>
      <c r="H182">
        <f t="shared" si="2"/>
        <v>1</v>
      </c>
    </row>
    <row r="183" spans="1:8" x14ac:dyDescent="0.25">
      <c r="A183">
        <v>517</v>
      </c>
      <c r="B183">
        <v>320028</v>
      </c>
      <c r="C183" t="s">
        <v>91</v>
      </c>
      <c r="D183">
        <v>18</v>
      </c>
      <c r="E183">
        <v>30.099959999999999</v>
      </c>
      <c r="F183" s="3">
        <v>541.79927999999995</v>
      </c>
      <c r="G183">
        <v>6</v>
      </c>
      <c r="H183">
        <f t="shared" si="2"/>
        <v>3</v>
      </c>
    </row>
    <row r="184" spans="1:8" x14ac:dyDescent="0.25">
      <c r="A184">
        <v>517</v>
      </c>
      <c r="B184">
        <v>324003</v>
      </c>
      <c r="C184" t="s">
        <v>88</v>
      </c>
      <c r="D184">
        <v>20</v>
      </c>
      <c r="E184">
        <v>19.800018000000001</v>
      </c>
      <c r="F184" s="3">
        <v>396.00036</v>
      </c>
      <c r="G184">
        <v>20</v>
      </c>
      <c r="H184">
        <f t="shared" si="2"/>
        <v>1</v>
      </c>
    </row>
    <row r="185" spans="1:8" x14ac:dyDescent="0.25">
      <c r="A185">
        <v>517</v>
      </c>
      <c r="B185">
        <v>322000</v>
      </c>
      <c r="C185" t="s">
        <v>93</v>
      </c>
      <c r="D185">
        <v>24</v>
      </c>
      <c r="E185">
        <v>12.645809999999999</v>
      </c>
      <c r="F185" s="3">
        <v>303.49943999999999</v>
      </c>
      <c r="G185">
        <v>24</v>
      </c>
      <c r="H185">
        <f t="shared" si="2"/>
        <v>1</v>
      </c>
    </row>
    <row r="186" spans="1:8" x14ac:dyDescent="0.25">
      <c r="A186">
        <v>517</v>
      </c>
      <c r="B186">
        <v>320120</v>
      </c>
      <c r="C186" t="s">
        <v>71</v>
      </c>
      <c r="D186">
        <v>0</v>
      </c>
      <c r="E186">
        <v>30.099959999999999</v>
      </c>
      <c r="F186" s="3">
        <v>0</v>
      </c>
      <c r="G186">
        <v>6</v>
      </c>
      <c r="H186">
        <f t="shared" si="2"/>
        <v>0</v>
      </c>
    </row>
    <row r="187" spans="1:8" x14ac:dyDescent="0.25">
      <c r="A187">
        <v>519</v>
      </c>
      <c r="B187">
        <v>320015</v>
      </c>
      <c r="C187" t="s">
        <v>80</v>
      </c>
      <c r="D187">
        <v>60</v>
      </c>
      <c r="E187">
        <v>5.9841899999999999</v>
      </c>
      <c r="F187" s="3">
        <v>359.0514</v>
      </c>
      <c r="G187">
        <v>60</v>
      </c>
      <c r="H187">
        <f t="shared" si="2"/>
        <v>1</v>
      </c>
    </row>
    <row r="188" spans="1:8" x14ac:dyDescent="0.25">
      <c r="A188">
        <v>519</v>
      </c>
      <c r="B188">
        <v>320118</v>
      </c>
      <c r="C188" t="s">
        <v>89</v>
      </c>
      <c r="D188">
        <v>18</v>
      </c>
      <c r="E188">
        <v>37.949940000000005</v>
      </c>
      <c r="F188" s="3">
        <v>683.09892000000013</v>
      </c>
      <c r="G188">
        <v>6</v>
      </c>
      <c r="H188">
        <f t="shared" si="2"/>
        <v>3</v>
      </c>
    </row>
    <row r="189" spans="1:8" x14ac:dyDescent="0.25">
      <c r="A189">
        <v>519</v>
      </c>
      <c r="B189">
        <v>320107</v>
      </c>
      <c r="C189" t="s">
        <v>81</v>
      </c>
      <c r="D189">
        <v>60</v>
      </c>
      <c r="E189">
        <v>5.7200040000000012</v>
      </c>
      <c r="F189" s="3">
        <v>343.20024000000006</v>
      </c>
      <c r="G189">
        <v>60</v>
      </c>
      <c r="H189">
        <f t="shared" si="2"/>
        <v>1</v>
      </c>
    </row>
    <row r="190" spans="1:8" x14ac:dyDescent="0.25">
      <c r="A190">
        <v>519</v>
      </c>
      <c r="B190">
        <v>320023</v>
      </c>
      <c r="C190" t="s">
        <v>86</v>
      </c>
      <c r="D190">
        <v>30</v>
      </c>
      <c r="E190">
        <v>39.743999999999993</v>
      </c>
      <c r="F190" s="3">
        <v>1192.3199999999997</v>
      </c>
      <c r="G190">
        <v>6</v>
      </c>
      <c r="H190">
        <f t="shared" si="2"/>
        <v>5</v>
      </c>
    </row>
    <row r="191" spans="1:8" x14ac:dyDescent="0.25">
      <c r="A191">
        <v>519</v>
      </c>
      <c r="B191">
        <v>323103</v>
      </c>
      <c r="C191" t="s">
        <v>36</v>
      </c>
      <c r="D191">
        <v>48</v>
      </c>
      <c r="E191">
        <v>12.645809999999999</v>
      </c>
      <c r="F191" s="3">
        <v>606.99887999999999</v>
      </c>
      <c r="G191">
        <v>24</v>
      </c>
      <c r="H191">
        <f t="shared" si="2"/>
        <v>2</v>
      </c>
    </row>
    <row r="192" spans="1:8" x14ac:dyDescent="0.25">
      <c r="A192">
        <v>519</v>
      </c>
      <c r="B192">
        <v>320926</v>
      </c>
      <c r="C192" t="s">
        <v>48</v>
      </c>
      <c r="D192">
        <v>60</v>
      </c>
      <c r="E192">
        <v>5.9841899999999999</v>
      </c>
      <c r="F192" s="3">
        <v>359.0514</v>
      </c>
      <c r="G192">
        <v>60</v>
      </c>
      <c r="H192">
        <f t="shared" si="2"/>
        <v>1</v>
      </c>
    </row>
    <row r="193" spans="1:8" x14ac:dyDescent="0.25">
      <c r="A193">
        <v>519</v>
      </c>
      <c r="B193">
        <v>323103</v>
      </c>
      <c r="C193" t="s">
        <v>36</v>
      </c>
      <c r="D193">
        <v>24</v>
      </c>
      <c r="E193">
        <v>12.645809999999999</v>
      </c>
      <c r="F193" s="3">
        <v>303.49943999999999</v>
      </c>
      <c r="G193">
        <v>24</v>
      </c>
      <c r="H193">
        <f t="shared" si="2"/>
        <v>1</v>
      </c>
    </row>
    <row r="194" spans="1:8" x14ac:dyDescent="0.25">
      <c r="A194">
        <v>520</v>
      </c>
      <c r="B194">
        <v>323900</v>
      </c>
      <c r="C194" t="s">
        <v>37</v>
      </c>
      <c r="D194">
        <v>24</v>
      </c>
      <c r="E194">
        <v>12.645809999999999</v>
      </c>
      <c r="F194" s="3">
        <v>303.49943999999999</v>
      </c>
      <c r="G194">
        <v>24</v>
      </c>
      <c r="H194">
        <f t="shared" si="2"/>
        <v>1</v>
      </c>
    </row>
    <row r="195" spans="1:8" x14ac:dyDescent="0.25">
      <c r="A195">
        <v>520</v>
      </c>
      <c r="B195">
        <v>323103</v>
      </c>
      <c r="C195" t="s">
        <v>36</v>
      </c>
      <c r="D195">
        <v>24</v>
      </c>
      <c r="E195">
        <v>12.645809999999999</v>
      </c>
      <c r="F195" s="3">
        <v>303.49943999999999</v>
      </c>
      <c r="G195">
        <v>24</v>
      </c>
      <c r="H195">
        <f t="shared" ref="H195:H258" si="3">+D195/G195</f>
        <v>1</v>
      </c>
    </row>
    <row r="196" spans="1:8" x14ac:dyDescent="0.25">
      <c r="A196">
        <v>531</v>
      </c>
      <c r="B196">
        <v>320015</v>
      </c>
      <c r="C196" t="s">
        <v>80</v>
      </c>
      <c r="D196">
        <v>60</v>
      </c>
      <c r="E196">
        <v>5.9841899999999999</v>
      </c>
      <c r="F196" s="3">
        <v>359.0514</v>
      </c>
      <c r="G196">
        <v>60</v>
      </c>
      <c r="H196">
        <f t="shared" si="3"/>
        <v>1</v>
      </c>
    </row>
    <row r="197" spans="1:8" x14ac:dyDescent="0.25">
      <c r="A197">
        <v>531</v>
      </c>
      <c r="B197">
        <v>320107</v>
      </c>
      <c r="C197" t="s">
        <v>81</v>
      </c>
      <c r="D197">
        <v>60</v>
      </c>
      <c r="E197">
        <v>5.7200040000000012</v>
      </c>
      <c r="F197" s="3">
        <v>343.20024000000006</v>
      </c>
      <c r="G197">
        <v>60</v>
      </c>
      <c r="H197">
        <f t="shared" si="3"/>
        <v>1</v>
      </c>
    </row>
    <row r="198" spans="1:8" x14ac:dyDescent="0.25">
      <c r="A198">
        <v>533</v>
      </c>
      <c r="B198">
        <v>320917</v>
      </c>
      <c r="C198" t="s">
        <v>27</v>
      </c>
      <c r="D198">
        <v>0</v>
      </c>
      <c r="E198">
        <v>5.7200040000000003</v>
      </c>
      <c r="F198" s="3">
        <v>0</v>
      </c>
      <c r="G198">
        <v>60</v>
      </c>
      <c r="H198">
        <f t="shared" si="3"/>
        <v>0</v>
      </c>
    </row>
    <row r="199" spans="1:8" x14ac:dyDescent="0.25">
      <c r="A199">
        <v>533</v>
      </c>
      <c r="B199">
        <v>320925</v>
      </c>
      <c r="C199" t="s">
        <v>24</v>
      </c>
      <c r="D199">
        <v>0</v>
      </c>
      <c r="E199">
        <v>37.949940000000005</v>
      </c>
      <c r="F199" s="3">
        <v>0</v>
      </c>
      <c r="G199">
        <v>6</v>
      </c>
      <c r="H199">
        <f t="shared" si="3"/>
        <v>0</v>
      </c>
    </row>
    <row r="200" spans="1:8" x14ac:dyDescent="0.25">
      <c r="A200">
        <v>533</v>
      </c>
      <c r="B200">
        <v>320015</v>
      </c>
      <c r="C200" t="s">
        <v>80</v>
      </c>
      <c r="D200">
        <v>60</v>
      </c>
      <c r="E200">
        <v>5.9841899999999999</v>
      </c>
      <c r="F200" s="3">
        <v>359.0514</v>
      </c>
      <c r="G200">
        <v>60</v>
      </c>
      <c r="H200">
        <f t="shared" si="3"/>
        <v>1</v>
      </c>
    </row>
    <row r="201" spans="1:8" x14ac:dyDescent="0.25">
      <c r="A201">
        <v>533</v>
      </c>
      <c r="B201">
        <v>320023</v>
      </c>
      <c r="C201" t="s">
        <v>86</v>
      </c>
      <c r="D201">
        <v>6</v>
      </c>
      <c r="E201">
        <v>39.743999999999993</v>
      </c>
      <c r="F201" s="3">
        <v>238.46399999999994</v>
      </c>
      <c r="G201">
        <v>6</v>
      </c>
      <c r="H201">
        <f t="shared" si="3"/>
        <v>1</v>
      </c>
    </row>
    <row r="202" spans="1:8" x14ac:dyDescent="0.25">
      <c r="A202">
        <v>533</v>
      </c>
      <c r="B202">
        <v>320400</v>
      </c>
      <c r="C202" t="s">
        <v>84</v>
      </c>
      <c r="D202">
        <v>12</v>
      </c>
      <c r="E202">
        <v>20.323620000000002</v>
      </c>
      <c r="F202" s="3">
        <v>243.88344000000001</v>
      </c>
      <c r="G202">
        <v>12</v>
      </c>
      <c r="H202">
        <f t="shared" si="3"/>
        <v>1</v>
      </c>
    </row>
    <row r="203" spans="1:8" x14ac:dyDescent="0.25">
      <c r="A203">
        <v>533</v>
      </c>
      <c r="B203">
        <v>320400</v>
      </c>
      <c r="C203" t="s">
        <v>84</v>
      </c>
      <c r="D203">
        <v>12</v>
      </c>
      <c r="E203">
        <v>20.323620000000002</v>
      </c>
      <c r="F203" s="3">
        <v>243.88344000000001</v>
      </c>
      <c r="G203">
        <v>12</v>
      </c>
      <c r="H203">
        <f t="shared" si="3"/>
        <v>1</v>
      </c>
    </row>
    <row r="204" spans="1:8" x14ac:dyDescent="0.25">
      <c r="A204">
        <v>533</v>
      </c>
      <c r="B204">
        <v>322000</v>
      </c>
      <c r="C204" t="s">
        <v>93</v>
      </c>
      <c r="D204">
        <v>24</v>
      </c>
      <c r="E204">
        <v>12.645809999999999</v>
      </c>
      <c r="F204" s="3">
        <v>303.49943999999999</v>
      </c>
      <c r="G204">
        <v>24</v>
      </c>
      <c r="H204">
        <f t="shared" si="3"/>
        <v>1</v>
      </c>
    </row>
    <row r="205" spans="1:8" x14ac:dyDescent="0.25">
      <c r="A205">
        <v>533</v>
      </c>
      <c r="B205">
        <v>322000</v>
      </c>
      <c r="C205" t="s">
        <v>93</v>
      </c>
      <c r="D205">
        <v>24</v>
      </c>
      <c r="E205">
        <v>12.645809999999999</v>
      </c>
      <c r="F205" s="3">
        <v>303.49943999999999</v>
      </c>
      <c r="G205">
        <v>24</v>
      </c>
      <c r="H205">
        <f t="shared" si="3"/>
        <v>1</v>
      </c>
    </row>
    <row r="206" spans="1:8" x14ac:dyDescent="0.25">
      <c r="A206">
        <v>535</v>
      </c>
      <c r="B206">
        <v>320107</v>
      </c>
      <c r="C206" t="s">
        <v>81</v>
      </c>
      <c r="D206">
        <v>60</v>
      </c>
      <c r="E206">
        <v>5.7200040000000012</v>
      </c>
      <c r="F206" s="3">
        <v>343.20024000000006</v>
      </c>
      <c r="G206">
        <v>60</v>
      </c>
      <c r="H206">
        <f t="shared" si="3"/>
        <v>1</v>
      </c>
    </row>
    <row r="207" spans="1:8" x14ac:dyDescent="0.25">
      <c r="A207">
        <v>535</v>
      </c>
      <c r="B207">
        <v>322000</v>
      </c>
      <c r="C207" t="s">
        <v>93</v>
      </c>
      <c r="D207">
        <v>24</v>
      </c>
      <c r="E207">
        <v>12.645809999999999</v>
      </c>
      <c r="F207" s="3">
        <v>303.49943999999999</v>
      </c>
      <c r="G207">
        <v>24</v>
      </c>
      <c r="H207">
        <f t="shared" si="3"/>
        <v>1</v>
      </c>
    </row>
    <row r="208" spans="1:8" x14ac:dyDescent="0.25">
      <c r="A208">
        <v>535</v>
      </c>
      <c r="B208">
        <v>320023</v>
      </c>
      <c r="C208" t="s">
        <v>86</v>
      </c>
      <c r="D208">
        <v>18</v>
      </c>
      <c r="E208">
        <v>39.743999999999993</v>
      </c>
      <c r="F208" s="3">
        <v>715.39199999999983</v>
      </c>
      <c r="G208">
        <v>6</v>
      </c>
      <c r="H208">
        <f t="shared" si="3"/>
        <v>3</v>
      </c>
    </row>
    <row r="209" spans="1:8" x14ac:dyDescent="0.25">
      <c r="A209">
        <v>535</v>
      </c>
      <c r="B209">
        <v>320400</v>
      </c>
      <c r="C209" t="s">
        <v>84</v>
      </c>
      <c r="D209">
        <v>24</v>
      </c>
      <c r="E209">
        <v>20.323620000000002</v>
      </c>
      <c r="F209" s="3">
        <v>487.76688000000001</v>
      </c>
      <c r="G209">
        <v>12</v>
      </c>
      <c r="H209">
        <f t="shared" si="3"/>
        <v>2</v>
      </c>
    </row>
    <row r="210" spans="1:8" x14ac:dyDescent="0.25">
      <c r="A210">
        <v>535</v>
      </c>
      <c r="B210">
        <v>323900</v>
      </c>
      <c r="C210" t="s">
        <v>37</v>
      </c>
      <c r="D210">
        <v>24</v>
      </c>
      <c r="E210">
        <v>12.645809999999999</v>
      </c>
      <c r="F210" s="3">
        <v>303.49943999999999</v>
      </c>
      <c r="G210">
        <v>24</v>
      </c>
      <c r="H210">
        <f t="shared" si="3"/>
        <v>1</v>
      </c>
    </row>
    <row r="211" spans="1:8" x14ac:dyDescent="0.25">
      <c r="A211">
        <v>535</v>
      </c>
      <c r="B211">
        <v>320120</v>
      </c>
      <c r="C211" t="s">
        <v>71</v>
      </c>
      <c r="D211">
        <v>0</v>
      </c>
      <c r="E211">
        <v>30.099959999999999</v>
      </c>
      <c r="F211" s="3">
        <v>0</v>
      </c>
      <c r="G211">
        <v>6</v>
      </c>
      <c r="H211">
        <f t="shared" si="3"/>
        <v>0</v>
      </c>
    </row>
    <row r="212" spans="1:8" x14ac:dyDescent="0.25">
      <c r="A212">
        <v>535</v>
      </c>
      <c r="B212">
        <v>324903</v>
      </c>
      <c r="C212" t="s">
        <v>47</v>
      </c>
      <c r="D212">
        <v>20</v>
      </c>
      <c r="E212">
        <v>20.662344000000001</v>
      </c>
      <c r="F212" s="3">
        <v>413.24688000000003</v>
      </c>
      <c r="G212">
        <v>20</v>
      </c>
      <c r="H212">
        <f t="shared" si="3"/>
        <v>1</v>
      </c>
    </row>
    <row r="213" spans="1:8" x14ac:dyDescent="0.25">
      <c r="A213">
        <v>536</v>
      </c>
      <c r="B213">
        <v>320100</v>
      </c>
      <c r="C213" t="s">
        <v>85</v>
      </c>
      <c r="D213">
        <v>12</v>
      </c>
      <c r="E213">
        <v>20.323620000000002</v>
      </c>
      <c r="F213" s="3">
        <v>243.88344000000001</v>
      </c>
      <c r="G213">
        <v>12</v>
      </c>
      <c r="H213">
        <f t="shared" si="3"/>
        <v>1</v>
      </c>
    </row>
    <row r="214" spans="1:8" x14ac:dyDescent="0.25">
      <c r="A214">
        <v>536</v>
      </c>
      <c r="B214">
        <v>320400</v>
      </c>
      <c r="C214" t="s">
        <v>84</v>
      </c>
      <c r="D214">
        <v>12</v>
      </c>
      <c r="E214">
        <v>20.323620000000002</v>
      </c>
      <c r="F214" s="3">
        <v>243.88344000000001</v>
      </c>
      <c r="G214">
        <v>12</v>
      </c>
      <c r="H214">
        <f t="shared" si="3"/>
        <v>1</v>
      </c>
    </row>
    <row r="215" spans="1:8" x14ac:dyDescent="0.25">
      <c r="A215">
        <v>536</v>
      </c>
      <c r="B215">
        <v>323103</v>
      </c>
      <c r="C215" t="s">
        <v>36</v>
      </c>
      <c r="D215">
        <v>24</v>
      </c>
      <c r="E215">
        <v>12.645809999999999</v>
      </c>
      <c r="F215" s="3">
        <v>303.49943999999999</v>
      </c>
      <c r="G215">
        <v>24</v>
      </c>
      <c r="H215">
        <f t="shared" si="3"/>
        <v>1</v>
      </c>
    </row>
    <row r="216" spans="1:8" x14ac:dyDescent="0.25">
      <c r="A216">
        <v>542</v>
      </c>
      <c r="B216">
        <v>320015</v>
      </c>
      <c r="C216" t="s">
        <v>80</v>
      </c>
      <c r="D216">
        <v>120</v>
      </c>
      <c r="E216">
        <v>5.9841899999999999</v>
      </c>
      <c r="F216" s="3">
        <v>718.1028</v>
      </c>
      <c r="G216">
        <v>60</v>
      </c>
      <c r="H216">
        <f t="shared" si="3"/>
        <v>2</v>
      </c>
    </row>
    <row r="217" spans="1:8" x14ac:dyDescent="0.25">
      <c r="A217">
        <v>542</v>
      </c>
      <c r="B217">
        <v>320023</v>
      </c>
      <c r="C217" t="s">
        <v>86</v>
      </c>
      <c r="D217">
        <v>30</v>
      </c>
      <c r="E217">
        <v>39.743999999999993</v>
      </c>
      <c r="F217" s="3">
        <v>1192.3199999999997</v>
      </c>
      <c r="G217">
        <v>6</v>
      </c>
      <c r="H217">
        <f t="shared" si="3"/>
        <v>5</v>
      </c>
    </row>
    <row r="218" spans="1:8" x14ac:dyDescent="0.25">
      <c r="A218">
        <v>542</v>
      </c>
      <c r="B218">
        <v>320100</v>
      </c>
      <c r="C218" t="s">
        <v>85</v>
      </c>
      <c r="D218">
        <v>12</v>
      </c>
      <c r="E218">
        <v>20.323620000000002</v>
      </c>
      <c r="F218" s="3">
        <v>243.88344000000001</v>
      </c>
      <c r="G218">
        <v>12</v>
      </c>
      <c r="H218">
        <f t="shared" si="3"/>
        <v>1</v>
      </c>
    </row>
    <row r="219" spans="1:8" x14ac:dyDescent="0.25">
      <c r="A219">
        <v>542</v>
      </c>
      <c r="B219">
        <v>320400</v>
      </c>
      <c r="C219" t="s">
        <v>84</v>
      </c>
      <c r="D219">
        <v>24</v>
      </c>
      <c r="E219">
        <v>20.323620000000002</v>
      </c>
      <c r="F219" s="3">
        <v>487.76688000000001</v>
      </c>
      <c r="G219">
        <v>12</v>
      </c>
      <c r="H219">
        <f t="shared" si="3"/>
        <v>2</v>
      </c>
    </row>
    <row r="220" spans="1:8" x14ac:dyDescent="0.25">
      <c r="A220">
        <v>542</v>
      </c>
      <c r="B220">
        <v>320023</v>
      </c>
      <c r="C220" t="s">
        <v>86</v>
      </c>
      <c r="D220">
        <v>6</v>
      </c>
      <c r="E220">
        <v>39.743999999999993</v>
      </c>
      <c r="F220" s="3">
        <v>238.46399999999994</v>
      </c>
      <c r="G220">
        <v>6</v>
      </c>
      <c r="H220">
        <f t="shared" si="3"/>
        <v>1</v>
      </c>
    </row>
    <row r="221" spans="1:8" x14ac:dyDescent="0.25">
      <c r="A221">
        <v>545</v>
      </c>
      <c r="B221">
        <v>320023</v>
      </c>
      <c r="C221" t="s">
        <v>86</v>
      </c>
      <c r="D221">
        <v>6</v>
      </c>
      <c r="E221">
        <v>39.743999999999993</v>
      </c>
      <c r="F221" s="3">
        <v>238.46399999999994</v>
      </c>
      <c r="G221">
        <v>6</v>
      </c>
      <c r="H221">
        <f t="shared" si="3"/>
        <v>1</v>
      </c>
    </row>
    <row r="222" spans="1:8" x14ac:dyDescent="0.25">
      <c r="A222">
        <v>545</v>
      </c>
      <c r="B222">
        <v>320028</v>
      </c>
      <c r="C222" t="s">
        <v>91</v>
      </c>
      <c r="D222">
        <v>12</v>
      </c>
      <c r="E222">
        <v>30.099959999999999</v>
      </c>
      <c r="F222" s="3">
        <v>361.19952000000001</v>
      </c>
      <c r="G222">
        <v>6</v>
      </c>
      <c r="H222">
        <f t="shared" si="3"/>
        <v>2</v>
      </c>
    </row>
    <row r="223" spans="1:8" x14ac:dyDescent="0.25">
      <c r="A223">
        <v>545</v>
      </c>
      <c r="B223">
        <v>320107</v>
      </c>
      <c r="C223" t="s">
        <v>81</v>
      </c>
      <c r="D223">
        <v>60</v>
      </c>
      <c r="E223">
        <v>5.7200040000000012</v>
      </c>
      <c r="F223" s="3">
        <v>343.20024000000006</v>
      </c>
      <c r="G223">
        <v>60</v>
      </c>
      <c r="H223">
        <f t="shared" si="3"/>
        <v>1</v>
      </c>
    </row>
    <row r="224" spans="1:8" x14ac:dyDescent="0.25">
      <c r="A224">
        <v>545</v>
      </c>
      <c r="B224">
        <v>324003</v>
      </c>
      <c r="C224" t="s">
        <v>88</v>
      </c>
      <c r="D224">
        <v>20</v>
      </c>
      <c r="E224">
        <v>19.800018000000001</v>
      </c>
      <c r="F224" s="3">
        <v>396.00036</v>
      </c>
      <c r="G224">
        <v>20</v>
      </c>
      <c r="H224">
        <f t="shared" si="3"/>
        <v>1</v>
      </c>
    </row>
    <row r="225" spans="1:8" x14ac:dyDescent="0.25">
      <c r="A225">
        <v>545</v>
      </c>
      <c r="B225">
        <v>320023</v>
      </c>
      <c r="C225" t="s">
        <v>86</v>
      </c>
      <c r="D225">
        <v>12</v>
      </c>
      <c r="E225">
        <v>39.743999999999993</v>
      </c>
      <c r="F225" s="3">
        <v>476.92799999999988</v>
      </c>
      <c r="G225">
        <v>6</v>
      </c>
      <c r="H225">
        <f t="shared" si="3"/>
        <v>2</v>
      </c>
    </row>
    <row r="226" spans="1:8" x14ac:dyDescent="0.25">
      <c r="A226">
        <v>574</v>
      </c>
      <c r="B226">
        <v>320118</v>
      </c>
      <c r="C226" t="s">
        <v>89</v>
      </c>
      <c r="D226">
        <v>6</v>
      </c>
      <c r="E226">
        <v>37.949940000000005</v>
      </c>
      <c r="F226" s="3">
        <v>227.69964000000004</v>
      </c>
      <c r="G226">
        <v>6</v>
      </c>
      <c r="H226">
        <f t="shared" si="3"/>
        <v>1</v>
      </c>
    </row>
    <row r="227" spans="1:8" x14ac:dyDescent="0.25">
      <c r="A227">
        <v>574</v>
      </c>
      <c r="B227">
        <v>320023</v>
      </c>
      <c r="C227" t="s">
        <v>86</v>
      </c>
      <c r="D227">
        <v>6</v>
      </c>
      <c r="E227">
        <v>39.743999999999993</v>
      </c>
      <c r="F227" s="3">
        <v>238.46399999999994</v>
      </c>
      <c r="G227">
        <v>6</v>
      </c>
      <c r="H227">
        <f t="shared" si="3"/>
        <v>1</v>
      </c>
    </row>
    <row r="228" spans="1:8" x14ac:dyDescent="0.25">
      <c r="A228">
        <v>574</v>
      </c>
      <c r="B228">
        <v>320120</v>
      </c>
      <c r="C228" t="s">
        <v>71</v>
      </c>
      <c r="D228">
        <v>0</v>
      </c>
      <c r="E228">
        <v>30.099959999999999</v>
      </c>
      <c r="F228" s="3">
        <v>0</v>
      </c>
      <c r="G228">
        <v>6</v>
      </c>
      <c r="H228">
        <f t="shared" si="3"/>
        <v>0</v>
      </c>
    </row>
    <row r="229" spans="1:8" x14ac:dyDescent="0.25">
      <c r="A229">
        <v>1471</v>
      </c>
      <c r="B229">
        <v>320118</v>
      </c>
      <c r="C229" t="s">
        <v>89</v>
      </c>
      <c r="D229">
        <v>6</v>
      </c>
      <c r="E229">
        <v>37.949940000000005</v>
      </c>
      <c r="F229" s="3">
        <v>227.69964000000004</v>
      </c>
      <c r="G229">
        <v>6</v>
      </c>
      <c r="H229">
        <f t="shared" si="3"/>
        <v>1</v>
      </c>
    </row>
    <row r="230" spans="1:8" x14ac:dyDescent="0.25">
      <c r="A230">
        <v>1471</v>
      </c>
      <c r="B230">
        <v>320023</v>
      </c>
      <c r="C230" t="s">
        <v>86</v>
      </c>
      <c r="D230">
        <v>6</v>
      </c>
      <c r="E230">
        <v>39.743999999999993</v>
      </c>
      <c r="F230" s="3">
        <v>238.46399999999994</v>
      </c>
      <c r="G230">
        <v>6</v>
      </c>
      <c r="H230">
        <f t="shared" si="3"/>
        <v>1</v>
      </c>
    </row>
    <row r="231" spans="1:8" x14ac:dyDescent="0.25">
      <c r="A231">
        <v>9405</v>
      </c>
      <c r="B231">
        <v>320015</v>
      </c>
      <c r="C231" t="s">
        <v>80</v>
      </c>
      <c r="D231">
        <v>60</v>
      </c>
      <c r="E231">
        <v>5.9841899999999999</v>
      </c>
      <c r="F231" s="3">
        <v>359.0514</v>
      </c>
      <c r="G231">
        <v>60</v>
      </c>
      <c r="H231">
        <f t="shared" si="3"/>
        <v>1</v>
      </c>
    </row>
    <row r="232" spans="1:8" x14ac:dyDescent="0.25">
      <c r="A232">
        <v>9406</v>
      </c>
      <c r="B232">
        <v>320023</v>
      </c>
      <c r="C232" t="s">
        <v>86</v>
      </c>
      <c r="D232">
        <v>6</v>
      </c>
      <c r="E232">
        <v>39.743999999999993</v>
      </c>
      <c r="F232" s="3">
        <v>238.46399999999994</v>
      </c>
      <c r="G232">
        <v>6</v>
      </c>
      <c r="H232">
        <f t="shared" si="3"/>
        <v>1</v>
      </c>
    </row>
    <row r="233" spans="1:8" x14ac:dyDescent="0.25">
      <c r="A233">
        <v>9406</v>
      </c>
      <c r="B233">
        <v>320023</v>
      </c>
      <c r="C233" t="s">
        <v>86</v>
      </c>
      <c r="D233">
        <v>6</v>
      </c>
      <c r="E233">
        <v>39.743999999999993</v>
      </c>
      <c r="F233" s="3">
        <v>238.46399999999994</v>
      </c>
      <c r="G233">
        <v>6</v>
      </c>
      <c r="H233">
        <f t="shared" si="3"/>
        <v>1</v>
      </c>
    </row>
    <row r="234" spans="1:8" x14ac:dyDescent="0.25">
      <c r="A234">
        <v>9406</v>
      </c>
      <c r="B234">
        <v>320118</v>
      </c>
      <c r="C234" t="s">
        <v>89</v>
      </c>
      <c r="D234">
        <v>6</v>
      </c>
      <c r="E234">
        <v>37.949940000000005</v>
      </c>
      <c r="F234" s="3">
        <v>227.69964000000004</v>
      </c>
      <c r="G234">
        <v>6</v>
      </c>
      <c r="H234">
        <f t="shared" si="3"/>
        <v>1</v>
      </c>
    </row>
    <row r="235" spans="1:8" x14ac:dyDescent="0.25">
      <c r="A235">
        <v>9406</v>
      </c>
      <c r="B235">
        <v>320118</v>
      </c>
      <c r="C235" t="s">
        <v>89</v>
      </c>
      <c r="D235">
        <v>6</v>
      </c>
      <c r="E235">
        <v>37.949940000000005</v>
      </c>
      <c r="F235" s="3">
        <v>227.69964000000004</v>
      </c>
      <c r="G235">
        <v>6</v>
      </c>
      <c r="H235">
        <f t="shared" si="3"/>
        <v>1</v>
      </c>
    </row>
    <row r="236" spans="1:8" x14ac:dyDescent="0.25">
      <c r="A236">
        <v>9409</v>
      </c>
      <c r="B236">
        <v>320023</v>
      </c>
      <c r="C236" t="s">
        <v>86</v>
      </c>
      <c r="D236">
        <v>6</v>
      </c>
      <c r="E236">
        <v>39.743999999999993</v>
      </c>
      <c r="F236" s="3">
        <v>238.46399999999994</v>
      </c>
      <c r="G236">
        <v>6</v>
      </c>
      <c r="H236">
        <f t="shared" si="3"/>
        <v>1</v>
      </c>
    </row>
    <row r="237" spans="1:8" x14ac:dyDescent="0.25">
      <c r="A237">
        <v>114</v>
      </c>
      <c r="B237">
        <v>322000</v>
      </c>
      <c r="C237" t="s">
        <v>93</v>
      </c>
      <c r="D237">
        <v>24</v>
      </c>
      <c r="E237">
        <v>12.645809999999999</v>
      </c>
      <c r="F237" s="3">
        <v>303.49943999999999</v>
      </c>
      <c r="G237">
        <v>24</v>
      </c>
      <c r="H237">
        <f t="shared" si="3"/>
        <v>1</v>
      </c>
    </row>
    <row r="238" spans="1:8" x14ac:dyDescent="0.25">
      <c r="A238">
        <v>114</v>
      </c>
      <c r="B238">
        <v>320400</v>
      </c>
      <c r="C238" t="s">
        <v>84</v>
      </c>
      <c r="D238">
        <v>12</v>
      </c>
      <c r="E238">
        <v>20.323620000000002</v>
      </c>
      <c r="F238" s="3">
        <v>243.88344000000001</v>
      </c>
      <c r="G238">
        <v>12</v>
      </c>
      <c r="H238">
        <f t="shared" si="3"/>
        <v>1</v>
      </c>
    </row>
    <row r="239" spans="1:8" x14ac:dyDescent="0.25">
      <c r="A239">
        <v>114</v>
      </c>
      <c r="B239">
        <v>320023</v>
      </c>
      <c r="C239" t="s">
        <v>86</v>
      </c>
      <c r="D239">
        <v>30</v>
      </c>
      <c r="E239">
        <v>39.743999999999993</v>
      </c>
      <c r="F239" s="3">
        <v>1192.3199999999997</v>
      </c>
      <c r="G239">
        <v>6</v>
      </c>
      <c r="H239">
        <f t="shared" si="3"/>
        <v>5</v>
      </c>
    </row>
    <row r="240" spans="1:8" x14ac:dyDescent="0.25">
      <c r="A240">
        <v>118</v>
      </c>
      <c r="B240">
        <v>320107</v>
      </c>
      <c r="C240" t="s">
        <v>81</v>
      </c>
      <c r="D240">
        <v>60</v>
      </c>
      <c r="E240">
        <v>5.7200040000000012</v>
      </c>
      <c r="F240" s="3">
        <v>343.20024000000006</v>
      </c>
      <c r="G240">
        <v>60</v>
      </c>
      <c r="H240">
        <f t="shared" si="3"/>
        <v>1</v>
      </c>
    </row>
    <row r="241" spans="1:8" x14ac:dyDescent="0.25">
      <c r="A241">
        <v>118</v>
      </c>
      <c r="B241">
        <v>322000</v>
      </c>
      <c r="C241" t="s">
        <v>93</v>
      </c>
      <c r="D241">
        <v>24</v>
      </c>
      <c r="E241">
        <v>12.645809999999999</v>
      </c>
      <c r="F241" s="3">
        <v>303.49943999999999</v>
      </c>
      <c r="G241">
        <v>24</v>
      </c>
      <c r="H241">
        <f t="shared" si="3"/>
        <v>1</v>
      </c>
    </row>
    <row r="242" spans="1:8" x14ac:dyDescent="0.25">
      <c r="A242">
        <v>118</v>
      </c>
      <c r="B242">
        <v>322100</v>
      </c>
      <c r="C242" t="s">
        <v>96</v>
      </c>
      <c r="D242">
        <v>6</v>
      </c>
      <c r="E242">
        <v>18.065520000000003</v>
      </c>
      <c r="F242" s="3">
        <v>108.39312000000001</v>
      </c>
      <c r="G242">
        <v>6</v>
      </c>
      <c r="H242">
        <f t="shared" si="3"/>
        <v>1</v>
      </c>
    </row>
    <row r="243" spans="1:8" x14ac:dyDescent="0.25">
      <c r="A243">
        <v>118</v>
      </c>
      <c r="B243">
        <v>320023</v>
      </c>
      <c r="C243" t="s">
        <v>86</v>
      </c>
      <c r="D243">
        <v>60</v>
      </c>
      <c r="E243">
        <v>39.743999999999993</v>
      </c>
      <c r="F243" s="3">
        <v>2384.6399999999994</v>
      </c>
      <c r="G243">
        <v>6</v>
      </c>
      <c r="H243">
        <f t="shared" si="3"/>
        <v>10</v>
      </c>
    </row>
    <row r="244" spans="1:8" x14ac:dyDescent="0.25">
      <c r="A244">
        <v>118</v>
      </c>
      <c r="B244">
        <v>320015</v>
      </c>
      <c r="C244" t="s">
        <v>80</v>
      </c>
      <c r="D244">
        <v>180</v>
      </c>
      <c r="E244">
        <v>5.9841899999999999</v>
      </c>
      <c r="F244" s="3">
        <v>1077.1541999999999</v>
      </c>
      <c r="G244">
        <v>60</v>
      </c>
      <c r="H244">
        <f t="shared" si="3"/>
        <v>3</v>
      </c>
    </row>
    <row r="245" spans="1:8" x14ac:dyDescent="0.25">
      <c r="A245">
        <v>118</v>
      </c>
      <c r="B245">
        <v>320100</v>
      </c>
      <c r="C245" t="s">
        <v>85</v>
      </c>
      <c r="D245">
        <v>12</v>
      </c>
      <c r="E245">
        <v>20.323620000000002</v>
      </c>
      <c r="F245" s="3">
        <v>243.88344000000001</v>
      </c>
      <c r="G245">
        <v>12</v>
      </c>
      <c r="H245">
        <f t="shared" si="3"/>
        <v>1</v>
      </c>
    </row>
    <row r="246" spans="1:8" x14ac:dyDescent="0.25">
      <c r="A246">
        <v>118</v>
      </c>
      <c r="B246">
        <v>320400</v>
      </c>
      <c r="C246" t="s">
        <v>84</v>
      </c>
      <c r="D246">
        <v>12</v>
      </c>
      <c r="E246">
        <v>20.323620000000002</v>
      </c>
      <c r="F246" s="3">
        <v>243.88344000000001</v>
      </c>
      <c r="G246">
        <v>12</v>
      </c>
      <c r="H246">
        <f t="shared" si="3"/>
        <v>1</v>
      </c>
    </row>
    <row r="247" spans="1:8" x14ac:dyDescent="0.25">
      <c r="A247">
        <v>118</v>
      </c>
      <c r="B247">
        <v>320400</v>
      </c>
      <c r="C247" t="s">
        <v>84</v>
      </c>
      <c r="D247">
        <v>12</v>
      </c>
      <c r="E247">
        <v>20.323620000000002</v>
      </c>
      <c r="F247" s="3">
        <v>243.88344000000001</v>
      </c>
      <c r="G247">
        <v>12</v>
      </c>
      <c r="H247">
        <f t="shared" si="3"/>
        <v>1</v>
      </c>
    </row>
    <row r="248" spans="1:8" x14ac:dyDescent="0.25">
      <c r="A248">
        <v>118</v>
      </c>
      <c r="B248">
        <v>320400</v>
      </c>
      <c r="C248" t="s">
        <v>84</v>
      </c>
      <c r="D248">
        <v>12</v>
      </c>
      <c r="E248">
        <v>20.323620000000002</v>
      </c>
      <c r="F248" s="3">
        <v>243.88344000000001</v>
      </c>
      <c r="G248">
        <v>12</v>
      </c>
      <c r="H248">
        <f t="shared" si="3"/>
        <v>1</v>
      </c>
    </row>
    <row r="249" spans="1:8" x14ac:dyDescent="0.25">
      <c r="A249">
        <v>123</v>
      </c>
      <c r="B249">
        <v>323004</v>
      </c>
      <c r="C249" t="s">
        <v>35</v>
      </c>
      <c r="D249">
        <v>24</v>
      </c>
      <c r="E249">
        <v>12.645809999999999</v>
      </c>
      <c r="F249" s="3">
        <v>303.49943999999999</v>
      </c>
      <c r="G249">
        <v>24</v>
      </c>
      <c r="H249">
        <f t="shared" si="3"/>
        <v>1</v>
      </c>
    </row>
    <row r="250" spans="1:8" x14ac:dyDescent="0.25">
      <c r="A250">
        <v>123</v>
      </c>
      <c r="B250">
        <v>323103</v>
      </c>
      <c r="C250" t="s">
        <v>36</v>
      </c>
      <c r="D250">
        <v>24</v>
      </c>
      <c r="E250">
        <v>12.645809999999999</v>
      </c>
      <c r="F250" s="3">
        <v>303.49943999999999</v>
      </c>
      <c r="G250">
        <v>24</v>
      </c>
      <c r="H250">
        <f t="shared" si="3"/>
        <v>1</v>
      </c>
    </row>
    <row r="251" spans="1:8" x14ac:dyDescent="0.25">
      <c r="A251">
        <v>123</v>
      </c>
      <c r="B251">
        <v>320023</v>
      </c>
      <c r="C251" t="s">
        <v>86</v>
      </c>
      <c r="D251">
        <v>120</v>
      </c>
      <c r="E251">
        <v>39.743999999999993</v>
      </c>
      <c r="F251" s="3">
        <v>4769.2799999999988</v>
      </c>
      <c r="G251">
        <v>6</v>
      </c>
      <c r="H251">
        <f t="shared" si="3"/>
        <v>20</v>
      </c>
    </row>
    <row r="252" spans="1:8" x14ac:dyDescent="0.25">
      <c r="A252">
        <v>123</v>
      </c>
      <c r="B252">
        <v>320015</v>
      </c>
      <c r="C252" t="s">
        <v>80</v>
      </c>
      <c r="D252">
        <v>300</v>
      </c>
      <c r="E252">
        <v>5.9841899999999999</v>
      </c>
      <c r="F252" s="3">
        <v>1795.2570000000001</v>
      </c>
      <c r="G252">
        <v>60</v>
      </c>
      <c r="H252">
        <f t="shared" si="3"/>
        <v>5</v>
      </c>
    </row>
    <row r="253" spans="1:8" x14ac:dyDescent="0.25">
      <c r="A253">
        <v>123</v>
      </c>
      <c r="B253">
        <v>324003</v>
      </c>
      <c r="C253" t="s">
        <v>88</v>
      </c>
      <c r="D253">
        <v>200</v>
      </c>
      <c r="E253">
        <v>19.800018000000001</v>
      </c>
      <c r="F253" s="3">
        <v>3960.0036000000005</v>
      </c>
      <c r="G253">
        <v>20</v>
      </c>
      <c r="H253">
        <f t="shared" si="3"/>
        <v>10</v>
      </c>
    </row>
    <row r="254" spans="1:8" x14ac:dyDescent="0.25">
      <c r="A254">
        <v>123</v>
      </c>
      <c r="B254">
        <v>323900</v>
      </c>
      <c r="C254" t="s">
        <v>37</v>
      </c>
      <c r="D254">
        <v>72</v>
      </c>
      <c r="E254">
        <v>12.645809999999999</v>
      </c>
      <c r="F254" s="3">
        <v>910.49831999999992</v>
      </c>
      <c r="G254">
        <v>24</v>
      </c>
      <c r="H254">
        <f t="shared" si="3"/>
        <v>3</v>
      </c>
    </row>
    <row r="255" spans="1:8" x14ac:dyDescent="0.25">
      <c r="A255">
        <v>123</v>
      </c>
      <c r="B255">
        <v>323004</v>
      </c>
      <c r="C255" t="s">
        <v>35</v>
      </c>
      <c r="D255">
        <v>72</v>
      </c>
      <c r="E255">
        <v>12.645809999999999</v>
      </c>
      <c r="F255" s="3">
        <v>910.49831999999992</v>
      </c>
      <c r="G255">
        <v>24</v>
      </c>
      <c r="H255">
        <f t="shared" si="3"/>
        <v>3</v>
      </c>
    </row>
    <row r="256" spans="1:8" x14ac:dyDescent="0.25">
      <c r="A256">
        <v>123</v>
      </c>
      <c r="B256">
        <v>322000</v>
      </c>
      <c r="C256" t="s">
        <v>93</v>
      </c>
      <c r="D256">
        <v>72</v>
      </c>
      <c r="E256">
        <v>12.645809999999999</v>
      </c>
      <c r="F256" s="3">
        <v>910.49831999999992</v>
      </c>
      <c r="G256">
        <v>24</v>
      </c>
      <c r="H256">
        <f t="shared" si="3"/>
        <v>3</v>
      </c>
    </row>
    <row r="257" spans="1:8" x14ac:dyDescent="0.25">
      <c r="A257">
        <v>123</v>
      </c>
      <c r="B257">
        <v>320100</v>
      </c>
      <c r="C257" t="s">
        <v>85</v>
      </c>
      <c r="D257">
        <v>60</v>
      </c>
      <c r="E257">
        <v>20.323620000000002</v>
      </c>
      <c r="F257" s="3">
        <v>1219.4172000000001</v>
      </c>
      <c r="G257">
        <v>12</v>
      </c>
      <c r="H257">
        <f t="shared" si="3"/>
        <v>5</v>
      </c>
    </row>
    <row r="258" spans="1:8" x14ac:dyDescent="0.25">
      <c r="A258">
        <v>123</v>
      </c>
      <c r="B258">
        <v>320400</v>
      </c>
      <c r="C258" t="s">
        <v>84</v>
      </c>
      <c r="D258">
        <v>60</v>
      </c>
      <c r="E258">
        <v>20.323620000000002</v>
      </c>
      <c r="F258" s="3">
        <v>1219.4172000000001</v>
      </c>
      <c r="G258">
        <v>12</v>
      </c>
      <c r="H258">
        <f t="shared" si="3"/>
        <v>5</v>
      </c>
    </row>
    <row r="259" spans="1:8" x14ac:dyDescent="0.25">
      <c r="A259">
        <v>124</v>
      </c>
      <c r="B259">
        <v>322001</v>
      </c>
      <c r="C259" t="s">
        <v>95</v>
      </c>
      <c r="D259">
        <v>18</v>
      </c>
      <c r="E259">
        <v>36.695520000000002</v>
      </c>
      <c r="F259" s="3">
        <v>660.51936000000001</v>
      </c>
      <c r="G259">
        <v>6</v>
      </c>
      <c r="H259">
        <f t="shared" ref="H259:H322" si="4">+D259/G259</f>
        <v>3</v>
      </c>
    </row>
    <row r="260" spans="1:8" x14ac:dyDescent="0.25">
      <c r="A260">
        <v>124</v>
      </c>
      <c r="B260">
        <v>320118</v>
      </c>
      <c r="C260" t="s">
        <v>89</v>
      </c>
      <c r="D260">
        <v>6</v>
      </c>
      <c r="E260">
        <v>37.949940000000005</v>
      </c>
      <c r="F260" s="3">
        <v>227.69964000000004</v>
      </c>
      <c r="G260">
        <v>6</v>
      </c>
      <c r="H260">
        <f t="shared" si="4"/>
        <v>1</v>
      </c>
    </row>
    <row r="261" spans="1:8" x14ac:dyDescent="0.25">
      <c r="A261">
        <v>124</v>
      </c>
      <c r="B261">
        <v>323004</v>
      </c>
      <c r="C261" t="s">
        <v>35</v>
      </c>
      <c r="D261">
        <v>0</v>
      </c>
      <c r="E261">
        <v>12.645809999999999</v>
      </c>
      <c r="F261" s="3">
        <v>0</v>
      </c>
      <c r="G261">
        <v>24</v>
      </c>
      <c r="H261">
        <f t="shared" si="4"/>
        <v>0</v>
      </c>
    </row>
    <row r="262" spans="1:8" x14ac:dyDescent="0.25">
      <c r="A262">
        <v>124</v>
      </c>
      <c r="B262">
        <v>322001</v>
      </c>
      <c r="C262" t="s">
        <v>95</v>
      </c>
      <c r="D262">
        <v>6</v>
      </c>
      <c r="E262">
        <v>36.695520000000002</v>
      </c>
      <c r="F262" s="3">
        <v>220.17312000000001</v>
      </c>
      <c r="G262">
        <v>6</v>
      </c>
      <c r="H262">
        <f t="shared" si="4"/>
        <v>1</v>
      </c>
    </row>
    <row r="263" spans="1:8" x14ac:dyDescent="0.25">
      <c r="A263">
        <v>128</v>
      </c>
      <c r="B263">
        <v>320028</v>
      </c>
      <c r="C263" t="s">
        <v>91</v>
      </c>
      <c r="D263">
        <v>30</v>
      </c>
      <c r="E263">
        <v>30.099959999999999</v>
      </c>
      <c r="F263" s="3">
        <v>902.99879999999996</v>
      </c>
      <c r="G263">
        <v>6</v>
      </c>
      <c r="H263">
        <f t="shared" si="4"/>
        <v>5</v>
      </c>
    </row>
    <row r="264" spans="1:8" x14ac:dyDescent="0.25">
      <c r="A264">
        <v>128</v>
      </c>
      <c r="B264">
        <v>320023</v>
      </c>
      <c r="C264" t="s">
        <v>86</v>
      </c>
      <c r="D264">
        <v>48</v>
      </c>
      <c r="E264">
        <v>39.743999999999993</v>
      </c>
      <c r="F264" s="3">
        <v>1907.7119999999995</v>
      </c>
      <c r="G264">
        <v>6</v>
      </c>
      <c r="H264">
        <f t="shared" si="4"/>
        <v>8</v>
      </c>
    </row>
    <row r="265" spans="1:8" x14ac:dyDescent="0.25">
      <c r="A265">
        <v>128</v>
      </c>
      <c r="B265">
        <v>320118</v>
      </c>
      <c r="C265" t="s">
        <v>89</v>
      </c>
      <c r="D265">
        <v>48</v>
      </c>
      <c r="E265">
        <v>37.949940000000005</v>
      </c>
      <c r="F265" s="3">
        <v>1821.5971200000004</v>
      </c>
      <c r="G265">
        <v>6</v>
      </c>
      <c r="H265">
        <f t="shared" si="4"/>
        <v>8</v>
      </c>
    </row>
    <row r="266" spans="1:8" x14ac:dyDescent="0.25">
      <c r="A266">
        <v>128</v>
      </c>
      <c r="B266">
        <v>320107</v>
      </c>
      <c r="C266" t="s">
        <v>81</v>
      </c>
      <c r="D266">
        <v>60</v>
      </c>
      <c r="E266">
        <v>5.7200040000000012</v>
      </c>
      <c r="F266" s="3">
        <v>343.20024000000006</v>
      </c>
      <c r="G266">
        <v>60</v>
      </c>
      <c r="H266">
        <f t="shared" si="4"/>
        <v>1</v>
      </c>
    </row>
    <row r="267" spans="1:8" x14ac:dyDescent="0.25">
      <c r="A267">
        <v>128</v>
      </c>
      <c r="B267">
        <v>324003</v>
      </c>
      <c r="C267" t="s">
        <v>88</v>
      </c>
      <c r="D267">
        <v>40</v>
      </c>
      <c r="E267">
        <v>19.800018000000001</v>
      </c>
      <c r="F267" s="3">
        <v>792.00072</v>
      </c>
      <c r="G267">
        <v>20</v>
      </c>
      <c r="H267">
        <f t="shared" si="4"/>
        <v>2</v>
      </c>
    </row>
    <row r="268" spans="1:8" x14ac:dyDescent="0.25">
      <c r="A268">
        <v>128</v>
      </c>
      <c r="B268">
        <v>323900</v>
      </c>
      <c r="C268" t="s">
        <v>37</v>
      </c>
      <c r="D268">
        <v>24</v>
      </c>
      <c r="E268">
        <v>12.645809999999999</v>
      </c>
      <c r="F268" s="3">
        <v>303.49943999999999</v>
      </c>
      <c r="G268">
        <v>24</v>
      </c>
      <c r="H268">
        <f t="shared" si="4"/>
        <v>1</v>
      </c>
    </row>
    <row r="269" spans="1:8" x14ac:dyDescent="0.25">
      <c r="A269">
        <v>128</v>
      </c>
      <c r="B269">
        <v>323004</v>
      </c>
      <c r="C269" t="s">
        <v>35</v>
      </c>
      <c r="D269">
        <v>24</v>
      </c>
      <c r="E269">
        <v>12.645809999999999</v>
      </c>
      <c r="F269" s="3">
        <v>303.49943999999999</v>
      </c>
      <c r="G269">
        <v>24</v>
      </c>
      <c r="H269">
        <f t="shared" si="4"/>
        <v>1</v>
      </c>
    </row>
    <row r="270" spans="1:8" x14ac:dyDescent="0.25">
      <c r="A270">
        <v>128</v>
      </c>
      <c r="B270">
        <v>322000</v>
      </c>
      <c r="C270" t="s">
        <v>93</v>
      </c>
      <c r="D270">
        <v>24</v>
      </c>
      <c r="E270">
        <v>12.645809999999999</v>
      </c>
      <c r="F270" s="3">
        <v>303.49943999999999</v>
      </c>
      <c r="G270">
        <v>24</v>
      </c>
      <c r="H270">
        <f t="shared" si="4"/>
        <v>1</v>
      </c>
    </row>
    <row r="271" spans="1:8" x14ac:dyDescent="0.25">
      <c r="A271">
        <v>128</v>
      </c>
      <c r="B271">
        <v>322001</v>
      </c>
      <c r="C271" t="s">
        <v>95</v>
      </c>
      <c r="D271">
        <v>6</v>
      </c>
      <c r="E271">
        <v>36.695520000000002</v>
      </c>
      <c r="F271" s="3">
        <v>220.17312000000001</v>
      </c>
      <c r="G271">
        <v>6</v>
      </c>
      <c r="H271">
        <f t="shared" si="4"/>
        <v>1</v>
      </c>
    </row>
    <row r="272" spans="1:8" x14ac:dyDescent="0.25">
      <c r="A272">
        <v>128</v>
      </c>
      <c r="B272">
        <v>322100</v>
      </c>
      <c r="C272" t="s">
        <v>96</v>
      </c>
      <c r="D272">
        <v>6</v>
      </c>
      <c r="E272">
        <v>18.065520000000003</v>
      </c>
      <c r="F272" s="3">
        <v>108.39312000000001</v>
      </c>
      <c r="G272">
        <v>6</v>
      </c>
      <c r="H272">
        <f t="shared" si="4"/>
        <v>1</v>
      </c>
    </row>
    <row r="273" spans="1:8" x14ac:dyDescent="0.25">
      <c r="A273">
        <v>128</v>
      </c>
      <c r="B273">
        <v>320100</v>
      </c>
      <c r="C273" t="s">
        <v>85</v>
      </c>
      <c r="D273">
        <v>24</v>
      </c>
      <c r="E273">
        <v>20.323620000000002</v>
      </c>
      <c r="F273" s="3">
        <v>487.76688000000001</v>
      </c>
      <c r="G273">
        <v>12</v>
      </c>
      <c r="H273">
        <f t="shared" si="4"/>
        <v>2</v>
      </c>
    </row>
    <row r="274" spans="1:8" x14ac:dyDescent="0.25">
      <c r="A274">
        <v>128</v>
      </c>
      <c r="B274">
        <v>320400</v>
      </c>
      <c r="C274" t="s">
        <v>84</v>
      </c>
      <c r="D274">
        <v>24</v>
      </c>
      <c r="E274">
        <v>20.323620000000002</v>
      </c>
      <c r="F274" s="3">
        <v>487.76688000000001</v>
      </c>
      <c r="G274">
        <v>12</v>
      </c>
      <c r="H274">
        <f t="shared" si="4"/>
        <v>2</v>
      </c>
    </row>
    <row r="275" spans="1:8" x14ac:dyDescent="0.25">
      <c r="A275">
        <v>128</v>
      </c>
      <c r="B275">
        <v>323103</v>
      </c>
      <c r="C275" t="s">
        <v>36</v>
      </c>
      <c r="D275">
        <v>24</v>
      </c>
      <c r="E275">
        <v>12.645809999999999</v>
      </c>
      <c r="F275" s="3">
        <v>303.49943999999999</v>
      </c>
      <c r="G275">
        <v>24</v>
      </c>
      <c r="H275">
        <f t="shared" si="4"/>
        <v>1</v>
      </c>
    </row>
    <row r="276" spans="1:8" x14ac:dyDescent="0.25">
      <c r="A276">
        <v>128</v>
      </c>
      <c r="B276">
        <v>320120</v>
      </c>
      <c r="C276" t="s">
        <v>71</v>
      </c>
      <c r="D276">
        <v>0</v>
      </c>
      <c r="E276">
        <v>30.099959999999999</v>
      </c>
      <c r="F276" s="3">
        <v>0</v>
      </c>
      <c r="G276">
        <v>6</v>
      </c>
      <c r="H276">
        <f t="shared" si="4"/>
        <v>0</v>
      </c>
    </row>
    <row r="277" spans="1:8" x14ac:dyDescent="0.25">
      <c r="A277">
        <v>128</v>
      </c>
      <c r="B277">
        <v>323103</v>
      </c>
      <c r="C277" t="s">
        <v>36</v>
      </c>
      <c r="D277">
        <v>24</v>
      </c>
      <c r="E277">
        <v>12.645809999999999</v>
      </c>
      <c r="F277" s="3">
        <v>303.49943999999999</v>
      </c>
      <c r="G277">
        <v>24</v>
      </c>
      <c r="H277">
        <f t="shared" si="4"/>
        <v>1</v>
      </c>
    </row>
    <row r="278" spans="1:8" x14ac:dyDescent="0.25">
      <c r="A278">
        <v>130</v>
      </c>
      <c r="B278">
        <v>320023</v>
      </c>
      <c r="C278" t="s">
        <v>86</v>
      </c>
      <c r="D278">
        <v>60</v>
      </c>
      <c r="E278">
        <v>39.743999999999993</v>
      </c>
      <c r="F278" s="3">
        <v>2384.6399999999994</v>
      </c>
      <c r="G278">
        <v>6</v>
      </c>
      <c r="H278">
        <f t="shared" si="4"/>
        <v>10</v>
      </c>
    </row>
    <row r="279" spans="1:8" x14ac:dyDescent="0.25">
      <c r="A279">
        <v>130</v>
      </c>
      <c r="B279">
        <v>320015</v>
      </c>
      <c r="C279" t="s">
        <v>80</v>
      </c>
      <c r="D279">
        <v>120</v>
      </c>
      <c r="E279">
        <v>5.9841899999999999</v>
      </c>
      <c r="F279" s="3">
        <v>718.1028</v>
      </c>
      <c r="G279">
        <v>60</v>
      </c>
      <c r="H279">
        <f t="shared" si="4"/>
        <v>2</v>
      </c>
    </row>
    <row r="280" spans="1:8" x14ac:dyDescent="0.25">
      <c r="A280">
        <v>130</v>
      </c>
      <c r="B280">
        <v>320107</v>
      </c>
      <c r="C280" t="s">
        <v>81</v>
      </c>
      <c r="D280">
        <v>120</v>
      </c>
      <c r="E280">
        <v>5.7200040000000012</v>
      </c>
      <c r="F280" s="3">
        <v>686.40048000000013</v>
      </c>
      <c r="G280">
        <v>60</v>
      </c>
      <c r="H280">
        <f t="shared" si="4"/>
        <v>2</v>
      </c>
    </row>
    <row r="281" spans="1:8" x14ac:dyDescent="0.25">
      <c r="A281">
        <v>130</v>
      </c>
      <c r="B281">
        <v>322000</v>
      </c>
      <c r="C281" t="s">
        <v>93</v>
      </c>
      <c r="D281">
        <v>24</v>
      </c>
      <c r="E281">
        <v>12.645809999999999</v>
      </c>
      <c r="F281" s="3">
        <v>303.49943999999999</v>
      </c>
      <c r="G281">
        <v>24</v>
      </c>
      <c r="H281">
        <f t="shared" si="4"/>
        <v>1</v>
      </c>
    </row>
    <row r="282" spans="1:8" x14ac:dyDescent="0.25">
      <c r="A282">
        <v>130</v>
      </c>
      <c r="B282">
        <v>322100</v>
      </c>
      <c r="C282" t="s">
        <v>96</v>
      </c>
      <c r="D282">
        <v>12</v>
      </c>
      <c r="E282">
        <v>18.065520000000003</v>
      </c>
      <c r="F282" s="3">
        <v>216.78624000000002</v>
      </c>
      <c r="G282">
        <v>6</v>
      </c>
      <c r="H282">
        <f t="shared" si="4"/>
        <v>2</v>
      </c>
    </row>
    <row r="283" spans="1:8" x14ac:dyDescent="0.25">
      <c r="A283">
        <v>130</v>
      </c>
      <c r="B283">
        <v>320926</v>
      </c>
      <c r="C283" t="s">
        <v>48</v>
      </c>
      <c r="D283">
        <v>60</v>
      </c>
      <c r="E283">
        <v>5.9841899999999999</v>
      </c>
      <c r="F283" s="3">
        <v>359.0514</v>
      </c>
      <c r="G283">
        <v>60</v>
      </c>
      <c r="H283">
        <f t="shared" si="4"/>
        <v>1</v>
      </c>
    </row>
    <row r="284" spans="1:8" x14ac:dyDescent="0.25">
      <c r="A284">
        <v>130</v>
      </c>
      <c r="B284">
        <v>320120</v>
      </c>
      <c r="C284" t="s">
        <v>71</v>
      </c>
      <c r="D284">
        <v>0</v>
      </c>
      <c r="E284">
        <v>30.099959999999999</v>
      </c>
      <c r="F284" s="3">
        <v>0</v>
      </c>
      <c r="G284">
        <v>6</v>
      </c>
      <c r="H284">
        <f t="shared" si="4"/>
        <v>0</v>
      </c>
    </row>
    <row r="285" spans="1:8" x14ac:dyDescent="0.25">
      <c r="A285">
        <v>131</v>
      </c>
      <c r="B285">
        <v>320015</v>
      </c>
      <c r="C285" t="s">
        <v>80</v>
      </c>
      <c r="D285">
        <v>120</v>
      </c>
      <c r="E285">
        <v>5.9841899999999999</v>
      </c>
      <c r="F285" s="3">
        <v>718.1028</v>
      </c>
      <c r="G285">
        <v>60</v>
      </c>
      <c r="H285">
        <f t="shared" si="4"/>
        <v>2</v>
      </c>
    </row>
    <row r="286" spans="1:8" x14ac:dyDescent="0.25">
      <c r="A286">
        <v>131</v>
      </c>
      <c r="B286">
        <v>323900</v>
      </c>
      <c r="C286" t="s">
        <v>37</v>
      </c>
      <c r="D286">
        <v>0</v>
      </c>
      <c r="E286">
        <v>12.645809999999999</v>
      </c>
      <c r="F286" s="3">
        <v>0</v>
      </c>
      <c r="G286">
        <v>24</v>
      </c>
      <c r="H286">
        <f t="shared" si="4"/>
        <v>0</v>
      </c>
    </row>
    <row r="287" spans="1:8" x14ac:dyDescent="0.25">
      <c r="A287">
        <v>131</v>
      </c>
      <c r="B287">
        <v>322000</v>
      </c>
      <c r="C287" t="s">
        <v>93</v>
      </c>
      <c r="D287">
        <v>0</v>
      </c>
      <c r="E287">
        <v>12.645809999999999</v>
      </c>
      <c r="F287" s="3">
        <v>0</v>
      </c>
      <c r="G287">
        <v>24</v>
      </c>
      <c r="H287">
        <f t="shared" si="4"/>
        <v>0</v>
      </c>
    </row>
    <row r="288" spans="1:8" x14ac:dyDescent="0.25">
      <c r="A288">
        <v>131</v>
      </c>
      <c r="B288">
        <v>320107</v>
      </c>
      <c r="C288" t="s">
        <v>81</v>
      </c>
      <c r="D288">
        <v>120</v>
      </c>
      <c r="E288">
        <v>5.7200040000000012</v>
      </c>
      <c r="F288" s="3">
        <v>686.40048000000013</v>
      </c>
      <c r="G288">
        <v>60</v>
      </c>
      <c r="H288">
        <f t="shared" si="4"/>
        <v>2</v>
      </c>
    </row>
    <row r="289" spans="1:8" x14ac:dyDescent="0.25">
      <c r="A289">
        <v>131</v>
      </c>
      <c r="B289">
        <v>323004</v>
      </c>
      <c r="C289" t="s">
        <v>35</v>
      </c>
      <c r="D289">
        <v>0</v>
      </c>
      <c r="E289">
        <v>12.645809999999999</v>
      </c>
      <c r="F289" s="3">
        <v>0</v>
      </c>
      <c r="G289">
        <v>24</v>
      </c>
      <c r="H289">
        <f t="shared" si="4"/>
        <v>0</v>
      </c>
    </row>
    <row r="290" spans="1:8" x14ac:dyDescent="0.25">
      <c r="A290">
        <v>131</v>
      </c>
      <c r="B290">
        <v>323103</v>
      </c>
      <c r="C290" t="s">
        <v>36</v>
      </c>
      <c r="D290">
        <v>0</v>
      </c>
      <c r="E290">
        <v>12.645809999999999</v>
      </c>
      <c r="F290" s="3">
        <v>0</v>
      </c>
      <c r="G290">
        <v>24</v>
      </c>
      <c r="H290">
        <f t="shared" si="4"/>
        <v>0</v>
      </c>
    </row>
    <row r="291" spans="1:8" x14ac:dyDescent="0.25">
      <c r="A291">
        <v>131</v>
      </c>
      <c r="B291">
        <v>320926</v>
      </c>
      <c r="C291" t="s">
        <v>48</v>
      </c>
      <c r="D291">
        <v>120</v>
      </c>
      <c r="E291">
        <v>5.9841899999999999</v>
      </c>
      <c r="F291" s="3">
        <v>718.1028</v>
      </c>
      <c r="G291">
        <v>60</v>
      </c>
      <c r="H291">
        <f t="shared" si="4"/>
        <v>2</v>
      </c>
    </row>
    <row r="292" spans="1:8" x14ac:dyDescent="0.25">
      <c r="A292">
        <v>133</v>
      </c>
      <c r="B292">
        <v>320023</v>
      </c>
      <c r="C292" t="s">
        <v>86</v>
      </c>
      <c r="D292">
        <v>30</v>
      </c>
      <c r="E292">
        <v>39.743999999999993</v>
      </c>
      <c r="F292" s="3">
        <v>1192.3199999999997</v>
      </c>
      <c r="G292">
        <v>6</v>
      </c>
      <c r="H292">
        <f t="shared" si="4"/>
        <v>5</v>
      </c>
    </row>
    <row r="293" spans="1:8" x14ac:dyDescent="0.25">
      <c r="A293">
        <v>133</v>
      </c>
      <c r="B293">
        <v>324003</v>
      </c>
      <c r="C293" t="s">
        <v>88</v>
      </c>
      <c r="D293">
        <v>40</v>
      </c>
      <c r="E293">
        <v>19.800018000000001</v>
      </c>
      <c r="F293" s="3">
        <v>792.00072</v>
      </c>
      <c r="G293">
        <v>20</v>
      </c>
      <c r="H293">
        <f t="shared" si="4"/>
        <v>2</v>
      </c>
    </row>
    <row r="294" spans="1:8" x14ac:dyDescent="0.25">
      <c r="A294">
        <v>133</v>
      </c>
      <c r="B294">
        <v>320015</v>
      </c>
      <c r="C294" t="s">
        <v>80</v>
      </c>
      <c r="D294">
        <v>120</v>
      </c>
      <c r="E294">
        <v>5.9841899999999999</v>
      </c>
      <c r="F294" s="3">
        <v>718.1028</v>
      </c>
      <c r="G294">
        <v>60</v>
      </c>
      <c r="H294">
        <f t="shared" si="4"/>
        <v>2</v>
      </c>
    </row>
    <row r="295" spans="1:8" x14ac:dyDescent="0.25">
      <c r="A295">
        <v>133</v>
      </c>
      <c r="B295">
        <v>320107</v>
      </c>
      <c r="C295" t="s">
        <v>81</v>
      </c>
      <c r="D295">
        <v>60</v>
      </c>
      <c r="E295">
        <v>5.7200040000000012</v>
      </c>
      <c r="F295" s="3">
        <v>343.20024000000006</v>
      </c>
      <c r="G295">
        <v>60</v>
      </c>
      <c r="H295">
        <f t="shared" si="4"/>
        <v>1</v>
      </c>
    </row>
    <row r="296" spans="1:8" x14ac:dyDescent="0.25">
      <c r="A296">
        <v>134</v>
      </c>
      <c r="B296">
        <v>324003</v>
      </c>
      <c r="C296" t="s">
        <v>88</v>
      </c>
      <c r="D296">
        <v>40</v>
      </c>
      <c r="E296">
        <v>19.800018000000001</v>
      </c>
      <c r="F296" s="3">
        <v>792.00072</v>
      </c>
      <c r="G296">
        <v>20</v>
      </c>
      <c r="H296">
        <f t="shared" si="4"/>
        <v>2</v>
      </c>
    </row>
    <row r="297" spans="1:8" x14ac:dyDescent="0.25">
      <c r="A297">
        <v>134</v>
      </c>
      <c r="B297">
        <v>320118</v>
      </c>
      <c r="C297" t="s">
        <v>89</v>
      </c>
      <c r="D297">
        <v>6</v>
      </c>
      <c r="E297">
        <v>37.949940000000005</v>
      </c>
      <c r="F297" s="3">
        <v>227.69964000000004</v>
      </c>
      <c r="G297">
        <v>6</v>
      </c>
      <c r="H297">
        <f t="shared" si="4"/>
        <v>1</v>
      </c>
    </row>
    <row r="298" spans="1:8" x14ac:dyDescent="0.25">
      <c r="A298">
        <v>134</v>
      </c>
      <c r="B298">
        <v>320118</v>
      </c>
      <c r="C298" t="s">
        <v>89</v>
      </c>
      <c r="D298">
        <v>12</v>
      </c>
      <c r="E298">
        <v>37.949940000000005</v>
      </c>
      <c r="F298" s="3">
        <v>455.39928000000009</v>
      </c>
      <c r="G298">
        <v>6</v>
      </c>
      <c r="H298">
        <f t="shared" si="4"/>
        <v>2</v>
      </c>
    </row>
    <row r="299" spans="1:8" x14ac:dyDescent="0.25">
      <c r="A299">
        <v>134</v>
      </c>
      <c r="B299">
        <v>320118</v>
      </c>
      <c r="C299" t="s">
        <v>89</v>
      </c>
      <c r="D299">
        <v>12</v>
      </c>
      <c r="E299">
        <v>37.949940000000005</v>
      </c>
      <c r="F299" s="3">
        <v>455.39928000000009</v>
      </c>
      <c r="G299">
        <v>6</v>
      </c>
      <c r="H299">
        <f t="shared" si="4"/>
        <v>2</v>
      </c>
    </row>
    <row r="300" spans="1:8" x14ac:dyDescent="0.25">
      <c r="A300">
        <v>135</v>
      </c>
      <c r="B300">
        <v>320028</v>
      </c>
      <c r="C300" t="s">
        <v>91</v>
      </c>
      <c r="D300">
        <v>12</v>
      </c>
      <c r="E300">
        <v>30.099959999999999</v>
      </c>
      <c r="F300" s="3">
        <v>361.19952000000001</v>
      </c>
      <c r="G300">
        <v>6</v>
      </c>
      <c r="H300">
        <f t="shared" si="4"/>
        <v>2</v>
      </c>
    </row>
    <row r="301" spans="1:8" x14ac:dyDescent="0.25">
      <c r="A301">
        <v>135</v>
      </c>
      <c r="B301">
        <v>320023</v>
      </c>
      <c r="C301" t="s">
        <v>86</v>
      </c>
      <c r="D301">
        <v>30</v>
      </c>
      <c r="E301">
        <v>39.743999999999993</v>
      </c>
      <c r="F301" s="3">
        <v>1192.3199999999997</v>
      </c>
      <c r="G301">
        <v>6</v>
      </c>
      <c r="H301">
        <f t="shared" si="4"/>
        <v>5</v>
      </c>
    </row>
    <row r="302" spans="1:8" x14ac:dyDescent="0.25">
      <c r="A302">
        <v>135</v>
      </c>
      <c r="B302">
        <v>320107</v>
      </c>
      <c r="C302" t="s">
        <v>81</v>
      </c>
      <c r="D302">
        <v>60</v>
      </c>
      <c r="E302">
        <v>5.7200040000000012</v>
      </c>
      <c r="F302" s="3">
        <v>343.20024000000006</v>
      </c>
      <c r="G302">
        <v>60</v>
      </c>
      <c r="H302">
        <f t="shared" si="4"/>
        <v>1</v>
      </c>
    </row>
    <row r="303" spans="1:8" x14ac:dyDescent="0.25">
      <c r="A303">
        <v>135</v>
      </c>
      <c r="B303">
        <v>320023</v>
      </c>
      <c r="C303" t="s">
        <v>86</v>
      </c>
      <c r="D303">
        <v>18</v>
      </c>
      <c r="E303">
        <v>39.743999999999993</v>
      </c>
      <c r="F303" s="3">
        <v>715.39199999999983</v>
      </c>
      <c r="G303">
        <v>6</v>
      </c>
      <c r="H303">
        <f t="shared" si="4"/>
        <v>3</v>
      </c>
    </row>
    <row r="304" spans="1:8" x14ac:dyDescent="0.25">
      <c r="A304">
        <v>137</v>
      </c>
      <c r="B304">
        <v>323103</v>
      </c>
      <c r="C304" t="s">
        <v>36</v>
      </c>
      <c r="D304">
        <v>48</v>
      </c>
      <c r="E304">
        <v>12.645809999999999</v>
      </c>
      <c r="F304" s="3">
        <v>606.99887999999999</v>
      </c>
      <c r="G304">
        <v>24</v>
      </c>
      <c r="H304">
        <f t="shared" si="4"/>
        <v>2</v>
      </c>
    </row>
    <row r="305" spans="1:8" x14ac:dyDescent="0.25">
      <c r="A305">
        <v>137</v>
      </c>
      <c r="B305">
        <v>320023</v>
      </c>
      <c r="C305" t="s">
        <v>86</v>
      </c>
      <c r="D305">
        <v>24</v>
      </c>
      <c r="E305">
        <v>39.743999999999993</v>
      </c>
      <c r="F305" s="3">
        <v>953.85599999999977</v>
      </c>
      <c r="G305">
        <v>6</v>
      </c>
      <c r="H305">
        <f t="shared" si="4"/>
        <v>4</v>
      </c>
    </row>
    <row r="306" spans="1:8" x14ac:dyDescent="0.25">
      <c r="A306">
        <v>137</v>
      </c>
      <c r="B306">
        <v>320118</v>
      </c>
      <c r="C306" t="s">
        <v>89</v>
      </c>
      <c r="D306">
        <v>24</v>
      </c>
      <c r="E306">
        <v>37.949940000000005</v>
      </c>
      <c r="F306" s="3">
        <v>910.79856000000018</v>
      </c>
      <c r="G306">
        <v>6</v>
      </c>
      <c r="H306">
        <f t="shared" si="4"/>
        <v>4</v>
      </c>
    </row>
    <row r="307" spans="1:8" x14ac:dyDescent="0.25">
      <c r="A307">
        <v>137</v>
      </c>
      <c r="B307">
        <v>320023</v>
      </c>
      <c r="C307" t="s">
        <v>86</v>
      </c>
      <c r="D307">
        <v>30</v>
      </c>
      <c r="E307">
        <v>39.743999999999993</v>
      </c>
      <c r="F307" s="3">
        <v>1192.3199999999997</v>
      </c>
      <c r="G307">
        <v>6</v>
      </c>
      <c r="H307">
        <f t="shared" si="4"/>
        <v>5</v>
      </c>
    </row>
    <row r="308" spans="1:8" x14ac:dyDescent="0.25">
      <c r="A308">
        <v>137</v>
      </c>
      <c r="B308">
        <v>320118</v>
      </c>
      <c r="C308" t="s">
        <v>89</v>
      </c>
      <c r="D308">
        <v>6</v>
      </c>
      <c r="E308">
        <v>37.949940000000005</v>
      </c>
      <c r="F308" s="3">
        <v>227.69964000000004</v>
      </c>
      <c r="G308">
        <v>6</v>
      </c>
      <c r="H308">
        <f t="shared" si="4"/>
        <v>1</v>
      </c>
    </row>
    <row r="309" spans="1:8" x14ac:dyDescent="0.25">
      <c r="A309">
        <v>137</v>
      </c>
      <c r="B309">
        <v>323004</v>
      </c>
      <c r="C309" t="s">
        <v>35</v>
      </c>
      <c r="D309">
        <v>24</v>
      </c>
      <c r="E309">
        <v>12.645809999999999</v>
      </c>
      <c r="F309" s="3">
        <v>303.49943999999999</v>
      </c>
      <c r="G309">
        <v>24</v>
      </c>
      <c r="H309">
        <f t="shared" si="4"/>
        <v>1</v>
      </c>
    </row>
    <row r="310" spans="1:8" x14ac:dyDescent="0.25">
      <c r="A310">
        <v>138</v>
      </c>
      <c r="B310">
        <v>323004</v>
      </c>
      <c r="C310" t="s">
        <v>35</v>
      </c>
      <c r="D310">
        <v>24</v>
      </c>
      <c r="E310">
        <v>12.645809999999999</v>
      </c>
      <c r="F310" s="3">
        <v>303.49943999999999</v>
      </c>
      <c r="G310">
        <v>24</v>
      </c>
      <c r="H310">
        <f t="shared" si="4"/>
        <v>1</v>
      </c>
    </row>
    <row r="311" spans="1:8" x14ac:dyDescent="0.25">
      <c r="A311">
        <v>138</v>
      </c>
      <c r="B311">
        <v>323103</v>
      </c>
      <c r="C311" t="s">
        <v>36</v>
      </c>
      <c r="D311">
        <v>48</v>
      </c>
      <c r="E311">
        <v>12.645809999999999</v>
      </c>
      <c r="F311" s="3">
        <v>606.99887999999999</v>
      </c>
      <c r="G311">
        <v>24</v>
      </c>
      <c r="H311">
        <f t="shared" si="4"/>
        <v>2</v>
      </c>
    </row>
    <row r="312" spans="1:8" x14ac:dyDescent="0.25">
      <c r="A312">
        <v>138</v>
      </c>
      <c r="B312">
        <v>324003</v>
      </c>
      <c r="C312" t="s">
        <v>88</v>
      </c>
      <c r="D312">
        <v>100</v>
      </c>
      <c r="E312">
        <v>19.800018000000001</v>
      </c>
      <c r="F312" s="3">
        <v>1980.0018000000002</v>
      </c>
      <c r="G312">
        <v>20</v>
      </c>
      <c r="H312">
        <f t="shared" si="4"/>
        <v>5</v>
      </c>
    </row>
    <row r="313" spans="1:8" x14ac:dyDescent="0.25">
      <c r="A313">
        <v>138</v>
      </c>
      <c r="B313">
        <v>320023</v>
      </c>
      <c r="C313" t="s">
        <v>86</v>
      </c>
      <c r="D313">
        <v>120</v>
      </c>
      <c r="E313">
        <v>39.743999999999993</v>
      </c>
      <c r="F313" s="3">
        <v>4769.2799999999988</v>
      </c>
      <c r="G313">
        <v>6</v>
      </c>
      <c r="H313">
        <f t="shared" si="4"/>
        <v>20</v>
      </c>
    </row>
    <row r="314" spans="1:8" x14ac:dyDescent="0.25">
      <c r="A314">
        <v>140</v>
      </c>
      <c r="B314">
        <v>320118</v>
      </c>
      <c r="C314" t="s">
        <v>89</v>
      </c>
      <c r="D314">
        <v>12</v>
      </c>
      <c r="E314">
        <v>37.949940000000005</v>
      </c>
      <c r="F314" s="3">
        <v>455.39928000000009</v>
      </c>
      <c r="G314">
        <v>6</v>
      </c>
      <c r="H314">
        <f t="shared" si="4"/>
        <v>2</v>
      </c>
    </row>
    <row r="315" spans="1:8" x14ac:dyDescent="0.25">
      <c r="A315">
        <v>140</v>
      </c>
      <c r="B315">
        <v>324003</v>
      </c>
      <c r="C315" t="s">
        <v>88</v>
      </c>
      <c r="D315">
        <v>20</v>
      </c>
      <c r="E315">
        <v>19.800018000000001</v>
      </c>
      <c r="F315" s="3">
        <v>396.00036</v>
      </c>
      <c r="G315">
        <v>20</v>
      </c>
      <c r="H315">
        <f t="shared" si="4"/>
        <v>1</v>
      </c>
    </row>
    <row r="316" spans="1:8" x14ac:dyDescent="0.25">
      <c r="A316">
        <v>140</v>
      </c>
      <c r="B316">
        <v>323004</v>
      </c>
      <c r="C316" t="s">
        <v>35</v>
      </c>
      <c r="D316">
        <v>24</v>
      </c>
      <c r="E316">
        <v>12.645809999999999</v>
      </c>
      <c r="F316" s="3">
        <v>303.49943999999999</v>
      </c>
      <c r="G316">
        <v>24</v>
      </c>
      <c r="H316">
        <f t="shared" si="4"/>
        <v>1</v>
      </c>
    </row>
    <row r="317" spans="1:8" x14ac:dyDescent="0.25">
      <c r="A317">
        <v>140</v>
      </c>
      <c r="B317">
        <v>323103</v>
      </c>
      <c r="C317" t="s">
        <v>36</v>
      </c>
      <c r="D317">
        <v>24</v>
      </c>
      <c r="E317">
        <v>12.645809999999999</v>
      </c>
      <c r="F317" s="3">
        <v>303.49943999999999</v>
      </c>
      <c r="G317">
        <v>24</v>
      </c>
      <c r="H317">
        <f t="shared" si="4"/>
        <v>1</v>
      </c>
    </row>
    <row r="318" spans="1:8" x14ac:dyDescent="0.25">
      <c r="A318">
        <v>140</v>
      </c>
      <c r="B318">
        <v>320028</v>
      </c>
      <c r="C318" t="s">
        <v>91</v>
      </c>
      <c r="D318">
        <v>60</v>
      </c>
      <c r="E318">
        <v>30.099959999999999</v>
      </c>
      <c r="F318" s="3">
        <v>1805.9975999999999</v>
      </c>
      <c r="G318">
        <v>6</v>
      </c>
      <c r="H318">
        <f t="shared" si="4"/>
        <v>10</v>
      </c>
    </row>
    <row r="319" spans="1:8" x14ac:dyDescent="0.25">
      <c r="A319">
        <v>140</v>
      </c>
      <c r="B319">
        <v>320118</v>
      </c>
      <c r="C319" t="s">
        <v>89</v>
      </c>
      <c r="D319">
        <v>60</v>
      </c>
      <c r="E319">
        <v>37.949940000000005</v>
      </c>
      <c r="F319" s="3">
        <v>2276.9964000000004</v>
      </c>
      <c r="G319">
        <v>6</v>
      </c>
      <c r="H319">
        <f t="shared" si="4"/>
        <v>10</v>
      </c>
    </row>
    <row r="320" spans="1:8" x14ac:dyDescent="0.25">
      <c r="A320">
        <v>140</v>
      </c>
      <c r="B320">
        <v>324003</v>
      </c>
      <c r="C320" t="s">
        <v>88</v>
      </c>
      <c r="D320">
        <v>100</v>
      </c>
      <c r="E320">
        <v>19.800018000000001</v>
      </c>
      <c r="F320" s="3">
        <v>1980.0018000000002</v>
      </c>
      <c r="G320">
        <v>20</v>
      </c>
      <c r="H320">
        <f t="shared" si="4"/>
        <v>5</v>
      </c>
    </row>
    <row r="321" spans="1:8" x14ac:dyDescent="0.25">
      <c r="A321">
        <v>141</v>
      </c>
      <c r="B321">
        <v>320118</v>
      </c>
      <c r="C321" t="s">
        <v>89</v>
      </c>
      <c r="D321">
        <v>30</v>
      </c>
      <c r="E321">
        <v>37.949940000000005</v>
      </c>
      <c r="F321" s="3">
        <v>1138.4982000000002</v>
      </c>
      <c r="G321">
        <v>6</v>
      </c>
      <c r="H321">
        <f t="shared" si="4"/>
        <v>5</v>
      </c>
    </row>
    <row r="322" spans="1:8" x14ac:dyDescent="0.25">
      <c r="A322">
        <v>141</v>
      </c>
      <c r="B322">
        <v>320100</v>
      </c>
      <c r="C322" t="s">
        <v>85</v>
      </c>
      <c r="D322">
        <v>24</v>
      </c>
      <c r="E322">
        <v>20.323620000000002</v>
      </c>
      <c r="F322" s="3">
        <v>487.76688000000001</v>
      </c>
      <c r="G322">
        <v>12</v>
      </c>
      <c r="H322">
        <f t="shared" si="4"/>
        <v>2</v>
      </c>
    </row>
    <row r="323" spans="1:8" x14ac:dyDescent="0.25">
      <c r="A323">
        <v>145</v>
      </c>
      <c r="B323">
        <v>320023</v>
      </c>
      <c r="C323" t="s">
        <v>86</v>
      </c>
      <c r="D323">
        <v>30</v>
      </c>
      <c r="E323">
        <v>39.743999999999993</v>
      </c>
      <c r="F323" s="3">
        <v>1192.3199999999997</v>
      </c>
      <c r="G323">
        <v>6</v>
      </c>
      <c r="H323">
        <f t="shared" ref="H323:H386" si="5">+D323/G323</f>
        <v>5</v>
      </c>
    </row>
    <row r="324" spans="1:8" x14ac:dyDescent="0.25">
      <c r="A324">
        <v>145</v>
      </c>
      <c r="B324">
        <v>322000</v>
      </c>
      <c r="C324" t="s">
        <v>93</v>
      </c>
      <c r="D324">
        <v>24</v>
      </c>
      <c r="E324">
        <v>12.645809999999999</v>
      </c>
      <c r="F324" s="3">
        <v>303.49943999999999</v>
      </c>
      <c r="G324">
        <v>24</v>
      </c>
      <c r="H324">
        <f t="shared" si="5"/>
        <v>1</v>
      </c>
    </row>
    <row r="325" spans="1:8" x14ac:dyDescent="0.25">
      <c r="A325">
        <v>145</v>
      </c>
      <c r="B325">
        <v>322100</v>
      </c>
      <c r="C325" t="s">
        <v>96</v>
      </c>
      <c r="D325">
        <v>6</v>
      </c>
      <c r="E325">
        <v>18.065520000000003</v>
      </c>
      <c r="F325" s="3">
        <v>108.39312000000001</v>
      </c>
      <c r="G325">
        <v>6</v>
      </c>
      <c r="H325">
        <f t="shared" si="5"/>
        <v>1</v>
      </c>
    </row>
    <row r="326" spans="1:8" x14ac:dyDescent="0.25">
      <c r="A326">
        <v>145</v>
      </c>
      <c r="B326">
        <v>320100</v>
      </c>
      <c r="C326" t="s">
        <v>85</v>
      </c>
      <c r="D326">
        <v>12</v>
      </c>
      <c r="E326">
        <v>20.323620000000002</v>
      </c>
      <c r="F326" s="3">
        <v>243.88344000000001</v>
      </c>
      <c r="G326">
        <v>12</v>
      </c>
      <c r="H326">
        <f t="shared" si="5"/>
        <v>1</v>
      </c>
    </row>
    <row r="327" spans="1:8" x14ac:dyDescent="0.25">
      <c r="A327">
        <v>145</v>
      </c>
      <c r="B327">
        <v>323103</v>
      </c>
      <c r="C327" t="s">
        <v>36</v>
      </c>
      <c r="D327">
        <v>24</v>
      </c>
      <c r="E327">
        <v>12.645809999999999</v>
      </c>
      <c r="F327" s="3">
        <v>303.49943999999999</v>
      </c>
      <c r="G327">
        <v>24</v>
      </c>
      <c r="H327">
        <f t="shared" si="5"/>
        <v>1</v>
      </c>
    </row>
    <row r="328" spans="1:8" x14ac:dyDescent="0.25">
      <c r="A328">
        <v>145</v>
      </c>
      <c r="B328">
        <v>320023</v>
      </c>
      <c r="C328" t="s">
        <v>86</v>
      </c>
      <c r="D328">
        <v>30</v>
      </c>
      <c r="E328">
        <v>39.743999999999993</v>
      </c>
      <c r="F328" s="3">
        <v>1192.3199999999997</v>
      </c>
      <c r="G328">
        <v>6</v>
      </c>
      <c r="H328">
        <f t="shared" si="5"/>
        <v>5</v>
      </c>
    </row>
    <row r="329" spans="1:8" x14ac:dyDescent="0.25">
      <c r="A329">
        <v>145</v>
      </c>
      <c r="B329">
        <v>320015</v>
      </c>
      <c r="C329" t="s">
        <v>80</v>
      </c>
      <c r="D329">
        <v>60</v>
      </c>
      <c r="E329">
        <v>5.9841899999999999</v>
      </c>
      <c r="F329" s="3">
        <v>359.0514</v>
      </c>
      <c r="G329">
        <v>60</v>
      </c>
      <c r="H329">
        <f t="shared" si="5"/>
        <v>1</v>
      </c>
    </row>
    <row r="330" spans="1:8" x14ac:dyDescent="0.25">
      <c r="A330">
        <v>145</v>
      </c>
      <c r="B330">
        <v>320118</v>
      </c>
      <c r="C330" t="s">
        <v>89</v>
      </c>
      <c r="D330">
        <v>12</v>
      </c>
      <c r="E330">
        <v>37.949940000000005</v>
      </c>
      <c r="F330" s="3">
        <v>455.39928000000009</v>
      </c>
      <c r="G330">
        <v>6</v>
      </c>
      <c r="H330">
        <f t="shared" si="5"/>
        <v>2</v>
      </c>
    </row>
    <row r="331" spans="1:8" x14ac:dyDescent="0.25">
      <c r="A331">
        <v>145</v>
      </c>
      <c r="B331">
        <v>323004</v>
      </c>
      <c r="C331" t="s">
        <v>35</v>
      </c>
      <c r="D331">
        <v>0</v>
      </c>
      <c r="E331">
        <v>12.645809999999999</v>
      </c>
      <c r="F331" s="3">
        <v>0</v>
      </c>
      <c r="G331">
        <v>24</v>
      </c>
      <c r="H331">
        <f t="shared" si="5"/>
        <v>0</v>
      </c>
    </row>
    <row r="332" spans="1:8" x14ac:dyDescent="0.25">
      <c r="A332">
        <v>145</v>
      </c>
      <c r="B332">
        <v>322001</v>
      </c>
      <c r="C332" t="s">
        <v>95</v>
      </c>
      <c r="D332">
        <v>12</v>
      </c>
      <c r="E332">
        <v>36.695520000000002</v>
      </c>
      <c r="F332" s="3">
        <v>440.34624000000002</v>
      </c>
      <c r="G332">
        <v>6</v>
      </c>
      <c r="H332">
        <f t="shared" si="5"/>
        <v>2</v>
      </c>
    </row>
    <row r="333" spans="1:8" x14ac:dyDescent="0.25">
      <c r="A333">
        <v>145</v>
      </c>
      <c r="B333">
        <v>322100</v>
      </c>
      <c r="C333" t="s">
        <v>96</v>
      </c>
      <c r="D333">
        <v>12</v>
      </c>
      <c r="E333">
        <v>18.065520000000003</v>
      </c>
      <c r="F333" s="3">
        <v>216.78624000000002</v>
      </c>
      <c r="G333">
        <v>6</v>
      </c>
      <c r="H333">
        <f t="shared" si="5"/>
        <v>2</v>
      </c>
    </row>
    <row r="334" spans="1:8" x14ac:dyDescent="0.25">
      <c r="A334">
        <v>145</v>
      </c>
      <c r="B334">
        <v>320100</v>
      </c>
      <c r="C334" t="s">
        <v>85</v>
      </c>
      <c r="D334">
        <v>12</v>
      </c>
      <c r="E334">
        <v>20.323620000000002</v>
      </c>
      <c r="F334" s="3">
        <v>243.88344000000001</v>
      </c>
      <c r="G334">
        <v>12</v>
      </c>
      <c r="H334">
        <f t="shared" si="5"/>
        <v>1</v>
      </c>
    </row>
    <row r="335" spans="1:8" x14ac:dyDescent="0.25">
      <c r="A335">
        <v>145</v>
      </c>
      <c r="B335">
        <v>320400</v>
      </c>
      <c r="C335" t="s">
        <v>84</v>
      </c>
      <c r="D335">
        <v>12</v>
      </c>
      <c r="E335">
        <v>20.323620000000002</v>
      </c>
      <c r="F335" s="3">
        <v>243.88344000000001</v>
      </c>
      <c r="G335">
        <v>12</v>
      </c>
      <c r="H335">
        <f t="shared" si="5"/>
        <v>1</v>
      </c>
    </row>
    <row r="336" spans="1:8" x14ac:dyDescent="0.25">
      <c r="A336">
        <v>145</v>
      </c>
      <c r="B336">
        <v>323103</v>
      </c>
      <c r="C336" t="s">
        <v>36</v>
      </c>
      <c r="D336">
        <v>24</v>
      </c>
      <c r="E336">
        <v>12.645809999999999</v>
      </c>
      <c r="F336" s="3">
        <v>303.49943999999999</v>
      </c>
      <c r="G336">
        <v>24</v>
      </c>
      <c r="H336">
        <f t="shared" si="5"/>
        <v>1</v>
      </c>
    </row>
    <row r="337" spans="1:8" x14ac:dyDescent="0.25">
      <c r="A337">
        <v>148</v>
      </c>
      <c r="B337">
        <v>320023</v>
      </c>
      <c r="C337" t="s">
        <v>86</v>
      </c>
      <c r="D337">
        <v>60</v>
      </c>
      <c r="E337">
        <v>39.743999999999993</v>
      </c>
      <c r="F337" s="3">
        <v>2384.6399999999994</v>
      </c>
      <c r="G337">
        <v>6</v>
      </c>
      <c r="H337">
        <f t="shared" si="5"/>
        <v>10</v>
      </c>
    </row>
    <row r="338" spans="1:8" x14ac:dyDescent="0.25">
      <c r="A338">
        <v>148</v>
      </c>
      <c r="B338">
        <v>320118</v>
      </c>
      <c r="C338" t="s">
        <v>89</v>
      </c>
      <c r="D338">
        <v>30</v>
      </c>
      <c r="E338">
        <v>37.949940000000005</v>
      </c>
      <c r="F338" s="3">
        <v>1138.4982000000002</v>
      </c>
      <c r="G338">
        <v>6</v>
      </c>
      <c r="H338">
        <f t="shared" si="5"/>
        <v>5</v>
      </c>
    </row>
    <row r="339" spans="1:8" x14ac:dyDescent="0.25">
      <c r="A339">
        <v>148</v>
      </c>
      <c r="B339">
        <v>324003</v>
      </c>
      <c r="C339" t="s">
        <v>88</v>
      </c>
      <c r="D339">
        <v>60</v>
      </c>
      <c r="E339">
        <v>19.800018000000001</v>
      </c>
      <c r="F339" s="3">
        <v>1188.00108</v>
      </c>
      <c r="G339">
        <v>20</v>
      </c>
      <c r="H339">
        <f t="shared" si="5"/>
        <v>3</v>
      </c>
    </row>
    <row r="340" spans="1:8" x14ac:dyDescent="0.25">
      <c r="A340">
        <v>148</v>
      </c>
      <c r="B340">
        <v>323004</v>
      </c>
      <c r="C340" t="s">
        <v>35</v>
      </c>
      <c r="D340">
        <v>0</v>
      </c>
      <c r="E340">
        <v>12.645809999999999</v>
      </c>
      <c r="F340" s="3">
        <v>0</v>
      </c>
      <c r="G340">
        <v>24</v>
      </c>
      <c r="H340">
        <f t="shared" si="5"/>
        <v>0</v>
      </c>
    </row>
    <row r="341" spans="1:8" x14ac:dyDescent="0.25">
      <c r="A341">
        <v>148</v>
      </c>
      <c r="B341">
        <v>320100</v>
      </c>
      <c r="C341" t="s">
        <v>85</v>
      </c>
      <c r="D341">
        <v>24</v>
      </c>
      <c r="E341">
        <v>20.323620000000002</v>
      </c>
      <c r="F341" s="3">
        <v>487.76688000000001</v>
      </c>
      <c r="G341">
        <v>12</v>
      </c>
      <c r="H341">
        <f t="shared" si="5"/>
        <v>2</v>
      </c>
    </row>
    <row r="342" spans="1:8" x14ac:dyDescent="0.25">
      <c r="A342">
        <v>148</v>
      </c>
      <c r="B342">
        <v>320400</v>
      </c>
      <c r="C342" t="s">
        <v>84</v>
      </c>
      <c r="D342">
        <v>24</v>
      </c>
      <c r="E342">
        <v>20.323620000000002</v>
      </c>
      <c r="F342" s="3">
        <v>487.76688000000001</v>
      </c>
      <c r="G342">
        <v>12</v>
      </c>
      <c r="H342">
        <f t="shared" si="5"/>
        <v>2</v>
      </c>
    </row>
    <row r="343" spans="1:8" x14ac:dyDescent="0.25">
      <c r="A343">
        <v>152</v>
      </c>
      <c r="B343">
        <v>320023</v>
      </c>
      <c r="C343" t="s">
        <v>86</v>
      </c>
      <c r="D343">
        <v>18</v>
      </c>
      <c r="E343">
        <v>39.743999999999993</v>
      </c>
      <c r="F343" s="3">
        <v>715.39199999999983</v>
      </c>
      <c r="G343">
        <v>6</v>
      </c>
      <c r="H343">
        <f t="shared" si="5"/>
        <v>3</v>
      </c>
    </row>
    <row r="344" spans="1:8" x14ac:dyDescent="0.25">
      <c r="A344">
        <v>152</v>
      </c>
      <c r="B344">
        <v>324003</v>
      </c>
      <c r="C344" t="s">
        <v>88</v>
      </c>
      <c r="D344">
        <v>20</v>
      </c>
      <c r="E344">
        <v>19.800018000000001</v>
      </c>
      <c r="F344" s="3">
        <v>396.00036</v>
      </c>
      <c r="G344">
        <v>20</v>
      </c>
      <c r="H344">
        <f t="shared" si="5"/>
        <v>1</v>
      </c>
    </row>
    <row r="345" spans="1:8" x14ac:dyDescent="0.25">
      <c r="A345">
        <v>152</v>
      </c>
      <c r="B345">
        <v>320015</v>
      </c>
      <c r="C345" t="s">
        <v>80</v>
      </c>
      <c r="D345">
        <v>60</v>
      </c>
      <c r="E345">
        <v>5.9841899999999999</v>
      </c>
      <c r="F345" s="3">
        <v>359.0514</v>
      </c>
      <c r="G345">
        <v>60</v>
      </c>
      <c r="H345">
        <f t="shared" si="5"/>
        <v>1</v>
      </c>
    </row>
    <row r="346" spans="1:8" x14ac:dyDescent="0.25">
      <c r="A346">
        <v>152</v>
      </c>
      <c r="B346">
        <v>320107</v>
      </c>
      <c r="C346" t="s">
        <v>81</v>
      </c>
      <c r="D346">
        <v>60</v>
      </c>
      <c r="E346">
        <v>5.7200040000000012</v>
      </c>
      <c r="F346" s="3">
        <v>343.20024000000006</v>
      </c>
      <c r="G346">
        <v>60</v>
      </c>
      <c r="H346">
        <f t="shared" si="5"/>
        <v>1</v>
      </c>
    </row>
    <row r="347" spans="1:8" x14ac:dyDescent="0.25">
      <c r="A347">
        <v>153</v>
      </c>
      <c r="B347">
        <v>320023</v>
      </c>
      <c r="C347" t="s">
        <v>86</v>
      </c>
      <c r="D347">
        <v>30</v>
      </c>
      <c r="E347">
        <v>39.743999999999993</v>
      </c>
      <c r="F347" s="3">
        <v>1192.3199999999997</v>
      </c>
      <c r="G347">
        <v>6</v>
      </c>
      <c r="H347">
        <f t="shared" si="5"/>
        <v>5</v>
      </c>
    </row>
    <row r="348" spans="1:8" x14ac:dyDescent="0.25">
      <c r="A348">
        <v>153</v>
      </c>
      <c r="B348">
        <v>320015</v>
      </c>
      <c r="C348" t="s">
        <v>80</v>
      </c>
      <c r="D348">
        <v>120</v>
      </c>
      <c r="E348">
        <v>5.9841899999999999</v>
      </c>
      <c r="F348" s="3">
        <v>718.1028</v>
      </c>
      <c r="G348">
        <v>60</v>
      </c>
      <c r="H348">
        <f t="shared" si="5"/>
        <v>2</v>
      </c>
    </row>
    <row r="349" spans="1:8" x14ac:dyDescent="0.25">
      <c r="A349">
        <v>153</v>
      </c>
      <c r="B349">
        <v>320107</v>
      </c>
      <c r="C349" t="s">
        <v>81</v>
      </c>
      <c r="D349">
        <v>120</v>
      </c>
      <c r="E349">
        <v>5.7200040000000012</v>
      </c>
      <c r="F349" s="3">
        <v>686.40048000000013</v>
      </c>
      <c r="G349">
        <v>60</v>
      </c>
      <c r="H349">
        <f t="shared" si="5"/>
        <v>2</v>
      </c>
    </row>
    <row r="350" spans="1:8" x14ac:dyDescent="0.25">
      <c r="A350">
        <v>154</v>
      </c>
      <c r="B350">
        <v>320015</v>
      </c>
      <c r="C350" t="s">
        <v>80</v>
      </c>
      <c r="D350">
        <v>60</v>
      </c>
      <c r="E350">
        <v>5.9841899999999999</v>
      </c>
      <c r="F350" s="3">
        <v>359.0514</v>
      </c>
      <c r="G350">
        <v>60</v>
      </c>
      <c r="H350">
        <f t="shared" si="5"/>
        <v>1</v>
      </c>
    </row>
    <row r="351" spans="1:8" x14ac:dyDescent="0.25">
      <c r="A351">
        <v>155</v>
      </c>
      <c r="B351">
        <v>320107</v>
      </c>
      <c r="C351" t="s">
        <v>81</v>
      </c>
      <c r="D351">
        <v>60</v>
      </c>
      <c r="E351">
        <v>5.7200040000000012</v>
      </c>
      <c r="F351" s="3">
        <v>343.20024000000006</v>
      </c>
      <c r="G351">
        <v>60</v>
      </c>
      <c r="H351">
        <f t="shared" si="5"/>
        <v>1</v>
      </c>
    </row>
    <row r="352" spans="1:8" x14ac:dyDescent="0.25">
      <c r="A352">
        <v>155</v>
      </c>
      <c r="B352">
        <v>320100</v>
      </c>
      <c r="C352" t="s">
        <v>85</v>
      </c>
      <c r="D352">
        <v>24</v>
      </c>
      <c r="E352">
        <v>20.323620000000002</v>
      </c>
      <c r="F352" s="3">
        <v>487.76688000000001</v>
      </c>
      <c r="G352">
        <v>12</v>
      </c>
      <c r="H352">
        <f t="shared" si="5"/>
        <v>2</v>
      </c>
    </row>
    <row r="353" spans="1:8" x14ac:dyDescent="0.25">
      <c r="A353">
        <v>155</v>
      </c>
      <c r="B353">
        <v>320028</v>
      </c>
      <c r="C353" t="s">
        <v>91</v>
      </c>
      <c r="D353">
        <v>30</v>
      </c>
      <c r="E353">
        <v>30.099959999999999</v>
      </c>
      <c r="F353" s="3">
        <v>902.99879999999996</v>
      </c>
      <c r="G353">
        <v>6</v>
      </c>
      <c r="H353">
        <f t="shared" si="5"/>
        <v>5</v>
      </c>
    </row>
    <row r="354" spans="1:8" x14ac:dyDescent="0.25">
      <c r="A354">
        <v>155</v>
      </c>
      <c r="B354">
        <v>320023</v>
      </c>
      <c r="C354" t="s">
        <v>86</v>
      </c>
      <c r="D354">
        <v>60</v>
      </c>
      <c r="E354">
        <v>39.743999999999993</v>
      </c>
      <c r="F354" s="3">
        <v>2384.6399999999994</v>
      </c>
      <c r="G354">
        <v>6</v>
      </c>
      <c r="H354">
        <f t="shared" si="5"/>
        <v>10</v>
      </c>
    </row>
    <row r="355" spans="1:8" x14ac:dyDescent="0.25">
      <c r="A355">
        <v>155</v>
      </c>
      <c r="B355">
        <v>320118</v>
      </c>
      <c r="C355" t="s">
        <v>89</v>
      </c>
      <c r="D355">
        <v>30</v>
      </c>
      <c r="E355">
        <v>37.949940000000005</v>
      </c>
      <c r="F355" s="3">
        <v>1138.4982000000002</v>
      </c>
      <c r="G355">
        <v>6</v>
      </c>
      <c r="H355">
        <f t="shared" si="5"/>
        <v>5</v>
      </c>
    </row>
    <row r="356" spans="1:8" x14ac:dyDescent="0.25">
      <c r="A356">
        <v>155</v>
      </c>
      <c r="B356">
        <v>320107</v>
      </c>
      <c r="C356" t="s">
        <v>81</v>
      </c>
      <c r="D356">
        <v>60</v>
      </c>
      <c r="E356">
        <v>5.7200040000000012</v>
      </c>
      <c r="F356" s="3">
        <v>343.20024000000006</v>
      </c>
      <c r="G356">
        <v>60</v>
      </c>
      <c r="H356">
        <f t="shared" si="5"/>
        <v>1</v>
      </c>
    </row>
    <row r="357" spans="1:8" x14ac:dyDescent="0.25">
      <c r="A357">
        <v>155</v>
      </c>
      <c r="B357">
        <v>324003</v>
      </c>
      <c r="C357" t="s">
        <v>88</v>
      </c>
      <c r="D357">
        <v>60</v>
      </c>
      <c r="E357">
        <v>19.800018000000001</v>
      </c>
      <c r="F357" s="3">
        <v>1188.00108</v>
      </c>
      <c r="G357">
        <v>20</v>
      </c>
      <c r="H357">
        <f t="shared" si="5"/>
        <v>3</v>
      </c>
    </row>
    <row r="358" spans="1:8" x14ac:dyDescent="0.25">
      <c r="A358">
        <v>155</v>
      </c>
      <c r="B358">
        <v>322001</v>
      </c>
      <c r="C358" t="s">
        <v>95</v>
      </c>
      <c r="D358">
        <v>12</v>
      </c>
      <c r="E358">
        <v>36.695520000000002</v>
      </c>
      <c r="F358" s="3">
        <v>440.34624000000002</v>
      </c>
      <c r="G358">
        <v>6</v>
      </c>
      <c r="H358">
        <f t="shared" si="5"/>
        <v>2</v>
      </c>
    </row>
    <row r="359" spans="1:8" x14ac:dyDescent="0.25">
      <c r="A359">
        <v>155</v>
      </c>
      <c r="B359">
        <v>320100</v>
      </c>
      <c r="C359" t="s">
        <v>85</v>
      </c>
      <c r="D359">
        <v>24</v>
      </c>
      <c r="E359">
        <v>20.323620000000002</v>
      </c>
      <c r="F359" s="3">
        <v>487.76688000000001</v>
      </c>
      <c r="G359">
        <v>12</v>
      </c>
      <c r="H359">
        <f t="shared" si="5"/>
        <v>2</v>
      </c>
    </row>
    <row r="360" spans="1:8" x14ac:dyDescent="0.25">
      <c r="A360">
        <v>155</v>
      </c>
      <c r="B360">
        <v>320400</v>
      </c>
      <c r="C360" t="s">
        <v>84</v>
      </c>
      <c r="D360">
        <v>24</v>
      </c>
      <c r="E360">
        <v>20.323620000000002</v>
      </c>
      <c r="F360" s="3">
        <v>487.76688000000001</v>
      </c>
      <c r="G360">
        <v>12</v>
      </c>
      <c r="H360">
        <f t="shared" si="5"/>
        <v>2</v>
      </c>
    </row>
    <row r="361" spans="1:8" x14ac:dyDescent="0.25">
      <c r="A361">
        <v>155</v>
      </c>
      <c r="B361">
        <v>320926</v>
      </c>
      <c r="C361" t="s">
        <v>48</v>
      </c>
      <c r="D361">
        <v>60</v>
      </c>
      <c r="E361">
        <v>5.9841899999999999</v>
      </c>
      <c r="F361" s="3">
        <v>359.0514</v>
      </c>
      <c r="G361">
        <v>60</v>
      </c>
      <c r="H361">
        <f t="shared" si="5"/>
        <v>1</v>
      </c>
    </row>
    <row r="362" spans="1:8" x14ac:dyDescent="0.25">
      <c r="A362">
        <v>155</v>
      </c>
      <c r="B362">
        <v>324903</v>
      </c>
      <c r="C362" t="s">
        <v>47</v>
      </c>
      <c r="D362">
        <v>20</v>
      </c>
      <c r="E362">
        <v>20.662344000000001</v>
      </c>
      <c r="F362" s="3">
        <v>413.24688000000003</v>
      </c>
      <c r="G362">
        <v>20</v>
      </c>
      <c r="H362">
        <f t="shared" si="5"/>
        <v>1</v>
      </c>
    </row>
    <row r="363" spans="1:8" x14ac:dyDescent="0.25">
      <c r="A363">
        <v>155</v>
      </c>
      <c r="B363">
        <v>320028</v>
      </c>
      <c r="C363" t="s">
        <v>91</v>
      </c>
      <c r="D363">
        <v>18</v>
      </c>
      <c r="E363">
        <v>30.099959999999999</v>
      </c>
      <c r="F363" s="3">
        <v>541.79927999999995</v>
      </c>
      <c r="G363">
        <v>6</v>
      </c>
      <c r="H363">
        <f t="shared" si="5"/>
        <v>3</v>
      </c>
    </row>
    <row r="364" spans="1:8" x14ac:dyDescent="0.25">
      <c r="A364">
        <v>155</v>
      </c>
      <c r="B364">
        <v>320023</v>
      </c>
      <c r="C364" t="s">
        <v>86</v>
      </c>
      <c r="D364">
        <v>30</v>
      </c>
      <c r="E364">
        <v>39.743999999999993</v>
      </c>
      <c r="F364" s="3">
        <v>1192.3199999999997</v>
      </c>
      <c r="G364">
        <v>6</v>
      </c>
      <c r="H364">
        <f t="shared" si="5"/>
        <v>5</v>
      </c>
    </row>
    <row r="365" spans="1:8" x14ac:dyDescent="0.25">
      <c r="A365">
        <v>155</v>
      </c>
      <c r="B365">
        <v>320118</v>
      </c>
      <c r="C365" t="s">
        <v>89</v>
      </c>
      <c r="D365">
        <v>30</v>
      </c>
      <c r="E365">
        <v>37.949940000000005</v>
      </c>
      <c r="F365" s="3">
        <v>1138.4982000000002</v>
      </c>
      <c r="G365">
        <v>6</v>
      </c>
      <c r="H365">
        <f t="shared" si="5"/>
        <v>5</v>
      </c>
    </row>
    <row r="366" spans="1:8" x14ac:dyDescent="0.25">
      <c r="A366">
        <v>155</v>
      </c>
      <c r="B366">
        <v>320120</v>
      </c>
      <c r="C366" t="s">
        <v>71</v>
      </c>
      <c r="D366">
        <v>0</v>
      </c>
      <c r="E366">
        <v>30.099959999999999</v>
      </c>
      <c r="F366" s="3">
        <v>0</v>
      </c>
      <c r="G366">
        <v>6</v>
      </c>
      <c r="H366">
        <f t="shared" si="5"/>
        <v>0</v>
      </c>
    </row>
    <row r="367" spans="1:8" x14ac:dyDescent="0.25">
      <c r="A367">
        <v>155</v>
      </c>
      <c r="B367">
        <v>324003</v>
      </c>
      <c r="C367" t="s">
        <v>88</v>
      </c>
      <c r="D367">
        <v>40</v>
      </c>
      <c r="E367">
        <v>19.800018000000001</v>
      </c>
      <c r="F367" s="3">
        <v>792.00072</v>
      </c>
      <c r="G367">
        <v>20</v>
      </c>
      <c r="H367">
        <f t="shared" si="5"/>
        <v>2</v>
      </c>
    </row>
    <row r="368" spans="1:8" x14ac:dyDescent="0.25">
      <c r="A368">
        <v>155</v>
      </c>
      <c r="B368">
        <v>320120</v>
      </c>
      <c r="C368" t="s">
        <v>71</v>
      </c>
      <c r="D368">
        <v>0</v>
      </c>
      <c r="E368">
        <v>30.099959999999999</v>
      </c>
      <c r="F368" s="3">
        <v>0</v>
      </c>
      <c r="G368">
        <v>6</v>
      </c>
      <c r="H368">
        <f t="shared" si="5"/>
        <v>0</v>
      </c>
    </row>
    <row r="369" spans="1:8" x14ac:dyDescent="0.25">
      <c r="A369">
        <v>157</v>
      </c>
      <c r="B369">
        <v>320120</v>
      </c>
      <c r="C369" t="s">
        <v>71</v>
      </c>
      <c r="D369">
        <v>0</v>
      </c>
      <c r="E369">
        <v>30.099959999999999</v>
      </c>
      <c r="F369" s="3">
        <v>0</v>
      </c>
      <c r="G369">
        <v>6</v>
      </c>
      <c r="H369">
        <f t="shared" si="5"/>
        <v>0</v>
      </c>
    </row>
    <row r="370" spans="1:8" x14ac:dyDescent="0.25">
      <c r="A370">
        <v>157</v>
      </c>
      <c r="B370">
        <v>320100</v>
      </c>
      <c r="C370" t="s">
        <v>85</v>
      </c>
      <c r="D370">
        <v>12</v>
      </c>
      <c r="E370">
        <v>20.323620000000002</v>
      </c>
      <c r="F370" s="3">
        <v>243.88344000000001</v>
      </c>
      <c r="G370">
        <v>12</v>
      </c>
      <c r="H370">
        <f t="shared" si="5"/>
        <v>1</v>
      </c>
    </row>
    <row r="371" spans="1:8" x14ac:dyDescent="0.25">
      <c r="A371">
        <v>157</v>
      </c>
      <c r="B371">
        <v>320028</v>
      </c>
      <c r="C371" t="s">
        <v>91</v>
      </c>
      <c r="D371">
        <v>30</v>
      </c>
      <c r="E371">
        <v>30.099959999999999</v>
      </c>
      <c r="F371" s="3">
        <v>902.99879999999996</v>
      </c>
      <c r="G371">
        <v>6</v>
      </c>
      <c r="H371">
        <f t="shared" si="5"/>
        <v>5</v>
      </c>
    </row>
    <row r="372" spans="1:8" x14ac:dyDescent="0.25">
      <c r="A372">
        <v>157</v>
      </c>
      <c r="B372">
        <v>320023</v>
      </c>
      <c r="C372" t="s">
        <v>86</v>
      </c>
      <c r="D372">
        <v>30</v>
      </c>
      <c r="E372">
        <v>39.743999999999993</v>
      </c>
      <c r="F372" s="3">
        <v>1192.3199999999997</v>
      </c>
      <c r="G372">
        <v>6</v>
      </c>
      <c r="H372">
        <f t="shared" si="5"/>
        <v>5</v>
      </c>
    </row>
    <row r="373" spans="1:8" x14ac:dyDescent="0.25">
      <c r="A373">
        <v>157</v>
      </c>
      <c r="B373">
        <v>320118</v>
      </c>
      <c r="C373" t="s">
        <v>89</v>
      </c>
      <c r="D373">
        <v>12</v>
      </c>
      <c r="E373">
        <v>37.949940000000005</v>
      </c>
      <c r="F373" s="3">
        <v>455.39928000000009</v>
      </c>
      <c r="G373">
        <v>6</v>
      </c>
      <c r="H373">
        <f t="shared" si="5"/>
        <v>2</v>
      </c>
    </row>
    <row r="374" spans="1:8" x14ac:dyDescent="0.25">
      <c r="A374">
        <v>159</v>
      </c>
      <c r="B374">
        <v>320028</v>
      </c>
      <c r="C374" t="s">
        <v>91</v>
      </c>
      <c r="D374">
        <v>36</v>
      </c>
      <c r="E374">
        <v>30.099959999999999</v>
      </c>
      <c r="F374" s="3">
        <v>1083.5985599999999</v>
      </c>
      <c r="G374">
        <v>6</v>
      </c>
      <c r="H374">
        <f t="shared" si="5"/>
        <v>6</v>
      </c>
    </row>
    <row r="375" spans="1:8" x14ac:dyDescent="0.25">
      <c r="A375">
        <v>159</v>
      </c>
      <c r="B375">
        <v>322000</v>
      </c>
      <c r="C375" t="s">
        <v>93</v>
      </c>
      <c r="D375">
        <v>24</v>
      </c>
      <c r="E375">
        <v>12.645809999999999</v>
      </c>
      <c r="F375" s="3">
        <v>303.49943999999999</v>
      </c>
      <c r="G375">
        <v>24</v>
      </c>
      <c r="H375">
        <f t="shared" si="5"/>
        <v>1</v>
      </c>
    </row>
    <row r="376" spans="1:8" x14ac:dyDescent="0.25">
      <c r="A376">
        <v>159</v>
      </c>
      <c r="B376">
        <v>320400</v>
      </c>
      <c r="C376" t="s">
        <v>84</v>
      </c>
      <c r="D376">
        <v>12</v>
      </c>
      <c r="E376">
        <v>20.323620000000002</v>
      </c>
      <c r="F376" s="3">
        <v>243.88344000000001</v>
      </c>
      <c r="G376">
        <v>12</v>
      </c>
      <c r="H376">
        <f t="shared" si="5"/>
        <v>1</v>
      </c>
    </row>
    <row r="377" spans="1:8" x14ac:dyDescent="0.25">
      <c r="A377">
        <v>159</v>
      </c>
      <c r="B377">
        <v>323004</v>
      </c>
      <c r="C377" t="s">
        <v>35</v>
      </c>
      <c r="D377">
        <v>0</v>
      </c>
      <c r="E377">
        <v>12.645809999999999</v>
      </c>
      <c r="F377" s="3">
        <v>0</v>
      </c>
      <c r="G377">
        <v>24</v>
      </c>
      <c r="H377">
        <f t="shared" si="5"/>
        <v>0</v>
      </c>
    </row>
    <row r="378" spans="1:8" x14ac:dyDescent="0.25">
      <c r="A378">
        <v>160</v>
      </c>
      <c r="B378">
        <v>323103</v>
      </c>
      <c r="C378" t="s">
        <v>36</v>
      </c>
      <c r="D378">
        <v>24</v>
      </c>
      <c r="E378">
        <v>12.645809999999999</v>
      </c>
      <c r="F378" s="3">
        <v>303.49943999999999</v>
      </c>
      <c r="G378">
        <v>24</v>
      </c>
      <c r="H378">
        <f t="shared" si="5"/>
        <v>1</v>
      </c>
    </row>
    <row r="379" spans="1:8" x14ac:dyDescent="0.25">
      <c r="A379">
        <v>160</v>
      </c>
      <c r="B379">
        <v>322001</v>
      </c>
      <c r="C379" t="s">
        <v>95</v>
      </c>
      <c r="D379">
        <v>6</v>
      </c>
      <c r="E379">
        <v>36.695520000000002</v>
      </c>
      <c r="F379" s="3">
        <v>220.17312000000001</v>
      </c>
      <c r="G379">
        <v>6</v>
      </c>
      <c r="H379">
        <f t="shared" si="5"/>
        <v>1</v>
      </c>
    </row>
    <row r="380" spans="1:8" x14ac:dyDescent="0.25">
      <c r="A380">
        <v>160</v>
      </c>
      <c r="B380">
        <v>322001</v>
      </c>
      <c r="C380" t="s">
        <v>95</v>
      </c>
      <c r="D380">
        <v>6</v>
      </c>
      <c r="E380">
        <v>36.695520000000002</v>
      </c>
      <c r="F380" s="3">
        <v>220.17312000000001</v>
      </c>
      <c r="G380">
        <v>6</v>
      </c>
      <c r="H380">
        <f t="shared" si="5"/>
        <v>1</v>
      </c>
    </row>
    <row r="381" spans="1:8" x14ac:dyDescent="0.25">
      <c r="A381">
        <v>160</v>
      </c>
      <c r="B381">
        <v>322001</v>
      </c>
      <c r="C381" t="s">
        <v>95</v>
      </c>
      <c r="D381">
        <v>6</v>
      </c>
      <c r="E381">
        <v>36.695520000000002</v>
      </c>
      <c r="F381" s="3">
        <v>220.17312000000001</v>
      </c>
      <c r="G381">
        <v>6</v>
      </c>
      <c r="H381">
        <f t="shared" si="5"/>
        <v>1</v>
      </c>
    </row>
    <row r="382" spans="1:8" x14ac:dyDescent="0.25">
      <c r="A382">
        <v>161</v>
      </c>
      <c r="B382">
        <v>324003</v>
      </c>
      <c r="C382" t="s">
        <v>88</v>
      </c>
      <c r="D382">
        <v>60</v>
      </c>
      <c r="E382">
        <v>19.800018000000001</v>
      </c>
      <c r="F382" s="3">
        <v>1188.00108</v>
      </c>
      <c r="G382">
        <v>20</v>
      </c>
      <c r="H382">
        <f t="shared" si="5"/>
        <v>3</v>
      </c>
    </row>
    <row r="383" spans="1:8" x14ac:dyDescent="0.25">
      <c r="A383">
        <v>161</v>
      </c>
      <c r="B383">
        <v>320028</v>
      </c>
      <c r="C383" t="s">
        <v>91</v>
      </c>
      <c r="D383">
        <v>60</v>
      </c>
      <c r="E383">
        <v>30.099959999999999</v>
      </c>
      <c r="F383" s="3">
        <v>1805.9975999999999</v>
      </c>
      <c r="G383">
        <v>6</v>
      </c>
      <c r="H383">
        <f t="shared" si="5"/>
        <v>10</v>
      </c>
    </row>
    <row r="384" spans="1:8" x14ac:dyDescent="0.25">
      <c r="A384">
        <v>161</v>
      </c>
      <c r="B384">
        <v>320107</v>
      </c>
      <c r="C384" t="s">
        <v>81</v>
      </c>
      <c r="D384">
        <v>120</v>
      </c>
      <c r="E384">
        <v>5.7200040000000012</v>
      </c>
      <c r="F384" s="3">
        <v>686.40048000000013</v>
      </c>
      <c r="G384">
        <v>60</v>
      </c>
      <c r="H384">
        <f t="shared" si="5"/>
        <v>2</v>
      </c>
    </row>
    <row r="385" spans="1:8" x14ac:dyDescent="0.25">
      <c r="A385">
        <v>161</v>
      </c>
      <c r="B385">
        <v>324003</v>
      </c>
      <c r="C385" t="s">
        <v>88</v>
      </c>
      <c r="D385">
        <v>60</v>
      </c>
      <c r="E385">
        <v>19.800018000000001</v>
      </c>
      <c r="F385" s="3">
        <v>1188.00108</v>
      </c>
      <c r="G385">
        <v>20</v>
      </c>
      <c r="H385">
        <f t="shared" si="5"/>
        <v>3</v>
      </c>
    </row>
    <row r="386" spans="1:8" x14ac:dyDescent="0.25">
      <c r="A386">
        <v>161</v>
      </c>
      <c r="B386">
        <v>322000</v>
      </c>
      <c r="C386" t="s">
        <v>93</v>
      </c>
      <c r="D386">
        <v>24</v>
      </c>
      <c r="E386">
        <v>12.645809999999999</v>
      </c>
      <c r="F386" s="3">
        <v>303.49943999999999</v>
      </c>
      <c r="G386">
        <v>24</v>
      </c>
      <c r="H386">
        <f t="shared" si="5"/>
        <v>1</v>
      </c>
    </row>
    <row r="387" spans="1:8" x14ac:dyDescent="0.25">
      <c r="A387">
        <v>161</v>
      </c>
      <c r="B387">
        <v>320926</v>
      </c>
      <c r="C387" t="s">
        <v>48</v>
      </c>
      <c r="D387">
        <v>120</v>
      </c>
      <c r="E387">
        <v>5.9841899999999999</v>
      </c>
      <c r="F387" s="3">
        <v>718.1028</v>
      </c>
      <c r="G387">
        <v>60</v>
      </c>
      <c r="H387">
        <f t="shared" ref="H387:H450" si="6">+D387/G387</f>
        <v>2</v>
      </c>
    </row>
    <row r="388" spans="1:8" x14ac:dyDescent="0.25">
      <c r="A388">
        <v>161</v>
      </c>
      <c r="B388">
        <v>320120</v>
      </c>
      <c r="C388" t="s">
        <v>71</v>
      </c>
      <c r="D388">
        <v>0</v>
      </c>
      <c r="E388">
        <v>30.099959999999999</v>
      </c>
      <c r="F388" s="3">
        <v>0</v>
      </c>
      <c r="G388">
        <v>6</v>
      </c>
      <c r="H388">
        <f t="shared" si="6"/>
        <v>0</v>
      </c>
    </row>
    <row r="389" spans="1:8" x14ac:dyDescent="0.25">
      <c r="A389">
        <v>161</v>
      </c>
      <c r="B389">
        <v>320400</v>
      </c>
      <c r="C389" t="s">
        <v>84</v>
      </c>
      <c r="D389">
        <v>24</v>
      </c>
      <c r="E389">
        <v>20.323620000000002</v>
      </c>
      <c r="F389" s="3">
        <v>487.76688000000001</v>
      </c>
      <c r="G389">
        <v>12</v>
      </c>
      <c r="H389">
        <f t="shared" si="6"/>
        <v>2</v>
      </c>
    </row>
    <row r="390" spans="1:8" x14ac:dyDescent="0.25">
      <c r="A390">
        <v>161</v>
      </c>
      <c r="B390">
        <v>320023</v>
      </c>
      <c r="C390" t="s">
        <v>86</v>
      </c>
      <c r="D390">
        <v>60</v>
      </c>
      <c r="E390">
        <v>39.743999999999993</v>
      </c>
      <c r="F390" s="3">
        <v>2384.6399999999994</v>
      </c>
      <c r="G390">
        <v>6</v>
      </c>
      <c r="H390">
        <f t="shared" si="6"/>
        <v>10</v>
      </c>
    </row>
    <row r="391" spans="1:8" x14ac:dyDescent="0.25">
      <c r="A391">
        <v>161</v>
      </c>
      <c r="B391">
        <v>320118</v>
      </c>
      <c r="C391" t="s">
        <v>89</v>
      </c>
      <c r="D391">
        <v>30</v>
      </c>
      <c r="E391">
        <v>37.949940000000005</v>
      </c>
      <c r="F391" s="3">
        <v>1138.4982000000002</v>
      </c>
      <c r="G391">
        <v>6</v>
      </c>
      <c r="H391">
        <f t="shared" si="6"/>
        <v>5</v>
      </c>
    </row>
    <row r="392" spans="1:8" x14ac:dyDescent="0.25">
      <c r="A392">
        <v>161</v>
      </c>
      <c r="B392">
        <v>323900</v>
      </c>
      <c r="C392" t="s">
        <v>37</v>
      </c>
      <c r="D392">
        <v>0</v>
      </c>
      <c r="E392">
        <v>12.645809999999999</v>
      </c>
      <c r="F392" s="3">
        <v>0</v>
      </c>
      <c r="G392">
        <v>24</v>
      </c>
      <c r="H392">
        <f t="shared" si="6"/>
        <v>0</v>
      </c>
    </row>
    <row r="393" spans="1:8" x14ac:dyDescent="0.25">
      <c r="A393">
        <v>161</v>
      </c>
      <c r="B393">
        <v>323004</v>
      </c>
      <c r="C393" t="s">
        <v>35</v>
      </c>
      <c r="D393">
        <v>0</v>
      </c>
      <c r="E393">
        <v>12.645809999999999</v>
      </c>
      <c r="F393" s="3">
        <v>0</v>
      </c>
      <c r="G393">
        <v>24</v>
      </c>
      <c r="H393">
        <f t="shared" si="6"/>
        <v>0</v>
      </c>
    </row>
    <row r="394" spans="1:8" x14ac:dyDescent="0.25">
      <c r="A394">
        <v>161</v>
      </c>
      <c r="B394">
        <v>322000</v>
      </c>
      <c r="C394" t="s">
        <v>93</v>
      </c>
      <c r="D394">
        <v>0</v>
      </c>
      <c r="E394">
        <v>12.645809999999999</v>
      </c>
      <c r="F394" s="3">
        <v>0</v>
      </c>
      <c r="G394">
        <v>24</v>
      </c>
      <c r="H394">
        <f t="shared" si="6"/>
        <v>0</v>
      </c>
    </row>
    <row r="395" spans="1:8" x14ac:dyDescent="0.25">
      <c r="A395">
        <v>161</v>
      </c>
      <c r="B395">
        <v>322001</v>
      </c>
      <c r="C395" t="s">
        <v>95</v>
      </c>
      <c r="D395">
        <v>12</v>
      </c>
      <c r="E395">
        <v>36.695520000000002</v>
      </c>
      <c r="F395" s="3">
        <v>440.34624000000002</v>
      </c>
      <c r="G395">
        <v>6</v>
      </c>
      <c r="H395">
        <f t="shared" si="6"/>
        <v>2</v>
      </c>
    </row>
    <row r="396" spans="1:8" x14ac:dyDescent="0.25">
      <c r="A396">
        <v>161</v>
      </c>
      <c r="B396">
        <v>322100</v>
      </c>
      <c r="C396" t="s">
        <v>96</v>
      </c>
      <c r="D396">
        <v>6</v>
      </c>
      <c r="E396">
        <v>18.065520000000003</v>
      </c>
      <c r="F396" s="3">
        <v>108.39312000000001</v>
      </c>
      <c r="G396">
        <v>6</v>
      </c>
      <c r="H396">
        <f t="shared" si="6"/>
        <v>1</v>
      </c>
    </row>
    <row r="397" spans="1:8" x14ac:dyDescent="0.25">
      <c r="A397">
        <v>161</v>
      </c>
      <c r="B397">
        <v>320400</v>
      </c>
      <c r="C397" t="s">
        <v>84</v>
      </c>
      <c r="D397">
        <v>36</v>
      </c>
      <c r="E397">
        <v>20.323620000000002</v>
      </c>
      <c r="F397" s="3">
        <v>731.65032000000008</v>
      </c>
      <c r="G397">
        <v>12</v>
      </c>
      <c r="H397">
        <f t="shared" si="6"/>
        <v>3</v>
      </c>
    </row>
    <row r="398" spans="1:8" x14ac:dyDescent="0.25">
      <c r="A398">
        <v>161</v>
      </c>
      <c r="B398">
        <v>323103</v>
      </c>
      <c r="C398" t="s">
        <v>36</v>
      </c>
      <c r="D398">
        <v>48</v>
      </c>
      <c r="E398">
        <v>12.645809999999999</v>
      </c>
      <c r="F398" s="3">
        <v>606.99887999999999</v>
      </c>
      <c r="G398">
        <v>24</v>
      </c>
      <c r="H398">
        <f t="shared" si="6"/>
        <v>2</v>
      </c>
    </row>
    <row r="399" spans="1:8" x14ac:dyDescent="0.25">
      <c r="A399">
        <v>161</v>
      </c>
      <c r="B399">
        <v>320926</v>
      </c>
      <c r="C399" t="s">
        <v>48</v>
      </c>
      <c r="D399">
        <v>180</v>
      </c>
      <c r="E399">
        <v>5.9841899999999999</v>
      </c>
      <c r="F399" s="3">
        <v>1077.1541999999999</v>
      </c>
      <c r="G399">
        <v>60</v>
      </c>
      <c r="H399">
        <f t="shared" si="6"/>
        <v>3</v>
      </c>
    </row>
    <row r="400" spans="1:8" x14ac:dyDescent="0.25">
      <c r="A400">
        <v>162</v>
      </c>
      <c r="B400">
        <v>320023</v>
      </c>
      <c r="C400" t="s">
        <v>86</v>
      </c>
      <c r="D400">
        <v>18</v>
      </c>
      <c r="E400">
        <v>39.743999999999993</v>
      </c>
      <c r="F400" s="3">
        <v>715.39199999999983</v>
      </c>
      <c r="G400">
        <v>6</v>
      </c>
      <c r="H400">
        <f t="shared" si="6"/>
        <v>3</v>
      </c>
    </row>
    <row r="401" spans="1:8" x14ac:dyDescent="0.25">
      <c r="A401">
        <v>162</v>
      </c>
      <c r="B401">
        <v>324003</v>
      </c>
      <c r="C401" t="s">
        <v>88</v>
      </c>
      <c r="D401">
        <v>20</v>
      </c>
      <c r="E401">
        <v>19.800018000000001</v>
      </c>
      <c r="F401" s="3">
        <v>396.00036</v>
      </c>
      <c r="G401">
        <v>20</v>
      </c>
      <c r="H401">
        <f t="shared" si="6"/>
        <v>1</v>
      </c>
    </row>
    <row r="402" spans="1:8" x14ac:dyDescent="0.25">
      <c r="A402">
        <v>162</v>
      </c>
      <c r="B402">
        <v>323900</v>
      </c>
      <c r="C402" t="s">
        <v>37</v>
      </c>
      <c r="D402">
        <v>24</v>
      </c>
      <c r="E402">
        <v>12.645809999999999</v>
      </c>
      <c r="F402" s="3">
        <v>303.49943999999999</v>
      </c>
      <c r="G402">
        <v>24</v>
      </c>
      <c r="H402">
        <f t="shared" si="6"/>
        <v>1</v>
      </c>
    </row>
    <row r="403" spans="1:8" x14ac:dyDescent="0.25">
      <c r="A403">
        <v>162</v>
      </c>
      <c r="B403">
        <v>320925</v>
      </c>
      <c r="C403" t="s">
        <v>24</v>
      </c>
      <c r="D403">
        <v>0</v>
      </c>
      <c r="E403">
        <v>37.949940000000005</v>
      </c>
      <c r="F403" s="3">
        <v>0</v>
      </c>
      <c r="G403">
        <v>6</v>
      </c>
      <c r="H403">
        <f t="shared" si="6"/>
        <v>0</v>
      </c>
    </row>
    <row r="404" spans="1:8" x14ac:dyDescent="0.25">
      <c r="A404">
        <v>162</v>
      </c>
      <c r="B404">
        <v>323004</v>
      </c>
      <c r="C404" t="s">
        <v>35</v>
      </c>
      <c r="D404">
        <v>24</v>
      </c>
      <c r="E404">
        <v>12.645809999999999</v>
      </c>
      <c r="F404" s="3">
        <v>303.49943999999999</v>
      </c>
      <c r="G404">
        <v>24</v>
      </c>
      <c r="H404">
        <f t="shared" si="6"/>
        <v>1</v>
      </c>
    </row>
    <row r="405" spans="1:8" x14ac:dyDescent="0.25">
      <c r="A405">
        <v>162</v>
      </c>
      <c r="B405">
        <v>322001</v>
      </c>
      <c r="C405" t="s">
        <v>95</v>
      </c>
      <c r="D405">
        <v>12</v>
      </c>
      <c r="E405">
        <v>36.695520000000002</v>
      </c>
      <c r="F405" s="3">
        <v>440.34624000000002</v>
      </c>
      <c r="G405">
        <v>6</v>
      </c>
      <c r="H405">
        <f t="shared" si="6"/>
        <v>2</v>
      </c>
    </row>
    <row r="406" spans="1:8" x14ac:dyDescent="0.25">
      <c r="A406">
        <v>162</v>
      </c>
      <c r="B406">
        <v>320100</v>
      </c>
      <c r="C406" t="s">
        <v>85</v>
      </c>
      <c r="D406">
        <v>12</v>
      </c>
      <c r="E406">
        <v>20.323620000000002</v>
      </c>
      <c r="F406" s="3">
        <v>243.88344000000001</v>
      </c>
      <c r="G406">
        <v>12</v>
      </c>
      <c r="H406">
        <f t="shared" si="6"/>
        <v>1</v>
      </c>
    </row>
    <row r="407" spans="1:8" x14ac:dyDescent="0.25">
      <c r="A407">
        <v>162</v>
      </c>
      <c r="B407">
        <v>323103</v>
      </c>
      <c r="C407" t="s">
        <v>36</v>
      </c>
      <c r="D407">
        <v>48</v>
      </c>
      <c r="E407">
        <v>12.645809999999999</v>
      </c>
      <c r="F407" s="3">
        <v>606.99887999999999</v>
      </c>
      <c r="G407">
        <v>24</v>
      </c>
      <c r="H407">
        <f t="shared" si="6"/>
        <v>2</v>
      </c>
    </row>
    <row r="408" spans="1:8" x14ac:dyDescent="0.25">
      <c r="A408">
        <v>162</v>
      </c>
      <c r="B408">
        <v>327901</v>
      </c>
      <c r="C408" t="s">
        <v>145</v>
      </c>
      <c r="D408">
        <v>0</v>
      </c>
      <c r="E408">
        <v>6.7745519999999999</v>
      </c>
      <c r="F408" s="3">
        <v>0</v>
      </c>
      <c r="G408">
        <v>30</v>
      </c>
      <c r="H408">
        <f t="shared" si="6"/>
        <v>0</v>
      </c>
    </row>
    <row r="409" spans="1:8" x14ac:dyDescent="0.25">
      <c r="A409">
        <v>167</v>
      </c>
      <c r="B409">
        <v>320023</v>
      </c>
      <c r="C409" t="s">
        <v>86</v>
      </c>
      <c r="D409">
        <v>30</v>
      </c>
      <c r="E409">
        <v>39.743999999999993</v>
      </c>
      <c r="F409" s="3">
        <v>1192.3199999999997</v>
      </c>
      <c r="G409">
        <v>6</v>
      </c>
      <c r="H409">
        <f t="shared" si="6"/>
        <v>5</v>
      </c>
    </row>
    <row r="410" spans="1:8" x14ac:dyDescent="0.25">
      <c r="A410">
        <v>167</v>
      </c>
      <c r="B410">
        <v>320118</v>
      </c>
      <c r="C410" t="s">
        <v>89</v>
      </c>
      <c r="D410">
        <v>6</v>
      </c>
      <c r="E410">
        <v>37.949940000000005</v>
      </c>
      <c r="F410" s="3">
        <v>227.69964000000004</v>
      </c>
      <c r="G410">
        <v>6</v>
      </c>
      <c r="H410">
        <f t="shared" si="6"/>
        <v>1</v>
      </c>
    </row>
    <row r="411" spans="1:8" x14ac:dyDescent="0.25">
      <c r="A411">
        <v>167</v>
      </c>
      <c r="B411">
        <v>323900</v>
      </c>
      <c r="C411" t="s">
        <v>37</v>
      </c>
      <c r="D411">
        <v>24</v>
      </c>
      <c r="E411">
        <v>12.645809999999999</v>
      </c>
      <c r="F411" s="3">
        <v>303.49943999999999</v>
      </c>
      <c r="G411">
        <v>24</v>
      </c>
      <c r="H411">
        <f t="shared" si="6"/>
        <v>1</v>
      </c>
    </row>
    <row r="412" spans="1:8" x14ac:dyDescent="0.25">
      <c r="A412">
        <v>173</v>
      </c>
      <c r="B412">
        <v>322100</v>
      </c>
      <c r="C412" t="s">
        <v>96</v>
      </c>
      <c r="D412">
        <v>6</v>
      </c>
      <c r="E412">
        <v>18.065520000000003</v>
      </c>
      <c r="F412" s="3">
        <v>108.39312000000001</v>
      </c>
      <c r="G412">
        <v>6</v>
      </c>
      <c r="H412">
        <f t="shared" si="6"/>
        <v>1</v>
      </c>
    </row>
    <row r="413" spans="1:8" x14ac:dyDescent="0.25">
      <c r="A413">
        <v>173</v>
      </c>
      <c r="B413">
        <v>322001</v>
      </c>
      <c r="C413" t="s">
        <v>95</v>
      </c>
      <c r="D413">
        <v>6</v>
      </c>
      <c r="E413">
        <v>36.695520000000002</v>
      </c>
      <c r="F413" s="3">
        <v>220.17312000000001</v>
      </c>
      <c r="G413">
        <v>6</v>
      </c>
      <c r="H413">
        <f t="shared" si="6"/>
        <v>1</v>
      </c>
    </row>
    <row r="414" spans="1:8" x14ac:dyDescent="0.25">
      <c r="A414">
        <v>173</v>
      </c>
      <c r="B414">
        <v>320028</v>
      </c>
      <c r="C414" t="s">
        <v>91</v>
      </c>
      <c r="D414">
        <v>30</v>
      </c>
      <c r="E414">
        <v>30.099959999999999</v>
      </c>
      <c r="F414" s="3">
        <v>902.99879999999996</v>
      </c>
      <c r="G414">
        <v>6</v>
      </c>
      <c r="H414">
        <f t="shared" si="6"/>
        <v>5</v>
      </c>
    </row>
    <row r="415" spans="1:8" x14ac:dyDescent="0.25">
      <c r="A415">
        <v>173</v>
      </c>
      <c r="B415">
        <v>320023</v>
      </c>
      <c r="C415" t="s">
        <v>86</v>
      </c>
      <c r="D415">
        <v>60</v>
      </c>
      <c r="E415">
        <v>39.743999999999993</v>
      </c>
      <c r="F415" s="3">
        <v>2384.6399999999994</v>
      </c>
      <c r="G415">
        <v>6</v>
      </c>
      <c r="H415">
        <f t="shared" si="6"/>
        <v>10</v>
      </c>
    </row>
    <row r="416" spans="1:8" x14ac:dyDescent="0.25">
      <c r="A416">
        <v>173</v>
      </c>
      <c r="B416">
        <v>320118</v>
      </c>
      <c r="C416" t="s">
        <v>89</v>
      </c>
      <c r="D416">
        <v>30</v>
      </c>
      <c r="E416">
        <v>37.949940000000005</v>
      </c>
      <c r="F416" s="3">
        <v>1138.4982000000002</v>
      </c>
      <c r="G416">
        <v>6</v>
      </c>
      <c r="H416">
        <f t="shared" si="6"/>
        <v>5</v>
      </c>
    </row>
    <row r="417" spans="1:8" x14ac:dyDescent="0.25">
      <c r="A417">
        <v>173</v>
      </c>
      <c r="B417">
        <v>323900</v>
      </c>
      <c r="C417" t="s">
        <v>37</v>
      </c>
      <c r="D417">
        <v>24</v>
      </c>
      <c r="E417">
        <v>12.645809999999999</v>
      </c>
      <c r="F417" s="3">
        <v>303.49943999999999</v>
      </c>
      <c r="G417">
        <v>24</v>
      </c>
      <c r="H417">
        <f t="shared" si="6"/>
        <v>1</v>
      </c>
    </row>
    <row r="418" spans="1:8" x14ac:dyDescent="0.25">
      <c r="A418">
        <v>173</v>
      </c>
      <c r="B418">
        <v>323004</v>
      </c>
      <c r="C418" t="s">
        <v>35</v>
      </c>
      <c r="D418">
        <v>0</v>
      </c>
      <c r="E418">
        <v>12.645809999999999</v>
      </c>
      <c r="F418" s="3">
        <v>0</v>
      </c>
      <c r="G418">
        <v>24</v>
      </c>
      <c r="H418">
        <f t="shared" si="6"/>
        <v>0</v>
      </c>
    </row>
    <row r="419" spans="1:8" x14ac:dyDescent="0.25">
      <c r="A419">
        <v>173</v>
      </c>
      <c r="B419">
        <v>322001</v>
      </c>
      <c r="C419" t="s">
        <v>95</v>
      </c>
      <c r="D419">
        <v>12</v>
      </c>
      <c r="E419">
        <v>36.695520000000002</v>
      </c>
      <c r="F419" s="3">
        <v>440.34624000000002</v>
      </c>
      <c r="G419">
        <v>6</v>
      </c>
      <c r="H419">
        <f t="shared" si="6"/>
        <v>2</v>
      </c>
    </row>
    <row r="420" spans="1:8" x14ac:dyDescent="0.25">
      <c r="A420">
        <v>173</v>
      </c>
      <c r="B420">
        <v>322100</v>
      </c>
      <c r="C420" t="s">
        <v>96</v>
      </c>
      <c r="D420">
        <v>12</v>
      </c>
      <c r="E420">
        <v>18.065520000000003</v>
      </c>
      <c r="F420" s="3">
        <v>216.78624000000002</v>
      </c>
      <c r="G420">
        <v>6</v>
      </c>
      <c r="H420">
        <f t="shared" si="6"/>
        <v>2</v>
      </c>
    </row>
    <row r="421" spans="1:8" x14ac:dyDescent="0.25">
      <c r="A421">
        <v>173</v>
      </c>
      <c r="B421">
        <v>323103</v>
      </c>
      <c r="C421" t="s">
        <v>36</v>
      </c>
      <c r="D421">
        <v>0</v>
      </c>
      <c r="E421">
        <v>12.645809999999999</v>
      </c>
      <c r="F421" s="3">
        <v>0</v>
      </c>
      <c r="G421">
        <v>24</v>
      </c>
      <c r="H421">
        <f t="shared" si="6"/>
        <v>0</v>
      </c>
    </row>
    <row r="422" spans="1:8" x14ac:dyDescent="0.25">
      <c r="A422">
        <v>175</v>
      </c>
      <c r="B422">
        <v>320023</v>
      </c>
      <c r="C422" t="s">
        <v>86</v>
      </c>
      <c r="D422">
        <v>30</v>
      </c>
      <c r="E422">
        <v>39.743999999999993</v>
      </c>
      <c r="F422" s="3">
        <v>1192.3199999999997</v>
      </c>
      <c r="G422">
        <v>6</v>
      </c>
      <c r="H422">
        <f t="shared" si="6"/>
        <v>5</v>
      </c>
    </row>
    <row r="423" spans="1:8" x14ac:dyDescent="0.25">
      <c r="A423">
        <v>178</v>
      </c>
      <c r="B423">
        <v>320023</v>
      </c>
      <c r="C423" t="s">
        <v>86</v>
      </c>
      <c r="D423">
        <v>120</v>
      </c>
      <c r="E423">
        <v>39.743999999999993</v>
      </c>
      <c r="F423" s="3">
        <v>4769.2799999999988</v>
      </c>
      <c r="G423">
        <v>6</v>
      </c>
      <c r="H423">
        <f t="shared" si="6"/>
        <v>20</v>
      </c>
    </row>
    <row r="424" spans="1:8" x14ac:dyDescent="0.25">
      <c r="A424">
        <v>178</v>
      </c>
      <c r="B424">
        <v>320118</v>
      </c>
      <c r="C424" t="s">
        <v>89</v>
      </c>
      <c r="D424">
        <v>12</v>
      </c>
      <c r="E424">
        <v>37.949940000000005</v>
      </c>
      <c r="F424" s="3">
        <v>455.39928000000009</v>
      </c>
      <c r="G424">
        <v>6</v>
      </c>
      <c r="H424">
        <f t="shared" si="6"/>
        <v>2</v>
      </c>
    </row>
    <row r="425" spans="1:8" x14ac:dyDescent="0.25">
      <c r="A425">
        <v>178</v>
      </c>
      <c r="B425">
        <v>323900</v>
      </c>
      <c r="C425" t="s">
        <v>37</v>
      </c>
      <c r="D425">
        <v>24</v>
      </c>
      <c r="E425">
        <v>12.645809999999999</v>
      </c>
      <c r="F425" s="3">
        <v>303.49943999999999</v>
      </c>
      <c r="G425">
        <v>24</v>
      </c>
      <c r="H425">
        <f t="shared" si="6"/>
        <v>1</v>
      </c>
    </row>
    <row r="426" spans="1:8" x14ac:dyDescent="0.25">
      <c r="A426">
        <v>178</v>
      </c>
      <c r="B426">
        <v>320023</v>
      </c>
      <c r="C426" t="s">
        <v>86</v>
      </c>
      <c r="D426">
        <v>60</v>
      </c>
      <c r="E426">
        <v>39.743999999999993</v>
      </c>
      <c r="F426" s="3">
        <v>2384.6399999999994</v>
      </c>
      <c r="G426">
        <v>6</v>
      </c>
      <c r="H426">
        <f t="shared" si="6"/>
        <v>10</v>
      </c>
    </row>
    <row r="427" spans="1:8" x14ac:dyDescent="0.25">
      <c r="A427">
        <v>178</v>
      </c>
      <c r="B427">
        <v>320023</v>
      </c>
      <c r="C427" t="s">
        <v>86</v>
      </c>
      <c r="D427">
        <v>60</v>
      </c>
      <c r="E427">
        <v>39.743999999999993</v>
      </c>
      <c r="F427" s="3">
        <v>2384.6399999999994</v>
      </c>
      <c r="G427">
        <v>6</v>
      </c>
      <c r="H427">
        <f t="shared" si="6"/>
        <v>10</v>
      </c>
    </row>
    <row r="428" spans="1:8" x14ac:dyDescent="0.25">
      <c r="A428">
        <v>178</v>
      </c>
      <c r="B428">
        <v>320015</v>
      </c>
      <c r="C428" t="s">
        <v>80</v>
      </c>
      <c r="D428">
        <v>120</v>
      </c>
      <c r="E428">
        <v>5.9841899999999999</v>
      </c>
      <c r="F428" s="3">
        <v>718.1028</v>
      </c>
      <c r="G428">
        <v>60</v>
      </c>
      <c r="H428">
        <f t="shared" si="6"/>
        <v>2</v>
      </c>
    </row>
    <row r="429" spans="1:8" x14ac:dyDescent="0.25">
      <c r="A429">
        <v>178</v>
      </c>
      <c r="B429">
        <v>320926</v>
      </c>
      <c r="C429" t="s">
        <v>48</v>
      </c>
      <c r="D429">
        <v>60</v>
      </c>
      <c r="E429">
        <v>5.9841899999999999</v>
      </c>
      <c r="F429" s="3">
        <v>359.0514</v>
      </c>
      <c r="G429">
        <v>60</v>
      </c>
      <c r="H429">
        <f t="shared" si="6"/>
        <v>1</v>
      </c>
    </row>
    <row r="430" spans="1:8" x14ac:dyDescent="0.25">
      <c r="A430">
        <v>186</v>
      </c>
      <c r="B430">
        <v>320107</v>
      </c>
      <c r="C430" t="s">
        <v>81</v>
      </c>
      <c r="D430">
        <v>180</v>
      </c>
      <c r="E430">
        <v>5.7200040000000012</v>
      </c>
      <c r="F430" s="3">
        <v>1029.6007200000001</v>
      </c>
      <c r="G430">
        <v>60</v>
      </c>
      <c r="H430">
        <f t="shared" si="6"/>
        <v>3</v>
      </c>
    </row>
    <row r="431" spans="1:8" x14ac:dyDescent="0.25">
      <c r="A431">
        <v>189</v>
      </c>
      <c r="B431">
        <v>324003</v>
      </c>
      <c r="C431" t="s">
        <v>88</v>
      </c>
      <c r="D431">
        <v>20</v>
      </c>
      <c r="E431">
        <v>19.800018000000001</v>
      </c>
      <c r="F431" s="3">
        <v>396.00036</v>
      </c>
      <c r="G431">
        <v>20</v>
      </c>
      <c r="H431">
        <f t="shared" si="6"/>
        <v>1</v>
      </c>
    </row>
    <row r="432" spans="1:8" x14ac:dyDescent="0.25">
      <c r="A432">
        <v>189</v>
      </c>
      <c r="B432">
        <v>320023</v>
      </c>
      <c r="C432" t="s">
        <v>86</v>
      </c>
      <c r="D432">
        <v>30</v>
      </c>
      <c r="E432">
        <v>39.743999999999993</v>
      </c>
      <c r="F432" s="3">
        <v>1192.3199999999997</v>
      </c>
      <c r="G432">
        <v>6</v>
      </c>
      <c r="H432">
        <f t="shared" si="6"/>
        <v>5</v>
      </c>
    </row>
    <row r="433" spans="1:8" x14ac:dyDescent="0.25">
      <c r="A433">
        <v>189</v>
      </c>
      <c r="B433">
        <v>320118</v>
      </c>
      <c r="C433" t="s">
        <v>89</v>
      </c>
      <c r="D433">
        <v>12</v>
      </c>
      <c r="E433">
        <v>37.949940000000005</v>
      </c>
      <c r="F433" s="3">
        <v>455.39928000000009</v>
      </c>
      <c r="G433">
        <v>6</v>
      </c>
      <c r="H433">
        <f t="shared" si="6"/>
        <v>2</v>
      </c>
    </row>
    <row r="434" spans="1:8" x14ac:dyDescent="0.25">
      <c r="A434">
        <v>189</v>
      </c>
      <c r="B434">
        <v>320107</v>
      </c>
      <c r="C434" t="s">
        <v>81</v>
      </c>
      <c r="D434">
        <v>60</v>
      </c>
      <c r="E434">
        <v>5.7200040000000012</v>
      </c>
      <c r="F434" s="3">
        <v>343.20024000000006</v>
      </c>
      <c r="G434">
        <v>60</v>
      </c>
      <c r="H434">
        <f t="shared" si="6"/>
        <v>1</v>
      </c>
    </row>
    <row r="435" spans="1:8" x14ac:dyDescent="0.25">
      <c r="A435">
        <v>189</v>
      </c>
      <c r="B435">
        <v>324003</v>
      </c>
      <c r="C435" t="s">
        <v>88</v>
      </c>
      <c r="D435">
        <v>60</v>
      </c>
      <c r="E435">
        <v>19.800018000000001</v>
      </c>
      <c r="F435" s="3">
        <v>1188.00108</v>
      </c>
      <c r="G435">
        <v>20</v>
      </c>
      <c r="H435">
        <f t="shared" si="6"/>
        <v>3</v>
      </c>
    </row>
    <row r="436" spans="1:8" x14ac:dyDescent="0.25">
      <c r="A436">
        <v>189</v>
      </c>
      <c r="B436">
        <v>320400</v>
      </c>
      <c r="C436" t="s">
        <v>84</v>
      </c>
      <c r="D436">
        <v>12</v>
      </c>
      <c r="E436">
        <v>20.323620000000002</v>
      </c>
      <c r="F436" s="3">
        <v>243.88344000000001</v>
      </c>
      <c r="G436">
        <v>12</v>
      </c>
      <c r="H436">
        <f t="shared" si="6"/>
        <v>1</v>
      </c>
    </row>
    <row r="437" spans="1:8" x14ac:dyDescent="0.25">
      <c r="A437">
        <v>189</v>
      </c>
      <c r="B437">
        <v>320120</v>
      </c>
      <c r="C437" t="s">
        <v>71</v>
      </c>
      <c r="D437">
        <v>0</v>
      </c>
      <c r="E437">
        <v>30.099959999999999</v>
      </c>
      <c r="F437" s="3">
        <v>0</v>
      </c>
      <c r="G437">
        <v>6</v>
      </c>
      <c r="H437">
        <f t="shared" si="6"/>
        <v>0</v>
      </c>
    </row>
    <row r="438" spans="1:8" x14ac:dyDescent="0.25">
      <c r="A438">
        <v>189</v>
      </c>
      <c r="B438">
        <v>324903</v>
      </c>
      <c r="C438" t="s">
        <v>47</v>
      </c>
      <c r="D438">
        <v>20</v>
      </c>
      <c r="E438">
        <v>20.662344000000001</v>
      </c>
      <c r="F438" s="3">
        <v>413.24688000000003</v>
      </c>
      <c r="G438">
        <v>20</v>
      </c>
      <c r="H438">
        <f t="shared" si="6"/>
        <v>1</v>
      </c>
    </row>
    <row r="439" spans="1:8" x14ac:dyDescent="0.25">
      <c r="A439">
        <v>196</v>
      </c>
      <c r="B439">
        <v>320023</v>
      </c>
      <c r="C439" t="s">
        <v>86</v>
      </c>
      <c r="D439">
        <v>60</v>
      </c>
      <c r="E439">
        <v>39.743999999999993</v>
      </c>
      <c r="F439" s="3">
        <v>2384.6399999999994</v>
      </c>
      <c r="G439">
        <v>6</v>
      </c>
      <c r="H439">
        <f t="shared" si="6"/>
        <v>10</v>
      </c>
    </row>
    <row r="440" spans="1:8" x14ac:dyDescent="0.25">
      <c r="A440">
        <v>196</v>
      </c>
      <c r="B440">
        <v>320118</v>
      </c>
      <c r="C440" t="s">
        <v>89</v>
      </c>
      <c r="D440">
        <v>30</v>
      </c>
      <c r="E440">
        <v>37.949940000000005</v>
      </c>
      <c r="F440" s="3">
        <v>1138.4982000000002</v>
      </c>
      <c r="G440">
        <v>6</v>
      </c>
      <c r="H440">
        <f t="shared" si="6"/>
        <v>5</v>
      </c>
    </row>
    <row r="441" spans="1:8" x14ac:dyDescent="0.25">
      <c r="A441">
        <v>196</v>
      </c>
      <c r="B441">
        <v>320107</v>
      </c>
      <c r="C441" t="s">
        <v>81</v>
      </c>
      <c r="D441">
        <v>60</v>
      </c>
      <c r="E441">
        <v>5.7200040000000012</v>
      </c>
      <c r="F441" s="3">
        <v>343.20024000000006</v>
      </c>
      <c r="G441">
        <v>60</v>
      </c>
      <c r="H441">
        <f t="shared" si="6"/>
        <v>1</v>
      </c>
    </row>
    <row r="442" spans="1:8" x14ac:dyDescent="0.25">
      <c r="A442">
        <v>196</v>
      </c>
      <c r="B442">
        <v>324003</v>
      </c>
      <c r="C442" t="s">
        <v>88</v>
      </c>
      <c r="D442">
        <v>20</v>
      </c>
      <c r="E442">
        <v>19.800018000000001</v>
      </c>
      <c r="F442" s="3">
        <v>396.00036</v>
      </c>
      <c r="G442">
        <v>20</v>
      </c>
      <c r="H442">
        <f t="shared" si="6"/>
        <v>1</v>
      </c>
    </row>
    <row r="443" spans="1:8" x14ac:dyDescent="0.25">
      <c r="A443">
        <v>196</v>
      </c>
      <c r="B443">
        <v>323103</v>
      </c>
      <c r="C443" t="s">
        <v>36</v>
      </c>
      <c r="D443">
        <v>24</v>
      </c>
      <c r="E443">
        <v>12.645809999999999</v>
      </c>
      <c r="F443" s="3">
        <v>303.49943999999999</v>
      </c>
      <c r="G443">
        <v>24</v>
      </c>
      <c r="H443">
        <f t="shared" si="6"/>
        <v>1</v>
      </c>
    </row>
    <row r="444" spans="1:8" x14ac:dyDescent="0.25">
      <c r="A444">
        <v>196</v>
      </c>
      <c r="B444">
        <v>320120</v>
      </c>
      <c r="C444" t="s">
        <v>71</v>
      </c>
      <c r="D444">
        <v>0</v>
      </c>
      <c r="E444">
        <v>30.099959999999999</v>
      </c>
      <c r="F444" s="3">
        <v>0</v>
      </c>
      <c r="G444">
        <v>6</v>
      </c>
      <c r="H444">
        <f t="shared" si="6"/>
        <v>0</v>
      </c>
    </row>
    <row r="445" spans="1:8" x14ac:dyDescent="0.25">
      <c r="A445">
        <v>199</v>
      </c>
      <c r="B445">
        <v>320023</v>
      </c>
      <c r="C445" t="s">
        <v>86</v>
      </c>
      <c r="D445">
        <v>90</v>
      </c>
      <c r="E445">
        <v>39.743999999999993</v>
      </c>
      <c r="F445" s="3">
        <v>3576.9599999999991</v>
      </c>
      <c r="G445">
        <v>6</v>
      </c>
      <c r="H445">
        <f t="shared" si="6"/>
        <v>15</v>
      </c>
    </row>
    <row r="446" spans="1:8" x14ac:dyDescent="0.25">
      <c r="A446">
        <v>199</v>
      </c>
      <c r="B446">
        <v>320118</v>
      </c>
      <c r="C446" t="s">
        <v>89</v>
      </c>
      <c r="D446">
        <v>60</v>
      </c>
      <c r="E446">
        <v>37.949940000000005</v>
      </c>
      <c r="F446" s="3">
        <v>2276.9964000000004</v>
      </c>
      <c r="G446">
        <v>6</v>
      </c>
      <c r="H446">
        <f t="shared" si="6"/>
        <v>10</v>
      </c>
    </row>
    <row r="447" spans="1:8" x14ac:dyDescent="0.25">
      <c r="A447">
        <v>199</v>
      </c>
      <c r="B447">
        <v>320023</v>
      </c>
      <c r="C447" t="s">
        <v>86</v>
      </c>
      <c r="D447">
        <v>48</v>
      </c>
      <c r="E447">
        <v>39.743999999999993</v>
      </c>
      <c r="F447" s="3">
        <v>1907.7119999999995</v>
      </c>
      <c r="G447">
        <v>6</v>
      </c>
      <c r="H447">
        <f t="shared" si="6"/>
        <v>8</v>
      </c>
    </row>
    <row r="448" spans="1:8" x14ac:dyDescent="0.25">
      <c r="A448">
        <v>199</v>
      </c>
      <c r="B448">
        <v>320118</v>
      </c>
      <c r="C448" t="s">
        <v>89</v>
      </c>
      <c r="D448">
        <v>12</v>
      </c>
      <c r="E448">
        <v>37.949940000000005</v>
      </c>
      <c r="F448" s="3">
        <v>455.39928000000009</v>
      </c>
      <c r="G448">
        <v>6</v>
      </c>
      <c r="H448">
        <f t="shared" si="6"/>
        <v>2</v>
      </c>
    </row>
    <row r="449" spans="1:8" x14ac:dyDescent="0.25">
      <c r="A449">
        <v>199</v>
      </c>
      <c r="B449">
        <v>322000</v>
      </c>
      <c r="C449" t="s">
        <v>93</v>
      </c>
      <c r="D449">
        <v>24</v>
      </c>
      <c r="E449">
        <v>12.645809999999999</v>
      </c>
      <c r="F449" s="3">
        <v>303.49943999999999</v>
      </c>
      <c r="G449">
        <v>24</v>
      </c>
      <c r="H449">
        <f t="shared" si="6"/>
        <v>1</v>
      </c>
    </row>
    <row r="450" spans="1:8" x14ac:dyDescent="0.25">
      <c r="A450">
        <v>199</v>
      </c>
      <c r="B450">
        <v>323103</v>
      </c>
      <c r="C450" t="s">
        <v>36</v>
      </c>
      <c r="D450">
        <v>24</v>
      </c>
      <c r="E450">
        <v>12.645809999999999</v>
      </c>
      <c r="F450" s="3">
        <v>303.49943999999999</v>
      </c>
      <c r="G450">
        <v>24</v>
      </c>
      <c r="H450">
        <f t="shared" si="6"/>
        <v>1</v>
      </c>
    </row>
    <row r="451" spans="1:8" x14ac:dyDescent="0.25">
      <c r="A451">
        <v>199</v>
      </c>
      <c r="B451">
        <v>320028</v>
      </c>
      <c r="C451" t="s">
        <v>91</v>
      </c>
      <c r="D451">
        <v>42</v>
      </c>
      <c r="E451">
        <v>30.099959999999999</v>
      </c>
      <c r="F451" s="3">
        <v>1264.19832</v>
      </c>
      <c r="G451">
        <v>6</v>
      </c>
      <c r="H451">
        <f t="shared" ref="H451:H514" si="7">+D451/G451</f>
        <v>7</v>
      </c>
    </row>
    <row r="452" spans="1:8" x14ac:dyDescent="0.25">
      <c r="A452">
        <v>199</v>
      </c>
      <c r="B452">
        <v>320028</v>
      </c>
      <c r="C452" t="s">
        <v>91</v>
      </c>
      <c r="D452">
        <v>12</v>
      </c>
      <c r="E452">
        <v>30.099959999999999</v>
      </c>
      <c r="F452" s="3">
        <v>361.19952000000001</v>
      </c>
      <c r="G452">
        <v>6</v>
      </c>
      <c r="H452">
        <f t="shared" si="7"/>
        <v>2</v>
      </c>
    </row>
    <row r="453" spans="1:8" x14ac:dyDescent="0.25">
      <c r="A453">
        <v>199</v>
      </c>
      <c r="B453">
        <v>324003</v>
      </c>
      <c r="C453" t="s">
        <v>88</v>
      </c>
      <c r="D453">
        <v>20</v>
      </c>
      <c r="E453">
        <v>19.800018000000001</v>
      </c>
      <c r="F453" s="3">
        <v>396.00036</v>
      </c>
      <c r="G453">
        <v>20</v>
      </c>
      <c r="H453">
        <f t="shared" si="7"/>
        <v>1</v>
      </c>
    </row>
    <row r="454" spans="1:8" x14ac:dyDescent="0.25">
      <c r="A454">
        <v>199</v>
      </c>
      <c r="B454">
        <v>320120</v>
      </c>
      <c r="C454" t="s">
        <v>71</v>
      </c>
      <c r="D454">
        <v>0</v>
      </c>
      <c r="E454">
        <v>30.099959999999999</v>
      </c>
      <c r="F454" s="3">
        <v>0</v>
      </c>
      <c r="G454">
        <v>6</v>
      </c>
      <c r="H454">
        <f t="shared" si="7"/>
        <v>0</v>
      </c>
    </row>
    <row r="455" spans="1:8" x14ac:dyDescent="0.25">
      <c r="A455">
        <v>211</v>
      </c>
      <c r="B455">
        <v>320926</v>
      </c>
      <c r="C455" t="s">
        <v>48</v>
      </c>
      <c r="D455">
        <v>60</v>
      </c>
      <c r="E455">
        <v>5.9841899999999999</v>
      </c>
      <c r="F455" s="3">
        <v>359.0514</v>
      </c>
      <c r="G455">
        <v>60</v>
      </c>
      <c r="H455">
        <f t="shared" si="7"/>
        <v>1</v>
      </c>
    </row>
    <row r="456" spans="1:8" x14ac:dyDescent="0.25">
      <c r="A456">
        <v>211</v>
      </c>
      <c r="B456">
        <v>324003</v>
      </c>
      <c r="C456" t="s">
        <v>88</v>
      </c>
      <c r="D456">
        <v>40</v>
      </c>
      <c r="E456">
        <v>19.800018000000001</v>
      </c>
      <c r="F456" s="3">
        <v>792.00072</v>
      </c>
      <c r="G456">
        <v>20</v>
      </c>
      <c r="H456">
        <f t="shared" si="7"/>
        <v>2</v>
      </c>
    </row>
    <row r="457" spans="1:8" x14ac:dyDescent="0.25">
      <c r="A457">
        <v>211</v>
      </c>
      <c r="B457">
        <v>324003</v>
      </c>
      <c r="C457" t="s">
        <v>88</v>
      </c>
      <c r="D457">
        <v>0</v>
      </c>
      <c r="E457">
        <v>19.800018000000001</v>
      </c>
      <c r="F457" s="3">
        <v>0</v>
      </c>
      <c r="G457">
        <v>20</v>
      </c>
      <c r="H457">
        <f t="shared" si="7"/>
        <v>0</v>
      </c>
    </row>
    <row r="458" spans="1:8" x14ac:dyDescent="0.25">
      <c r="A458">
        <v>228</v>
      </c>
      <c r="B458">
        <v>320107</v>
      </c>
      <c r="C458" t="s">
        <v>81</v>
      </c>
      <c r="D458">
        <v>60</v>
      </c>
      <c r="E458">
        <v>5.7200040000000012</v>
      </c>
      <c r="F458" s="3">
        <v>343.20024000000006</v>
      </c>
      <c r="G458">
        <v>60</v>
      </c>
      <c r="H458">
        <f t="shared" si="7"/>
        <v>1</v>
      </c>
    </row>
    <row r="459" spans="1:8" x14ac:dyDescent="0.25">
      <c r="A459">
        <v>228</v>
      </c>
      <c r="B459">
        <v>322000</v>
      </c>
      <c r="C459" t="s">
        <v>93</v>
      </c>
      <c r="D459">
        <v>24</v>
      </c>
      <c r="E459">
        <v>12.645809999999999</v>
      </c>
      <c r="F459" s="3">
        <v>303.49943999999999</v>
      </c>
      <c r="G459">
        <v>24</v>
      </c>
      <c r="H459">
        <f t="shared" si="7"/>
        <v>1</v>
      </c>
    </row>
    <row r="460" spans="1:8" x14ac:dyDescent="0.25">
      <c r="A460">
        <v>239</v>
      </c>
      <c r="B460">
        <v>324903</v>
      </c>
      <c r="C460" t="s">
        <v>47</v>
      </c>
      <c r="D460">
        <v>20</v>
      </c>
      <c r="E460">
        <v>20.662344000000001</v>
      </c>
      <c r="F460" s="3">
        <v>413.24688000000003</v>
      </c>
      <c r="G460">
        <v>20</v>
      </c>
      <c r="H460">
        <f t="shared" si="7"/>
        <v>1</v>
      </c>
    </row>
    <row r="461" spans="1:8" x14ac:dyDescent="0.25">
      <c r="A461">
        <v>239</v>
      </c>
      <c r="B461">
        <v>320028</v>
      </c>
      <c r="C461" t="s">
        <v>91</v>
      </c>
      <c r="D461">
        <v>6</v>
      </c>
      <c r="E461">
        <v>30.099959999999999</v>
      </c>
      <c r="F461" s="3">
        <v>180.59976</v>
      </c>
      <c r="G461">
        <v>6</v>
      </c>
      <c r="H461">
        <f t="shared" si="7"/>
        <v>1</v>
      </c>
    </row>
    <row r="462" spans="1:8" x14ac:dyDescent="0.25">
      <c r="A462">
        <v>239</v>
      </c>
      <c r="B462">
        <v>320023</v>
      </c>
      <c r="C462" t="s">
        <v>86</v>
      </c>
      <c r="D462">
        <v>6</v>
      </c>
      <c r="E462">
        <v>39.743999999999993</v>
      </c>
      <c r="F462" s="3">
        <v>238.46399999999994</v>
      </c>
      <c r="G462">
        <v>6</v>
      </c>
      <c r="H462">
        <f t="shared" si="7"/>
        <v>1</v>
      </c>
    </row>
    <row r="463" spans="1:8" x14ac:dyDescent="0.25">
      <c r="A463">
        <v>239</v>
      </c>
      <c r="B463">
        <v>320118</v>
      </c>
      <c r="C463" t="s">
        <v>89</v>
      </c>
      <c r="D463">
        <v>6</v>
      </c>
      <c r="E463">
        <v>37.949940000000005</v>
      </c>
      <c r="F463" s="3">
        <v>227.69964000000004</v>
      </c>
      <c r="G463">
        <v>6</v>
      </c>
      <c r="H463">
        <f t="shared" si="7"/>
        <v>1</v>
      </c>
    </row>
    <row r="464" spans="1:8" x14ac:dyDescent="0.25">
      <c r="A464">
        <v>239</v>
      </c>
      <c r="B464">
        <v>323004</v>
      </c>
      <c r="C464" t="s">
        <v>35</v>
      </c>
      <c r="D464">
        <v>24</v>
      </c>
      <c r="E464">
        <v>12.645809999999999</v>
      </c>
      <c r="F464" s="3">
        <v>303.49943999999999</v>
      </c>
      <c r="G464">
        <v>24</v>
      </c>
      <c r="H464">
        <f t="shared" si="7"/>
        <v>1</v>
      </c>
    </row>
    <row r="465" spans="1:8" x14ac:dyDescent="0.25">
      <c r="A465">
        <v>247</v>
      </c>
      <c r="B465">
        <v>320015</v>
      </c>
      <c r="C465" t="s">
        <v>80</v>
      </c>
      <c r="D465">
        <v>60</v>
      </c>
      <c r="E465">
        <v>5.9841899999999999</v>
      </c>
      <c r="F465" s="3">
        <v>359.0514</v>
      </c>
      <c r="G465">
        <v>60</v>
      </c>
      <c r="H465">
        <f t="shared" si="7"/>
        <v>1</v>
      </c>
    </row>
    <row r="466" spans="1:8" x14ac:dyDescent="0.25">
      <c r="A466">
        <v>247</v>
      </c>
      <c r="B466">
        <v>320107</v>
      </c>
      <c r="C466" t="s">
        <v>81</v>
      </c>
      <c r="D466">
        <v>60</v>
      </c>
      <c r="E466">
        <v>5.7200040000000012</v>
      </c>
      <c r="F466" s="3">
        <v>343.20024000000006</v>
      </c>
      <c r="G466">
        <v>60</v>
      </c>
      <c r="H466">
        <f t="shared" si="7"/>
        <v>1</v>
      </c>
    </row>
    <row r="467" spans="1:8" x14ac:dyDescent="0.25">
      <c r="A467">
        <v>247</v>
      </c>
      <c r="B467">
        <v>322000</v>
      </c>
      <c r="C467" t="s">
        <v>93</v>
      </c>
      <c r="D467">
        <v>0</v>
      </c>
      <c r="E467">
        <v>12.645809999999999</v>
      </c>
      <c r="F467" s="3">
        <v>0</v>
      </c>
      <c r="G467">
        <v>24</v>
      </c>
      <c r="H467">
        <f t="shared" si="7"/>
        <v>0</v>
      </c>
    </row>
    <row r="468" spans="1:8" x14ac:dyDescent="0.25">
      <c r="A468">
        <v>255</v>
      </c>
      <c r="B468">
        <v>320118</v>
      </c>
      <c r="C468" t="s">
        <v>89</v>
      </c>
      <c r="D468">
        <v>6</v>
      </c>
      <c r="E468">
        <v>37.949940000000005</v>
      </c>
      <c r="F468" s="3">
        <v>227.69964000000004</v>
      </c>
      <c r="G468">
        <v>6</v>
      </c>
      <c r="H468">
        <f t="shared" si="7"/>
        <v>1</v>
      </c>
    </row>
    <row r="469" spans="1:8" x14ac:dyDescent="0.25">
      <c r="A469">
        <v>256</v>
      </c>
      <c r="B469">
        <v>320028</v>
      </c>
      <c r="C469" t="s">
        <v>91</v>
      </c>
      <c r="D469">
        <v>6</v>
      </c>
      <c r="E469">
        <v>30.099959999999999</v>
      </c>
      <c r="F469" s="3">
        <v>180.59976</v>
      </c>
      <c r="G469">
        <v>6</v>
      </c>
      <c r="H469">
        <f t="shared" si="7"/>
        <v>1</v>
      </c>
    </row>
    <row r="470" spans="1:8" x14ac:dyDescent="0.25">
      <c r="A470">
        <v>256</v>
      </c>
      <c r="B470">
        <v>323004</v>
      </c>
      <c r="C470" t="s">
        <v>35</v>
      </c>
      <c r="D470">
        <v>0</v>
      </c>
      <c r="E470">
        <v>12.645809999999999</v>
      </c>
      <c r="F470" s="3">
        <v>0</v>
      </c>
      <c r="G470">
        <v>24</v>
      </c>
      <c r="H470">
        <f t="shared" si="7"/>
        <v>0</v>
      </c>
    </row>
    <row r="471" spans="1:8" x14ac:dyDescent="0.25">
      <c r="A471">
        <v>262</v>
      </c>
      <c r="B471">
        <v>320023</v>
      </c>
      <c r="C471" t="s">
        <v>86</v>
      </c>
      <c r="D471">
        <v>6</v>
      </c>
      <c r="E471">
        <v>39.743999999999993</v>
      </c>
      <c r="F471" s="3">
        <v>238.46399999999994</v>
      </c>
      <c r="G471">
        <v>6</v>
      </c>
      <c r="H471">
        <f t="shared" si="7"/>
        <v>1</v>
      </c>
    </row>
    <row r="472" spans="1:8" x14ac:dyDescent="0.25">
      <c r="A472">
        <v>275</v>
      </c>
      <c r="B472">
        <v>320023</v>
      </c>
      <c r="C472" t="s">
        <v>86</v>
      </c>
      <c r="D472">
        <v>6</v>
      </c>
      <c r="E472">
        <v>39.743999999999993</v>
      </c>
      <c r="F472" s="3">
        <v>238.46399999999994</v>
      </c>
      <c r="G472">
        <v>6</v>
      </c>
      <c r="H472">
        <f t="shared" si="7"/>
        <v>1</v>
      </c>
    </row>
    <row r="473" spans="1:8" x14ac:dyDescent="0.25">
      <c r="A473">
        <v>275</v>
      </c>
      <c r="B473">
        <v>320015</v>
      </c>
      <c r="C473" t="s">
        <v>80</v>
      </c>
      <c r="D473">
        <v>60</v>
      </c>
      <c r="E473">
        <v>5.9841899999999999</v>
      </c>
      <c r="F473" s="3">
        <v>359.0514</v>
      </c>
      <c r="G473">
        <v>60</v>
      </c>
      <c r="H473">
        <f t="shared" si="7"/>
        <v>1</v>
      </c>
    </row>
    <row r="474" spans="1:8" x14ac:dyDescent="0.25">
      <c r="A474">
        <v>275</v>
      </c>
      <c r="B474">
        <v>320118</v>
      </c>
      <c r="C474" t="s">
        <v>89</v>
      </c>
      <c r="D474">
        <v>6</v>
      </c>
      <c r="E474">
        <v>37.949940000000005</v>
      </c>
      <c r="F474" s="3">
        <v>227.69964000000004</v>
      </c>
      <c r="G474">
        <v>6</v>
      </c>
      <c r="H474">
        <f t="shared" si="7"/>
        <v>1</v>
      </c>
    </row>
    <row r="475" spans="1:8" x14ac:dyDescent="0.25">
      <c r="A475">
        <v>280</v>
      </c>
      <c r="B475">
        <v>320023</v>
      </c>
      <c r="C475" t="s">
        <v>86</v>
      </c>
      <c r="D475">
        <v>6</v>
      </c>
      <c r="E475">
        <v>39.743999999999993</v>
      </c>
      <c r="F475" s="3">
        <v>238.46399999999994</v>
      </c>
      <c r="G475">
        <v>6</v>
      </c>
      <c r="H475">
        <f t="shared" si="7"/>
        <v>1</v>
      </c>
    </row>
    <row r="476" spans="1:8" x14ac:dyDescent="0.25">
      <c r="A476">
        <v>280</v>
      </c>
      <c r="B476">
        <v>324003</v>
      </c>
      <c r="C476" t="s">
        <v>88</v>
      </c>
      <c r="D476">
        <v>20</v>
      </c>
      <c r="E476">
        <v>19.800018000000001</v>
      </c>
      <c r="F476" s="3">
        <v>396.00036</v>
      </c>
      <c r="G476">
        <v>20</v>
      </c>
      <c r="H476">
        <f t="shared" si="7"/>
        <v>1</v>
      </c>
    </row>
    <row r="477" spans="1:8" x14ac:dyDescent="0.25">
      <c r="A477">
        <v>301</v>
      </c>
      <c r="B477">
        <v>323900</v>
      </c>
      <c r="C477" t="s">
        <v>37</v>
      </c>
      <c r="D477">
        <v>24</v>
      </c>
      <c r="E477">
        <v>12.645809999999999</v>
      </c>
      <c r="F477" s="3">
        <v>303.49943999999999</v>
      </c>
      <c r="G477">
        <v>24</v>
      </c>
      <c r="H477">
        <f t="shared" si="7"/>
        <v>1</v>
      </c>
    </row>
    <row r="478" spans="1:8" x14ac:dyDescent="0.25">
      <c r="A478">
        <v>301</v>
      </c>
      <c r="B478">
        <v>323004</v>
      </c>
      <c r="C478" t="s">
        <v>35</v>
      </c>
      <c r="D478">
        <v>24</v>
      </c>
      <c r="E478">
        <v>12.645809999999999</v>
      </c>
      <c r="F478" s="3">
        <v>303.49943999999999</v>
      </c>
      <c r="G478">
        <v>24</v>
      </c>
      <c r="H478">
        <f t="shared" si="7"/>
        <v>1</v>
      </c>
    </row>
    <row r="479" spans="1:8" x14ac:dyDescent="0.25">
      <c r="A479">
        <v>301</v>
      </c>
      <c r="B479">
        <v>320023</v>
      </c>
      <c r="C479" t="s">
        <v>86</v>
      </c>
      <c r="D479">
        <v>120</v>
      </c>
      <c r="E479">
        <v>39.743999999999993</v>
      </c>
      <c r="F479" s="3">
        <v>4769.2799999999988</v>
      </c>
      <c r="G479">
        <v>6</v>
      </c>
      <c r="H479">
        <f t="shared" si="7"/>
        <v>20</v>
      </c>
    </row>
    <row r="480" spans="1:8" x14ac:dyDescent="0.25">
      <c r="A480">
        <v>301</v>
      </c>
      <c r="B480">
        <v>320118</v>
      </c>
      <c r="C480" t="s">
        <v>89</v>
      </c>
      <c r="D480">
        <v>24</v>
      </c>
      <c r="E480">
        <v>37.949940000000005</v>
      </c>
      <c r="F480" s="3">
        <v>910.79856000000018</v>
      </c>
      <c r="G480">
        <v>6</v>
      </c>
      <c r="H480">
        <f t="shared" si="7"/>
        <v>4</v>
      </c>
    </row>
    <row r="481" spans="1:8" x14ac:dyDescent="0.25">
      <c r="A481">
        <v>301</v>
      </c>
      <c r="B481">
        <v>323900</v>
      </c>
      <c r="C481" t="s">
        <v>37</v>
      </c>
      <c r="D481">
        <v>24</v>
      </c>
      <c r="E481">
        <v>12.645809999999999</v>
      </c>
      <c r="F481" s="3">
        <v>303.49943999999999</v>
      </c>
      <c r="G481">
        <v>24</v>
      </c>
      <c r="H481">
        <f t="shared" si="7"/>
        <v>1</v>
      </c>
    </row>
    <row r="482" spans="1:8" x14ac:dyDescent="0.25">
      <c r="A482">
        <v>301</v>
      </c>
      <c r="B482">
        <v>323004</v>
      </c>
      <c r="C482" t="s">
        <v>35</v>
      </c>
      <c r="D482">
        <v>48</v>
      </c>
      <c r="E482">
        <v>12.645809999999999</v>
      </c>
      <c r="F482" s="3">
        <v>606.99887999999999</v>
      </c>
      <c r="G482">
        <v>24</v>
      </c>
      <c r="H482">
        <f t="shared" si="7"/>
        <v>2</v>
      </c>
    </row>
    <row r="483" spans="1:8" x14ac:dyDescent="0.25">
      <c r="A483">
        <v>301</v>
      </c>
      <c r="B483">
        <v>323103</v>
      </c>
      <c r="C483" t="s">
        <v>36</v>
      </c>
      <c r="D483">
        <v>48</v>
      </c>
      <c r="E483">
        <v>12.645809999999999</v>
      </c>
      <c r="F483" s="3">
        <v>606.99887999999999</v>
      </c>
      <c r="G483">
        <v>24</v>
      </c>
      <c r="H483">
        <f t="shared" si="7"/>
        <v>2</v>
      </c>
    </row>
    <row r="484" spans="1:8" x14ac:dyDescent="0.25">
      <c r="A484">
        <v>304</v>
      </c>
      <c r="B484">
        <v>323103</v>
      </c>
      <c r="C484" t="s">
        <v>36</v>
      </c>
      <c r="D484">
        <v>0</v>
      </c>
      <c r="E484">
        <v>12.645809999999999</v>
      </c>
      <c r="F484" s="3">
        <v>0</v>
      </c>
      <c r="G484">
        <v>24</v>
      </c>
      <c r="H484">
        <f t="shared" si="7"/>
        <v>0</v>
      </c>
    </row>
    <row r="485" spans="1:8" x14ac:dyDescent="0.25">
      <c r="A485">
        <v>304</v>
      </c>
      <c r="B485">
        <v>320926</v>
      </c>
      <c r="C485" t="s">
        <v>48</v>
      </c>
      <c r="D485">
        <v>180</v>
      </c>
      <c r="E485">
        <v>5.9841899999999999</v>
      </c>
      <c r="F485" s="3">
        <v>1077.1541999999999</v>
      </c>
      <c r="G485">
        <v>60</v>
      </c>
      <c r="H485">
        <f t="shared" si="7"/>
        <v>3</v>
      </c>
    </row>
    <row r="486" spans="1:8" x14ac:dyDescent="0.25">
      <c r="A486">
        <v>304</v>
      </c>
      <c r="B486">
        <v>320028</v>
      </c>
      <c r="C486" t="s">
        <v>91</v>
      </c>
      <c r="D486">
        <v>30</v>
      </c>
      <c r="E486">
        <v>30.099959999999999</v>
      </c>
      <c r="F486" s="3">
        <v>902.99879999999996</v>
      </c>
      <c r="G486">
        <v>6</v>
      </c>
      <c r="H486">
        <f t="shared" si="7"/>
        <v>5</v>
      </c>
    </row>
    <row r="487" spans="1:8" x14ac:dyDescent="0.25">
      <c r="A487">
        <v>304</v>
      </c>
      <c r="B487">
        <v>320023</v>
      </c>
      <c r="C487" t="s">
        <v>86</v>
      </c>
      <c r="D487">
        <v>30</v>
      </c>
      <c r="E487">
        <v>39.743999999999993</v>
      </c>
      <c r="F487" s="3">
        <v>1192.3199999999997</v>
      </c>
      <c r="G487">
        <v>6</v>
      </c>
      <c r="H487">
        <f t="shared" si="7"/>
        <v>5</v>
      </c>
    </row>
    <row r="488" spans="1:8" x14ac:dyDescent="0.25">
      <c r="A488">
        <v>304</v>
      </c>
      <c r="B488">
        <v>320118</v>
      </c>
      <c r="C488" t="s">
        <v>89</v>
      </c>
      <c r="D488">
        <v>12</v>
      </c>
      <c r="E488">
        <v>37.949940000000005</v>
      </c>
      <c r="F488" s="3">
        <v>455.39928000000009</v>
      </c>
      <c r="G488">
        <v>6</v>
      </c>
      <c r="H488">
        <f t="shared" si="7"/>
        <v>2</v>
      </c>
    </row>
    <row r="489" spans="1:8" x14ac:dyDescent="0.25">
      <c r="A489">
        <v>304</v>
      </c>
      <c r="B489">
        <v>322100</v>
      </c>
      <c r="C489" t="s">
        <v>96</v>
      </c>
      <c r="D489">
        <v>18</v>
      </c>
      <c r="E489">
        <v>18.065520000000003</v>
      </c>
      <c r="F489" s="3">
        <v>325.17936000000003</v>
      </c>
      <c r="G489">
        <v>6</v>
      </c>
      <c r="H489">
        <f t="shared" si="7"/>
        <v>3</v>
      </c>
    </row>
    <row r="490" spans="1:8" x14ac:dyDescent="0.25">
      <c r="A490">
        <v>305</v>
      </c>
      <c r="B490">
        <v>322000</v>
      </c>
      <c r="C490" t="s">
        <v>93</v>
      </c>
      <c r="D490">
        <v>72</v>
      </c>
      <c r="E490">
        <v>12.645809999999999</v>
      </c>
      <c r="F490" s="3">
        <v>910.49831999999992</v>
      </c>
      <c r="G490">
        <v>24</v>
      </c>
      <c r="H490">
        <f t="shared" si="7"/>
        <v>3</v>
      </c>
    </row>
    <row r="491" spans="1:8" x14ac:dyDescent="0.25">
      <c r="A491">
        <v>305</v>
      </c>
      <c r="B491">
        <v>320023</v>
      </c>
      <c r="C491" t="s">
        <v>86</v>
      </c>
      <c r="D491">
        <v>60</v>
      </c>
      <c r="E491">
        <v>39.743999999999993</v>
      </c>
      <c r="F491" s="3">
        <v>2384.6399999999994</v>
      </c>
      <c r="G491">
        <v>6</v>
      </c>
      <c r="H491">
        <f t="shared" si="7"/>
        <v>10</v>
      </c>
    </row>
    <row r="492" spans="1:8" x14ac:dyDescent="0.25">
      <c r="A492">
        <v>305</v>
      </c>
      <c r="B492">
        <v>320015</v>
      </c>
      <c r="C492" t="s">
        <v>80</v>
      </c>
      <c r="D492">
        <v>240</v>
      </c>
      <c r="E492">
        <v>5.9841899999999999</v>
      </c>
      <c r="F492" s="3">
        <v>1436.2056</v>
      </c>
      <c r="G492">
        <v>60</v>
      </c>
      <c r="H492">
        <f t="shared" si="7"/>
        <v>4</v>
      </c>
    </row>
    <row r="493" spans="1:8" x14ac:dyDescent="0.25">
      <c r="A493">
        <v>305</v>
      </c>
      <c r="B493">
        <v>320118</v>
      </c>
      <c r="C493" t="s">
        <v>89</v>
      </c>
      <c r="D493">
        <v>18</v>
      </c>
      <c r="E493">
        <v>37.949940000000005</v>
      </c>
      <c r="F493" s="3">
        <v>683.09892000000013</v>
      </c>
      <c r="G493">
        <v>6</v>
      </c>
      <c r="H493">
        <f t="shared" si="7"/>
        <v>3</v>
      </c>
    </row>
    <row r="494" spans="1:8" x14ac:dyDescent="0.25">
      <c r="A494">
        <v>305</v>
      </c>
      <c r="B494">
        <v>323900</v>
      </c>
      <c r="C494" t="s">
        <v>37</v>
      </c>
      <c r="D494">
        <v>0</v>
      </c>
      <c r="E494">
        <v>12.645809999999999</v>
      </c>
      <c r="F494" s="3">
        <v>0</v>
      </c>
      <c r="G494">
        <v>24</v>
      </c>
      <c r="H494">
        <f t="shared" si="7"/>
        <v>0</v>
      </c>
    </row>
    <row r="495" spans="1:8" x14ac:dyDescent="0.25">
      <c r="A495">
        <v>305</v>
      </c>
      <c r="B495">
        <v>320120</v>
      </c>
      <c r="C495" t="s">
        <v>71</v>
      </c>
      <c r="D495">
        <v>0</v>
      </c>
      <c r="E495">
        <v>30.099959999999999</v>
      </c>
      <c r="F495" s="3">
        <v>0</v>
      </c>
      <c r="G495">
        <v>6</v>
      </c>
      <c r="H495">
        <f t="shared" si="7"/>
        <v>0</v>
      </c>
    </row>
    <row r="496" spans="1:8" x14ac:dyDescent="0.25">
      <c r="A496">
        <v>306</v>
      </c>
      <c r="B496">
        <v>320015</v>
      </c>
      <c r="C496" t="s">
        <v>80</v>
      </c>
      <c r="D496">
        <v>60</v>
      </c>
      <c r="E496">
        <v>5.9841899999999999</v>
      </c>
      <c r="F496" s="3">
        <v>359.0514</v>
      </c>
      <c r="G496">
        <v>60</v>
      </c>
      <c r="H496">
        <f t="shared" si="7"/>
        <v>1</v>
      </c>
    </row>
    <row r="497" spans="1:8" x14ac:dyDescent="0.25">
      <c r="A497">
        <v>306</v>
      </c>
      <c r="B497">
        <v>320015</v>
      </c>
      <c r="C497" t="s">
        <v>80</v>
      </c>
      <c r="D497">
        <v>120</v>
      </c>
      <c r="E497">
        <v>5.9841899999999999</v>
      </c>
      <c r="F497" s="3">
        <v>718.1028</v>
      </c>
      <c r="G497">
        <v>60</v>
      </c>
      <c r="H497">
        <f t="shared" si="7"/>
        <v>2</v>
      </c>
    </row>
    <row r="498" spans="1:8" x14ac:dyDescent="0.25">
      <c r="A498">
        <v>306</v>
      </c>
      <c r="B498">
        <v>323900</v>
      </c>
      <c r="C498" t="s">
        <v>37</v>
      </c>
      <c r="D498">
        <v>24</v>
      </c>
      <c r="E498">
        <v>12.645809999999999</v>
      </c>
      <c r="F498" s="3">
        <v>303.49943999999999</v>
      </c>
      <c r="G498">
        <v>24</v>
      </c>
      <c r="H498">
        <f t="shared" si="7"/>
        <v>1</v>
      </c>
    </row>
    <row r="499" spans="1:8" x14ac:dyDescent="0.25">
      <c r="A499">
        <v>306</v>
      </c>
      <c r="B499">
        <v>323004</v>
      </c>
      <c r="C499" t="s">
        <v>35</v>
      </c>
      <c r="D499">
        <v>0</v>
      </c>
      <c r="E499">
        <v>12.645809999999999</v>
      </c>
      <c r="F499" s="3">
        <v>0</v>
      </c>
      <c r="G499">
        <v>24</v>
      </c>
      <c r="H499">
        <f t="shared" si="7"/>
        <v>0</v>
      </c>
    </row>
    <row r="500" spans="1:8" x14ac:dyDescent="0.25">
      <c r="A500">
        <v>306</v>
      </c>
      <c r="B500">
        <v>323103</v>
      </c>
      <c r="C500" t="s">
        <v>36</v>
      </c>
      <c r="D500">
        <v>0</v>
      </c>
      <c r="E500">
        <v>12.645809999999999</v>
      </c>
      <c r="F500" s="3">
        <v>0</v>
      </c>
      <c r="G500">
        <v>24</v>
      </c>
      <c r="H500">
        <f t="shared" si="7"/>
        <v>0</v>
      </c>
    </row>
    <row r="501" spans="1:8" x14ac:dyDescent="0.25">
      <c r="A501">
        <v>306</v>
      </c>
      <c r="B501">
        <v>320118</v>
      </c>
      <c r="C501" t="s">
        <v>89</v>
      </c>
      <c r="D501">
        <v>24</v>
      </c>
      <c r="E501">
        <v>37.949940000000005</v>
      </c>
      <c r="F501" s="3">
        <v>910.79856000000018</v>
      </c>
      <c r="G501">
        <v>6</v>
      </c>
      <c r="H501">
        <f t="shared" si="7"/>
        <v>4</v>
      </c>
    </row>
    <row r="502" spans="1:8" x14ac:dyDescent="0.25">
      <c r="A502">
        <v>399</v>
      </c>
      <c r="B502">
        <v>320015</v>
      </c>
      <c r="C502" t="s">
        <v>80</v>
      </c>
      <c r="D502">
        <v>60</v>
      </c>
      <c r="E502">
        <v>5.9841899999999999</v>
      </c>
      <c r="F502" s="3">
        <v>359.0514</v>
      </c>
      <c r="G502">
        <v>60</v>
      </c>
      <c r="H502">
        <f t="shared" si="7"/>
        <v>1</v>
      </c>
    </row>
    <row r="503" spans="1:8" x14ac:dyDescent="0.25">
      <c r="A503">
        <v>399</v>
      </c>
      <c r="B503">
        <v>320100</v>
      </c>
      <c r="C503" t="s">
        <v>85</v>
      </c>
      <c r="D503">
        <v>12</v>
      </c>
      <c r="E503">
        <v>20.323620000000002</v>
      </c>
      <c r="F503" s="3">
        <v>243.88344000000001</v>
      </c>
      <c r="G503">
        <v>12</v>
      </c>
      <c r="H503">
        <f t="shared" si="7"/>
        <v>1</v>
      </c>
    </row>
    <row r="504" spans="1:8" x14ac:dyDescent="0.25">
      <c r="A504">
        <v>404</v>
      </c>
      <c r="B504">
        <v>320023</v>
      </c>
      <c r="C504" t="s">
        <v>86</v>
      </c>
      <c r="D504">
        <v>6</v>
      </c>
      <c r="E504">
        <v>39.743999999999993</v>
      </c>
      <c r="F504" s="3">
        <v>238.46399999999994</v>
      </c>
      <c r="G504">
        <v>6</v>
      </c>
      <c r="H504">
        <f t="shared" si="7"/>
        <v>1</v>
      </c>
    </row>
    <row r="505" spans="1:8" x14ac:dyDescent="0.25">
      <c r="A505">
        <v>405</v>
      </c>
      <c r="B505">
        <v>320118</v>
      </c>
      <c r="C505" t="s">
        <v>89</v>
      </c>
      <c r="D505">
        <v>6</v>
      </c>
      <c r="E505">
        <v>37.949940000000005</v>
      </c>
      <c r="F505" s="3">
        <v>227.69964000000004</v>
      </c>
      <c r="G505">
        <v>6</v>
      </c>
      <c r="H505">
        <f t="shared" si="7"/>
        <v>1</v>
      </c>
    </row>
    <row r="506" spans="1:8" x14ac:dyDescent="0.25">
      <c r="A506">
        <v>503</v>
      </c>
      <c r="B506">
        <v>323900</v>
      </c>
      <c r="C506" t="s">
        <v>37</v>
      </c>
      <c r="D506">
        <v>24</v>
      </c>
      <c r="E506">
        <v>12.645809999999999</v>
      </c>
      <c r="F506" s="3">
        <v>303.49943999999999</v>
      </c>
      <c r="G506">
        <v>24</v>
      </c>
      <c r="H506">
        <f t="shared" si="7"/>
        <v>1</v>
      </c>
    </row>
    <row r="507" spans="1:8" x14ac:dyDescent="0.25">
      <c r="A507">
        <v>503</v>
      </c>
      <c r="B507">
        <v>320023</v>
      </c>
      <c r="C507" t="s">
        <v>86</v>
      </c>
      <c r="D507">
        <v>18</v>
      </c>
      <c r="E507">
        <v>39.743999999999993</v>
      </c>
      <c r="F507" s="3">
        <v>715.39199999999983</v>
      </c>
      <c r="G507">
        <v>6</v>
      </c>
      <c r="H507">
        <f t="shared" si="7"/>
        <v>3</v>
      </c>
    </row>
    <row r="508" spans="1:8" x14ac:dyDescent="0.25">
      <c r="A508">
        <v>503</v>
      </c>
      <c r="B508">
        <v>320015</v>
      </c>
      <c r="C508" t="s">
        <v>80</v>
      </c>
      <c r="D508">
        <v>300</v>
      </c>
      <c r="E508">
        <v>5.9841899999999999</v>
      </c>
      <c r="F508" s="3">
        <v>1795.2570000000001</v>
      </c>
      <c r="G508">
        <v>60</v>
      </c>
      <c r="H508">
        <f t="shared" si="7"/>
        <v>5</v>
      </c>
    </row>
    <row r="509" spans="1:8" x14ac:dyDescent="0.25">
      <c r="A509">
        <v>503</v>
      </c>
      <c r="B509">
        <v>320118</v>
      </c>
      <c r="C509" t="s">
        <v>89</v>
      </c>
      <c r="D509">
        <v>12</v>
      </c>
      <c r="E509">
        <v>37.949940000000005</v>
      </c>
      <c r="F509" s="3">
        <v>455.39928000000009</v>
      </c>
      <c r="G509">
        <v>6</v>
      </c>
      <c r="H509">
        <f t="shared" si="7"/>
        <v>2</v>
      </c>
    </row>
    <row r="510" spans="1:8" x14ac:dyDescent="0.25">
      <c r="A510">
        <v>503</v>
      </c>
      <c r="B510">
        <v>320107</v>
      </c>
      <c r="C510" t="s">
        <v>81</v>
      </c>
      <c r="D510">
        <v>60</v>
      </c>
      <c r="E510">
        <v>5.7200040000000012</v>
      </c>
      <c r="F510" s="3">
        <v>343.20024000000006</v>
      </c>
      <c r="G510">
        <v>60</v>
      </c>
      <c r="H510">
        <f t="shared" si="7"/>
        <v>1</v>
      </c>
    </row>
    <row r="511" spans="1:8" x14ac:dyDescent="0.25">
      <c r="A511">
        <v>503</v>
      </c>
      <c r="B511">
        <v>323900</v>
      </c>
      <c r="C511" t="s">
        <v>37</v>
      </c>
      <c r="D511">
        <v>24</v>
      </c>
      <c r="E511">
        <v>12.645809999999999</v>
      </c>
      <c r="F511" s="3">
        <v>303.49943999999999</v>
      </c>
      <c r="G511">
        <v>24</v>
      </c>
      <c r="H511">
        <f t="shared" si="7"/>
        <v>1</v>
      </c>
    </row>
    <row r="512" spans="1:8" x14ac:dyDescent="0.25">
      <c r="A512">
        <v>503</v>
      </c>
      <c r="B512">
        <v>323004</v>
      </c>
      <c r="C512" t="s">
        <v>35</v>
      </c>
      <c r="D512">
        <v>48</v>
      </c>
      <c r="E512">
        <v>12.645809999999999</v>
      </c>
      <c r="F512" s="3">
        <v>606.99887999999999</v>
      </c>
      <c r="G512">
        <v>24</v>
      </c>
      <c r="H512">
        <f t="shared" si="7"/>
        <v>2</v>
      </c>
    </row>
    <row r="513" spans="1:8" x14ac:dyDescent="0.25">
      <c r="A513">
        <v>503</v>
      </c>
      <c r="B513">
        <v>322100</v>
      </c>
      <c r="C513" t="s">
        <v>96</v>
      </c>
      <c r="D513">
        <v>12</v>
      </c>
      <c r="E513">
        <v>18.065520000000003</v>
      </c>
      <c r="F513" s="3">
        <v>216.78624000000002</v>
      </c>
      <c r="G513">
        <v>6</v>
      </c>
      <c r="H513">
        <f t="shared" si="7"/>
        <v>2</v>
      </c>
    </row>
    <row r="514" spans="1:8" x14ac:dyDescent="0.25">
      <c r="A514">
        <v>503</v>
      </c>
      <c r="B514">
        <v>320100</v>
      </c>
      <c r="C514" t="s">
        <v>85</v>
      </c>
      <c r="D514">
        <v>24</v>
      </c>
      <c r="E514">
        <v>20.323620000000002</v>
      </c>
      <c r="F514" s="3">
        <v>487.76688000000001</v>
      </c>
      <c r="G514">
        <v>12</v>
      </c>
      <c r="H514">
        <f t="shared" si="7"/>
        <v>2</v>
      </c>
    </row>
    <row r="515" spans="1:8" x14ac:dyDescent="0.25">
      <c r="A515">
        <v>503</v>
      </c>
      <c r="B515">
        <v>320400</v>
      </c>
      <c r="C515" t="s">
        <v>84</v>
      </c>
      <c r="D515">
        <v>12</v>
      </c>
      <c r="E515">
        <v>20.323620000000002</v>
      </c>
      <c r="F515" s="3">
        <v>243.88344000000001</v>
      </c>
      <c r="G515">
        <v>12</v>
      </c>
      <c r="H515">
        <f t="shared" ref="H515:H578" si="8">+D515/G515</f>
        <v>1</v>
      </c>
    </row>
    <row r="516" spans="1:8" x14ac:dyDescent="0.25">
      <c r="A516">
        <v>503</v>
      </c>
      <c r="B516">
        <v>320926</v>
      </c>
      <c r="C516" t="s">
        <v>48</v>
      </c>
      <c r="D516">
        <v>60</v>
      </c>
      <c r="E516">
        <v>5.9841899999999999</v>
      </c>
      <c r="F516" s="3">
        <v>359.0514</v>
      </c>
      <c r="G516">
        <v>60</v>
      </c>
      <c r="H516">
        <f t="shared" si="8"/>
        <v>1</v>
      </c>
    </row>
    <row r="517" spans="1:8" x14ac:dyDescent="0.25">
      <c r="A517">
        <v>503</v>
      </c>
      <c r="B517">
        <v>320118</v>
      </c>
      <c r="C517" t="s">
        <v>89</v>
      </c>
      <c r="D517">
        <v>12</v>
      </c>
      <c r="E517">
        <v>37.949940000000005</v>
      </c>
      <c r="F517" s="3">
        <v>455.39928000000009</v>
      </c>
      <c r="G517">
        <v>6</v>
      </c>
      <c r="H517">
        <f t="shared" si="8"/>
        <v>2</v>
      </c>
    </row>
    <row r="518" spans="1:8" x14ac:dyDescent="0.25">
      <c r="A518">
        <v>505</v>
      </c>
      <c r="B518">
        <v>323004</v>
      </c>
      <c r="C518" t="s">
        <v>35</v>
      </c>
      <c r="D518">
        <v>48</v>
      </c>
      <c r="E518">
        <v>12.645809999999999</v>
      </c>
      <c r="F518" s="3">
        <v>606.99887999999999</v>
      </c>
      <c r="G518">
        <v>24</v>
      </c>
      <c r="H518">
        <f t="shared" si="8"/>
        <v>2</v>
      </c>
    </row>
    <row r="519" spans="1:8" x14ac:dyDescent="0.25">
      <c r="A519">
        <v>505</v>
      </c>
      <c r="B519">
        <v>323103</v>
      </c>
      <c r="C519" t="s">
        <v>36</v>
      </c>
      <c r="D519">
        <v>24</v>
      </c>
      <c r="E519">
        <v>12.645809999999999</v>
      </c>
      <c r="F519" s="3">
        <v>303.49943999999999</v>
      </c>
      <c r="G519">
        <v>24</v>
      </c>
      <c r="H519">
        <f t="shared" si="8"/>
        <v>1</v>
      </c>
    </row>
    <row r="520" spans="1:8" x14ac:dyDescent="0.25">
      <c r="A520">
        <v>505</v>
      </c>
      <c r="B520">
        <v>320120</v>
      </c>
      <c r="C520" t="s">
        <v>71</v>
      </c>
      <c r="D520">
        <v>0</v>
      </c>
      <c r="E520">
        <v>30.099959999999999</v>
      </c>
      <c r="F520" s="3">
        <v>0</v>
      </c>
      <c r="G520">
        <v>6</v>
      </c>
      <c r="H520">
        <f t="shared" si="8"/>
        <v>0</v>
      </c>
    </row>
    <row r="521" spans="1:8" x14ac:dyDescent="0.25">
      <c r="A521">
        <v>505</v>
      </c>
      <c r="B521">
        <v>320107</v>
      </c>
      <c r="C521" t="s">
        <v>81</v>
      </c>
      <c r="D521">
        <v>180</v>
      </c>
      <c r="E521">
        <v>5.7200040000000012</v>
      </c>
      <c r="F521" s="3">
        <v>1029.6007200000001</v>
      </c>
      <c r="G521">
        <v>60</v>
      </c>
      <c r="H521">
        <f t="shared" si="8"/>
        <v>3</v>
      </c>
    </row>
    <row r="522" spans="1:8" x14ac:dyDescent="0.25">
      <c r="A522">
        <v>505</v>
      </c>
      <c r="B522">
        <v>322001</v>
      </c>
      <c r="C522" t="s">
        <v>95</v>
      </c>
      <c r="D522">
        <v>12</v>
      </c>
      <c r="E522">
        <v>36.695520000000002</v>
      </c>
      <c r="F522" s="3">
        <v>440.34624000000002</v>
      </c>
      <c r="G522">
        <v>6</v>
      </c>
      <c r="H522">
        <f t="shared" si="8"/>
        <v>2</v>
      </c>
    </row>
    <row r="523" spans="1:8" x14ac:dyDescent="0.25">
      <c r="A523">
        <v>505</v>
      </c>
      <c r="B523">
        <v>320120</v>
      </c>
      <c r="C523" t="s">
        <v>71</v>
      </c>
      <c r="D523">
        <v>0</v>
      </c>
      <c r="E523">
        <v>30.099959999999999</v>
      </c>
      <c r="F523" s="3">
        <v>0</v>
      </c>
      <c r="G523">
        <v>6</v>
      </c>
      <c r="H523">
        <f t="shared" si="8"/>
        <v>0</v>
      </c>
    </row>
    <row r="524" spans="1:8" x14ac:dyDescent="0.25">
      <c r="A524">
        <v>505</v>
      </c>
      <c r="B524">
        <v>320120</v>
      </c>
      <c r="C524" t="s">
        <v>71</v>
      </c>
      <c r="D524">
        <v>0</v>
      </c>
      <c r="E524">
        <v>30.099959999999999</v>
      </c>
      <c r="F524" s="3">
        <v>0</v>
      </c>
      <c r="G524">
        <v>6</v>
      </c>
      <c r="H524">
        <f t="shared" si="8"/>
        <v>0</v>
      </c>
    </row>
    <row r="525" spans="1:8" x14ac:dyDescent="0.25">
      <c r="A525">
        <v>506</v>
      </c>
      <c r="B525">
        <v>320023</v>
      </c>
      <c r="C525" t="s">
        <v>86</v>
      </c>
      <c r="D525">
        <v>60</v>
      </c>
      <c r="E525">
        <v>39.743999999999993</v>
      </c>
      <c r="F525" s="3">
        <v>2384.6399999999994</v>
      </c>
      <c r="G525">
        <v>6</v>
      </c>
      <c r="H525">
        <f t="shared" si="8"/>
        <v>10</v>
      </c>
    </row>
    <row r="526" spans="1:8" x14ac:dyDescent="0.25">
      <c r="A526">
        <v>506</v>
      </c>
      <c r="B526">
        <v>320028</v>
      </c>
      <c r="C526" t="s">
        <v>91</v>
      </c>
      <c r="D526">
        <v>60</v>
      </c>
      <c r="E526">
        <v>30.099959999999999</v>
      </c>
      <c r="F526" s="3">
        <v>1805.9975999999999</v>
      </c>
      <c r="G526">
        <v>6</v>
      </c>
      <c r="H526">
        <f t="shared" si="8"/>
        <v>10</v>
      </c>
    </row>
    <row r="527" spans="1:8" x14ac:dyDescent="0.25">
      <c r="A527">
        <v>508</v>
      </c>
      <c r="B527">
        <v>323004</v>
      </c>
      <c r="C527" t="s">
        <v>35</v>
      </c>
      <c r="D527">
        <v>24</v>
      </c>
      <c r="E527">
        <v>12.645809999999999</v>
      </c>
      <c r="F527" s="3">
        <v>303.49943999999999</v>
      </c>
      <c r="G527">
        <v>24</v>
      </c>
      <c r="H527">
        <f t="shared" si="8"/>
        <v>1</v>
      </c>
    </row>
    <row r="528" spans="1:8" x14ac:dyDescent="0.25">
      <c r="A528">
        <v>508</v>
      </c>
      <c r="B528">
        <v>320023</v>
      </c>
      <c r="C528" t="s">
        <v>86</v>
      </c>
      <c r="D528">
        <v>18</v>
      </c>
      <c r="E528">
        <v>39.743999999999993</v>
      </c>
      <c r="F528" s="3">
        <v>715.39199999999983</v>
      </c>
      <c r="G528">
        <v>6</v>
      </c>
      <c r="H528">
        <f t="shared" si="8"/>
        <v>3</v>
      </c>
    </row>
    <row r="529" spans="1:8" x14ac:dyDescent="0.25">
      <c r="A529">
        <v>509</v>
      </c>
      <c r="B529">
        <v>320015</v>
      </c>
      <c r="C529" t="s">
        <v>80</v>
      </c>
      <c r="D529">
        <v>60</v>
      </c>
      <c r="E529">
        <v>5.9841899999999999</v>
      </c>
      <c r="F529" s="3">
        <v>359.0514</v>
      </c>
      <c r="G529">
        <v>60</v>
      </c>
      <c r="H529">
        <f t="shared" si="8"/>
        <v>1</v>
      </c>
    </row>
    <row r="530" spans="1:8" x14ac:dyDescent="0.25">
      <c r="A530">
        <v>509</v>
      </c>
      <c r="B530">
        <v>320015</v>
      </c>
      <c r="C530" t="s">
        <v>80</v>
      </c>
      <c r="D530">
        <v>60</v>
      </c>
      <c r="E530">
        <v>5.9841899999999999</v>
      </c>
      <c r="F530" s="3">
        <v>359.0514</v>
      </c>
      <c r="G530">
        <v>60</v>
      </c>
      <c r="H530">
        <f t="shared" si="8"/>
        <v>1</v>
      </c>
    </row>
    <row r="531" spans="1:8" x14ac:dyDescent="0.25">
      <c r="A531">
        <v>509</v>
      </c>
      <c r="B531">
        <v>320118</v>
      </c>
      <c r="C531" t="s">
        <v>89</v>
      </c>
      <c r="D531">
        <v>6</v>
      </c>
      <c r="E531">
        <v>37.949940000000005</v>
      </c>
      <c r="F531" s="3">
        <v>227.69964000000004</v>
      </c>
      <c r="G531">
        <v>6</v>
      </c>
      <c r="H531">
        <f t="shared" si="8"/>
        <v>1</v>
      </c>
    </row>
    <row r="532" spans="1:8" x14ac:dyDescent="0.25">
      <c r="A532">
        <v>510</v>
      </c>
      <c r="B532">
        <v>320118</v>
      </c>
      <c r="C532" t="s">
        <v>89</v>
      </c>
      <c r="D532">
        <v>12</v>
      </c>
      <c r="E532">
        <v>37.949940000000005</v>
      </c>
      <c r="F532" s="3">
        <v>455.39928000000009</v>
      </c>
      <c r="G532">
        <v>6</v>
      </c>
      <c r="H532">
        <f t="shared" si="8"/>
        <v>2</v>
      </c>
    </row>
    <row r="533" spans="1:8" x14ac:dyDescent="0.25">
      <c r="A533">
        <v>511</v>
      </c>
      <c r="B533">
        <v>320023</v>
      </c>
      <c r="C533" t="s">
        <v>86</v>
      </c>
      <c r="D533">
        <v>18</v>
      </c>
      <c r="E533">
        <v>39.743999999999993</v>
      </c>
      <c r="F533" s="3">
        <v>715.39199999999983</v>
      </c>
      <c r="G533">
        <v>6</v>
      </c>
      <c r="H533">
        <f t="shared" si="8"/>
        <v>3</v>
      </c>
    </row>
    <row r="534" spans="1:8" x14ac:dyDescent="0.25">
      <c r="A534">
        <v>511</v>
      </c>
      <c r="B534">
        <v>320120</v>
      </c>
      <c r="C534" t="s">
        <v>71</v>
      </c>
      <c r="D534">
        <v>0</v>
      </c>
      <c r="E534">
        <v>30.099959999999999</v>
      </c>
      <c r="F534" s="3">
        <v>0</v>
      </c>
      <c r="G534">
        <v>6</v>
      </c>
      <c r="H534">
        <f t="shared" si="8"/>
        <v>0</v>
      </c>
    </row>
    <row r="535" spans="1:8" x14ac:dyDescent="0.25">
      <c r="A535">
        <v>511</v>
      </c>
      <c r="B535">
        <v>320023</v>
      </c>
      <c r="C535" t="s">
        <v>86</v>
      </c>
      <c r="D535">
        <v>24</v>
      </c>
      <c r="E535">
        <v>39.743999999999993</v>
      </c>
      <c r="F535" s="3">
        <v>953.85599999999977</v>
      </c>
      <c r="G535">
        <v>6</v>
      </c>
      <c r="H535">
        <f t="shared" si="8"/>
        <v>4</v>
      </c>
    </row>
    <row r="536" spans="1:8" x14ac:dyDescent="0.25">
      <c r="A536">
        <v>511</v>
      </c>
      <c r="B536">
        <v>320028</v>
      </c>
      <c r="C536" t="s">
        <v>91</v>
      </c>
      <c r="D536">
        <v>30</v>
      </c>
      <c r="E536">
        <v>30.099959999999999</v>
      </c>
      <c r="F536" s="3">
        <v>902.99879999999996</v>
      </c>
      <c r="G536">
        <v>6</v>
      </c>
      <c r="H536">
        <f t="shared" si="8"/>
        <v>5</v>
      </c>
    </row>
    <row r="537" spans="1:8" x14ac:dyDescent="0.25">
      <c r="A537">
        <v>511</v>
      </c>
      <c r="B537">
        <v>320015</v>
      </c>
      <c r="C537" t="s">
        <v>80</v>
      </c>
      <c r="D537">
        <v>60</v>
      </c>
      <c r="E537">
        <v>5.9841899999999999</v>
      </c>
      <c r="F537" s="3">
        <v>359.0514</v>
      </c>
      <c r="G537">
        <v>60</v>
      </c>
      <c r="H537">
        <f t="shared" si="8"/>
        <v>1</v>
      </c>
    </row>
    <row r="538" spans="1:8" x14ac:dyDescent="0.25">
      <c r="A538">
        <v>511</v>
      </c>
      <c r="B538">
        <v>320118</v>
      </c>
      <c r="C538" t="s">
        <v>89</v>
      </c>
      <c r="D538">
        <v>18</v>
      </c>
      <c r="E538">
        <v>37.949940000000005</v>
      </c>
      <c r="F538" s="3">
        <v>683.09892000000013</v>
      </c>
      <c r="G538">
        <v>6</v>
      </c>
      <c r="H538">
        <f t="shared" si="8"/>
        <v>3</v>
      </c>
    </row>
    <row r="539" spans="1:8" x14ac:dyDescent="0.25">
      <c r="A539">
        <v>512</v>
      </c>
      <c r="B539">
        <v>323900</v>
      </c>
      <c r="C539" t="s">
        <v>37</v>
      </c>
      <c r="D539">
        <v>24</v>
      </c>
      <c r="E539">
        <v>12.645809999999999</v>
      </c>
      <c r="F539" s="3">
        <v>303.49943999999999</v>
      </c>
      <c r="G539">
        <v>24</v>
      </c>
      <c r="H539">
        <f t="shared" si="8"/>
        <v>1</v>
      </c>
    </row>
    <row r="540" spans="1:8" x14ac:dyDescent="0.25">
      <c r="A540">
        <v>512</v>
      </c>
      <c r="B540">
        <v>320400</v>
      </c>
      <c r="C540" t="s">
        <v>84</v>
      </c>
      <c r="D540">
        <v>24</v>
      </c>
      <c r="E540">
        <v>20.323620000000002</v>
      </c>
      <c r="F540" s="3">
        <v>487.76688000000001</v>
      </c>
      <c r="G540">
        <v>12</v>
      </c>
      <c r="H540">
        <f t="shared" si="8"/>
        <v>2</v>
      </c>
    </row>
    <row r="541" spans="1:8" x14ac:dyDescent="0.25">
      <c r="A541">
        <v>512</v>
      </c>
      <c r="B541">
        <v>320023</v>
      </c>
      <c r="C541" t="s">
        <v>86</v>
      </c>
      <c r="D541">
        <v>24</v>
      </c>
      <c r="E541">
        <v>39.743999999999993</v>
      </c>
      <c r="F541" s="3">
        <v>953.85599999999977</v>
      </c>
      <c r="G541">
        <v>6</v>
      </c>
      <c r="H541">
        <f t="shared" si="8"/>
        <v>4</v>
      </c>
    </row>
    <row r="542" spans="1:8" x14ac:dyDescent="0.25">
      <c r="A542">
        <v>512</v>
      </c>
      <c r="B542">
        <v>320118</v>
      </c>
      <c r="C542" t="s">
        <v>89</v>
      </c>
      <c r="D542">
        <v>24</v>
      </c>
      <c r="E542">
        <v>37.949940000000005</v>
      </c>
      <c r="F542" s="3">
        <v>910.79856000000018</v>
      </c>
      <c r="G542">
        <v>6</v>
      </c>
      <c r="H542">
        <f t="shared" si="8"/>
        <v>4</v>
      </c>
    </row>
    <row r="543" spans="1:8" x14ac:dyDescent="0.25">
      <c r="A543">
        <v>512</v>
      </c>
      <c r="B543">
        <v>323900</v>
      </c>
      <c r="C543" t="s">
        <v>37</v>
      </c>
      <c r="D543">
        <v>72</v>
      </c>
      <c r="E543">
        <v>12.645809999999999</v>
      </c>
      <c r="F543" s="3">
        <v>910.49831999999992</v>
      </c>
      <c r="G543">
        <v>24</v>
      </c>
      <c r="H543">
        <f t="shared" si="8"/>
        <v>3</v>
      </c>
    </row>
    <row r="544" spans="1:8" x14ac:dyDescent="0.25">
      <c r="A544">
        <v>512</v>
      </c>
      <c r="B544">
        <v>323004</v>
      </c>
      <c r="C544" t="s">
        <v>35</v>
      </c>
      <c r="D544">
        <v>0</v>
      </c>
      <c r="E544">
        <v>12.645809999999999</v>
      </c>
      <c r="F544" s="3">
        <v>0</v>
      </c>
      <c r="G544">
        <v>24</v>
      </c>
      <c r="H544">
        <f t="shared" si="8"/>
        <v>0</v>
      </c>
    </row>
    <row r="545" spans="1:8" x14ac:dyDescent="0.25">
      <c r="A545">
        <v>512</v>
      </c>
      <c r="B545">
        <v>320400</v>
      </c>
      <c r="C545" t="s">
        <v>84</v>
      </c>
      <c r="D545">
        <v>36</v>
      </c>
      <c r="E545">
        <v>20.323620000000002</v>
      </c>
      <c r="F545" s="3">
        <v>731.65032000000008</v>
      </c>
      <c r="G545">
        <v>12</v>
      </c>
      <c r="H545">
        <f t="shared" si="8"/>
        <v>3</v>
      </c>
    </row>
    <row r="546" spans="1:8" x14ac:dyDescent="0.25">
      <c r="A546">
        <v>512</v>
      </c>
      <c r="B546">
        <v>320120</v>
      </c>
      <c r="C546" t="s">
        <v>71</v>
      </c>
      <c r="D546">
        <v>0</v>
      </c>
      <c r="E546">
        <v>30.099959999999999</v>
      </c>
      <c r="F546" s="3">
        <v>0</v>
      </c>
      <c r="G546">
        <v>6</v>
      </c>
      <c r="H546">
        <f t="shared" si="8"/>
        <v>0</v>
      </c>
    </row>
    <row r="547" spans="1:8" x14ac:dyDescent="0.25">
      <c r="A547">
        <v>513</v>
      </c>
      <c r="B547">
        <v>320028</v>
      </c>
      <c r="C547" t="s">
        <v>91</v>
      </c>
      <c r="D547">
        <v>24</v>
      </c>
      <c r="E547">
        <v>30.099959999999999</v>
      </c>
      <c r="F547" s="3">
        <v>722.39904000000001</v>
      </c>
      <c r="G547">
        <v>6</v>
      </c>
      <c r="H547">
        <f t="shared" si="8"/>
        <v>4</v>
      </c>
    </row>
    <row r="548" spans="1:8" x14ac:dyDescent="0.25">
      <c r="A548">
        <v>513</v>
      </c>
      <c r="B548">
        <v>320023</v>
      </c>
      <c r="C548" t="s">
        <v>86</v>
      </c>
      <c r="D548">
        <v>18</v>
      </c>
      <c r="E548">
        <v>39.743999999999993</v>
      </c>
      <c r="F548" s="3">
        <v>715.39199999999983</v>
      </c>
      <c r="G548">
        <v>6</v>
      </c>
      <c r="H548">
        <f t="shared" si="8"/>
        <v>3</v>
      </c>
    </row>
    <row r="549" spans="1:8" x14ac:dyDescent="0.25">
      <c r="A549">
        <v>513</v>
      </c>
      <c r="B549">
        <v>320118</v>
      </c>
      <c r="C549" t="s">
        <v>89</v>
      </c>
      <c r="D549">
        <v>12</v>
      </c>
      <c r="E549">
        <v>37.949940000000005</v>
      </c>
      <c r="F549" s="3">
        <v>455.39928000000009</v>
      </c>
      <c r="G549">
        <v>6</v>
      </c>
      <c r="H549">
        <f t="shared" si="8"/>
        <v>2</v>
      </c>
    </row>
    <row r="550" spans="1:8" x14ac:dyDescent="0.25">
      <c r="A550">
        <v>513</v>
      </c>
      <c r="B550">
        <v>323900</v>
      </c>
      <c r="C550" t="s">
        <v>37</v>
      </c>
      <c r="D550">
        <v>24</v>
      </c>
      <c r="E550">
        <v>12.645809999999999</v>
      </c>
      <c r="F550" s="3">
        <v>303.49943999999999</v>
      </c>
      <c r="G550">
        <v>24</v>
      </c>
      <c r="H550">
        <f t="shared" si="8"/>
        <v>1</v>
      </c>
    </row>
    <row r="551" spans="1:8" x14ac:dyDescent="0.25">
      <c r="A551">
        <v>513</v>
      </c>
      <c r="B551">
        <v>323004</v>
      </c>
      <c r="C551" t="s">
        <v>35</v>
      </c>
      <c r="D551">
        <v>0</v>
      </c>
      <c r="E551">
        <v>12.645809999999999</v>
      </c>
      <c r="F551" s="3">
        <v>0</v>
      </c>
      <c r="G551">
        <v>24</v>
      </c>
      <c r="H551">
        <f t="shared" si="8"/>
        <v>0</v>
      </c>
    </row>
    <row r="552" spans="1:8" x14ac:dyDescent="0.25">
      <c r="A552">
        <v>513</v>
      </c>
      <c r="B552">
        <v>323103</v>
      </c>
      <c r="C552" t="s">
        <v>36</v>
      </c>
      <c r="D552">
        <v>24</v>
      </c>
      <c r="E552">
        <v>12.645809999999999</v>
      </c>
      <c r="F552" s="3">
        <v>303.49943999999999</v>
      </c>
      <c r="G552">
        <v>24</v>
      </c>
      <c r="H552">
        <f t="shared" si="8"/>
        <v>1</v>
      </c>
    </row>
    <row r="553" spans="1:8" x14ac:dyDescent="0.25">
      <c r="A553">
        <v>513</v>
      </c>
      <c r="B553">
        <v>320023</v>
      </c>
      <c r="C553" t="s">
        <v>86</v>
      </c>
      <c r="D553">
        <v>18</v>
      </c>
      <c r="E553">
        <v>39.743999999999993</v>
      </c>
      <c r="F553" s="3">
        <v>715.39199999999983</v>
      </c>
      <c r="G553">
        <v>6</v>
      </c>
      <c r="H553">
        <f t="shared" si="8"/>
        <v>3</v>
      </c>
    </row>
    <row r="554" spans="1:8" x14ac:dyDescent="0.25">
      <c r="A554">
        <v>513</v>
      </c>
      <c r="B554">
        <v>320118</v>
      </c>
      <c r="C554" t="s">
        <v>89</v>
      </c>
      <c r="D554">
        <v>18</v>
      </c>
      <c r="E554">
        <v>37.949940000000005</v>
      </c>
      <c r="F554" s="3">
        <v>683.09892000000013</v>
      </c>
      <c r="G554">
        <v>6</v>
      </c>
      <c r="H554">
        <f t="shared" si="8"/>
        <v>3</v>
      </c>
    </row>
    <row r="555" spans="1:8" x14ac:dyDescent="0.25">
      <c r="A555">
        <v>513</v>
      </c>
      <c r="B555">
        <v>323900</v>
      </c>
      <c r="C555" t="s">
        <v>37</v>
      </c>
      <c r="D555">
        <v>24</v>
      </c>
      <c r="E555">
        <v>12.645809999999999</v>
      </c>
      <c r="F555" s="3">
        <v>303.49943999999999</v>
      </c>
      <c r="G555">
        <v>24</v>
      </c>
      <c r="H555">
        <f t="shared" si="8"/>
        <v>1</v>
      </c>
    </row>
    <row r="556" spans="1:8" x14ac:dyDescent="0.25">
      <c r="A556">
        <v>515</v>
      </c>
      <c r="B556">
        <v>320015</v>
      </c>
      <c r="C556" t="s">
        <v>80</v>
      </c>
      <c r="D556">
        <v>60</v>
      </c>
      <c r="E556">
        <v>5.9841899999999999</v>
      </c>
      <c r="F556" s="3">
        <v>359.0514</v>
      </c>
      <c r="G556">
        <v>60</v>
      </c>
      <c r="H556">
        <f t="shared" si="8"/>
        <v>1</v>
      </c>
    </row>
    <row r="557" spans="1:8" x14ac:dyDescent="0.25">
      <c r="A557">
        <v>515</v>
      </c>
      <c r="B557">
        <v>320118</v>
      </c>
      <c r="C557" t="s">
        <v>89</v>
      </c>
      <c r="D557">
        <v>6</v>
      </c>
      <c r="E557">
        <v>37.949940000000005</v>
      </c>
      <c r="F557" s="3">
        <v>227.69964000000004</v>
      </c>
      <c r="G557">
        <v>6</v>
      </c>
      <c r="H557">
        <f t="shared" si="8"/>
        <v>1</v>
      </c>
    </row>
    <row r="558" spans="1:8" x14ac:dyDescent="0.25">
      <c r="A558">
        <v>515</v>
      </c>
      <c r="B558">
        <v>324003</v>
      </c>
      <c r="C558" t="s">
        <v>88</v>
      </c>
      <c r="D558">
        <v>20</v>
      </c>
      <c r="E558">
        <v>19.800018000000001</v>
      </c>
      <c r="F558" s="3">
        <v>396.00036</v>
      </c>
      <c r="G558">
        <v>20</v>
      </c>
      <c r="H558">
        <f t="shared" si="8"/>
        <v>1</v>
      </c>
    </row>
    <row r="559" spans="1:8" x14ac:dyDescent="0.25">
      <c r="A559">
        <v>515</v>
      </c>
      <c r="B559">
        <v>323004</v>
      </c>
      <c r="C559" t="s">
        <v>35</v>
      </c>
      <c r="D559">
        <v>0</v>
      </c>
      <c r="E559">
        <v>12.645809999999999</v>
      </c>
      <c r="F559" s="3">
        <v>0</v>
      </c>
      <c r="G559">
        <v>24</v>
      </c>
      <c r="H559">
        <f t="shared" si="8"/>
        <v>0</v>
      </c>
    </row>
    <row r="560" spans="1:8" x14ac:dyDescent="0.25">
      <c r="A560">
        <v>515</v>
      </c>
      <c r="B560">
        <v>320100</v>
      </c>
      <c r="C560" t="s">
        <v>85</v>
      </c>
      <c r="D560">
        <v>12</v>
      </c>
      <c r="E560">
        <v>20.323620000000002</v>
      </c>
      <c r="F560" s="3">
        <v>243.88344000000001</v>
      </c>
      <c r="G560">
        <v>12</v>
      </c>
      <c r="H560">
        <f t="shared" si="8"/>
        <v>1</v>
      </c>
    </row>
    <row r="561" spans="1:8" x14ac:dyDescent="0.25">
      <c r="A561">
        <v>515</v>
      </c>
      <c r="B561">
        <v>320120</v>
      </c>
      <c r="C561" t="s">
        <v>71</v>
      </c>
      <c r="D561">
        <v>0</v>
      </c>
      <c r="E561">
        <v>30.099959999999999</v>
      </c>
      <c r="F561" s="3">
        <v>0</v>
      </c>
      <c r="G561">
        <v>6</v>
      </c>
      <c r="H561">
        <f t="shared" si="8"/>
        <v>0</v>
      </c>
    </row>
    <row r="562" spans="1:8" x14ac:dyDescent="0.25">
      <c r="A562">
        <v>515</v>
      </c>
      <c r="B562">
        <v>324903</v>
      </c>
      <c r="C562" t="s">
        <v>47</v>
      </c>
      <c r="D562">
        <v>20</v>
      </c>
      <c r="E562">
        <v>20.662344000000001</v>
      </c>
      <c r="F562" s="3">
        <v>413.24688000000003</v>
      </c>
      <c r="G562">
        <v>20</v>
      </c>
      <c r="H562">
        <f t="shared" si="8"/>
        <v>1</v>
      </c>
    </row>
    <row r="563" spans="1:8" x14ac:dyDescent="0.25">
      <c r="A563">
        <v>516</v>
      </c>
      <c r="B563">
        <v>320107</v>
      </c>
      <c r="C563" t="s">
        <v>81</v>
      </c>
      <c r="D563">
        <v>1620</v>
      </c>
      <c r="E563">
        <v>5.7200040000000012</v>
      </c>
      <c r="F563" s="3">
        <v>9266.4064800000015</v>
      </c>
      <c r="G563">
        <v>60</v>
      </c>
      <c r="H563">
        <f t="shared" si="8"/>
        <v>27</v>
      </c>
    </row>
    <row r="564" spans="1:8" x14ac:dyDescent="0.25">
      <c r="A564">
        <v>518</v>
      </c>
      <c r="B564">
        <v>320120</v>
      </c>
      <c r="C564" t="s">
        <v>71</v>
      </c>
      <c r="D564">
        <v>0</v>
      </c>
      <c r="E564">
        <v>30.099959999999999</v>
      </c>
      <c r="F564" s="3">
        <v>0</v>
      </c>
      <c r="G564">
        <v>6</v>
      </c>
      <c r="H564">
        <f t="shared" si="8"/>
        <v>0</v>
      </c>
    </row>
    <row r="565" spans="1:8" x14ac:dyDescent="0.25">
      <c r="A565">
        <v>518</v>
      </c>
      <c r="B565">
        <v>324003</v>
      </c>
      <c r="C565" t="s">
        <v>88</v>
      </c>
      <c r="D565">
        <v>40</v>
      </c>
      <c r="E565">
        <v>19.800018000000001</v>
      </c>
      <c r="F565" s="3">
        <v>792.00072</v>
      </c>
      <c r="G565">
        <v>20</v>
      </c>
      <c r="H565">
        <f t="shared" si="8"/>
        <v>2</v>
      </c>
    </row>
    <row r="566" spans="1:8" x14ac:dyDescent="0.25">
      <c r="A566">
        <v>518</v>
      </c>
      <c r="B566">
        <v>320120</v>
      </c>
      <c r="C566" t="s">
        <v>71</v>
      </c>
      <c r="D566">
        <v>0</v>
      </c>
      <c r="E566">
        <v>30.099959999999999</v>
      </c>
      <c r="F566" s="3">
        <v>0</v>
      </c>
      <c r="G566">
        <v>6</v>
      </c>
      <c r="H566">
        <f t="shared" si="8"/>
        <v>0</v>
      </c>
    </row>
    <row r="567" spans="1:8" x14ac:dyDescent="0.25">
      <c r="A567">
        <v>523</v>
      </c>
      <c r="B567">
        <v>323900</v>
      </c>
      <c r="C567" t="s">
        <v>37</v>
      </c>
      <c r="D567">
        <v>24</v>
      </c>
      <c r="E567">
        <v>12.645809999999999</v>
      </c>
      <c r="F567" s="3">
        <v>303.49943999999999</v>
      </c>
      <c r="G567">
        <v>24</v>
      </c>
      <c r="H567">
        <f t="shared" si="8"/>
        <v>1</v>
      </c>
    </row>
    <row r="568" spans="1:8" x14ac:dyDescent="0.25">
      <c r="A568">
        <v>523</v>
      </c>
      <c r="B568">
        <v>323004</v>
      </c>
      <c r="C568" t="s">
        <v>35</v>
      </c>
      <c r="D568">
        <v>24</v>
      </c>
      <c r="E568">
        <v>12.645809999999999</v>
      </c>
      <c r="F568" s="3">
        <v>303.49943999999999</v>
      </c>
      <c r="G568">
        <v>24</v>
      </c>
      <c r="H568">
        <f t="shared" si="8"/>
        <v>1</v>
      </c>
    </row>
    <row r="569" spans="1:8" x14ac:dyDescent="0.25">
      <c r="A569">
        <v>523</v>
      </c>
      <c r="B569">
        <v>320023</v>
      </c>
      <c r="C569" t="s">
        <v>86</v>
      </c>
      <c r="D569">
        <v>12</v>
      </c>
      <c r="E569">
        <v>39.743999999999993</v>
      </c>
      <c r="F569" s="3">
        <v>476.92799999999988</v>
      </c>
      <c r="G569">
        <v>6</v>
      </c>
      <c r="H569">
        <f t="shared" si="8"/>
        <v>2</v>
      </c>
    </row>
    <row r="570" spans="1:8" x14ac:dyDescent="0.25">
      <c r="A570">
        <v>523</v>
      </c>
      <c r="B570">
        <v>320015</v>
      </c>
      <c r="C570" t="s">
        <v>80</v>
      </c>
      <c r="D570">
        <v>60</v>
      </c>
      <c r="E570">
        <v>5.9841899999999999</v>
      </c>
      <c r="F570" s="3">
        <v>359.0514</v>
      </c>
      <c r="G570">
        <v>60</v>
      </c>
      <c r="H570">
        <f t="shared" si="8"/>
        <v>1</v>
      </c>
    </row>
    <row r="571" spans="1:8" x14ac:dyDescent="0.25">
      <c r="A571">
        <v>523</v>
      </c>
      <c r="B571">
        <v>320118</v>
      </c>
      <c r="C571" t="s">
        <v>89</v>
      </c>
      <c r="D571">
        <v>6</v>
      </c>
      <c r="E571">
        <v>37.949940000000005</v>
      </c>
      <c r="F571" s="3">
        <v>227.69964000000004</v>
      </c>
      <c r="G571">
        <v>6</v>
      </c>
      <c r="H571">
        <f t="shared" si="8"/>
        <v>1</v>
      </c>
    </row>
    <row r="572" spans="1:8" x14ac:dyDescent="0.25">
      <c r="A572">
        <v>523</v>
      </c>
      <c r="B572">
        <v>320107</v>
      </c>
      <c r="C572" t="s">
        <v>81</v>
      </c>
      <c r="D572">
        <v>60</v>
      </c>
      <c r="E572">
        <v>5.7200040000000012</v>
      </c>
      <c r="F572" s="3">
        <v>343.20024000000006</v>
      </c>
      <c r="G572">
        <v>60</v>
      </c>
      <c r="H572">
        <f t="shared" si="8"/>
        <v>1</v>
      </c>
    </row>
    <row r="573" spans="1:8" x14ac:dyDescent="0.25">
      <c r="A573">
        <v>523</v>
      </c>
      <c r="B573">
        <v>323900</v>
      </c>
      <c r="C573" t="s">
        <v>37</v>
      </c>
      <c r="D573">
        <v>48</v>
      </c>
      <c r="E573">
        <v>12.645809999999999</v>
      </c>
      <c r="F573" s="3">
        <v>606.99887999999999</v>
      </c>
      <c r="G573">
        <v>24</v>
      </c>
      <c r="H573">
        <f t="shared" si="8"/>
        <v>2</v>
      </c>
    </row>
    <row r="574" spans="1:8" x14ac:dyDescent="0.25">
      <c r="A574">
        <v>523</v>
      </c>
      <c r="B574">
        <v>323004</v>
      </c>
      <c r="C574" t="s">
        <v>35</v>
      </c>
      <c r="D574">
        <v>48</v>
      </c>
      <c r="E574">
        <v>12.645809999999999</v>
      </c>
      <c r="F574" s="3">
        <v>606.99887999999999</v>
      </c>
      <c r="G574">
        <v>24</v>
      </c>
      <c r="H574">
        <f t="shared" si="8"/>
        <v>2</v>
      </c>
    </row>
    <row r="575" spans="1:8" x14ac:dyDescent="0.25">
      <c r="A575">
        <v>523</v>
      </c>
      <c r="B575">
        <v>322000</v>
      </c>
      <c r="C575" t="s">
        <v>93</v>
      </c>
      <c r="D575">
        <v>24</v>
      </c>
      <c r="E575">
        <v>12.645809999999999</v>
      </c>
      <c r="F575" s="3">
        <v>303.49943999999999</v>
      </c>
      <c r="G575">
        <v>24</v>
      </c>
      <c r="H575">
        <f t="shared" si="8"/>
        <v>1</v>
      </c>
    </row>
    <row r="576" spans="1:8" x14ac:dyDescent="0.25">
      <c r="A576">
        <v>523</v>
      </c>
      <c r="B576">
        <v>320100</v>
      </c>
      <c r="C576" t="s">
        <v>85</v>
      </c>
      <c r="D576">
        <v>12</v>
      </c>
      <c r="E576">
        <v>20.323620000000002</v>
      </c>
      <c r="F576" s="3">
        <v>243.88344000000001</v>
      </c>
      <c r="G576">
        <v>12</v>
      </c>
      <c r="H576">
        <f t="shared" si="8"/>
        <v>1</v>
      </c>
    </row>
    <row r="577" spans="1:8" x14ac:dyDescent="0.25">
      <c r="A577">
        <v>523</v>
      </c>
      <c r="B577">
        <v>323103</v>
      </c>
      <c r="C577" t="s">
        <v>36</v>
      </c>
      <c r="D577">
        <v>48</v>
      </c>
      <c r="E577">
        <v>12.645809999999999</v>
      </c>
      <c r="F577" s="3">
        <v>606.99887999999999</v>
      </c>
      <c r="G577">
        <v>24</v>
      </c>
      <c r="H577">
        <f t="shared" si="8"/>
        <v>2</v>
      </c>
    </row>
    <row r="578" spans="1:8" x14ac:dyDescent="0.25">
      <c r="A578">
        <v>523</v>
      </c>
      <c r="B578">
        <v>320120</v>
      </c>
      <c r="C578" t="s">
        <v>71</v>
      </c>
      <c r="D578">
        <v>0</v>
      </c>
      <c r="E578">
        <v>30.099959999999999</v>
      </c>
      <c r="F578" s="3">
        <v>0</v>
      </c>
      <c r="G578">
        <v>6</v>
      </c>
      <c r="H578">
        <f t="shared" si="8"/>
        <v>0</v>
      </c>
    </row>
    <row r="579" spans="1:8" x14ac:dyDescent="0.25">
      <c r="A579">
        <v>524</v>
      </c>
      <c r="B579">
        <v>323004</v>
      </c>
      <c r="C579" t="s">
        <v>35</v>
      </c>
      <c r="D579">
        <v>24</v>
      </c>
      <c r="E579">
        <v>12.645809999999999</v>
      </c>
      <c r="F579" s="3">
        <v>303.49943999999999</v>
      </c>
      <c r="G579">
        <v>24</v>
      </c>
      <c r="H579">
        <f t="shared" ref="H579:H642" si="9">+D579/G579</f>
        <v>1</v>
      </c>
    </row>
    <row r="580" spans="1:8" x14ac:dyDescent="0.25">
      <c r="A580">
        <v>524</v>
      </c>
      <c r="B580">
        <v>320023</v>
      </c>
      <c r="C580" t="s">
        <v>86</v>
      </c>
      <c r="D580">
        <v>30</v>
      </c>
      <c r="E580">
        <v>39.743999999999993</v>
      </c>
      <c r="F580" s="3">
        <v>1192.3199999999997</v>
      </c>
      <c r="G580">
        <v>6</v>
      </c>
      <c r="H580">
        <f t="shared" si="9"/>
        <v>5</v>
      </c>
    </row>
    <row r="581" spans="1:8" x14ac:dyDescent="0.25">
      <c r="A581">
        <v>524</v>
      </c>
      <c r="B581">
        <v>320118</v>
      </c>
      <c r="C581" t="s">
        <v>89</v>
      </c>
      <c r="D581">
        <v>30</v>
      </c>
      <c r="E581">
        <v>37.949940000000005</v>
      </c>
      <c r="F581" s="3">
        <v>1138.4982000000002</v>
      </c>
      <c r="G581">
        <v>6</v>
      </c>
      <c r="H581">
        <f t="shared" si="9"/>
        <v>5</v>
      </c>
    </row>
    <row r="582" spans="1:8" x14ac:dyDescent="0.25">
      <c r="A582">
        <v>524</v>
      </c>
      <c r="B582">
        <v>320100</v>
      </c>
      <c r="C582" t="s">
        <v>85</v>
      </c>
      <c r="D582">
        <v>12</v>
      </c>
      <c r="E582">
        <v>20.323620000000002</v>
      </c>
      <c r="F582" s="3">
        <v>243.88344000000001</v>
      </c>
      <c r="G582">
        <v>12</v>
      </c>
      <c r="H582">
        <f t="shared" si="9"/>
        <v>1</v>
      </c>
    </row>
    <row r="583" spans="1:8" x14ac:dyDescent="0.25">
      <c r="A583">
        <v>524</v>
      </c>
      <c r="B583">
        <v>323103</v>
      </c>
      <c r="C583" t="s">
        <v>36</v>
      </c>
      <c r="D583">
        <v>24</v>
      </c>
      <c r="E583">
        <v>12.645809999999999</v>
      </c>
      <c r="F583" s="3">
        <v>303.49943999999999</v>
      </c>
      <c r="G583">
        <v>24</v>
      </c>
      <c r="H583">
        <f t="shared" si="9"/>
        <v>1</v>
      </c>
    </row>
    <row r="584" spans="1:8" x14ac:dyDescent="0.25">
      <c r="A584">
        <v>524</v>
      </c>
      <c r="B584">
        <v>320120</v>
      </c>
      <c r="C584" t="s">
        <v>71</v>
      </c>
      <c r="D584">
        <v>0</v>
      </c>
      <c r="E584">
        <v>30.099959999999999</v>
      </c>
      <c r="F584" s="3">
        <v>0</v>
      </c>
      <c r="G584">
        <v>6</v>
      </c>
      <c r="H584">
        <f t="shared" si="9"/>
        <v>0</v>
      </c>
    </row>
    <row r="585" spans="1:8" x14ac:dyDescent="0.25">
      <c r="A585">
        <v>524</v>
      </c>
      <c r="B585">
        <v>320926</v>
      </c>
      <c r="C585" t="s">
        <v>48</v>
      </c>
      <c r="D585">
        <v>60</v>
      </c>
      <c r="E585">
        <v>5.9841899999999999</v>
      </c>
      <c r="F585" s="3">
        <v>359.0514</v>
      </c>
      <c r="G585">
        <v>60</v>
      </c>
      <c r="H585">
        <f t="shared" si="9"/>
        <v>1</v>
      </c>
    </row>
    <row r="586" spans="1:8" x14ac:dyDescent="0.25">
      <c r="A586">
        <v>524</v>
      </c>
      <c r="B586">
        <v>324903</v>
      </c>
      <c r="C586" t="s">
        <v>47</v>
      </c>
      <c r="D586">
        <v>20</v>
      </c>
      <c r="E586">
        <v>20.662344000000001</v>
      </c>
      <c r="F586" s="3">
        <v>413.24688000000003</v>
      </c>
      <c r="G586">
        <v>20</v>
      </c>
      <c r="H586">
        <f t="shared" si="9"/>
        <v>1</v>
      </c>
    </row>
    <row r="587" spans="1:8" x14ac:dyDescent="0.25">
      <c r="A587">
        <v>526</v>
      </c>
      <c r="B587">
        <v>320023</v>
      </c>
      <c r="C587" t="s">
        <v>86</v>
      </c>
      <c r="D587">
        <v>12</v>
      </c>
      <c r="E587">
        <v>39.743999999999993</v>
      </c>
      <c r="F587" s="3">
        <v>476.92799999999988</v>
      </c>
      <c r="G587">
        <v>6</v>
      </c>
      <c r="H587">
        <f t="shared" si="9"/>
        <v>2</v>
      </c>
    </row>
    <row r="588" spans="1:8" x14ac:dyDescent="0.25">
      <c r="A588">
        <v>526</v>
      </c>
      <c r="B588">
        <v>320023</v>
      </c>
      <c r="C588" t="s">
        <v>86</v>
      </c>
      <c r="D588">
        <v>12</v>
      </c>
      <c r="E588">
        <v>39.743999999999993</v>
      </c>
      <c r="F588" s="3">
        <v>476.92799999999988</v>
      </c>
      <c r="G588">
        <v>6</v>
      </c>
      <c r="H588">
        <f t="shared" si="9"/>
        <v>2</v>
      </c>
    </row>
    <row r="589" spans="1:8" x14ac:dyDescent="0.25">
      <c r="A589">
        <v>526</v>
      </c>
      <c r="B589">
        <v>320028</v>
      </c>
      <c r="C589" t="s">
        <v>91</v>
      </c>
      <c r="D589">
        <v>120</v>
      </c>
      <c r="E589">
        <v>30.099959999999999</v>
      </c>
      <c r="F589" s="3">
        <v>3611.9951999999998</v>
      </c>
      <c r="G589">
        <v>6</v>
      </c>
      <c r="H589">
        <f t="shared" si="9"/>
        <v>20</v>
      </c>
    </row>
    <row r="590" spans="1:8" x14ac:dyDescent="0.25">
      <c r="A590">
        <v>527</v>
      </c>
      <c r="B590">
        <v>322100</v>
      </c>
      <c r="C590" t="s">
        <v>96</v>
      </c>
      <c r="D590">
        <v>6</v>
      </c>
      <c r="E590">
        <v>18.065520000000003</v>
      </c>
      <c r="F590" s="3">
        <v>108.39312000000001</v>
      </c>
      <c r="G590">
        <v>6</v>
      </c>
      <c r="H590">
        <f t="shared" si="9"/>
        <v>1</v>
      </c>
    </row>
    <row r="591" spans="1:8" x14ac:dyDescent="0.25">
      <c r="A591">
        <v>527</v>
      </c>
      <c r="B591">
        <v>320028</v>
      </c>
      <c r="C591" t="s">
        <v>91</v>
      </c>
      <c r="D591">
        <v>120</v>
      </c>
      <c r="E591">
        <v>30.099959999999999</v>
      </c>
      <c r="F591" s="3">
        <v>3611.9951999999998</v>
      </c>
      <c r="G591">
        <v>6</v>
      </c>
      <c r="H591">
        <f t="shared" si="9"/>
        <v>20</v>
      </c>
    </row>
    <row r="592" spans="1:8" x14ac:dyDescent="0.25">
      <c r="A592">
        <v>528</v>
      </c>
      <c r="B592">
        <v>320015</v>
      </c>
      <c r="C592" t="s">
        <v>80</v>
      </c>
      <c r="D592">
        <v>60</v>
      </c>
      <c r="E592">
        <v>5.9841899999999999</v>
      </c>
      <c r="F592" s="3">
        <v>359.0514</v>
      </c>
      <c r="G592">
        <v>60</v>
      </c>
      <c r="H592">
        <f t="shared" si="9"/>
        <v>1</v>
      </c>
    </row>
    <row r="593" spans="1:8" x14ac:dyDescent="0.25">
      <c r="A593">
        <v>528</v>
      </c>
      <c r="B593">
        <v>320118</v>
      </c>
      <c r="C593" t="s">
        <v>89</v>
      </c>
      <c r="D593">
        <v>12</v>
      </c>
      <c r="E593">
        <v>37.949940000000005</v>
      </c>
      <c r="F593" s="3">
        <v>455.39928000000009</v>
      </c>
      <c r="G593">
        <v>6</v>
      </c>
      <c r="H593">
        <f t="shared" si="9"/>
        <v>2</v>
      </c>
    </row>
    <row r="594" spans="1:8" x14ac:dyDescent="0.25">
      <c r="A594">
        <v>528</v>
      </c>
      <c r="B594">
        <v>320107</v>
      </c>
      <c r="C594" t="s">
        <v>81</v>
      </c>
      <c r="D594">
        <v>60</v>
      </c>
      <c r="E594">
        <v>5.7200040000000012</v>
      </c>
      <c r="F594" s="3">
        <v>343.20024000000006</v>
      </c>
      <c r="G594">
        <v>60</v>
      </c>
      <c r="H594">
        <f t="shared" si="9"/>
        <v>1</v>
      </c>
    </row>
    <row r="595" spans="1:8" x14ac:dyDescent="0.25">
      <c r="A595">
        <v>528</v>
      </c>
      <c r="B595">
        <v>320100</v>
      </c>
      <c r="C595" t="s">
        <v>85</v>
      </c>
      <c r="D595">
        <v>12</v>
      </c>
      <c r="E595">
        <v>20.323620000000002</v>
      </c>
      <c r="F595" s="3">
        <v>243.88344000000001</v>
      </c>
      <c r="G595">
        <v>12</v>
      </c>
      <c r="H595">
        <f t="shared" si="9"/>
        <v>1</v>
      </c>
    </row>
    <row r="596" spans="1:8" x14ac:dyDescent="0.25">
      <c r="A596">
        <v>528</v>
      </c>
      <c r="B596">
        <v>320926</v>
      </c>
      <c r="C596" t="s">
        <v>48</v>
      </c>
      <c r="D596">
        <v>60</v>
      </c>
      <c r="E596">
        <v>5.9841899999999999</v>
      </c>
      <c r="F596" s="3">
        <v>359.0514</v>
      </c>
      <c r="G596">
        <v>60</v>
      </c>
      <c r="H596">
        <f t="shared" si="9"/>
        <v>1</v>
      </c>
    </row>
    <row r="597" spans="1:8" x14ac:dyDescent="0.25">
      <c r="A597">
        <v>528</v>
      </c>
      <c r="B597">
        <v>320015</v>
      </c>
      <c r="C597" t="s">
        <v>80</v>
      </c>
      <c r="D597">
        <v>120</v>
      </c>
      <c r="E597">
        <v>5.9841899999999999</v>
      </c>
      <c r="F597" s="3">
        <v>718.1028</v>
      </c>
      <c r="G597">
        <v>60</v>
      </c>
      <c r="H597">
        <f t="shared" si="9"/>
        <v>2</v>
      </c>
    </row>
    <row r="598" spans="1:8" x14ac:dyDescent="0.25">
      <c r="A598">
        <v>528</v>
      </c>
      <c r="B598">
        <v>320107</v>
      </c>
      <c r="C598" t="s">
        <v>81</v>
      </c>
      <c r="D598">
        <v>60</v>
      </c>
      <c r="E598">
        <v>5.7200040000000012</v>
      </c>
      <c r="F598" s="3">
        <v>343.20024000000006</v>
      </c>
      <c r="G598">
        <v>60</v>
      </c>
      <c r="H598">
        <f t="shared" si="9"/>
        <v>1</v>
      </c>
    </row>
    <row r="599" spans="1:8" x14ac:dyDescent="0.25">
      <c r="A599">
        <v>528</v>
      </c>
      <c r="B599">
        <v>323900</v>
      </c>
      <c r="C599" t="s">
        <v>37</v>
      </c>
      <c r="D599">
        <v>24</v>
      </c>
      <c r="E599">
        <v>12.645809999999999</v>
      </c>
      <c r="F599" s="3">
        <v>303.49943999999999</v>
      </c>
      <c r="G599">
        <v>24</v>
      </c>
      <c r="H599">
        <f t="shared" si="9"/>
        <v>1</v>
      </c>
    </row>
    <row r="600" spans="1:8" x14ac:dyDescent="0.25">
      <c r="A600">
        <v>528</v>
      </c>
      <c r="B600">
        <v>323004</v>
      </c>
      <c r="C600" t="s">
        <v>35</v>
      </c>
      <c r="D600">
        <v>24</v>
      </c>
      <c r="E600">
        <v>12.645809999999999</v>
      </c>
      <c r="F600" s="3">
        <v>303.49943999999999</v>
      </c>
      <c r="G600">
        <v>24</v>
      </c>
      <c r="H600">
        <f t="shared" si="9"/>
        <v>1</v>
      </c>
    </row>
    <row r="601" spans="1:8" x14ac:dyDescent="0.25">
      <c r="A601">
        <v>528</v>
      </c>
      <c r="B601">
        <v>322001</v>
      </c>
      <c r="C601" t="s">
        <v>95</v>
      </c>
      <c r="D601">
        <v>12</v>
      </c>
      <c r="E601">
        <v>36.695520000000002</v>
      </c>
      <c r="F601" s="3">
        <v>440.34624000000002</v>
      </c>
      <c r="G601">
        <v>6</v>
      </c>
      <c r="H601">
        <f t="shared" si="9"/>
        <v>2</v>
      </c>
    </row>
    <row r="602" spans="1:8" x14ac:dyDescent="0.25">
      <c r="A602">
        <v>529</v>
      </c>
      <c r="B602">
        <v>320023</v>
      </c>
      <c r="C602" t="s">
        <v>86</v>
      </c>
      <c r="D602">
        <v>60</v>
      </c>
      <c r="E602">
        <v>39.743999999999993</v>
      </c>
      <c r="F602" s="3">
        <v>2384.6399999999994</v>
      </c>
      <c r="G602">
        <v>6</v>
      </c>
      <c r="H602">
        <f t="shared" si="9"/>
        <v>10</v>
      </c>
    </row>
    <row r="603" spans="1:8" x14ac:dyDescent="0.25">
      <c r="A603">
        <v>529</v>
      </c>
      <c r="B603">
        <v>323900</v>
      </c>
      <c r="C603" t="s">
        <v>37</v>
      </c>
      <c r="D603">
        <v>24</v>
      </c>
      <c r="E603">
        <v>12.645809999999999</v>
      </c>
      <c r="F603" s="3">
        <v>303.49943999999999</v>
      </c>
      <c r="G603">
        <v>24</v>
      </c>
      <c r="H603">
        <f t="shared" si="9"/>
        <v>1</v>
      </c>
    </row>
    <row r="604" spans="1:8" x14ac:dyDescent="0.25">
      <c r="A604">
        <v>529</v>
      </c>
      <c r="B604">
        <v>322000</v>
      </c>
      <c r="C604" t="s">
        <v>93</v>
      </c>
      <c r="D604">
        <v>24</v>
      </c>
      <c r="E604">
        <v>12.645809999999999</v>
      </c>
      <c r="F604" s="3">
        <v>303.49943999999999</v>
      </c>
      <c r="G604">
        <v>24</v>
      </c>
      <c r="H604">
        <f t="shared" si="9"/>
        <v>1</v>
      </c>
    </row>
    <row r="605" spans="1:8" x14ac:dyDescent="0.25">
      <c r="A605">
        <v>529</v>
      </c>
      <c r="B605">
        <v>322001</v>
      </c>
      <c r="C605" t="s">
        <v>95</v>
      </c>
      <c r="D605">
        <v>6</v>
      </c>
      <c r="E605">
        <v>36.695520000000002</v>
      </c>
      <c r="F605" s="3">
        <v>220.17312000000001</v>
      </c>
      <c r="G605">
        <v>6</v>
      </c>
      <c r="H605">
        <f t="shared" si="9"/>
        <v>1</v>
      </c>
    </row>
    <row r="606" spans="1:8" x14ac:dyDescent="0.25">
      <c r="A606">
        <v>529</v>
      </c>
      <c r="B606">
        <v>320925</v>
      </c>
      <c r="C606" t="s">
        <v>24</v>
      </c>
      <c r="D606">
        <v>0</v>
      </c>
      <c r="E606">
        <v>37.949940000000005</v>
      </c>
      <c r="F606" s="3">
        <v>0</v>
      </c>
      <c r="G606">
        <v>6</v>
      </c>
      <c r="H606">
        <f t="shared" si="9"/>
        <v>0</v>
      </c>
    </row>
    <row r="607" spans="1:8" x14ac:dyDescent="0.25">
      <c r="A607">
        <v>529</v>
      </c>
      <c r="B607">
        <v>320100</v>
      </c>
      <c r="C607" t="s">
        <v>85</v>
      </c>
      <c r="D607">
        <v>12</v>
      </c>
      <c r="E607">
        <v>20.323620000000002</v>
      </c>
      <c r="F607" s="3">
        <v>243.88344000000001</v>
      </c>
      <c r="G607">
        <v>12</v>
      </c>
      <c r="H607">
        <f t="shared" si="9"/>
        <v>1</v>
      </c>
    </row>
    <row r="608" spans="1:8" x14ac:dyDescent="0.25">
      <c r="A608">
        <v>529</v>
      </c>
      <c r="B608">
        <v>320118</v>
      </c>
      <c r="C608" t="s">
        <v>89</v>
      </c>
      <c r="D608">
        <v>24</v>
      </c>
      <c r="E608">
        <v>37.949940000000005</v>
      </c>
      <c r="F608" s="3">
        <v>910.79856000000018</v>
      </c>
      <c r="G608">
        <v>6</v>
      </c>
      <c r="H608">
        <f t="shared" si="9"/>
        <v>4</v>
      </c>
    </row>
    <row r="609" spans="1:8" x14ac:dyDescent="0.25">
      <c r="A609">
        <v>532</v>
      </c>
      <c r="B609">
        <v>320023</v>
      </c>
      <c r="C609" t="s">
        <v>86</v>
      </c>
      <c r="D609">
        <v>36</v>
      </c>
      <c r="E609">
        <v>39.743999999999993</v>
      </c>
      <c r="F609" s="3">
        <v>1430.7839999999997</v>
      </c>
      <c r="G609">
        <v>6</v>
      </c>
      <c r="H609">
        <f t="shared" si="9"/>
        <v>6</v>
      </c>
    </row>
    <row r="610" spans="1:8" x14ac:dyDescent="0.25">
      <c r="A610">
        <v>532</v>
      </c>
      <c r="B610">
        <v>320107</v>
      </c>
      <c r="C610" t="s">
        <v>81</v>
      </c>
      <c r="D610">
        <v>60</v>
      </c>
      <c r="E610">
        <v>5.7200040000000012</v>
      </c>
      <c r="F610" s="3">
        <v>343.20024000000006</v>
      </c>
      <c r="G610">
        <v>60</v>
      </c>
      <c r="H610">
        <f t="shared" si="9"/>
        <v>1</v>
      </c>
    </row>
    <row r="611" spans="1:8" x14ac:dyDescent="0.25">
      <c r="A611">
        <v>532</v>
      </c>
      <c r="B611">
        <v>322000</v>
      </c>
      <c r="C611" t="s">
        <v>93</v>
      </c>
      <c r="D611">
        <v>24</v>
      </c>
      <c r="E611">
        <v>12.645809999999999</v>
      </c>
      <c r="F611" s="3">
        <v>303.49943999999999</v>
      </c>
      <c r="G611">
        <v>24</v>
      </c>
      <c r="H611">
        <f t="shared" si="9"/>
        <v>1</v>
      </c>
    </row>
    <row r="612" spans="1:8" x14ac:dyDescent="0.25">
      <c r="A612">
        <v>532</v>
      </c>
      <c r="B612">
        <v>320023</v>
      </c>
      <c r="C612" t="s">
        <v>86</v>
      </c>
      <c r="D612">
        <v>30</v>
      </c>
      <c r="E612">
        <v>39.743999999999993</v>
      </c>
      <c r="F612" s="3">
        <v>1192.3199999999997</v>
      </c>
      <c r="G612">
        <v>6</v>
      </c>
      <c r="H612">
        <f t="shared" si="9"/>
        <v>5</v>
      </c>
    </row>
    <row r="613" spans="1:8" x14ac:dyDescent="0.25">
      <c r="A613">
        <v>532</v>
      </c>
      <c r="B613">
        <v>320118</v>
      </c>
      <c r="C613" t="s">
        <v>89</v>
      </c>
      <c r="D613">
        <v>18</v>
      </c>
      <c r="E613">
        <v>37.949940000000005</v>
      </c>
      <c r="F613" s="3">
        <v>683.09892000000013</v>
      </c>
      <c r="G613">
        <v>6</v>
      </c>
      <c r="H613">
        <f t="shared" si="9"/>
        <v>3</v>
      </c>
    </row>
    <row r="614" spans="1:8" x14ac:dyDescent="0.25">
      <c r="A614">
        <v>532</v>
      </c>
      <c r="B614">
        <v>320107</v>
      </c>
      <c r="C614" t="s">
        <v>81</v>
      </c>
      <c r="D614">
        <v>120</v>
      </c>
      <c r="E614">
        <v>5.7200040000000012</v>
      </c>
      <c r="F614" s="3">
        <v>686.40048000000013</v>
      </c>
      <c r="G614">
        <v>60</v>
      </c>
      <c r="H614">
        <f t="shared" si="9"/>
        <v>2</v>
      </c>
    </row>
    <row r="615" spans="1:8" x14ac:dyDescent="0.25">
      <c r="A615">
        <v>532</v>
      </c>
      <c r="B615">
        <v>322000</v>
      </c>
      <c r="C615" t="s">
        <v>93</v>
      </c>
      <c r="D615">
        <v>0</v>
      </c>
      <c r="E615">
        <v>12.645809999999999</v>
      </c>
      <c r="F615" s="3">
        <v>0</v>
      </c>
      <c r="G615">
        <v>24</v>
      </c>
      <c r="H615">
        <f t="shared" si="9"/>
        <v>0</v>
      </c>
    </row>
    <row r="616" spans="1:8" x14ac:dyDescent="0.25">
      <c r="A616">
        <v>534</v>
      </c>
      <c r="B616">
        <v>320015</v>
      </c>
      <c r="C616" t="s">
        <v>80</v>
      </c>
      <c r="D616">
        <v>120</v>
      </c>
      <c r="E616">
        <v>5.9841899999999999</v>
      </c>
      <c r="F616" s="3">
        <v>718.1028</v>
      </c>
      <c r="G616">
        <v>60</v>
      </c>
      <c r="H616">
        <f t="shared" si="9"/>
        <v>2</v>
      </c>
    </row>
    <row r="617" spans="1:8" x14ac:dyDescent="0.25">
      <c r="A617">
        <v>534</v>
      </c>
      <c r="B617">
        <v>320107</v>
      </c>
      <c r="C617" t="s">
        <v>81</v>
      </c>
      <c r="D617">
        <v>120</v>
      </c>
      <c r="E617">
        <v>5.7200040000000012</v>
      </c>
      <c r="F617" s="3">
        <v>686.40048000000013</v>
      </c>
      <c r="G617">
        <v>60</v>
      </c>
      <c r="H617">
        <f t="shared" si="9"/>
        <v>2</v>
      </c>
    </row>
    <row r="618" spans="1:8" x14ac:dyDescent="0.25">
      <c r="A618">
        <v>534</v>
      </c>
      <c r="B618">
        <v>323004</v>
      </c>
      <c r="C618" t="s">
        <v>35</v>
      </c>
      <c r="D618">
        <v>24</v>
      </c>
      <c r="E618">
        <v>12.645809999999999</v>
      </c>
      <c r="F618" s="3">
        <v>303.49943999999999</v>
      </c>
      <c r="G618">
        <v>24</v>
      </c>
      <c r="H618">
        <f t="shared" si="9"/>
        <v>1</v>
      </c>
    </row>
    <row r="619" spans="1:8" x14ac:dyDescent="0.25">
      <c r="A619">
        <v>534</v>
      </c>
      <c r="B619">
        <v>320100</v>
      </c>
      <c r="C619" t="s">
        <v>85</v>
      </c>
      <c r="D619">
        <v>24</v>
      </c>
      <c r="E619">
        <v>20.323620000000002</v>
      </c>
      <c r="F619" s="3">
        <v>487.76688000000001</v>
      </c>
      <c r="G619">
        <v>12</v>
      </c>
      <c r="H619">
        <f t="shared" si="9"/>
        <v>2</v>
      </c>
    </row>
    <row r="620" spans="1:8" x14ac:dyDescent="0.25">
      <c r="A620">
        <v>534</v>
      </c>
      <c r="B620">
        <v>323103</v>
      </c>
      <c r="C620" t="s">
        <v>36</v>
      </c>
      <c r="D620">
        <v>48</v>
      </c>
      <c r="E620">
        <v>12.645809999999999</v>
      </c>
      <c r="F620" s="3">
        <v>606.99887999999999</v>
      </c>
      <c r="G620">
        <v>24</v>
      </c>
      <c r="H620">
        <f t="shared" si="9"/>
        <v>2</v>
      </c>
    </row>
    <row r="621" spans="1:8" x14ac:dyDescent="0.25">
      <c r="A621">
        <v>534</v>
      </c>
      <c r="B621">
        <v>320926</v>
      </c>
      <c r="C621" t="s">
        <v>48</v>
      </c>
      <c r="D621">
        <v>60</v>
      </c>
      <c r="E621">
        <v>5.9841899999999999</v>
      </c>
      <c r="F621" s="3">
        <v>359.0514</v>
      </c>
      <c r="G621">
        <v>60</v>
      </c>
      <c r="H621">
        <f t="shared" si="9"/>
        <v>1</v>
      </c>
    </row>
    <row r="622" spans="1:8" x14ac:dyDescent="0.25">
      <c r="A622">
        <v>534</v>
      </c>
      <c r="B622">
        <v>320100</v>
      </c>
      <c r="C622" t="s">
        <v>85</v>
      </c>
      <c r="D622">
        <v>12</v>
      </c>
      <c r="E622">
        <v>20.323620000000002</v>
      </c>
      <c r="F622" s="3">
        <v>243.88344000000001</v>
      </c>
      <c r="G622">
        <v>12</v>
      </c>
      <c r="H622">
        <f t="shared" si="9"/>
        <v>1</v>
      </c>
    </row>
    <row r="623" spans="1:8" x14ac:dyDescent="0.25">
      <c r="A623">
        <v>538</v>
      </c>
      <c r="B623">
        <v>320023</v>
      </c>
      <c r="C623" t="s">
        <v>86</v>
      </c>
      <c r="D623">
        <v>12</v>
      </c>
      <c r="E623">
        <v>39.743999999999993</v>
      </c>
      <c r="F623" s="3">
        <v>476.92799999999988</v>
      </c>
      <c r="G623">
        <v>6</v>
      </c>
      <c r="H623">
        <f t="shared" si="9"/>
        <v>2</v>
      </c>
    </row>
    <row r="624" spans="1:8" x14ac:dyDescent="0.25">
      <c r="A624">
        <v>538</v>
      </c>
      <c r="B624">
        <v>320015</v>
      </c>
      <c r="C624" t="s">
        <v>80</v>
      </c>
      <c r="D624">
        <v>60</v>
      </c>
      <c r="E624">
        <v>5.9841899999999999</v>
      </c>
      <c r="F624" s="3">
        <v>359.0514</v>
      </c>
      <c r="G624">
        <v>60</v>
      </c>
      <c r="H624">
        <f t="shared" si="9"/>
        <v>1</v>
      </c>
    </row>
    <row r="625" spans="1:8" x14ac:dyDescent="0.25">
      <c r="A625">
        <v>538</v>
      </c>
      <c r="B625">
        <v>323004</v>
      </c>
      <c r="C625" t="s">
        <v>35</v>
      </c>
      <c r="D625">
        <v>0</v>
      </c>
      <c r="E625">
        <v>12.645809999999999</v>
      </c>
      <c r="F625" s="3">
        <v>0</v>
      </c>
      <c r="G625">
        <v>24</v>
      </c>
      <c r="H625">
        <f t="shared" si="9"/>
        <v>0</v>
      </c>
    </row>
    <row r="626" spans="1:8" x14ac:dyDescent="0.25">
      <c r="A626">
        <v>540</v>
      </c>
      <c r="B626">
        <v>323900</v>
      </c>
      <c r="C626" t="s">
        <v>37</v>
      </c>
      <c r="D626">
        <v>24</v>
      </c>
      <c r="E626">
        <v>12.645809999999999</v>
      </c>
      <c r="F626" s="3">
        <v>303.49943999999999</v>
      </c>
      <c r="G626">
        <v>24</v>
      </c>
      <c r="H626">
        <f t="shared" si="9"/>
        <v>1</v>
      </c>
    </row>
    <row r="627" spans="1:8" x14ac:dyDescent="0.25">
      <c r="A627">
        <v>540</v>
      </c>
      <c r="B627">
        <v>323004</v>
      </c>
      <c r="C627" t="s">
        <v>35</v>
      </c>
      <c r="D627">
        <v>24</v>
      </c>
      <c r="E627">
        <v>12.645809999999999</v>
      </c>
      <c r="F627" s="3">
        <v>303.49943999999999</v>
      </c>
      <c r="G627">
        <v>24</v>
      </c>
      <c r="H627">
        <f t="shared" si="9"/>
        <v>1</v>
      </c>
    </row>
    <row r="628" spans="1:8" x14ac:dyDescent="0.25">
      <c r="A628">
        <v>540</v>
      </c>
      <c r="B628">
        <v>320028</v>
      </c>
      <c r="C628" t="s">
        <v>91</v>
      </c>
      <c r="D628">
        <v>12</v>
      </c>
      <c r="E628">
        <v>30.099959999999999</v>
      </c>
      <c r="F628" s="3">
        <v>361.19952000000001</v>
      </c>
      <c r="G628">
        <v>6</v>
      </c>
      <c r="H628">
        <f t="shared" si="9"/>
        <v>2</v>
      </c>
    </row>
    <row r="629" spans="1:8" x14ac:dyDescent="0.25">
      <c r="A629">
        <v>540</v>
      </c>
      <c r="B629">
        <v>323004</v>
      </c>
      <c r="C629" t="s">
        <v>35</v>
      </c>
      <c r="D629">
        <v>0</v>
      </c>
      <c r="E629">
        <v>12.645809999999999</v>
      </c>
      <c r="F629" s="3">
        <v>0</v>
      </c>
      <c r="G629">
        <v>24</v>
      </c>
      <c r="H629">
        <f t="shared" si="9"/>
        <v>0</v>
      </c>
    </row>
    <row r="630" spans="1:8" x14ac:dyDescent="0.25">
      <c r="A630">
        <v>540</v>
      </c>
      <c r="B630">
        <v>320028</v>
      </c>
      <c r="C630" t="s">
        <v>91</v>
      </c>
      <c r="D630">
        <v>6</v>
      </c>
      <c r="E630">
        <v>30.099959999999999</v>
      </c>
      <c r="F630" s="3">
        <v>180.59976</v>
      </c>
      <c r="G630">
        <v>6</v>
      </c>
      <c r="H630">
        <f t="shared" si="9"/>
        <v>1</v>
      </c>
    </row>
    <row r="631" spans="1:8" x14ac:dyDescent="0.25">
      <c r="A631">
        <v>540</v>
      </c>
      <c r="B631">
        <v>323103</v>
      </c>
      <c r="C631" t="s">
        <v>36</v>
      </c>
      <c r="D631">
        <v>24</v>
      </c>
      <c r="E631">
        <v>12.645809999999999</v>
      </c>
      <c r="F631" s="3">
        <v>303.49943999999999</v>
      </c>
      <c r="G631">
        <v>24</v>
      </c>
      <c r="H631">
        <f t="shared" si="9"/>
        <v>1</v>
      </c>
    </row>
    <row r="632" spans="1:8" x14ac:dyDescent="0.25">
      <c r="A632">
        <v>541</v>
      </c>
      <c r="B632">
        <v>320023</v>
      </c>
      <c r="C632" t="s">
        <v>86</v>
      </c>
      <c r="D632">
        <v>30</v>
      </c>
      <c r="E632">
        <v>39.743999999999993</v>
      </c>
      <c r="F632" s="3">
        <v>1192.3199999999997</v>
      </c>
      <c r="G632">
        <v>6</v>
      </c>
      <c r="H632">
        <f t="shared" si="9"/>
        <v>5</v>
      </c>
    </row>
    <row r="633" spans="1:8" x14ac:dyDescent="0.25">
      <c r="A633">
        <v>541</v>
      </c>
      <c r="B633">
        <v>320118</v>
      </c>
      <c r="C633" t="s">
        <v>89</v>
      </c>
      <c r="D633">
        <v>18</v>
      </c>
      <c r="E633">
        <v>37.949940000000005</v>
      </c>
      <c r="F633" s="3">
        <v>683.09892000000013</v>
      </c>
      <c r="G633">
        <v>6</v>
      </c>
      <c r="H633">
        <f t="shared" si="9"/>
        <v>3</v>
      </c>
    </row>
    <row r="634" spans="1:8" x14ac:dyDescent="0.25">
      <c r="A634">
        <v>541</v>
      </c>
      <c r="B634">
        <v>322100</v>
      </c>
      <c r="C634" t="s">
        <v>96</v>
      </c>
      <c r="D634">
        <v>6</v>
      </c>
      <c r="E634">
        <v>18.065520000000003</v>
      </c>
      <c r="F634" s="3">
        <v>108.39312000000001</v>
      </c>
      <c r="G634">
        <v>6</v>
      </c>
      <c r="H634">
        <f t="shared" si="9"/>
        <v>1</v>
      </c>
    </row>
    <row r="635" spans="1:8" x14ac:dyDescent="0.25">
      <c r="A635">
        <v>546</v>
      </c>
      <c r="B635">
        <v>324003</v>
      </c>
      <c r="C635" t="s">
        <v>88</v>
      </c>
      <c r="D635">
        <v>100</v>
      </c>
      <c r="E635">
        <v>19.800018000000001</v>
      </c>
      <c r="F635" s="3">
        <v>1980.0018000000002</v>
      </c>
      <c r="G635">
        <v>20</v>
      </c>
      <c r="H635">
        <f t="shared" si="9"/>
        <v>5</v>
      </c>
    </row>
    <row r="636" spans="1:8" x14ac:dyDescent="0.25">
      <c r="A636">
        <v>547</v>
      </c>
      <c r="B636">
        <v>320023</v>
      </c>
      <c r="C636" t="s">
        <v>86</v>
      </c>
      <c r="D636">
        <v>18</v>
      </c>
      <c r="E636">
        <v>39.743999999999993</v>
      </c>
      <c r="F636" s="3">
        <v>715.39199999999983</v>
      </c>
      <c r="G636">
        <v>6</v>
      </c>
      <c r="H636">
        <f t="shared" si="9"/>
        <v>3</v>
      </c>
    </row>
    <row r="637" spans="1:8" x14ac:dyDescent="0.25">
      <c r="A637">
        <v>547</v>
      </c>
      <c r="B637">
        <v>320015</v>
      </c>
      <c r="C637" t="s">
        <v>80</v>
      </c>
      <c r="D637">
        <v>120</v>
      </c>
      <c r="E637">
        <v>5.9841899999999999</v>
      </c>
      <c r="F637" s="3">
        <v>718.1028</v>
      </c>
      <c r="G637">
        <v>60</v>
      </c>
      <c r="H637">
        <f t="shared" si="9"/>
        <v>2</v>
      </c>
    </row>
    <row r="638" spans="1:8" x14ac:dyDescent="0.25">
      <c r="A638">
        <v>547</v>
      </c>
      <c r="B638">
        <v>320107</v>
      </c>
      <c r="C638" t="s">
        <v>81</v>
      </c>
      <c r="D638">
        <v>120</v>
      </c>
      <c r="E638">
        <v>5.7200040000000012</v>
      </c>
      <c r="F638" s="3">
        <v>686.40048000000013</v>
      </c>
      <c r="G638">
        <v>60</v>
      </c>
      <c r="H638">
        <f t="shared" si="9"/>
        <v>2</v>
      </c>
    </row>
    <row r="639" spans="1:8" x14ac:dyDescent="0.25">
      <c r="A639">
        <v>547</v>
      </c>
      <c r="B639">
        <v>323004</v>
      </c>
      <c r="C639" t="s">
        <v>35</v>
      </c>
      <c r="D639">
        <v>48</v>
      </c>
      <c r="E639">
        <v>12.645809999999999</v>
      </c>
      <c r="F639" s="3">
        <v>606.99887999999999</v>
      </c>
      <c r="G639">
        <v>24</v>
      </c>
      <c r="H639">
        <f t="shared" si="9"/>
        <v>2</v>
      </c>
    </row>
    <row r="640" spans="1:8" x14ac:dyDescent="0.25">
      <c r="A640">
        <v>547</v>
      </c>
      <c r="B640">
        <v>320400</v>
      </c>
      <c r="C640" t="s">
        <v>84</v>
      </c>
      <c r="D640">
        <v>24</v>
      </c>
      <c r="E640">
        <v>20.323620000000002</v>
      </c>
      <c r="F640" s="3">
        <v>487.76688000000001</v>
      </c>
      <c r="G640">
        <v>12</v>
      </c>
      <c r="H640">
        <f t="shared" si="9"/>
        <v>2</v>
      </c>
    </row>
    <row r="641" spans="1:8" x14ac:dyDescent="0.25">
      <c r="A641">
        <v>547</v>
      </c>
      <c r="B641">
        <v>323103</v>
      </c>
      <c r="C641" t="s">
        <v>36</v>
      </c>
      <c r="D641">
        <v>48</v>
      </c>
      <c r="E641">
        <v>12.645809999999999</v>
      </c>
      <c r="F641" s="3">
        <v>606.99887999999999</v>
      </c>
      <c r="G641">
        <v>24</v>
      </c>
      <c r="H641">
        <f t="shared" si="9"/>
        <v>2</v>
      </c>
    </row>
    <row r="642" spans="1:8" x14ac:dyDescent="0.25">
      <c r="A642">
        <v>549</v>
      </c>
      <c r="B642">
        <v>320023</v>
      </c>
      <c r="C642" t="s">
        <v>86</v>
      </c>
      <c r="D642">
        <v>30</v>
      </c>
      <c r="E642">
        <v>39.743999999999993</v>
      </c>
      <c r="F642" s="3">
        <v>1192.3199999999997</v>
      </c>
      <c r="G642">
        <v>6</v>
      </c>
      <c r="H642">
        <f t="shared" si="9"/>
        <v>5</v>
      </c>
    </row>
    <row r="643" spans="1:8" x14ac:dyDescent="0.25">
      <c r="A643">
        <v>549</v>
      </c>
      <c r="B643">
        <v>320118</v>
      </c>
      <c r="C643" t="s">
        <v>89</v>
      </c>
      <c r="D643">
        <v>12</v>
      </c>
      <c r="E643">
        <v>37.949940000000005</v>
      </c>
      <c r="F643" s="3">
        <v>455.39928000000009</v>
      </c>
      <c r="G643">
        <v>6</v>
      </c>
      <c r="H643">
        <f t="shared" ref="H643:H706" si="10">+D643/G643</f>
        <v>2</v>
      </c>
    </row>
    <row r="644" spans="1:8" x14ac:dyDescent="0.25">
      <c r="A644">
        <v>549</v>
      </c>
      <c r="B644">
        <v>324003</v>
      </c>
      <c r="C644" t="s">
        <v>88</v>
      </c>
      <c r="D644">
        <v>20</v>
      </c>
      <c r="E644">
        <v>19.800018000000001</v>
      </c>
      <c r="F644" s="3">
        <v>396.00036</v>
      </c>
      <c r="G644">
        <v>20</v>
      </c>
      <c r="H644">
        <f t="shared" si="10"/>
        <v>1</v>
      </c>
    </row>
    <row r="645" spans="1:8" x14ac:dyDescent="0.25">
      <c r="A645">
        <v>549</v>
      </c>
      <c r="B645">
        <v>323900</v>
      </c>
      <c r="C645" t="s">
        <v>37</v>
      </c>
      <c r="D645">
        <v>24</v>
      </c>
      <c r="E645">
        <v>12.645809999999999</v>
      </c>
      <c r="F645" s="3">
        <v>303.49943999999999</v>
      </c>
      <c r="G645">
        <v>24</v>
      </c>
      <c r="H645">
        <f t="shared" si="10"/>
        <v>1</v>
      </c>
    </row>
    <row r="646" spans="1:8" x14ac:dyDescent="0.25">
      <c r="A646">
        <v>549</v>
      </c>
      <c r="B646">
        <v>323004</v>
      </c>
      <c r="C646" t="s">
        <v>35</v>
      </c>
      <c r="D646">
        <v>0</v>
      </c>
      <c r="E646">
        <v>12.645809999999999</v>
      </c>
      <c r="F646" s="3">
        <v>0</v>
      </c>
      <c r="G646">
        <v>24</v>
      </c>
      <c r="H646">
        <f t="shared" si="10"/>
        <v>0</v>
      </c>
    </row>
    <row r="647" spans="1:8" x14ac:dyDescent="0.25">
      <c r="A647">
        <v>549</v>
      </c>
      <c r="B647">
        <v>322000</v>
      </c>
      <c r="C647" t="s">
        <v>93</v>
      </c>
      <c r="D647">
        <v>0</v>
      </c>
      <c r="E647">
        <v>12.645809999999999</v>
      </c>
      <c r="F647" s="3">
        <v>0</v>
      </c>
      <c r="G647">
        <v>24</v>
      </c>
      <c r="H647">
        <f t="shared" si="10"/>
        <v>0</v>
      </c>
    </row>
    <row r="648" spans="1:8" x14ac:dyDescent="0.25">
      <c r="A648">
        <v>549</v>
      </c>
      <c r="B648">
        <v>322001</v>
      </c>
      <c r="C648" t="s">
        <v>95</v>
      </c>
      <c r="D648">
        <v>12</v>
      </c>
      <c r="E648">
        <v>36.695520000000002</v>
      </c>
      <c r="F648" s="3">
        <v>440.34624000000002</v>
      </c>
      <c r="G648">
        <v>6</v>
      </c>
      <c r="H648">
        <f t="shared" si="10"/>
        <v>2</v>
      </c>
    </row>
    <row r="649" spans="1:8" x14ac:dyDescent="0.25">
      <c r="A649">
        <v>549</v>
      </c>
      <c r="B649">
        <v>323103</v>
      </c>
      <c r="C649" t="s">
        <v>36</v>
      </c>
      <c r="D649">
        <v>24</v>
      </c>
      <c r="E649">
        <v>12.645809999999999</v>
      </c>
      <c r="F649" s="3">
        <v>303.49943999999999</v>
      </c>
      <c r="G649">
        <v>24</v>
      </c>
      <c r="H649">
        <f t="shared" si="10"/>
        <v>1</v>
      </c>
    </row>
    <row r="650" spans="1:8" x14ac:dyDescent="0.25">
      <c r="A650">
        <v>549</v>
      </c>
      <c r="B650">
        <v>324903</v>
      </c>
      <c r="C650" t="s">
        <v>47</v>
      </c>
      <c r="D650">
        <v>20</v>
      </c>
      <c r="E650">
        <v>20.662344000000001</v>
      </c>
      <c r="F650" s="3">
        <v>413.24688000000003</v>
      </c>
      <c r="G650">
        <v>20</v>
      </c>
      <c r="H650">
        <f t="shared" si="10"/>
        <v>1</v>
      </c>
    </row>
    <row r="651" spans="1:8" x14ac:dyDescent="0.25">
      <c r="A651">
        <v>556</v>
      </c>
      <c r="B651">
        <v>320028</v>
      </c>
      <c r="C651" t="s">
        <v>91</v>
      </c>
      <c r="D651">
        <v>12</v>
      </c>
      <c r="E651">
        <v>30.099959999999999</v>
      </c>
      <c r="F651" s="3">
        <v>361.19952000000001</v>
      </c>
      <c r="G651">
        <v>6</v>
      </c>
      <c r="H651">
        <f t="shared" si="10"/>
        <v>2</v>
      </c>
    </row>
    <row r="652" spans="1:8" x14ac:dyDescent="0.25">
      <c r="A652">
        <v>556</v>
      </c>
      <c r="B652">
        <v>320023</v>
      </c>
      <c r="C652" t="s">
        <v>86</v>
      </c>
      <c r="D652">
        <v>12</v>
      </c>
      <c r="E652">
        <v>39.743999999999993</v>
      </c>
      <c r="F652" s="3">
        <v>476.92799999999988</v>
      </c>
      <c r="G652">
        <v>6</v>
      </c>
      <c r="H652">
        <f t="shared" si="10"/>
        <v>2</v>
      </c>
    </row>
    <row r="653" spans="1:8" x14ac:dyDescent="0.25">
      <c r="A653">
        <v>556</v>
      </c>
      <c r="B653">
        <v>320100</v>
      </c>
      <c r="C653" t="s">
        <v>85</v>
      </c>
      <c r="D653">
        <v>12</v>
      </c>
      <c r="E653">
        <v>20.323620000000002</v>
      </c>
      <c r="F653" s="3">
        <v>243.88344000000001</v>
      </c>
      <c r="G653">
        <v>12</v>
      </c>
      <c r="H653">
        <f t="shared" si="10"/>
        <v>1</v>
      </c>
    </row>
    <row r="654" spans="1:8" x14ac:dyDescent="0.25">
      <c r="A654">
        <v>556</v>
      </c>
      <c r="B654">
        <v>320400</v>
      </c>
      <c r="C654" t="s">
        <v>84</v>
      </c>
      <c r="D654">
        <v>12</v>
      </c>
      <c r="E654">
        <v>20.323620000000002</v>
      </c>
      <c r="F654" s="3">
        <v>243.88344000000001</v>
      </c>
      <c r="G654">
        <v>12</v>
      </c>
      <c r="H654">
        <f t="shared" si="10"/>
        <v>1</v>
      </c>
    </row>
    <row r="655" spans="1:8" x14ac:dyDescent="0.25">
      <c r="A655">
        <v>556</v>
      </c>
      <c r="B655">
        <v>323103</v>
      </c>
      <c r="C655" t="s">
        <v>36</v>
      </c>
      <c r="D655">
        <v>24</v>
      </c>
      <c r="E655">
        <v>12.645809999999999</v>
      </c>
      <c r="F655" s="3">
        <v>303.49943999999999</v>
      </c>
      <c r="G655">
        <v>24</v>
      </c>
      <c r="H655">
        <f t="shared" si="10"/>
        <v>1</v>
      </c>
    </row>
    <row r="656" spans="1:8" x14ac:dyDescent="0.25">
      <c r="A656">
        <v>557</v>
      </c>
      <c r="B656">
        <v>320028</v>
      </c>
      <c r="C656" t="s">
        <v>91</v>
      </c>
      <c r="D656">
        <v>60</v>
      </c>
      <c r="E656">
        <v>30.099959999999999</v>
      </c>
      <c r="F656" s="3">
        <v>1805.9975999999999</v>
      </c>
      <c r="G656">
        <v>6</v>
      </c>
      <c r="H656">
        <f t="shared" si="10"/>
        <v>10</v>
      </c>
    </row>
    <row r="657" spans="1:8" x14ac:dyDescent="0.25">
      <c r="A657">
        <v>561</v>
      </c>
      <c r="B657">
        <v>320120</v>
      </c>
      <c r="C657" t="s">
        <v>71</v>
      </c>
      <c r="D657">
        <v>0</v>
      </c>
      <c r="E657">
        <v>30.099959999999999</v>
      </c>
      <c r="F657" s="3">
        <v>0</v>
      </c>
      <c r="G657">
        <v>6</v>
      </c>
      <c r="H657">
        <f t="shared" si="10"/>
        <v>0</v>
      </c>
    </row>
    <row r="658" spans="1:8" x14ac:dyDescent="0.25">
      <c r="A658">
        <v>561</v>
      </c>
      <c r="B658">
        <v>323900</v>
      </c>
      <c r="C658" t="s">
        <v>37</v>
      </c>
      <c r="D658">
        <v>0</v>
      </c>
      <c r="E658">
        <v>12.645809999999999</v>
      </c>
      <c r="F658" s="3">
        <v>0</v>
      </c>
      <c r="G658">
        <v>24</v>
      </c>
      <c r="H658">
        <f t="shared" si="10"/>
        <v>0</v>
      </c>
    </row>
    <row r="659" spans="1:8" x14ac:dyDescent="0.25">
      <c r="A659">
        <v>561</v>
      </c>
      <c r="B659">
        <v>323004</v>
      </c>
      <c r="C659" t="s">
        <v>35</v>
      </c>
      <c r="D659">
        <v>0</v>
      </c>
      <c r="E659">
        <v>12.645809999999999</v>
      </c>
      <c r="F659" s="3">
        <v>0</v>
      </c>
      <c r="G659">
        <v>24</v>
      </c>
      <c r="H659">
        <f t="shared" si="10"/>
        <v>0</v>
      </c>
    </row>
    <row r="660" spans="1:8" x14ac:dyDescent="0.25">
      <c r="A660">
        <v>561</v>
      </c>
      <c r="B660">
        <v>323103</v>
      </c>
      <c r="C660" t="s">
        <v>36</v>
      </c>
      <c r="D660">
        <v>24</v>
      </c>
      <c r="E660">
        <v>12.645809999999999</v>
      </c>
      <c r="F660" s="3">
        <v>303.49943999999999</v>
      </c>
      <c r="G660">
        <v>24</v>
      </c>
      <c r="H660">
        <f t="shared" si="10"/>
        <v>1</v>
      </c>
    </row>
    <row r="661" spans="1:8" x14ac:dyDescent="0.25">
      <c r="A661">
        <v>561</v>
      </c>
      <c r="B661">
        <v>320028</v>
      </c>
      <c r="C661" t="s">
        <v>91</v>
      </c>
      <c r="D661">
        <v>30</v>
      </c>
      <c r="E661">
        <v>30.099959999999999</v>
      </c>
      <c r="F661" s="3">
        <v>902.99879999999996</v>
      </c>
      <c r="G661">
        <v>6</v>
      </c>
      <c r="H661">
        <f t="shared" si="10"/>
        <v>5</v>
      </c>
    </row>
    <row r="662" spans="1:8" x14ac:dyDescent="0.25">
      <c r="A662">
        <v>563</v>
      </c>
      <c r="B662">
        <v>320023</v>
      </c>
      <c r="C662" t="s">
        <v>86</v>
      </c>
      <c r="D662">
        <v>6</v>
      </c>
      <c r="E662">
        <v>39.743999999999993</v>
      </c>
      <c r="F662" s="3">
        <v>238.46399999999994</v>
      </c>
      <c r="G662">
        <v>6</v>
      </c>
      <c r="H662">
        <f t="shared" si="10"/>
        <v>1</v>
      </c>
    </row>
    <row r="663" spans="1:8" x14ac:dyDescent="0.25">
      <c r="A663">
        <v>563</v>
      </c>
      <c r="B663">
        <v>320028</v>
      </c>
      <c r="C663" t="s">
        <v>91</v>
      </c>
      <c r="D663">
        <v>12</v>
      </c>
      <c r="E663">
        <v>30.099959999999999</v>
      </c>
      <c r="F663" s="3">
        <v>361.19952000000001</v>
      </c>
      <c r="G663">
        <v>6</v>
      </c>
      <c r="H663">
        <f t="shared" si="10"/>
        <v>2</v>
      </c>
    </row>
    <row r="664" spans="1:8" x14ac:dyDescent="0.25">
      <c r="A664">
        <v>563</v>
      </c>
      <c r="B664">
        <v>320023</v>
      </c>
      <c r="C664" t="s">
        <v>86</v>
      </c>
      <c r="D664">
        <v>12</v>
      </c>
      <c r="E664">
        <v>39.743999999999993</v>
      </c>
      <c r="F664" s="3">
        <v>476.92799999999988</v>
      </c>
      <c r="G664">
        <v>6</v>
      </c>
      <c r="H664">
        <f t="shared" si="10"/>
        <v>2</v>
      </c>
    </row>
    <row r="665" spans="1:8" x14ac:dyDescent="0.25">
      <c r="A665">
        <v>563</v>
      </c>
      <c r="B665">
        <v>320107</v>
      </c>
      <c r="C665" t="s">
        <v>81</v>
      </c>
      <c r="D665">
        <v>60</v>
      </c>
      <c r="E665">
        <v>5.7200040000000012</v>
      </c>
      <c r="F665" s="3">
        <v>343.20024000000006</v>
      </c>
      <c r="G665">
        <v>60</v>
      </c>
      <c r="H665">
        <f t="shared" si="10"/>
        <v>1</v>
      </c>
    </row>
    <row r="666" spans="1:8" x14ac:dyDescent="0.25">
      <c r="A666">
        <v>563</v>
      </c>
      <c r="B666">
        <v>322001</v>
      </c>
      <c r="C666" t="s">
        <v>95</v>
      </c>
      <c r="D666">
        <v>12</v>
      </c>
      <c r="E666">
        <v>36.695520000000002</v>
      </c>
      <c r="F666" s="3">
        <v>440.34624000000002</v>
      </c>
      <c r="G666">
        <v>6</v>
      </c>
      <c r="H666">
        <f t="shared" si="10"/>
        <v>2</v>
      </c>
    </row>
    <row r="667" spans="1:8" x14ac:dyDescent="0.25">
      <c r="A667">
        <v>563</v>
      </c>
      <c r="B667">
        <v>320100</v>
      </c>
      <c r="C667" t="s">
        <v>85</v>
      </c>
      <c r="D667">
        <v>12</v>
      </c>
      <c r="E667">
        <v>20.323620000000002</v>
      </c>
      <c r="F667" s="3">
        <v>243.88344000000001</v>
      </c>
      <c r="G667">
        <v>12</v>
      </c>
      <c r="H667">
        <f t="shared" si="10"/>
        <v>1</v>
      </c>
    </row>
    <row r="668" spans="1:8" x14ac:dyDescent="0.25">
      <c r="A668">
        <v>563</v>
      </c>
      <c r="B668">
        <v>323103</v>
      </c>
      <c r="C668" t="s">
        <v>36</v>
      </c>
      <c r="D668">
        <v>24</v>
      </c>
      <c r="E668">
        <v>12.645809999999999</v>
      </c>
      <c r="F668" s="3">
        <v>303.49943999999999</v>
      </c>
      <c r="G668">
        <v>24</v>
      </c>
      <c r="H668">
        <f t="shared" si="10"/>
        <v>1</v>
      </c>
    </row>
    <row r="669" spans="1:8" x14ac:dyDescent="0.25">
      <c r="A669">
        <v>564</v>
      </c>
      <c r="B669">
        <v>320028</v>
      </c>
      <c r="C669" t="s">
        <v>91</v>
      </c>
      <c r="D669">
        <v>6</v>
      </c>
      <c r="E669">
        <v>30.099959999999999</v>
      </c>
      <c r="F669" s="3">
        <v>180.59976</v>
      </c>
      <c r="G669">
        <v>6</v>
      </c>
      <c r="H669">
        <f t="shared" si="10"/>
        <v>1</v>
      </c>
    </row>
    <row r="670" spans="1:8" x14ac:dyDescent="0.25">
      <c r="A670">
        <v>564</v>
      </c>
      <c r="B670">
        <v>320023</v>
      </c>
      <c r="C670" t="s">
        <v>86</v>
      </c>
      <c r="D670">
        <v>6</v>
      </c>
      <c r="E670">
        <v>39.743999999999993</v>
      </c>
      <c r="F670" s="3">
        <v>238.46399999999994</v>
      </c>
      <c r="G670">
        <v>6</v>
      </c>
      <c r="H670">
        <f t="shared" si="10"/>
        <v>1</v>
      </c>
    </row>
    <row r="671" spans="1:8" x14ac:dyDescent="0.25">
      <c r="A671">
        <v>564</v>
      </c>
      <c r="B671">
        <v>320118</v>
      </c>
      <c r="C671" t="s">
        <v>89</v>
      </c>
      <c r="D671">
        <v>6</v>
      </c>
      <c r="E671">
        <v>37.949940000000005</v>
      </c>
      <c r="F671" s="3">
        <v>227.69964000000004</v>
      </c>
      <c r="G671">
        <v>6</v>
      </c>
      <c r="H671">
        <f t="shared" si="10"/>
        <v>1</v>
      </c>
    </row>
    <row r="672" spans="1:8" x14ac:dyDescent="0.25">
      <c r="A672">
        <v>564</v>
      </c>
      <c r="B672">
        <v>320107</v>
      </c>
      <c r="C672" t="s">
        <v>81</v>
      </c>
      <c r="D672">
        <v>60</v>
      </c>
      <c r="E672">
        <v>5.7200040000000012</v>
      </c>
      <c r="F672" s="3">
        <v>343.20024000000006</v>
      </c>
      <c r="G672">
        <v>60</v>
      </c>
      <c r="H672">
        <f t="shared" si="10"/>
        <v>1</v>
      </c>
    </row>
    <row r="673" spans="1:8" x14ac:dyDescent="0.25">
      <c r="A673">
        <v>564</v>
      </c>
      <c r="B673">
        <v>324003</v>
      </c>
      <c r="C673" t="s">
        <v>88</v>
      </c>
      <c r="D673">
        <v>20</v>
      </c>
      <c r="E673">
        <v>19.800018000000001</v>
      </c>
      <c r="F673" s="3">
        <v>396.00036</v>
      </c>
      <c r="G673">
        <v>20</v>
      </c>
      <c r="H673">
        <f t="shared" si="10"/>
        <v>1</v>
      </c>
    </row>
    <row r="674" spans="1:8" x14ac:dyDescent="0.25">
      <c r="A674">
        <v>566</v>
      </c>
      <c r="B674">
        <v>323103</v>
      </c>
      <c r="C674" t="s">
        <v>36</v>
      </c>
      <c r="D674">
        <v>24</v>
      </c>
      <c r="E674">
        <v>12.645809999999999</v>
      </c>
      <c r="F674" s="3">
        <v>303.49943999999999</v>
      </c>
      <c r="G674">
        <v>24</v>
      </c>
      <c r="H674">
        <f t="shared" si="10"/>
        <v>1</v>
      </c>
    </row>
    <row r="675" spans="1:8" x14ac:dyDescent="0.25">
      <c r="A675">
        <v>566</v>
      </c>
      <c r="B675">
        <v>320023</v>
      </c>
      <c r="C675" t="s">
        <v>86</v>
      </c>
      <c r="D675">
        <v>12</v>
      </c>
      <c r="E675">
        <v>39.743999999999993</v>
      </c>
      <c r="F675" s="3">
        <v>476.92799999999988</v>
      </c>
      <c r="G675">
        <v>6</v>
      </c>
      <c r="H675">
        <f t="shared" si="10"/>
        <v>2</v>
      </c>
    </row>
    <row r="676" spans="1:8" x14ac:dyDescent="0.25">
      <c r="A676">
        <v>566</v>
      </c>
      <c r="B676">
        <v>320023</v>
      </c>
      <c r="C676" t="s">
        <v>86</v>
      </c>
      <c r="D676">
        <v>18</v>
      </c>
      <c r="E676">
        <v>39.743999999999993</v>
      </c>
      <c r="F676" s="3">
        <v>715.39199999999983</v>
      </c>
      <c r="G676">
        <v>6</v>
      </c>
      <c r="H676">
        <f t="shared" si="10"/>
        <v>3</v>
      </c>
    </row>
    <row r="677" spans="1:8" x14ac:dyDescent="0.25">
      <c r="A677">
        <v>566</v>
      </c>
      <c r="B677">
        <v>320015</v>
      </c>
      <c r="C677" t="s">
        <v>80</v>
      </c>
      <c r="D677">
        <v>180</v>
      </c>
      <c r="E677">
        <v>5.9841899999999999</v>
      </c>
      <c r="F677" s="3">
        <v>1077.1541999999999</v>
      </c>
      <c r="G677">
        <v>60</v>
      </c>
      <c r="H677">
        <f t="shared" si="10"/>
        <v>3</v>
      </c>
    </row>
    <row r="678" spans="1:8" x14ac:dyDescent="0.25">
      <c r="A678">
        <v>566</v>
      </c>
      <c r="B678">
        <v>320118</v>
      </c>
      <c r="C678" t="s">
        <v>89</v>
      </c>
      <c r="D678">
        <v>18</v>
      </c>
      <c r="E678">
        <v>37.949940000000005</v>
      </c>
      <c r="F678" s="3">
        <v>683.09892000000013</v>
      </c>
      <c r="G678">
        <v>6</v>
      </c>
      <c r="H678">
        <f t="shared" si="10"/>
        <v>3</v>
      </c>
    </row>
    <row r="679" spans="1:8" x14ac:dyDescent="0.25">
      <c r="A679">
        <v>566</v>
      </c>
      <c r="B679">
        <v>320107</v>
      </c>
      <c r="C679" t="s">
        <v>81</v>
      </c>
      <c r="D679">
        <v>180</v>
      </c>
      <c r="E679">
        <v>5.7200040000000012</v>
      </c>
      <c r="F679" s="3">
        <v>1029.6007200000001</v>
      </c>
      <c r="G679">
        <v>60</v>
      </c>
      <c r="H679">
        <f t="shared" si="10"/>
        <v>3</v>
      </c>
    </row>
    <row r="680" spans="1:8" x14ac:dyDescent="0.25">
      <c r="A680">
        <v>566</v>
      </c>
      <c r="B680">
        <v>323900</v>
      </c>
      <c r="C680" t="s">
        <v>37</v>
      </c>
      <c r="D680">
        <v>0</v>
      </c>
      <c r="E680">
        <v>12.645809999999999</v>
      </c>
      <c r="F680" s="3">
        <v>0</v>
      </c>
      <c r="G680">
        <v>24</v>
      </c>
      <c r="H680">
        <f t="shared" si="10"/>
        <v>0</v>
      </c>
    </row>
    <row r="681" spans="1:8" x14ac:dyDescent="0.25">
      <c r="A681">
        <v>566</v>
      </c>
      <c r="B681">
        <v>323004</v>
      </c>
      <c r="C681" t="s">
        <v>35</v>
      </c>
      <c r="D681">
        <v>0</v>
      </c>
      <c r="E681">
        <v>12.645809999999999</v>
      </c>
      <c r="F681" s="3">
        <v>0</v>
      </c>
      <c r="G681">
        <v>24</v>
      </c>
      <c r="H681">
        <f t="shared" si="10"/>
        <v>0</v>
      </c>
    </row>
    <row r="682" spans="1:8" x14ac:dyDescent="0.25">
      <c r="A682">
        <v>566</v>
      </c>
      <c r="B682">
        <v>322000</v>
      </c>
      <c r="C682" t="s">
        <v>93</v>
      </c>
      <c r="D682">
        <v>0</v>
      </c>
      <c r="E682">
        <v>12.645809999999999</v>
      </c>
      <c r="F682" s="3">
        <v>0</v>
      </c>
      <c r="G682">
        <v>24</v>
      </c>
      <c r="H682">
        <f t="shared" si="10"/>
        <v>0</v>
      </c>
    </row>
    <row r="683" spans="1:8" x14ac:dyDescent="0.25">
      <c r="A683">
        <v>566</v>
      </c>
      <c r="B683">
        <v>322100</v>
      </c>
      <c r="C683" t="s">
        <v>96</v>
      </c>
      <c r="D683">
        <v>36</v>
      </c>
      <c r="E683">
        <v>18.065520000000003</v>
      </c>
      <c r="F683" s="3">
        <v>650.35872000000006</v>
      </c>
      <c r="G683">
        <v>6</v>
      </c>
      <c r="H683">
        <f t="shared" si="10"/>
        <v>6</v>
      </c>
    </row>
    <row r="684" spans="1:8" x14ac:dyDescent="0.25">
      <c r="A684">
        <v>566</v>
      </c>
      <c r="B684">
        <v>320100</v>
      </c>
      <c r="C684" t="s">
        <v>85</v>
      </c>
      <c r="D684">
        <v>36</v>
      </c>
      <c r="E684">
        <v>20.323620000000002</v>
      </c>
      <c r="F684" s="3">
        <v>731.65032000000008</v>
      </c>
      <c r="G684">
        <v>12</v>
      </c>
      <c r="H684">
        <f t="shared" si="10"/>
        <v>3</v>
      </c>
    </row>
    <row r="685" spans="1:8" x14ac:dyDescent="0.25">
      <c r="A685">
        <v>566</v>
      </c>
      <c r="B685">
        <v>320400</v>
      </c>
      <c r="C685" t="s">
        <v>84</v>
      </c>
      <c r="D685">
        <v>36</v>
      </c>
      <c r="E685">
        <v>20.323620000000002</v>
      </c>
      <c r="F685" s="3">
        <v>731.65032000000008</v>
      </c>
      <c r="G685">
        <v>12</v>
      </c>
      <c r="H685">
        <f t="shared" si="10"/>
        <v>3</v>
      </c>
    </row>
    <row r="686" spans="1:8" x14ac:dyDescent="0.25">
      <c r="A686">
        <v>566</v>
      </c>
      <c r="B686">
        <v>323103</v>
      </c>
      <c r="C686" t="s">
        <v>36</v>
      </c>
      <c r="D686">
        <v>0</v>
      </c>
      <c r="E686">
        <v>12.645809999999999</v>
      </c>
      <c r="F686" s="3">
        <v>0</v>
      </c>
      <c r="G686">
        <v>24</v>
      </c>
      <c r="H686">
        <f t="shared" si="10"/>
        <v>0</v>
      </c>
    </row>
    <row r="687" spans="1:8" x14ac:dyDescent="0.25">
      <c r="A687">
        <v>566</v>
      </c>
      <c r="B687">
        <v>320926</v>
      </c>
      <c r="C687" t="s">
        <v>48</v>
      </c>
      <c r="D687">
        <v>180</v>
      </c>
      <c r="E687">
        <v>5.9841899999999999</v>
      </c>
      <c r="F687" s="3">
        <v>1077.1541999999999</v>
      </c>
      <c r="G687">
        <v>60</v>
      </c>
      <c r="H687">
        <f t="shared" si="10"/>
        <v>3</v>
      </c>
    </row>
    <row r="688" spans="1:8" x14ac:dyDescent="0.25">
      <c r="A688">
        <v>566</v>
      </c>
      <c r="B688">
        <v>324903</v>
      </c>
      <c r="C688" t="s">
        <v>47</v>
      </c>
      <c r="D688">
        <v>60</v>
      </c>
      <c r="E688">
        <v>20.662344000000001</v>
      </c>
      <c r="F688" s="3">
        <v>1239.74064</v>
      </c>
      <c r="G688">
        <v>20</v>
      </c>
      <c r="H688">
        <f t="shared" si="10"/>
        <v>3</v>
      </c>
    </row>
    <row r="689" spans="1:8" x14ac:dyDescent="0.25">
      <c r="A689">
        <v>570</v>
      </c>
      <c r="B689">
        <v>320023</v>
      </c>
      <c r="C689" t="s">
        <v>86</v>
      </c>
      <c r="D689">
        <v>60</v>
      </c>
      <c r="E689">
        <v>39.743999999999993</v>
      </c>
      <c r="F689" s="3">
        <v>2384.6399999999994</v>
      </c>
      <c r="G689">
        <v>6</v>
      </c>
      <c r="H689">
        <f t="shared" si="10"/>
        <v>10</v>
      </c>
    </row>
    <row r="690" spans="1:8" x14ac:dyDescent="0.25">
      <c r="A690">
        <v>570</v>
      </c>
      <c r="B690">
        <v>323103</v>
      </c>
      <c r="C690" t="s">
        <v>36</v>
      </c>
      <c r="D690">
        <v>24</v>
      </c>
      <c r="E690">
        <v>12.645809999999999</v>
      </c>
      <c r="F690" s="3">
        <v>303.49943999999999</v>
      </c>
      <c r="G690">
        <v>24</v>
      </c>
      <c r="H690">
        <f t="shared" si="10"/>
        <v>1</v>
      </c>
    </row>
    <row r="691" spans="1:8" x14ac:dyDescent="0.25">
      <c r="A691">
        <v>571</v>
      </c>
      <c r="B691">
        <v>320118</v>
      </c>
      <c r="C691" t="s">
        <v>89</v>
      </c>
      <c r="D691">
        <v>6</v>
      </c>
      <c r="E691">
        <v>37.949940000000005</v>
      </c>
      <c r="F691" s="3">
        <v>227.69964000000004</v>
      </c>
      <c r="G691">
        <v>6</v>
      </c>
      <c r="H691">
        <f t="shared" si="10"/>
        <v>1</v>
      </c>
    </row>
    <row r="692" spans="1:8" x14ac:dyDescent="0.25">
      <c r="A692">
        <v>571</v>
      </c>
      <c r="B692">
        <v>323900</v>
      </c>
      <c r="C692" t="s">
        <v>37</v>
      </c>
      <c r="D692">
        <v>0</v>
      </c>
      <c r="E692">
        <v>12.645809999999999</v>
      </c>
      <c r="F692" s="3">
        <v>0</v>
      </c>
      <c r="G692">
        <v>24</v>
      </c>
      <c r="H692">
        <f t="shared" si="10"/>
        <v>0</v>
      </c>
    </row>
    <row r="693" spans="1:8" x14ac:dyDescent="0.25">
      <c r="A693">
        <v>575</v>
      </c>
      <c r="B693">
        <v>320028</v>
      </c>
      <c r="C693" t="s">
        <v>91</v>
      </c>
      <c r="D693">
        <v>30</v>
      </c>
      <c r="E693">
        <v>30.099959999999999</v>
      </c>
      <c r="F693" s="3">
        <v>902.99879999999996</v>
      </c>
      <c r="G693">
        <v>6</v>
      </c>
      <c r="H693">
        <f t="shared" si="10"/>
        <v>5</v>
      </c>
    </row>
    <row r="694" spans="1:8" x14ac:dyDescent="0.25">
      <c r="A694">
        <v>575</v>
      </c>
      <c r="B694">
        <v>320023</v>
      </c>
      <c r="C694" t="s">
        <v>86</v>
      </c>
      <c r="D694">
        <v>30</v>
      </c>
      <c r="E694">
        <v>39.743999999999993</v>
      </c>
      <c r="F694" s="3">
        <v>1192.3199999999997</v>
      </c>
      <c r="G694">
        <v>6</v>
      </c>
      <c r="H694">
        <f t="shared" si="10"/>
        <v>5</v>
      </c>
    </row>
    <row r="695" spans="1:8" x14ac:dyDescent="0.25">
      <c r="A695">
        <v>575</v>
      </c>
      <c r="B695">
        <v>320118</v>
      </c>
      <c r="C695" t="s">
        <v>89</v>
      </c>
      <c r="D695">
        <v>48</v>
      </c>
      <c r="E695">
        <v>37.949940000000005</v>
      </c>
      <c r="F695" s="3">
        <v>1821.5971200000004</v>
      </c>
      <c r="G695">
        <v>6</v>
      </c>
      <c r="H695">
        <f t="shared" si="10"/>
        <v>8</v>
      </c>
    </row>
    <row r="696" spans="1:8" x14ac:dyDescent="0.25">
      <c r="A696">
        <v>575</v>
      </c>
      <c r="B696">
        <v>324003</v>
      </c>
      <c r="C696" t="s">
        <v>88</v>
      </c>
      <c r="D696">
        <v>40</v>
      </c>
      <c r="E696">
        <v>19.800018000000001</v>
      </c>
      <c r="F696" s="3">
        <v>792.00072</v>
      </c>
      <c r="G696">
        <v>20</v>
      </c>
      <c r="H696">
        <f t="shared" si="10"/>
        <v>2</v>
      </c>
    </row>
    <row r="697" spans="1:8" x14ac:dyDescent="0.25">
      <c r="A697">
        <v>638</v>
      </c>
      <c r="B697">
        <v>320028</v>
      </c>
      <c r="C697" t="s">
        <v>91</v>
      </c>
      <c r="D697">
        <v>12</v>
      </c>
      <c r="E697">
        <v>30.099959999999999</v>
      </c>
      <c r="F697" s="3">
        <v>361.19952000000001</v>
      </c>
      <c r="G697">
        <v>6</v>
      </c>
      <c r="H697">
        <f t="shared" si="10"/>
        <v>2</v>
      </c>
    </row>
    <row r="698" spans="1:8" x14ac:dyDescent="0.25">
      <c r="A698">
        <v>638</v>
      </c>
      <c r="B698">
        <v>320023</v>
      </c>
      <c r="C698" t="s">
        <v>86</v>
      </c>
      <c r="D698">
        <v>12</v>
      </c>
      <c r="E698">
        <v>39.743999999999993</v>
      </c>
      <c r="F698" s="3">
        <v>476.92799999999988</v>
      </c>
      <c r="G698">
        <v>6</v>
      </c>
      <c r="H698">
        <f t="shared" si="10"/>
        <v>2</v>
      </c>
    </row>
    <row r="699" spans="1:8" x14ac:dyDescent="0.25">
      <c r="A699">
        <v>638</v>
      </c>
      <c r="B699">
        <v>320015</v>
      </c>
      <c r="C699" t="s">
        <v>80</v>
      </c>
      <c r="D699">
        <v>60</v>
      </c>
      <c r="E699">
        <v>5.9841899999999999</v>
      </c>
      <c r="F699" s="3">
        <v>359.0514</v>
      </c>
      <c r="G699">
        <v>60</v>
      </c>
      <c r="H699">
        <f t="shared" si="10"/>
        <v>1</v>
      </c>
    </row>
    <row r="700" spans="1:8" x14ac:dyDescent="0.25">
      <c r="A700">
        <v>638</v>
      </c>
      <c r="B700">
        <v>320118</v>
      </c>
      <c r="C700" t="s">
        <v>89</v>
      </c>
      <c r="D700">
        <v>12</v>
      </c>
      <c r="E700">
        <v>37.949940000000005</v>
      </c>
      <c r="F700" s="3">
        <v>455.39928000000009</v>
      </c>
      <c r="G700">
        <v>6</v>
      </c>
      <c r="H700">
        <f t="shared" si="10"/>
        <v>2</v>
      </c>
    </row>
    <row r="701" spans="1:8" x14ac:dyDescent="0.25">
      <c r="A701">
        <v>638</v>
      </c>
      <c r="B701">
        <v>324003</v>
      </c>
      <c r="C701" t="s">
        <v>88</v>
      </c>
      <c r="D701">
        <v>20</v>
      </c>
      <c r="E701">
        <v>19.800018000000001</v>
      </c>
      <c r="F701" s="3">
        <v>396.00036</v>
      </c>
      <c r="G701">
        <v>20</v>
      </c>
      <c r="H701">
        <f t="shared" si="10"/>
        <v>1</v>
      </c>
    </row>
    <row r="702" spans="1:8" x14ac:dyDescent="0.25">
      <c r="A702">
        <v>639</v>
      </c>
      <c r="B702">
        <v>320023</v>
      </c>
      <c r="C702" t="s">
        <v>86</v>
      </c>
      <c r="D702">
        <v>6</v>
      </c>
      <c r="E702">
        <v>39.743999999999993</v>
      </c>
      <c r="F702" s="3">
        <v>238.46399999999994</v>
      </c>
      <c r="G702">
        <v>6</v>
      </c>
      <c r="H702">
        <f t="shared" si="10"/>
        <v>1</v>
      </c>
    </row>
    <row r="703" spans="1:8" x14ac:dyDescent="0.25">
      <c r="A703">
        <v>641</v>
      </c>
      <c r="B703">
        <v>320926</v>
      </c>
      <c r="C703" t="s">
        <v>48</v>
      </c>
      <c r="D703">
        <v>60</v>
      </c>
      <c r="E703">
        <v>5.9841899999999999</v>
      </c>
      <c r="F703" s="3">
        <v>359.0514</v>
      </c>
      <c r="G703">
        <v>60</v>
      </c>
      <c r="H703">
        <f t="shared" si="10"/>
        <v>1</v>
      </c>
    </row>
    <row r="704" spans="1:8" x14ac:dyDescent="0.25">
      <c r="A704">
        <v>653</v>
      </c>
      <c r="B704">
        <v>320028</v>
      </c>
      <c r="C704" t="s">
        <v>91</v>
      </c>
      <c r="D704">
        <v>6</v>
      </c>
      <c r="E704">
        <v>30.099959999999999</v>
      </c>
      <c r="F704" s="3">
        <v>180.59976</v>
      </c>
      <c r="G704">
        <v>6</v>
      </c>
      <c r="H704">
        <f t="shared" si="10"/>
        <v>1</v>
      </c>
    </row>
    <row r="705" spans="1:8" x14ac:dyDescent="0.25">
      <c r="A705">
        <v>656</v>
      </c>
      <c r="B705">
        <v>320028</v>
      </c>
      <c r="C705" t="s">
        <v>91</v>
      </c>
      <c r="D705">
        <v>12</v>
      </c>
      <c r="E705">
        <v>30.099959999999999</v>
      </c>
      <c r="F705" s="3">
        <v>361.19952000000001</v>
      </c>
      <c r="G705">
        <v>6</v>
      </c>
      <c r="H705">
        <f t="shared" si="10"/>
        <v>2</v>
      </c>
    </row>
    <row r="706" spans="1:8" x14ac:dyDescent="0.25">
      <c r="A706">
        <v>656</v>
      </c>
      <c r="B706">
        <v>320023</v>
      </c>
      <c r="C706" t="s">
        <v>86</v>
      </c>
      <c r="D706">
        <v>12</v>
      </c>
      <c r="E706">
        <v>39.743999999999993</v>
      </c>
      <c r="F706" s="3">
        <v>476.92799999999988</v>
      </c>
      <c r="G706">
        <v>6</v>
      </c>
      <c r="H706">
        <f t="shared" si="10"/>
        <v>2</v>
      </c>
    </row>
    <row r="707" spans="1:8" x14ac:dyDescent="0.25">
      <c r="A707">
        <v>656</v>
      </c>
      <c r="B707">
        <v>320118</v>
      </c>
      <c r="C707" t="s">
        <v>89</v>
      </c>
      <c r="D707">
        <v>12</v>
      </c>
      <c r="E707">
        <v>37.949940000000005</v>
      </c>
      <c r="F707" s="3">
        <v>455.39928000000009</v>
      </c>
      <c r="G707">
        <v>6</v>
      </c>
      <c r="H707">
        <f t="shared" ref="H707:H770" si="11">+D707/G707</f>
        <v>2</v>
      </c>
    </row>
    <row r="708" spans="1:8" x14ac:dyDescent="0.25">
      <c r="A708">
        <v>684</v>
      </c>
      <c r="B708">
        <v>320023</v>
      </c>
      <c r="C708" t="s">
        <v>86</v>
      </c>
      <c r="D708">
        <v>6</v>
      </c>
      <c r="E708">
        <v>39.743999999999993</v>
      </c>
      <c r="F708" s="3">
        <v>238.46399999999994</v>
      </c>
      <c r="G708">
        <v>6</v>
      </c>
      <c r="H708">
        <f t="shared" si="11"/>
        <v>1</v>
      </c>
    </row>
    <row r="709" spans="1:8" x14ac:dyDescent="0.25">
      <c r="A709">
        <v>684</v>
      </c>
      <c r="B709">
        <v>320015</v>
      </c>
      <c r="C709" t="s">
        <v>80</v>
      </c>
      <c r="D709">
        <v>60</v>
      </c>
      <c r="E709">
        <v>5.9841899999999999</v>
      </c>
      <c r="F709" s="3">
        <v>359.0514</v>
      </c>
      <c r="G709">
        <v>60</v>
      </c>
      <c r="H709">
        <f t="shared" si="11"/>
        <v>1</v>
      </c>
    </row>
    <row r="710" spans="1:8" x14ac:dyDescent="0.25">
      <c r="A710">
        <v>684</v>
      </c>
      <c r="B710">
        <v>320107</v>
      </c>
      <c r="C710" t="s">
        <v>81</v>
      </c>
      <c r="D710">
        <v>60</v>
      </c>
      <c r="E710">
        <v>5.7200040000000012</v>
      </c>
      <c r="F710" s="3">
        <v>343.20024000000006</v>
      </c>
      <c r="G710">
        <v>60</v>
      </c>
      <c r="H710">
        <f t="shared" si="11"/>
        <v>1</v>
      </c>
    </row>
    <row r="711" spans="1:8" x14ac:dyDescent="0.25">
      <c r="A711">
        <v>685</v>
      </c>
      <c r="B711">
        <v>320023</v>
      </c>
      <c r="C711" t="s">
        <v>86</v>
      </c>
      <c r="D711">
        <v>6</v>
      </c>
      <c r="E711">
        <v>39.743999999999993</v>
      </c>
      <c r="F711" s="3">
        <v>238.46399999999994</v>
      </c>
      <c r="G711">
        <v>6</v>
      </c>
      <c r="H711">
        <f t="shared" si="11"/>
        <v>1</v>
      </c>
    </row>
    <row r="712" spans="1:8" x14ac:dyDescent="0.25">
      <c r="A712">
        <v>685</v>
      </c>
      <c r="B712">
        <v>320118</v>
      </c>
      <c r="C712" t="s">
        <v>89</v>
      </c>
      <c r="D712">
        <v>6</v>
      </c>
      <c r="E712">
        <v>37.949940000000005</v>
      </c>
      <c r="F712" s="3">
        <v>227.69964000000004</v>
      </c>
      <c r="G712">
        <v>6</v>
      </c>
      <c r="H712">
        <f t="shared" si="11"/>
        <v>1</v>
      </c>
    </row>
    <row r="713" spans="1:8" x14ac:dyDescent="0.25">
      <c r="A713">
        <v>685</v>
      </c>
      <c r="B713">
        <v>320100</v>
      </c>
      <c r="C713" t="s">
        <v>85</v>
      </c>
      <c r="D713">
        <v>12</v>
      </c>
      <c r="E713">
        <v>20.323620000000002</v>
      </c>
      <c r="F713" s="3">
        <v>243.88344000000001</v>
      </c>
      <c r="G713">
        <v>12</v>
      </c>
      <c r="H713">
        <f t="shared" si="11"/>
        <v>1</v>
      </c>
    </row>
    <row r="714" spans="1:8" x14ac:dyDescent="0.25">
      <c r="A714">
        <v>697</v>
      </c>
      <c r="B714">
        <v>320926</v>
      </c>
      <c r="C714" t="s">
        <v>48</v>
      </c>
      <c r="D714">
        <v>60</v>
      </c>
      <c r="E714">
        <v>5.9841899999999999</v>
      </c>
      <c r="F714" s="3">
        <v>359.0514</v>
      </c>
      <c r="G714">
        <v>60</v>
      </c>
      <c r="H714">
        <f t="shared" si="11"/>
        <v>1</v>
      </c>
    </row>
    <row r="715" spans="1:8" x14ac:dyDescent="0.25">
      <c r="A715">
        <v>697</v>
      </c>
      <c r="B715">
        <v>320100</v>
      </c>
      <c r="C715" t="s">
        <v>85</v>
      </c>
      <c r="D715">
        <v>12</v>
      </c>
      <c r="E715">
        <v>20.323620000000002</v>
      </c>
      <c r="F715" s="3">
        <v>243.88344000000001</v>
      </c>
      <c r="G715">
        <v>12</v>
      </c>
      <c r="H715">
        <f t="shared" si="11"/>
        <v>1</v>
      </c>
    </row>
    <row r="716" spans="1:8" x14ac:dyDescent="0.25">
      <c r="A716">
        <v>697</v>
      </c>
      <c r="B716">
        <v>320926</v>
      </c>
      <c r="C716" t="s">
        <v>48</v>
      </c>
      <c r="D716">
        <v>60</v>
      </c>
      <c r="E716">
        <v>5.9841899999999999</v>
      </c>
      <c r="F716" s="3">
        <v>359.0514</v>
      </c>
      <c r="G716">
        <v>60</v>
      </c>
      <c r="H716">
        <f t="shared" si="11"/>
        <v>1</v>
      </c>
    </row>
    <row r="717" spans="1:8" x14ac:dyDescent="0.25">
      <c r="A717">
        <v>698</v>
      </c>
      <c r="B717">
        <v>320107</v>
      </c>
      <c r="C717" t="s">
        <v>81</v>
      </c>
      <c r="D717">
        <v>60</v>
      </c>
      <c r="E717">
        <v>5.7200040000000012</v>
      </c>
      <c r="F717" s="3">
        <v>343.20024000000006</v>
      </c>
      <c r="G717">
        <v>60</v>
      </c>
      <c r="H717">
        <f t="shared" si="11"/>
        <v>1</v>
      </c>
    </row>
    <row r="718" spans="1:8" x14ac:dyDescent="0.25">
      <c r="A718">
        <v>2002</v>
      </c>
      <c r="B718">
        <v>320107</v>
      </c>
      <c r="C718" t="s">
        <v>81</v>
      </c>
      <c r="D718">
        <v>60</v>
      </c>
      <c r="E718">
        <v>5.7200040000000012</v>
      </c>
      <c r="F718" s="3">
        <v>343.20024000000006</v>
      </c>
      <c r="G718">
        <v>60</v>
      </c>
      <c r="H718">
        <f t="shared" si="11"/>
        <v>1</v>
      </c>
    </row>
    <row r="719" spans="1:8" x14ac:dyDescent="0.25">
      <c r="A719">
        <v>2008</v>
      </c>
      <c r="B719">
        <v>320028</v>
      </c>
      <c r="C719" t="s">
        <v>91</v>
      </c>
      <c r="D719">
        <v>6</v>
      </c>
      <c r="E719">
        <v>30.099959999999999</v>
      </c>
      <c r="F719" s="3">
        <v>180.59976</v>
      </c>
      <c r="G719">
        <v>6</v>
      </c>
      <c r="H719">
        <f t="shared" si="11"/>
        <v>1</v>
      </c>
    </row>
    <row r="720" spans="1:8" x14ac:dyDescent="0.25">
      <c r="A720">
        <v>2008</v>
      </c>
      <c r="B720">
        <v>320015</v>
      </c>
      <c r="C720" t="s">
        <v>80</v>
      </c>
      <c r="D720">
        <v>60</v>
      </c>
      <c r="E720">
        <v>5.9841899999999999</v>
      </c>
      <c r="F720" s="3">
        <v>359.0514</v>
      </c>
      <c r="G720">
        <v>60</v>
      </c>
      <c r="H720">
        <f t="shared" si="11"/>
        <v>1</v>
      </c>
    </row>
    <row r="721" spans="1:8" x14ac:dyDescent="0.25">
      <c r="A721">
        <v>2008</v>
      </c>
      <c r="B721">
        <v>320118</v>
      </c>
      <c r="C721" t="s">
        <v>89</v>
      </c>
      <c r="D721">
        <v>6</v>
      </c>
      <c r="E721">
        <v>37.949940000000005</v>
      </c>
      <c r="F721" s="3">
        <v>227.69964000000004</v>
      </c>
      <c r="G721">
        <v>6</v>
      </c>
      <c r="H721">
        <f t="shared" si="11"/>
        <v>1</v>
      </c>
    </row>
    <row r="722" spans="1:8" x14ac:dyDescent="0.25">
      <c r="A722">
        <v>2008</v>
      </c>
      <c r="B722">
        <v>320400</v>
      </c>
      <c r="C722" t="s">
        <v>84</v>
      </c>
      <c r="D722">
        <v>12</v>
      </c>
      <c r="E722">
        <v>20.323620000000002</v>
      </c>
      <c r="F722" s="3">
        <v>243.88344000000001</v>
      </c>
      <c r="G722">
        <v>12</v>
      </c>
      <c r="H722">
        <f t="shared" si="11"/>
        <v>1</v>
      </c>
    </row>
    <row r="723" spans="1:8" x14ac:dyDescent="0.25">
      <c r="A723">
        <v>2008</v>
      </c>
      <c r="B723">
        <v>320926</v>
      </c>
      <c r="C723" t="s">
        <v>48</v>
      </c>
      <c r="D723">
        <v>60</v>
      </c>
      <c r="E723">
        <v>5.9841899999999999</v>
      </c>
      <c r="F723" s="3">
        <v>359.0514</v>
      </c>
      <c r="G723">
        <v>60</v>
      </c>
      <c r="H723">
        <f t="shared" si="11"/>
        <v>1</v>
      </c>
    </row>
    <row r="724" spans="1:8" x14ac:dyDescent="0.25">
      <c r="A724">
        <v>2015</v>
      </c>
      <c r="B724">
        <v>320028</v>
      </c>
      <c r="C724" t="s">
        <v>91</v>
      </c>
      <c r="D724">
        <v>6</v>
      </c>
      <c r="E724">
        <v>30.099959999999999</v>
      </c>
      <c r="F724" s="3">
        <v>180.59976</v>
      </c>
      <c r="G724">
        <v>6</v>
      </c>
      <c r="H724">
        <f t="shared" si="11"/>
        <v>1</v>
      </c>
    </row>
    <row r="725" spans="1:8" x14ac:dyDescent="0.25">
      <c r="A725">
        <v>2015</v>
      </c>
      <c r="B725">
        <v>320015</v>
      </c>
      <c r="C725" t="s">
        <v>80</v>
      </c>
      <c r="D725">
        <v>60</v>
      </c>
      <c r="E725">
        <v>5.9841899999999999</v>
      </c>
      <c r="F725" s="3">
        <v>359.0514</v>
      </c>
      <c r="G725">
        <v>60</v>
      </c>
      <c r="H725">
        <f t="shared" si="11"/>
        <v>1</v>
      </c>
    </row>
    <row r="726" spans="1:8" x14ac:dyDescent="0.25">
      <c r="A726">
        <v>2015</v>
      </c>
      <c r="B726">
        <v>320107</v>
      </c>
      <c r="C726" t="s">
        <v>81</v>
      </c>
      <c r="D726">
        <v>60</v>
      </c>
      <c r="E726">
        <v>5.7200040000000012</v>
      </c>
      <c r="F726" s="3">
        <v>343.20024000000006</v>
      </c>
      <c r="G726">
        <v>60</v>
      </c>
      <c r="H726">
        <f t="shared" si="11"/>
        <v>1</v>
      </c>
    </row>
    <row r="727" spans="1:8" x14ac:dyDescent="0.25">
      <c r="A727">
        <v>2015</v>
      </c>
      <c r="B727">
        <v>324003</v>
      </c>
      <c r="C727" t="s">
        <v>88</v>
      </c>
      <c r="D727">
        <v>20</v>
      </c>
      <c r="E727">
        <v>19.800018000000001</v>
      </c>
      <c r="F727" s="3">
        <v>396.00036</v>
      </c>
      <c r="G727">
        <v>20</v>
      </c>
      <c r="H727">
        <f t="shared" si="11"/>
        <v>1</v>
      </c>
    </row>
    <row r="728" spans="1:8" x14ac:dyDescent="0.25">
      <c r="A728">
        <v>2039</v>
      </c>
      <c r="B728">
        <v>320926</v>
      </c>
      <c r="C728" t="s">
        <v>48</v>
      </c>
      <c r="D728">
        <v>60</v>
      </c>
      <c r="E728">
        <v>5.9841899999999999</v>
      </c>
      <c r="F728" s="3">
        <v>359.0514</v>
      </c>
      <c r="G728">
        <v>60</v>
      </c>
      <c r="H728">
        <f t="shared" si="11"/>
        <v>1</v>
      </c>
    </row>
    <row r="729" spans="1:8" x14ac:dyDescent="0.25">
      <c r="A729">
        <v>2043</v>
      </c>
      <c r="B729">
        <v>320023</v>
      </c>
      <c r="C729" t="s">
        <v>86</v>
      </c>
      <c r="D729">
        <v>6</v>
      </c>
      <c r="E729">
        <v>39.743999999999993</v>
      </c>
      <c r="F729" s="3">
        <v>238.46399999999994</v>
      </c>
      <c r="G729">
        <v>6</v>
      </c>
      <c r="H729">
        <f t="shared" si="11"/>
        <v>1</v>
      </c>
    </row>
    <row r="730" spans="1:8" x14ac:dyDescent="0.25">
      <c r="A730">
        <v>2043</v>
      </c>
      <c r="B730">
        <v>320118</v>
      </c>
      <c r="C730" t="s">
        <v>89</v>
      </c>
      <c r="D730">
        <v>6</v>
      </c>
      <c r="E730">
        <v>37.949940000000005</v>
      </c>
      <c r="F730" s="3">
        <v>227.69964000000004</v>
      </c>
      <c r="G730">
        <v>6</v>
      </c>
      <c r="H730">
        <f t="shared" si="11"/>
        <v>1</v>
      </c>
    </row>
    <row r="731" spans="1:8" x14ac:dyDescent="0.25">
      <c r="A731">
        <v>2072</v>
      </c>
      <c r="B731">
        <v>320023</v>
      </c>
      <c r="C731" t="s">
        <v>86</v>
      </c>
      <c r="D731">
        <v>6</v>
      </c>
      <c r="E731">
        <v>39.743999999999993</v>
      </c>
      <c r="F731" s="3">
        <v>238.46399999999994</v>
      </c>
      <c r="G731">
        <v>6</v>
      </c>
      <c r="H731">
        <f t="shared" si="11"/>
        <v>1</v>
      </c>
    </row>
    <row r="732" spans="1:8" x14ac:dyDescent="0.25">
      <c r="A732">
        <v>2072</v>
      </c>
      <c r="B732">
        <v>320015</v>
      </c>
      <c r="C732" t="s">
        <v>80</v>
      </c>
      <c r="D732">
        <v>60</v>
      </c>
      <c r="E732">
        <v>5.9841899999999999</v>
      </c>
      <c r="F732" s="3">
        <v>359.0514</v>
      </c>
      <c r="G732">
        <v>60</v>
      </c>
      <c r="H732">
        <f t="shared" si="11"/>
        <v>1</v>
      </c>
    </row>
    <row r="733" spans="1:8" x14ac:dyDescent="0.25">
      <c r="A733">
        <v>2073</v>
      </c>
      <c r="B733">
        <v>320107</v>
      </c>
      <c r="C733" t="s">
        <v>81</v>
      </c>
      <c r="D733">
        <v>60</v>
      </c>
      <c r="E733">
        <v>5.7200040000000012</v>
      </c>
      <c r="F733" s="3">
        <v>343.20024000000006</v>
      </c>
      <c r="G733">
        <v>60</v>
      </c>
      <c r="H733">
        <f t="shared" si="11"/>
        <v>1</v>
      </c>
    </row>
    <row r="734" spans="1:8" x14ac:dyDescent="0.25">
      <c r="A734">
        <v>2087</v>
      </c>
      <c r="B734">
        <v>320023</v>
      </c>
      <c r="C734" t="s">
        <v>86</v>
      </c>
      <c r="D734">
        <v>6</v>
      </c>
      <c r="E734">
        <v>39.743999999999993</v>
      </c>
      <c r="F734" s="3">
        <v>238.46399999999994</v>
      </c>
      <c r="G734">
        <v>6</v>
      </c>
      <c r="H734">
        <f t="shared" si="11"/>
        <v>1</v>
      </c>
    </row>
    <row r="735" spans="1:8" x14ac:dyDescent="0.25">
      <c r="A735">
        <v>2087</v>
      </c>
      <c r="B735">
        <v>320107</v>
      </c>
      <c r="C735" t="s">
        <v>81</v>
      </c>
      <c r="D735">
        <v>60</v>
      </c>
      <c r="E735">
        <v>5.7200040000000012</v>
      </c>
      <c r="F735" s="3">
        <v>343.20024000000006</v>
      </c>
      <c r="G735">
        <v>60</v>
      </c>
      <c r="H735">
        <f t="shared" si="11"/>
        <v>1</v>
      </c>
    </row>
    <row r="736" spans="1:8" x14ac:dyDescent="0.25">
      <c r="A736">
        <v>2087</v>
      </c>
      <c r="B736">
        <v>320400</v>
      </c>
      <c r="C736" t="s">
        <v>84</v>
      </c>
      <c r="D736">
        <v>12</v>
      </c>
      <c r="E736">
        <v>20.323620000000002</v>
      </c>
      <c r="F736" s="3">
        <v>243.88344000000001</v>
      </c>
      <c r="G736">
        <v>12</v>
      </c>
      <c r="H736">
        <f t="shared" si="11"/>
        <v>1</v>
      </c>
    </row>
    <row r="737" spans="1:8" x14ac:dyDescent="0.25">
      <c r="A737">
        <v>2091</v>
      </c>
      <c r="B737">
        <v>320028</v>
      </c>
      <c r="C737" t="s">
        <v>91</v>
      </c>
      <c r="D737">
        <v>12</v>
      </c>
      <c r="E737">
        <v>30.099959999999999</v>
      </c>
      <c r="F737" s="3">
        <v>361.19952000000001</v>
      </c>
      <c r="G737">
        <v>6</v>
      </c>
      <c r="H737">
        <f t="shared" si="11"/>
        <v>2</v>
      </c>
    </row>
    <row r="738" spans="1:8" x14ac:dyDescent="0.25">
      <c r="A738">
        <v>2091</v>
      </c>
      <c r="B738">
        <v>320028</v>
      </c>
      <c r="C738" t="s">
        <v>91</v>
      </c>
      <c r="D738">
        <v>0</v>
      </c>
      <c r="E738">
        <v>30.099959999999999</v>
      </c>
      <c r="F738" s="3">
        <v>0</v>
      </c>
      <c r="G738">
        <v>6</v>
      </c>
      <c r="H738">
        <f t="shared" si="11"/>
        <v>0</v>
      </c>
    </row>
    <row r="739" spans="1:8" x14ac:dyDescent="0.25">
      <c r="A739">
        <v>2091</v>
      </c>
      <c r="B739">
        <v>320023</v>
      </c>
      <c r="C739" t="s">
        <v>86</v>
      </c>
      <c r="D739">
        <v>12</v>
      </c>
      <c r="E739">
        <v>39.743999999999993</v>
      </c>
      <c r="F739" s="3">
        <v>476.92799999999988</v>
      </c>
      <c r="G739">
        <v>6</v>
      </c>
      <c r="H739">
        <f t="shared" si="11"/>
        <v>2</v>
      </c>
    </row>
    <row r="740" spans="1:8" x14ac:dyDescent="0.25">
      <c r="A740">
        <v>2091</v>
      </c>
      <c r="B740">
        <v>320023</v>
      </c>
      <c r="C740" t="s">
        <v>86</v>
      </c>
      <c r="D740">
        <v>0</v>
      </c>
      <c r="E740">
        <v>39.743999999999993</v>
      </c>
      <c r="F740" s="3">
        <v>0</v>
      </c>
      <c r="G740">
        <v>6</v>
      </c>
      <c r="H740">
        <f t="shared" si="11"/>
        <v>0</v>
      </c>
    </row>
    <row r="741" spans="1:8" x14ac:dyDescent="0.25">
      <c r="A741">
        <v>2091</v>
      </c>
      <c r="B741">
        <v>320015</v>
      </c>
      <c r="C741" t="s">
        <v>80</v>
      </c>
      <c r="D741">
        <v>120</v>
      </c>
      <c r="E741">
        <v>5.9841899999999999</v>
      </c>
      <c r="F741" s="3">
        <v>718.1028</v>
      </c>
      <c r="G741">
        <v>60</v>
      </c>
      <c r="H741">
        <f t="shared" si="11"/>
        <v>2</v>
      </c>
    </row>
    <row r="742" spans="1:8" x14ac:dyDescent="0.25">
      <c r="A742">
        <v>2091</v>
      </c>
      <c r="B742">
        <v>320015</v>
      </c>
      <c r="C742" t="s">
        <v>80</v>
      </c>
      <c r="D742">
        <v>0</v>
      </c>
      <c r="E742">
        <v>5.9841899999999999</v>
      </c>
      <c r="F742" s="3">
        <v>0</v>
      </c>
      <c r="G742">
        <v>60</v>
      </c>
      <c r="H742">
        <f t="shared" si="11"/>
        <v>0</v>
      </c>
    </row>
    <row r="743" spans="1:8" x14ac:dyDescent="0.25">
      <c r="A743">
        <v>2091</v>
      </c>
      <c r="B743">
        <v>320107</v>
      </c>
      <c r="C743" t="s">
        <v>81</v>
      </c>
      <c r="D743">
        <v>120</v>
      </c>
      <c r="E743">
        <v>5.7200040000000012</v>
      </c>
      <c r="F743" s="3">
        <v>686.40048000000013</v>
      </c>
      <c r="G743">
        <v>60</v>
      </c>
      <c r="H743">
        <f t="shared" si="11"/>
        <v>2</v>
      </c>
    </row>
    <row r="744" spans="1:8" x14ac:dyDescent="0.25">
      <c r="A744">
        <v>2091</v>
      </c>
      <c r="B744">
        <v>320107</v>
      </c>
      <c r="C744" t="s">
        <v>81</v>
      </c>
      <c r="D744">
        <v>0</v>
      </c>
      <c r="E744">
        <v>5.7200040000000012</v>
      </c>
      <c r="F744" s="3">
        <v>0</v>
      </c>
      <c r="G744">
        <v>60</v>
      </c>
      <c r="H744">
        <f t="shared" si="11"/>
        <v>0</v>
      </c>
    </row>
    <row r="745" spans="1:8" x14ac:dyDescent="0.25">
      <c r="A745">
        <v>2098</v>
      </c>
      <c r="B745">
        <v>320015</v>
      </c>
      <c r="C745" t="s">
        <v>80</v>
      </c>
      <c r="D745">
        <v>120</v>
      </c>
      <c r="E745">
        <v>5.9841899999999999</v>
      </c>
      <c r="F745" s="3">
        <v>718.1028</v>
      </c>
      <c r="G745">
        <v>60</v>
      </c>
      <c r="H745">
        <f t="shared" si="11"/>
        <v>2</v>
      </c>
    </row>
    <row r="746" spans="1:8" x14ac:dyDescent="0.25">
      <c r="A746">
        <v>2098</v>
      </c>
      <c r="B746">
        <v>320015</v>
      </c>
      <c r="C746" t="s">
        <v>80</v>
      </c>
      <c r="D746">
        <v>0</v>
      </c>
      <c r="E746">
        <v>5.9841899999999999</v>
      </c>
      <c r="F746" s="3">
        <v>0</v>
      </c>
      <c r="G746">
        <v>60</v>
      </c>
      <c r="H746">
        <f t="shared" si="11"/>
        <v>0</v>
      </c>
    </row>
    <row r="747" spans="1:8" x14ac:dyDescent="0.25">
      <c r="A747">
        <v>2098</v>
      </c>
      <c r="B747">
        <v>320118</v>
      </c>
      <c r="C747" t="s">
        <v>89</v>
      </c>
      <c r="D747">
        <v>12</v>
      </c>
      <c r="E747">
        <v>37.949940000000005</v>
      </c>
      <c r="F747" s="3">
        <v>455.39928000000009</v>
      </c>
      <c r="G747">
        <v>6</v>
      </c>
      <c r="H747">
        <f t="shared" si="11"/>
        <v>2</v>
      </c>
    </row>
    <row r="748" spans="1:8" x14ac:dyDescent="0.25">
      <c r="A748">
        <v>2098</v>
      </c>
      <c r="B748">
        <v>320118</v>
      </c>
      <c r="C748" t="s">
        <v>89</v>
      </c>
      <c r="D748">
        <v>0</v>
      </c>
      <c r="E748">
        <v>37.949940000000005</v>
      </c>
      <c r="F748" s="3">
        <v>0</v>
      </c>
      <c r="G748">
        <v>6</v>
      </c>
      <c r="H748">
        <f t="shared" si="11"/>
        <v>0</v>
      </c>
    </row>
    <row r="749" spans="1:8" x14ac:dyDescent="0.25">
      <c r="A749">
        <v>2098</v>
      </c>
      <c r="B749">
        <v>320107</v>
      </c>
      <c r="C749" t="s">
        <v>81</v>
      </c>
      <c r="D749">
        <v>120</v>
      </c>
      <c r="E749">
        <v>5.7200040000000012</v>
      </c>
      <c r="F749" s="3">
        <v>686.40048000000013</v>
      </c>
      <c r="G749">
        <v>60</v>
      </c>
      <c r="H749">
        <f t="shared" si="11"/>
        <v>2</v>
      </c>
    </row>
    <row r="750" spans="1:8" x14ac:dyDescent="0.25">
      <c r="A750">
        <v>2098</v>
      </c>
      <c r="B750">
        <v>320107</v>
      </c>
      <c r="C750" t="s">
        <v>81</v>
      </c>
      <c r="D750">
        <v>0</v>
      </c>
      <c r="E750">
        <v>5.7200040000000012</v>
      </c>
      <c r="F750" s="3">
        <v>0</v>
      </c>
      <c r="G750">
        <v>60</v>
      </c>
      <c r="H750">
        <f t="shared" si="11"/>
        <v>0</v>
      </c>
    </row>
    <row r="751" spans="1:8" x14ac:dyDescent="0.25">
      <c r="A751">
        <v>2107</v>
      </c>
      <c r="B751">
        <v>320015</v>
      </c>
      <c r="C751" t="s">
        <v>80</v>
      </c>
      <c r="D751">
        <v>120</v>
      </c>
      <c r="E751">
        <v>5.9841899999999999</v>
      </c>
      <c r="F751" s="3">
        <v>718.1028</v>
      </c>
      <c r="G751">
        <v>60</v>
      </c>
      <c r="H751">
        <f t="shared" si="11"/>
        <v>2</v>
      </c>
    </row>
    <row r="752" spans="1:8" x14ac:dyDescent="0.25">
      <c r="A752">
        <v>2111</v>
      </c>
      <c r="B752">
        <v>320023</v>
      </c>
      <c r="C752" t="s">
        <v>86</v>
      </c>
      <c r="D752">
        <v>6</v>
      </c>
      <c r="E752">
        <v>39.743999999999993</v>
      </c>
      <c r="F752" s="3">
        <v>238.46399999999994</v>
      </c>
      <c r="G752">
        <v>6</v>
      </c>
      <c r="H752">
        <f t="shared" si="11"/>
        <v>1</v>
      </c>
    </row>
    <row r="753" spans="1:8" x14ac:dyDescent="0.25">
      <c r="A753">
        <v>2111</v>
      </c>
      <c r="B753">
        <v>320015</v>
      </c>
      <c r="C753" t="s">
        <v>80</v>
      </c>
      <c r="D753">
        <v>60</v>
      </c>
      <c r="E753">
        <v>5.9841899999999999</v>
      </c>
      <c r="F753" s="3">
        <v>359.0514</v>
      </c>
      <c r="G753">
        <v>60</v>
      </c>
      <c r="H753">
        <f t="shared" si="11"/>
        <v>1</v>
      </c>
    </row>
    <row r="754" spans="1:8" x14ac:dyDescent="0.25">
      <c r="A754">
        <v>2111</v>
      </c>
      <c r="B754">
        <v>320118</v>
      </c>
      <c r="C754" t="s">
        <v>89</v>
      </c>
      <c r="D754">
        <v>6</v>
      </c>
      <c r="E754">
        <v>37.949940000000005</v>
      </c>
      <c r="F754" s="3">
        <v>227.69964000000004</v>
      </c>
      <c r="G754">
        <v>6</v>
      </c>
      <c r="H754">
        <f t="shared" si="11"/>
        <v>1</v>
      </c>
    </row>
    <row r="755" spans="1:8" x14ac:dyDescent="0.25">
      <c r="A755">
        <v>2111</v>
      </c>
      <c r="B755">
        <v>323004</v>
      </c>
      <c r="C755" t="s">
        <v>35</v>
      </c>
      <c r="D755">
        <v>24</v>
      </c>
      <c r="E755">
        <v>12.645809999999999</v>
      </c>
      <c r="F755" s="3">
        <v>303.49943999999999</v>
      </c>
      <c r="G755">
        <v>24</v>
      </c>
      <c r="H755">
        <f t="shared" si="11"/>
        <v>1</v>
      </c>
    </row>
    <row r="756" spans="1:8" x14ac:dyDescent="0.25">
      <c r="A756">
        <v>2111</v>
      </c>
      <c r="B756">
        <v>322000</v>
      </c>
      <c r="C756" t="s">
        <v>93</v>
      </c>
      <c r="D756">
        <v>24</v>
      </c>
      <c r="E756">
        <v>12.645809999999999</v>
      </c>
      <c r="F756" s="3">
        <v>303.49943999999999</v>
      </c>
      <c r="G756">
        <v>24</v>
      </c>
      <c r="H756">
        <f t="shared" si="11"/>
        <v>1</v>
      </c>
    </row>
    <row r="757" spans="1:8" x14ac:dyDescent="0.25">
      <c r="A757">
        <v>2112</v>
      </c>
      <c r="B757">
        <v>320028</v>
      </c>
      <c r="C757" t="s">
        <v>91</v>
      </c>
      <c r="D757">
        <v>6</v>
      </c>
      <c r="E757">
        <v>30.099959999999999</v>
      </c>
      <c r="F757" s="3">
        <v>180.59976</v>
      </c>
      <c r="G757">
        <v>6</v>
      </c>
      <c r="H757">
        <f t="shared" si="11"/>
        <v>1</v>
      </c>
    </row>
    <row r="758" spans="1:8" x14ac:dyDescent="0.25">
      <c r="A758">
        <v>2112</v>
      </c>
      <c r="B758">
        <v>320023</v>
      </c>
      <c r="C758" t="s">
        <v>86</v>
      </c>
      <c r="D758">
        <v>6</v>
      </c>
      <c r="E758">
        <v>39.743999999999993</v>
      </c>
      <c r="F758" s="3">
        <v>238.46399999999994</v>
      </c>
      <c r="G758">
        <v>6</v>
      </c>
      <c r="H758">
        <f t="shared" si="11"/>
        <v>1</v>
      </c>
    </row>
    <row r="759" spans="1:8" x14ac:dyDescent="0.25">
      <c r="A759">
        <v>2117</v>
      </c>
      <c r="B759">
        <v>320023</v>
      </c>
      <c r="C759" t="s">
        <v>86</v>
      </c>
      <c r="D759">
        <v>6</v>
      </c>
      <c r="E759">
        <v>39.743999999999993</v>
      </c>
      <c r="F759" s="3">
        <v>238.46399999999994</v>
      </c>
      <c r="G759">
        <v>6</v>
      </c>
      <c r="H759">
        <f t="shared" si="11"/>
        <v>1</v>
      </c>
    </row>
    <row r="760" spans="1:8" x14ac:dyDescent="0.25">
      <c r="A760">
        <v>2117</v>
      </c>
      <c r="B760">
        <v>320107</v>
      </c>
      <c r="C760" t="s">
        <v>81</v>
      </c>
      <c r="D760">
        <v>60</v>
      </c>
      <c r="E760">
        <v>5.7200040000000012</v>
      </c>
      <c r="F760" s="3">
        <v>343.20024000000006</v>
      </c>
      <c r="G760">
        <v>60</v>
      </c>
      <c r="H760">
        <f t="shared" si="11"/>
        <v>1</v>
      </c>
    </row>
    <row r="761" spans="1:8" x14ac:dyDescent="0.25">
      <c r="A761">
        <v>2119</v>
      </c>
      <c r="B761">
        <v>320023</v>
      </c>
      <c r="C761" t="s">
        <v>86</v>
      </c>
      <c r="D761">
        <v>12</v>
      </c>
      <c r="E761">
        <v>39.743999999999993</v>
      </c>
      <c r="F761" s="3">
        <v>476.92799999999988</v>
      </c>
      <c r="G761">
        <v>6</v>
      </c>
      <c r="H761">
        <f t="shared" si="11"/>
        <v>2</v>
      </c>
    </row>
    <row r="762" spans="1:8" x14ac:dyDescent="0.25">
      <c r="A762">
        <v>2131</v>
      </c>
      <c r="B762">
        <v>320023</v>
      </c>
      <c r="C762" t="s">
        <v>86</v>
      </c>
      <c r="D762">
        <v>6</v>
      </c>
      <c r="E762">
        <v>39.743999999999993</v>
      </c>
      <c r="F762" s="3">
        <v>238.46399999999994</v>
      </c>
      <c r="G762">
        <v>6</v>
      </c>
      <c r="H762">
        <f t="shared" si="11"/>
        <v>1</v>
      </c>
    </row>
    <row r="763" spans="1:8" x14ac:dyDescent="0.25">
      <c r="A763">
        <v>2132</v>
      </c>
      <c r="B763">
        <v>320028</v>
      </c>
      <c r="C763" t="s">
        <v>91</v>
      </c>
      <c r="D763">
        <v>6</v>
      </c>
      <c r="E763">
        <v>30.099959999999999</v>
      </c>
      <c r="F763" s="3">
        <v>180.59976</v>
      </c>
      <c r="G763">
        <v>6</v>
      </c>
      <c r="H763">
        <f t="shared" si="11"/>
        <v>1</v>
      </c>
    </row>
    <row r="764" spans="1:8" x14ac:dyDescent="0.25">
      <c r="A764">
        <v>2132</v>
      </c>
      <c r="B764">
        <v>320015</v>
      </c>
      <c r="C764" t="s">
        <v>80</v>
      </c>
      <c r="D764">
        <v>120</v>
      </c>
      <c r="E764">
        <v>5.9841899999999999</v>
      </c>
      <c r="F764" s="3">
        <v>718.1028</v>
      </c>
      <c r="G764">
        <v>60</v>
      </c>
      <c r="H764">
        <f t="shared" si="11"/>
        <v>2</v>
      </c>
    </row>
    <row r="765" spans="1:8" x14ac:dyDescent="0.25">
      <c r="A765">
        <v>2141</v>
      </c>
      <c r="B765">
        <v>320028</v>
      </c>
      <c r="C765" t="s">
        <v>91</v>
      </c>
      <c r="D765">
        <v>12</v>
      </c>
      <c r="E765">
        <v>30.099959999999999</v>
      </c>
      <c r="F765" s="3">
        <v>361.19952000000001</v>
      </c>
      <c r="G765">
        <v>6</v>
      </c>
      <c r="H765">
        <f t="shared" si="11"/>
        <v>2</v>
      </c>
    </row>
    <row r="766" spans="1:8" x14ac:dyDescent="0.25">
      <c r="A766">
        <v>2141</v>
      </c>
      <c r="B766">
        <v>320023</v>
      </c>
      <c r="C766" t="s">
        <v>86</v>
      </c>
      <c r="D766">
        <v>12</v>
      </c>
      <c r="E766">
        <v>39.743999999999993</v>
      </c>
      <c r="F766" s="3">
        <v>476.92799999999988</v>
      </c>
      <c r="G766">
        <v>6</v>
      </c>
      <c r="H766">
        <f t="shared" si="11"/>
        <v>2</v>
      </c>
    </row>
    <row r="767" spans="1:8" x14ac:dyDescent="0.25">
      <c r="A767">
        <v>2141</v>
      </c>
      <c r="B767">
        <v>324003</v>
      </c>
      <c r="C767" t="s">
        <v>88</v>
      </c>
      <c r="D767">
        <v>20</v>
      </c>
      <c r="E767">
        <v>19.800018000000001</v>
      </c>
      <c r="F767" s="3">
        <v>396.00036</v>
      </c>
      <c r="G767">
        <v>20</v>
      </c>
      <c r="H767">
        <f t="shared" si="11"/>
        <v>1</v>
      </c>
    </row>
    <row r="768" spans="1:8" x14ac:dyDescent="0.25">
      <c r="A768">
        <v>2141</v>
      </c>
      <c r="B768">
        <v>323004</v>
      </c>
      <c r="C768" t="s">
        <v>35</v>
      </c>
      <c r="D768">
        <v>24</v>
      </c>
      <c r="E768">
        <v>12.645809999999999</v>
      </c>
      <c r="F768" s="3">
        <v>303.49943999999999</v>
      </c>
      <c r="G768">
        <v>24</v>
      </c>
      <c r="H768">
        <f t="shared" si="11"/>
        <v>1</v>
      </c>
    </row>
    <row r="769" spans="1:8" x14ac:dyDescent="0.25">
      <c r="A769">
        <v>2141</v>
      </c>
      <c r="B769">
        <v>322000</v>
      </c>
      <c r="C769" t="s">
        <v>93</v>
      </c>
      <c r="D769">
        <v>24</v>
      </c>
      <c r="E769">
        <v>12.645809999999999</v>
      </c>
      <c r="F769" s="3">
        <v>303.49943999999999</v>
      </c>
      <c r="G769">
        <v>24</v>
      </c>
      <c r="H769">
        <f t="shared" si="11"/>
        <v>1</v>
      </c>
    </row>
    <row r="770" spans="1:8" x14ac:dyDescent="0.25">
      <c r="A770">
        <v>2141</v>
      </c>
      <c r="B770">
        <v>320100</v>
      </c>
      <c r="C770" t="s">
        <v>85</v>
      </c>
      <c r="D770">
        <v>12</v>
      </c>
      <c r="E770">
        <v>20.323620000000002</v>
      </c>
      <c r="F770" s="3">
        <v>243.88344000000001</v>
      </c>
      <c r="G770">
        <v>12</v>
      </c>
      <c r="H770">
        <f t="shared" si="11"/>
        <v>1</v>
      </c>
    </row>
    <row r="771" spans="1:8" x14ac:dyDescent="0.25">
      <c r="A771">
        <v>2141</v>
      </c>
      <c r="B771">
        <v>320400</v>
      </c>
      <c r="C771" t="s">
        <v>84</v>
      </c>
      <c r="D771">
        <v>12</v>
      </c>
      <c r="E771">
        <v>20.323620000000002</v>
      </c>
      <c r="F771" s="3">
        <v>243.88344000000001</v>
      </c>
      <c r="G771">
        <v>12</v>
      </c>
      <c r="H771">
        <f t="shared" ref="H771:H834" si="12">+D771/G771</f>
        <v>1</v>
      </c>
    </row>
    <row r="772" spans="1:8" x14ac:dyDescent="0.25">
      <c r="A772">
        <v>2145</v>
      </c>
      <c r="B772">
        <v>320100</v>
      </c>
      <c r="C772" t="s">
        <v>85</v>
      </c>
      <c r="D772">
        <v>12</v>
      </c>
      <c r="E772">
        <v>20.323620000000002</v>
      </c>
      <c r="F772" s="3">
        <v>243.88344000000001</v>
      </c>
      <c r="G772">
        <v>12</v>
      </c>
      <c r="H772">
        <f t="shared" si="12"/>
        <v>1</v>
      </c>
    </row>
    <row r="773" spans="1:8" x14ac:dyDescent="0.25">
      <c r="A773">
        <v>2150</v>
      </c>
      <c r="B773">
        <v>320023</v>
      </c>
      <c r="C773" t="s">
        <v>86</v>
      </c>
      <c r="D773">
        <v>12</v>
      </c>
      <c r="E773">
        <v>39.743999999999993</v>
      </c>
      <c r="F773" s="3">
        <v>476.92799999999988</v>
      </c>
      <c r="G773">
        <v>6</v>
      </c>
      <c r="H773">
        <f t="shared" si="12"/>
        <v>2</v>
      </c>
    </row>
    <row r="774" spans="1:8" x14ac:dyDescent="0.25">
      <c r="A774">
        <v>2150</v>
      </c>
      <c r="B774">
        <v>320023</v>
      </c>
      <c r="C774" t="s">
        <v>86</v>
      </c>
      <c r="D774">
        <v>0</v>
      </c>
      <c r="E774">
        <v>39.743999999999993</v>
      </c>
      <c r="F774" s="3">
        <v>0</v>
      </c>
      <c r="G774">
        <v>6</v>
      </c>
      <c r="H774">
        <f t="shared" si="12"/>
        <v>0</v>
      </c>
    </row>
    <row r="775" spans="1:8" x14ac:dyDescent="0.25">
      <c r="A775">
        <v>2155</v>
      </c>
      <c r="B775">
        <v>320118</v>
      </c>
      <c r="C775" t="s">
        <v>89</v>
      </c>
      <c r="D775">
        <v>6</v>
      </c>
      <c r="E775">
        <v>37.949940000000005</v>
      </c>
      <c r="F775" s="3">
        <v>227.69964000000004</v>
      </c>
      <c r="G775">
        <v>6</v>
      </c>
      <c r="H775">
        <f t="shared" si="12"/>
        <v>1</v>
      </c>
    </row>
    <row r="776" spans="1:8" x14ac:dyDescent="0.25">
      <c r="A776">
        <v>2156</v>
      </c>
      <c r="B776">
        <v>320023</v>
      </c>
      <c r="C776" t="s">
        <v>86</v>
      </c>
      <c r="D776">
        <v>6</v>
      </c>
      <c r="E776">
        <v>39.743999999999993</v>
      </c>
      <c r="F776" s="3">
        <v>238.46399999999994</v>
      </c>
      <c r="G776">
        <v>6</v>
      </c>
      <c r="H776">
        <f t="shared" si="12"/>
        <v>1</v>
      </c>
    </row>
    <row r="777" spans="1:8" x14ac:dyDescent="0.25">
      <c r="A777">
        <v>2156</v>
      </c>
      <c r="B777">
        <v>324003</v>
      </c>
      <c r="C777" t="s">
        <v>88</v>
      </c>
      <c r="D777">
        <v>20</v>
      </c>
      <c r="E777">
        <v>19.800018000000001</v>
      </c>
      <c r="F777" s="3">
        <v>396.00036</v>
      </c>
      <c r="G777">
        <v>20</v>
      </c>
      <c r="H777">
        <f t="shared" si="12"/>
        <v>1</v>
      </c>
    </row>
    <row r="778" spans="1:8" x14ac:dyDescent="0.25">
      <c r="A778">
        <v>2156</v>
      </c>
      <c r="B778">
        <v>322000</v>
      </c>
      <c r="C778" t="s">
        <v>93</v>
      </c>
      <c r="D778">
        <v>24</v>
      </c>
      <c r="E778">
        <v>12.645809999999999</v>
      </c>
      <c r="F778" s="3">
        <v>303.49943999999999</v>
      </c>
      <c r="G778">
        <v>24</v>
      </c>
      <c r="H778">
        <f t="shared" si="12"/>
        <v>1</v>
      </c>
    </row>
    <row r="779" spans="1:8" x14ac:dyDescent="0.25">
      <c r="A779">
        <v>2157</v>
      </c>
      <c r="B779">
        <v>320028</v>
      </c>
      <c r="C779" t="s">
        <v>91</v>
      </c>
      <c r="D779">
        <v>6</v>
      </c>
      <c r="E779">
        <v>30.099959999999999</v>
      </c>
      <c r="F779" s="3">
        <v>180.59976</v>
      </c>
      <c r="G779">
        <v>6</v>
      </c>
      <c r="H779">
        <f t="shared" si="12"/>
        <v>1</v>
      </c>
    </row>
    <row r="780" spans="1:8" x14ac:dyDescent="0.25">
      <c r="A780">
        <v>2157</v>
      </c>
      <c r="B780">
        <v>320023</v>
      </c>
      <c r="C780" t="s">
        <v>86</v>
      </c>
      <c r="D780">
        <v>6</v>
      </c>
      <c r="E780">
        <v>39.743999999999993</v>
      </c>
      <c r="F780" s="3">
        <v>238.46399999999994</v>
      </c>
      <c r="G780">
        <v>6</v>
      </c>
      <c r="H780">
        <f t="shared" si="12"/>
        <v>1</v>
      </c>
    </row>
    <row r="781" spans="1:8" x14ac:dyDescent="0.25">
      <c r="A781">
        <v>2157</v>
      </c>
      <c r="B781">
        <v>320015</v>
      </c>
      <c r="C781" t="s">
        <v>80</v>
      </c>
      <c r="D781">
        <v>60</v>
      </c>
      <c r="E781">
        <v>5.9841899999999999</v>
      </c>
      <c r="F781" s="3">
        <v>359.0514</v>
      </c>
      <c r="G781">
        <v>60</v>
      </c>
      <c r="H781">
        <f t="shared" si="12"/>
        <v>1</v>
      </c>
    </row>
    <row r="782" spans="1:8" x14ac:dyDescent="0.25">
      <c r="A782">
        <v>2157</v>
      </c>
      <c r="B782">
        <v>320118</v>
      </c>
      <c r="C782" t="s">
        <v>89</v>
      </c>
      <c r="D782">
        <v>6</v>
      </c>
      <c r="E782">
        <v>37.949940000000005</v>
      </c>
      <c r="F782" s="3">
        <v>227.69964000000004</v>
      </c>
      <c r="G782">
        <v>6</v>
      </c>
      <c r="H782">
        <f t="shared" si="12"/>
        <v>1</v>
      </c>
    </row>
    <row r="783" spans="1:8" x14ac:dyDescent="0.25">
      <c r="A783">
        <v>2157</v>
      </c>
      <c r="B783">
        <v>324003</v>
      </c>
      <c r="C783" t="s">
        <v>88</v>
      </c>
      <c r="D783">
        <v>20</v>
      </c>
      <c r="E783">
        <v>19.800018000000001</v>
      </c>
      <c r="F783" s="3">
        <v>396.00036</v>
      </c>
      <c r="G783">
        <v>20</v>
      </c>
      <c r="H783">
        <f t="shared" si="12"/>
        <v>1</v>
      </c>
    </row>
    <row r="784" spans="1:8" x14ac:dyDescent="0.25">
      <c r="A784">
        <v>2157</v>
      </c>
      <c r="B784">
        <v>320100</v>
      </c>
      <c r="C784" t="s">
        <v>85</v>
      </c>
      <c r="D784">
        <v>12</v>
      </c>
      <c r="E784">
        <v>20.323620000000002</v>
      </c>
      <c r="F784" s="3">
        <v>243.88344000000001</v>
      </c>
      <c r="G784">
        <v>12</v>
      </c>
      <c r="H784">
        <f t="shared" si="12"/>
        <v>1</v>
      </c>
    </row>
    <row r="785" spans="1:8" x14ac:dyDescent="0.25">
      <c r="A785">
        <v>2162</v>
      </c>
      <c r="B785">
        <v>320118</v>
      </c>
      <c r="C785" t="s">
        <v>89</v>
      </c>
      <c r="D785">
        <v>6</v>
      </c>
      <c r="E785">
        <v>37.949940000000005</v>
      </c>
      <c r="F785" s="3">
        <v>227.69964000000004</v>
      </c>
      <c r="G785">
        <v>6</v>
      </c>
      <c r="H785">
        <f t="shared" si="12"/>
        <v>1</v>
      </c>
    </row>
    <row r="786" spans="1:8" x14ac:dyDescent="0.25">
      <c r="A786">
        <v>2165</v>
      </c>
      <c r="B786">
        <v>320100</v>
      </c>
      <c r="C786" t="s">
        <v>85</v>
      </c>
      <c r="D786">
        <v>12</v>
      </c>
      <c r="E786">
        <v>20.323620000000002</v>
      </c>
      <c r="F786" s="3">
        <v>243.88344000000001</v>
      </c>
      <c r="G786">
        <v>12</v>
      </c>
      <c r="H786">
        <f t="shared" si="12"/>
        <v>1</v>
      </c>
    </row>
    <row r="787" spans="1:8" x14ac:dyDescent="0.25">
      <c r="A787">
        <v>2168</v>
      </c>
      <c r="B787">
        <v>320028</v>
      </c>
      <c r="C787" t="s">
        <v>91</v>
      </c>
      <c r="D787">
        <v>6</v>
      </c>
      <c r="E787">
        <v>30.099959999999999</v>
      </c>
      <c r="F787" s="3">
        <v>180.59976</v>
      </c>
      <c r="G787">
        <v>6</v>
      </c>
      <c r="H787">
        <f t="shared" si="12"/>
        <v>1</v>
      </c>
    </row>
    <row r="788" spans="1:8" x14ac:dyDescent="0.25">
      <c r="A788">
        <v>2168</v>
      </c>
      <c r="B788">
        <v>320118</v>
      </c>
      <c r="C788" t="s">
        <v>89</v>
      </c>
      <c r="D788">
        <v>6</v>
      </c>
      <c r="E788">
        <v>37.949940000000005</v>
      </c>
      <c r="F788" s="3">
        <v>227.69964000000004</v>
      </c>
      <c r="G788">
        <v>6</v>
      </c>
      <c r="H788">
        <f t="shared" si="12"/>
        <v>1</v>
      </c>
    </row>
    <row r="789" spans="1:8" x14ac:dyDescent="0.25">
      <c r="A789">
        <v>2168</v>
      </c>
      <c r="B789">
        <v>322000</v>
      </c>
      <c r="C789" t="s">
        <v>93</v>
      </c>
      <c r="D789">
        <v>24</v>
      </c>
      <c r="E789">
        <v>12.645809999999999</v>
      </c>
      <c r="F789" s="3">
        <v>303.49943999999999</v>
      </c>
      <c r="G789">
        <v>24</v>
      </c>
      <c r="H789">
        <f t="shared" si="12"/>
        <v>1</v>
      </c>
    </row>
    <row r="790" spans="1:8" x14ac:dyDescent="0.25">
      <c r="A790">
        <v>4202</v>
      </c>
      <c r="B790">
        <v>320015</v>
      </c>
      <c r="C790" t="s">
        <v>80</v>
      </c>
      <c r="D790">
        <v>60</v>
      </c>
      <c r="E790">
        <v>5.9841899999999999</v>
      </c>
      <c r="F790" s="3">
        <v>359.0514</v>
      </c>
      <c r="G790">
        <v>60</v>
      </c>
      <c r="H790">
        <f t="shared" si="12"/>
        <v>1</v>
      </c>
    </row>
    <row r="791" spans="1:8" x14ac:dyDescent="0.25">
      <c r="A791">
        <v>4202</v>
      </c>
      <c r="B791">
        <v>320107</v>
      </c>
      <c r="C791" t="s">
        <v>81</v>
      </c>
      <c r="D791">
        <v>60</v>
      </c>
      <c r="E791">
        <v>5.7200040000000012</v>
      </c>
      <c r="F791" s="3">
        <v>343.20024000000006</v>
      </c>
      <c r="G791">
        <v>60</v>
      </c>
      <c r="H791">
        <f t="shared" si="12"/>
        <v>1</v>
      </c>
    </row>
    <row r="792" spans="1:8" x14ac:dyDescent="0.25">
      <c r="A792">
        <v>9503</v>
      </c>
      <c r="B792">
        <v>322000</v>
      </c>
      <c r="C792" t="s">
        <v>93</v>
      </c>
      <c r="D792">
        <v>0</v>
      </c>
      <c r="E792">
        <v>12.645809999999999</v>
      </c>
      <c r="F792" s="3">
        <v>0</v>
      </c>
      <c r="G792">
        <v>24</v>
      </c>
      <c r="H792">
        <f t="shared" si="12"/>
        <v>0</v>
      </c>
    </row>
    <row r="793" spans="1:8" x14ac:dyDescent="0.25">
      <c r="A793">
        <v>150</v>
      </c>
      <c r="B793">
        <v>320118</v>
      </c>
      <c r="C793" t="s">
        <v>89</v>
      </c>
      <c r="D793">
        <v>6</v>
      </c>
      <c r="E793">
        <v>37.949940000000005</v>
      </c>
      <c r="F793" s="3">
        <v>227.69964000000004</v>
      </c>
      <c r="G793">
        <v>6</v>
      </c>
      <c r="H793">
        <f t="shared" si="12"/>
        <v>1</v>
      </c>
    </row>
    <row r="794" spans="1:8" x14ac:dyDescent="0.25">
      <c r="A794">
        <v>150</v>
      </c>
      <c r="B794">
        <v>320118</v>
      </c>
      <c r="C794" t="s">
        <v>89</v>
      </c>
      <c r="D794">
        <v>6</v>
      </c>
      <c r="E794">
        <v>37.949940000000005</v>
      </c>
      <c r="F794" s="3">
        <v>227.69964000000004</v>
      </c>
      <c r="G794">
        <v>6</v>
      </c>
      <c r="H794">
        <f t="shared" si="12"/>
        <v>1</v>
      </c>
    </row>
    <row r="795" spans="1:8" x14ac:dyDescent="0.25">
      <c r="A795">
        <v>150</v>
      </c>
      <c r="B795">
        <v>323103</v>
      </c>
      <c r="C795" t="s">
        <v>36</v>
      </c>
      <c r="D795">
        <v>24</v>
      </c>
      <c r="E795">
        <v>12.645809999999999</v>
      </c>
      <c r="F795" s="3">
        <v>303.49943999999999</v>
      </c>
      <c r="G795">
        <v>24</v>
      </c>
      <c r="H795">
        <f t="shared" si="12"/>
        <v>1</v>
      </c>
    </row>
    <row r="796" spans="1:8" x14ac:dyDescent="0.25">
      <c r="A796">
        <v>150</v>
      </c>
      <c r="B796">
        <v>320118</v>
      </c>
      <c r="C796" t="s">
        <v>89</v>
      </c>
      <c r="D796">
        <v>12</v>
      </c>
      <c r="E796">
        <v>37.949940000000005</v>
      </c>
      <c r="F796" s="3">
        <v>455.39928000000009</v>
      </c>
      <c r="G796">
        <v>6</v>
      </c>
      <c r="H796">
        <f t="shared" si="12"/>
        <v>2</v>
      </c>
    </row>
    <row r="797" spans="1:8" x14ac:dyDescent="0.25">
      <c r="A797">
        <v>164</v>
      </c>
      <c r="B797">
        <v>320118</v>
      </c>
      <c r="C797" t="s">
        <v>89</v>
      </c>
      <c r="D797">
        <v>12</v>
      </c>
      <c r="E797">
        <v>37.949940000000005</v>
      </c>
      <c r="F797" s="3">
        <v>455.39928000000009</v>
      </c>
      <c r="G797">
        <v>6</v>
      </c>
      <c r="H797">
        <f t="shared" si="12"/>
        <v>2</v>
      </c>
    </row>
    <row r="798" spans="1:8" x14ac:dyDescent="0.25">
      <c r="A798">
        <v>164</v>
      </c>
      <c r="B798">
        <v>320100</v>
      </c>
      <c r="C798" t="s">
        <v>85</v>
      </c>
      <c r="D798">
        <v>24</v>
      </c>
      <c r="E798">
        <v>20.323620000000002</v>
      </c>
      <c r="F798" s="3">
        <v>487.76688000000001</v>
      </c>
      <c r="G798">
        <v>12</v>
      </c>
      <c r="H798">
        <f t="shared" si="12"/>
        <v>2</v>
      </c>
    </row>
    <row r="799" spans="1:8" x14ac:dyDescent="0.25">
      <c r="A799">
        <v>164</v>
      </c>
      <c r="B799">
        <v>320023</v>
      </c>
      <c r="C799" t="s">
        <v>86</v>
      </c>
      <c r="D799">
        <v>24</v>
      </c>
      <c r="E799">
        <v>39.743999999999993</v>
      </c>
      <c r="F799" s="3">
        <v>953.85599999999977</v>
      </c>
      <c r="G799">
        <v>6</v>
      </c>
      <c r="H799">
        <f t="shared" si="12"/>
        <v>4</v>
      </c>
    </row>
    <row r="800" spans="1:8" x14ac:dyDescent="0.25">
      <c r="A800">
        <v>164</v>
      </c>
      <c r="B800">
        <v>323004</v>
      </c>
      <c r="C800" t="s">
        <v>35</v>
      </c>
      <c r="D800">
        <v>24</v>
      </c>
      <c r="E800">
        <v>12.645809999999999</v>
      </c>
      <c r="F800" s="3">
        <v>303.49943999999999</v>
      </c>
      <c r="G800">
        <v>24</v>
      </c>
      <c r="H800">
        <f t="shared" si="12"/>
        <v>1</v>
      </c>
    </row>
    <row r="801" spans="1:8" x14ac:dyDescent="0.25">
      <c r="A801">
        <v>164</v>
      </c>
      <c r="B801">
        <v>322000</v>
      </c>
      <c r="C801" t="s">
        <v>93</v>
      </c>
      <c r="D801">
        <v>24</v>
      </c>
      <c r="E801">
        <v>12.645809999999999</v>
      </c>
      <c r="F801" s="3">
        <v>303.49943999999999</v>
      </c>
      <c r="G801">
        <v>24</v>
      </c>
      <c r="H801">
        <f t="shared" si="12"/>
        <v>1</v>
      </c>
    </row>
    <row r="802" spans="1:8" x14ac:dyDescent="0.25">
      <c r="A802">
        <v>164</v>
      </c>
      <c r="B802">
        <v>320023</v>
      </c>
      <c r="C802" t="s">
        <v>86</v>
      </c>
      <c r="D802">
        <v>30</v>
      </c>
      <c r="E802">
        <v>39.743999999999993</v>
      </c>
      <c r="F802" s="3">
        <v>1192.3199999999997</v>
      </c>
      <c r="G802">
        <v>6</v>
      </c>
      <c r="H802">
        <f t="shared" si="12"/>
        <v>5</v>
      </c>
    </row>
    <row r="803" spans="1:8" x14ac:dyDescent="0.25">
      <c r="A803">
        <v>164</v>
      </c>
      <c r="B803">
        <v>320118</v>
      </c>
      <c r="C803" t="s">
        <v>89</v>
      </c>
      <c r="D803">
        <v>24</v>
      </c>
      <c r="E803">
        <v>37.949940000000005</v>
      </c>
      <c r="F803" s="3">
        <v>910.79856000000018</v>
      </c>
      <c r="G803">
        <v>6</v>
      </c>
      <c r="H803">
        <f t="shared" si="12"/>
        <v>4</v>
      </c>
    </row>
    <row r="804" spans="1:8" x14ac:dyDescent="0.25">
      <c r="A804">
        <v>164</v>
      </c>
      <c r="B804">
        <v>323900</v>
      </c>
      <c r="C804" t="s">
        <v>37</v>
      </c>
      <c r="D804">
        <v>48</v>
      </c>
      <c r="E804">
        <v>12.645809999999999</v>
      </c>
      <c r="F804" s="3">
        <v>606.99887999999999</v>
      </c>
      <c r="G804">
        <v>24</v>
      </c>
      <c r="H804">
        <f t="shared" si="12"/>
        <v>2</v>
      </c>
    </row>
    <row r="805" spans="1:8" x14ac:dyDescent="0.25">
      <c r="A805">
        <v>164</v>
      </c>
      <c r="B805">
        <v>323004</v>
      </c>
      <c r="C805" t="s">
        <v>35</v>
      </c>
      <c r="D805">
        <v>24</v>
      </c>
      <c r="E805">
        <v>12.645809999999999</v>
      </c>
      <c r="F805" s="3">
        <v>303.49943999999999</v>
      </c>
      <c r="G805">
        <v>24</v>
      </c>
      <c r="H805">
        <f t="shared" si="12"/>
        <v>1</v>
      </c>
    </row>
    <row r="806" spans="1:8" x14ac:dyDescent="0.25">
      <c r="A806">
        <v>164</v>
      </c>
      <c r="B806">
        <v>322000</v>
      </c>
      <c r="C806" t="s">
        <v>93</v>
      </c>
      <c r="D806">
        <v>48</v>
      </c>
      <c r="E806">
        <v>12.645809999999999</v>
      </c>
      <c r="F806" s="3">
        <v>606.99887999999999</v>
      </c>
      <c r="G806">
        <v>24</v>
      </c>
      <c r="H806">
        <f t="shared" si="12"/>
        <v>2</v>
      </c>
    </row>
    <row r="807" spans="1:8" x14ac:dyDescent="0.25">
      <c r="A807">
        <v>164</v>
      </c>
      <c r="B807">
        <v>322001</v>
      </c>
      <c r="C807" t="s">
        <v>95</v>
      </c>
      <c r="D807">
        <v>12</v>
      </c>
      <c r="E807">
        <v>36.695520000000002</v>
      </c>
      <c r="F807" s="3">
        <v>440.34624000000002</v>
      </c>
      <c r="G807">
        <v>6</v>
      </c>
      <c r="H807">
        <f t="shared" si="12"/>
        <v>2</v>
      </c>
    </row>
    <row r="808" spans="1:8" x14ac:dyDescent="0.25">
      <c r="A808">
        <v>164</v>
      </c>
      <c r="B808">
        <v>322100</v>
      </c>
      <c r="C808" t="s">
        <v>96</v>
      </c>
      <c r="D808">
        <v>30</v>
      </c>
      <c r="E808">
        <v>18.065520000000003</v>
      </c>
      <c r="F808" s="3">
        <v>541.96560000000011</v>
      </c>
      <c r="G808">
        <v>6</v>
      </c>
      <c r="H808">
        <f t="shared" si="12"/>
        <v>5</v>
      </c>
    </row>
    <row r="809" spans="1:8" x14ac:dyDescent="0.25">
      <c r="A809">
        <v>164</v>
      </c>
      <c r="B809">
        <v>324903</v>
      </c>
      <c r="C809" t="s">
        <v>47</v>
      </c>
      <c r="D809">
        <v>20</v>
      </c>
      <c r="E809">
        <v>20.662344000000001</v>
      </c>
      <c r="F809" s="3">
        <v>413.24688000000003</v>
      </c>
      <c r="G809">
        <v>20</v>
      </c>
      <c r="H809">
        <f t="shared" si="12"/>
        <v>1</v>
      </c>
    </row>
    <row r="810" spans="1:8" x14ac:dyDescent="0.25">
      <c r="A810">
        <v>179</v>
      </c>
      <c r="B810">
        <v>320023</v>
      </c>
      <c r="C810" t="s">
        <v>86</v>
      </c>
      <c r="D810">
        <v>12</v>
      </c>
      <c r="E810">
        <v>39.743999999999993</v>
      </c>
      <c r="F810" s="3">
        <v>476.92799999999988</v>
      </c>
      <c r="G810">
        <v>6</v>
      </c>
      <c r="H810">
        <f t="shared" si="12"/>
        <v>2</v>
      </c>
    </row>
    <row r="811" spans="1:8" x14ac:dyDescent="0.25">
      <c r="A811">
        <v>179</v>
      </c>
      <c r="B811">
        <v>323900</v>
      </c>
      <c r="C811" t="s">
        <v>37</v>
      </c>
      <c r="D811">
        <v>24</v>
      </c>
      <c r="E811">
        <v>12.645809999999999</v>
      </c>
      <c r="F811" s="3">
        <v>303.49943999999999</v>
      </c>
      <c r="G811">
        <v>24</v>
      </c>
      <c r="H811">
        <f t="shared" si="12"/>
        <v>1</v>
      </c>
    </row>
    <row r="812" spans="1:8" x14ac:dyDescent="0.25">
      <c r="A812">
        <v>179</v>
      </c>
      <c r="B812">
        <v>323103</v>
      </c>
      <c r="C812" t="s">
        <v>36</v>
      </c>
      <c r="D812">
        <v>0</v>
      </c>
      <c r="E812">
        <v>12.645809999999999</v>
      </c>
      <c r="F812" s="3">
        <v>0</v>
      </c>
      <c r="G812">
        <v>24</v>
      </c>
      <c r="H812">
        <f t="shared" si="12"/>
        <v>0</v>
      </c>
    </row>
    <row r="813" spans="1:8" x14ac:dyDescent="0.25">
      <c r="A813">
        <v>179</v>
      </c>
      <c r="B813">
        <v>323004</v>
      </c>
      <c r="C813" t="s">
        <v>35</v>
      </c>
      <c r="D813">
        <v>24</v>
      </c>
      <c r="E813">
        <v>12.645809999999999</v>
      </c>
      <c r="F813" s="3">
        <v>303.49943999999999</v>
      </c>
      <c r="G813">
        <v>24</v>
      </c>
      <c r="H813">
        <f t="shared" si="12"/>
        <v>1</v>
      </c>
    </row>
    <row r="814" spans="1:8" x14ac:dyDescent="0.25">
      <c r="A814">
        <v>183</v>
      </c>
      <c r="B814">
        <v>320023</v>
      </c>
      <c r="C814" t="s">
        <v>86</v>
      </c>
      <c r="D814">
        <v>24</v>
      </c>
      <c r="E814">
        <v>39.743999999999993</v>
      </c>
      <c r="F814" s="3">
        <v>953.85599999999977</v>
      </c>
      <c r="G814">
        <v>6</v>
      </c>
      <c r="H814">
        <f t="shared" si="12"/>
        <v>4</v>
      </c>
    </row>
    <row r="815" spans="1:8" x14ac:dyDescent="0.25">
      <c r="A815">
        <v>183</v>
      </c>
      <c r="B815">
        <v>323103</v>
      </c>
      <c r="C815" t="s">
        <v>36</v>
      </c>
      <c r="D815">
        <v>24</v>
      </c>
      <c r="E815">
        <v>12.645809999999999</v>
      </c>
      <c r="F815" s="3">
        <v>303.49943999999999</v>
      </c>
      <c r="G815">
        <v>24</v>
      </c>
      <c r="H815">
        <f t="shared" si="12"/>
        <v>1</v>
      </c>
    </row>
    <row r="816" spans="1:8" x14ac:dyDescent="0.25">
      <c r="A816">
        <v>185</v>
      </c>
      <c r="B816">
        <v>320023</v>
      </c>
      <c r="C816" t="s">
        <v>86</v>
      </c>
      <c r="D816">
        <v>18</v>
      </c>
      <c r="E816">
        <v>39.743999999999993</v>
      </c>
      <c r="F816" s="3">
        <v>715.39199999999983</v>
      </c>
      <c r="G816">
        <v>6</v>
      </c>
      <c r="H816">
        <f t="shared" si="12"/>
        <v>3</v>
      </c>
    </row>
    <row r="817" spans="1:8" x14ac:dyDescent="0.25">
      <c r="A817">
        <v>185</v>
      </c>
      <c r="B817">
        <v>320015</v>
      </c>
      <c r="C817" t="s">
        <v>80</v>
      </c>
      <c r="D817">
        <v>60</v>
      </c>
      <c r="E817">
        <v>5.9841899999999999</v>
      </c>
      <c r="F817" s="3">
        <v>359.0514</v>
      </c>
      <c r="G817">
        <v>60</v>
      </c>
      <c r="H817">
        <f t="shared" si="12"/>
        <v>1</v>
      </c>
    </row>
    <row r="818" spans="1:8" x14ac:dyDescent="0.25">
      <c r="A818">
        <v>185</v>
      </c>
      <c r="B818">
        <v>320118</v>
      </c>
      <c r="C818" t="s">
        <v>89</v>
      </c>
      <c r="D818">
        <v>12</v>
      </c>
      <c r="E818">
        <v>37.949940000000005</v>
      </c>
      <c r="F818" s="3">
        <v>455.39928000000009</v>
      </c>
      <c r="G818">
        <v>6</v>
      </c>
      <c r="H818">
        <f t="shared" si="12"/>
        <v>2</v>
      </c>
    </row>
    <row r="819" spans="1:8" x14ac:dyDescent="0.25">
      <c r="A819">
        <v>185</v>
      </c>
      <c r="B819">
        <v>320107</v>
      </c>
      <c r="C819" t="s">
        <v>81</v>
      </c>
      <c r="D819">
        <v>60</v>
      </c>
      <c r="E819">
        <v>5.7200040000000012</v>
      </c>
      <c r="F819" s="3">
        <v>343.20024000000006</v>
      </c>
      <c r="G819">
        <v>60</v>
      </c>
      <c r="H819">
        <f t="shared" si="12"/>
        <v>1</v>
      </c>
    </row>
    <row r="820" spans="1:8" x14ac:dyDescent="0.25">
      <c r="A820">
        <v>185</v>
      </c>
      <c r="B820">
        <v>320120</v>
      </c>
      <c r="C820" t="s">
        <v>71</v>
      </c>
      <c r="D820">
        <v>0</v>
      </c>
      <c r="E820">
        <v>30.099959999999999</v>
      </c>
      <c r="F820" s="3">
        <v>0</v>
      </c>
      <c r="G820">
        <v>6</v>
      </c>
      <c r="H820">
        <f t="shared" si="12"/>
        <v>0</v>
      </c>
    </row>
    <row r="821" spans="1:8" x14ac:dyDescent="0.25">
      <c r="A821">
        <v>185</v>
      </c>
      <c r="B821">
        <v>320926</v>
      </c>
      <c r="C821" t="s">
        <v>48</v>
      </c>
      <c r="D821">
        <v>120</v>
      </c>
      <c r="E821">
        <v>5.9841899999999999</v>
      </c>
      <c r="F821" s="3">
        <v>718.1028</v>
      </c>
      <c r="G821">
        <v>60</v>
      </c>
      <c r="H821">
        <f t="shared" si="12"/>
        <v>2</v>
      </c>
    </row>
    <row r="822" spans="1:8" x14ac:dyDescent="0.25">
      <c r="A822">
        <v>185</v>
      </c>
      <c r="B822">
        <v>320023</v>
      </c>
      <c r="C822" t="s">
        <v>86</v>
      </c>
      <c r="D822">
        <v>18</v>
      </c>
      <c r="E822">
        <v>39.743999999999993</v>
      </c>
      <c r="F822" s="3">
        <v>715.39199999999983</v>
      </c>
      <c r="G822">
        <v>6</v>
      </c>
      <c r="H822">
        <f t="shared" si="12"/>
        <v>3</v>
      </c>
    </row>
    <row r="823" spans="1:8" x14ac:dyDescent="0.25">
      <c r="A823">
        <v>502</v>
      </c>
      <c r="B823">
        <v>320023</v>
      </c>
      <c r="C823" t="s">
        <v>86</v>
      </c>
      <c r="D823">
        <v>12</v>
      </c>
      <c r="E823">
        <v>39.743999999999993</v>
      </c>
      <c r="F823" s="3">
        <v>476.92799999999988</v>
      </c>
      <c r="G823">
        <v>6</v>
      </c>
      <c r="H823">
        <f t="shared" si="12"/>
        <v>2</v>
      </c>
    </row>
    <row r="824" spans="1:8" x14ac:dyDescent="0.25">
      <c r="A824">
        <v>502</v>
      </c>
      <c r="B824">
        <v>320100</v>
      </c>
      <c r="C824" t="s">
        <v>85</v>
      </c>
      <c r="D824">
        <v>12</v>
      </c>
      <c r="E824">
        <v>20.323620000000002</v>
      </c>
      <c r="F824" s="3">
        <v>243.88344000000001</v>
      </c>
      <c r="G824">
        <v>12</v>
      </c>
      <c r="H824">
        <f t="shared" si="12"/>
        <v>1</v>
      </c>
    </row>
    <row r="825" spans="1:8" x14ac:dyDescent="0.25">
      <c r="A825">
        <v>502</v>
      </c>
      <c r="B825">
        <v>323103</v>
      </c>
      <c r="C825" t="s">
        <v>36</v>
      </c>
      <c r="D825">
        <v>0</v>
      </c>
      <c r="E825">
        <v>12.645809999999999</v>
      </c>
      <c r="F825" s="3">
        <v>0</v>
      </c>
      <c r="G825">
        <v>24</v>
      </c>
      <c r="H825">
        <f t="shared" si="12"/>
        <v>0</v>
      </c>
    </row>
    <row r="826" spans="1:8" x14ac:dyDescent="0.25">
      <c r="A826">
        <v>502</v>
      </c>
      <c r="B826">
        <v>320120</v>
      </c>
      <c r="C826" t="s">
        <v>71</v>
      </c>
      <c r="D826">
        <v>0</v>
      </c>
      <c r="E826">
        <v>30.099959999999999</v>
      </c>
      <c r="F826" s="3">
        <v>0</v>
      </c>
      <c r="G826">
        <v>6</v>
      </c>
      <c r="H826">
        <f t="shared" si="12"/>
        <v>0</v>
      </c>
    </row>
    <row r="827" spans="1:8" x14ac:dyDescent="0.25">
      <c r="A827">
        <v>552</v>
      </c>
      <c r="B827">
        <v>320023</v>
      </c>
      <c r="C827" t="s">
        <v>86</v>
      </c>
      <c r="D827">
        <v>12</v>
      </c>
      <c r="E827">
        <v>39.743999999999993</v>
      </c>
      <c r="F827" s="3">
        <v>476.92799999999988</v>
      </c>
      <c r="G827">
        <v>6</v>
      </c>
      <c r="H827">
        <f t="shared" si="12"/>
        <v>2</v>
      </c>
    </row>
    <row r="828" spans="1:8" x14ac:dyDescent="0.25">
      <c r="A828">
        <v>552</v>
      </c>
      <c r="B828">
        <v>320107</v>
      </c>
      <c r="C828" t="s">
        <v>81</v>
      </c>
      <c r="D828">
        <v>60</v>
      </c>
      <c r="E828">
        <v>5.7200040000000012</v>
      </c>
      <c r="F828" s="3">
        <v>343.20024000000006</v>
      </c>
      <c r="G828">
        <v>60</v>
      </c>
      <c r="H828">
        <f t="shared" si="12"/>
        <v>1</v>
      </c>
    </row>
    <row r="829" spans="1:8" x14ac:dyDescent="0.25">
      <c r="A829">
        <v>552</v>
      </c>
      <c r="B829">
        <v>320926</v>
      </c>
      <c r="C829" t="s">
        <v>48</v>
      </c>
      <c r="D829">
        <v>60</v>
      </c>
      <c r="E829">
        <v>5.9841899999999999</v>
      </c>
      <c r="F829" s="3">
        <v>359.0514</v>
      </c>
      <c r="G829">
        <v>60</v>
      </c>
      <c r="H829">
        <f t="shared" si="12"/>
        <v>1</v>
      </c>
    </row>
    <row r="830" spans="1:8" x14ac:dyDescent="0.25">
      <c r="A830">
        <v>552</v>
      </c>
      <c r="B830">
        <v>320107</v>
      </c>
      <c r="C830" t="s">
        <v>81</v>
      </c>
      <c r="D830">
        <v>60</v>
      </c>
      <c r="E830">
        <v>5.7200040000000012</v>
      </c>
      <c r="F830" s="3">
        <v>343.20024000000006</v>
      </c>
      <c r="G830">
        <v>60</v>
      </c>
      <c r="H830">
        <f t="shared" si="12"/>
        <v>1</v>
      </c>
    </row>
    <row r="831" spans="1:8" x14ac:dyDescent="0.25">
      <c r="A831">
        <v>552</v>
      </c>
      <c r="B831">
        <v>323103</v>
      </c>
      <c r="C831" t="s">
        <v>36</v>
      </c>
      <c r="D831">
        <v>24</v>
      </c>
      <c r="E831">
        <v>12.645809999999999</v>
      </c>
      <c r="F831" s="3">
        <v>303.49943999999999</v>
      </c>
      <c r="G831">
        <v>24</v>
      </c>
      <c r="H831">
        <f t="shared" si="12"/>
        <v>1</v>
      </c>
    </row>
    <row r="832" spans="1:8" x14ac:dyDescent="0.25">
      <c r="A832">
        <v>552</v>
      </c>
      <c r="B832">
        <v>320120</v>
      </c>
      <c r="C832" t="s">
        <v>71</v>
      </c>
      <c r="D832">
        <v>0</v>
      </c>
      <c r="E832">
        <v>30.099959999999999</v>
      </c>
      <c r="F832" s="3">
        <v>0</v>
      </c>
      <c r="G832">
        <v>6</v>
      </c>
      <c r="H832">
        <f t="shared" si="12"/>
        <v>0</v>
      </c>
    </row>
    <row r="833" spans="1:8" x14ac:dyDescent="0.25">
      <c r="A833">
        <v>553</v>
      </c>
      <c r="B833">
        <v>320023</v>
      </c>
      <c r="C833" t="s">
        <v>86</v>
      </c>
      <c r="D833">
        <v>6</v>
      </c>
      <c r="E833">
        <v>39.743999999999993</v>
      </c>
      <c r="F833" s="3">
        <v>238.46399999999994</v>
      </c>
      <c r="G833">
        <v>6</v>
      </c>
      <c r="H833">
        <f t="shared" si="12"/>
        <v>1</v>
      </c>
    </row>
    <row r="834" spans="1:8" x14ac:dyDescent="0.25">
      <c r="A834">
        <v>553</v>
      </c>
      <c r="B834">
        <v>323103</v>
      </c>
      <c r="C834" t="s">
        <v>36</v>
      </c>
      <c r="D834">
        <v>24</v>
      </c>
      <c r="E834">
        <v>12.645809999999999</v>
      </c>
      <c r="F834" s="3">
        <v>303.49943999999999</v>
      </c>
      <c r="G834">
        <v>24</v>
      </c>
      <c r="H834">
        <f t="shared" si="12"/>
        <v>1</v>
      </c>
    </row>
    <row r="835" spans="1:8" x14ac:dyDescent="0.25">
      <c r="A835">
        <v>553</v>
      </c>
      <c r="B835">
        <v>322000</v>
      </c>
      <c r="C835" t="s">
        <v>93</v>
      </c>
      <c r="D835">
        <v>24</v>
      </c>
      <c r="E835">
        <v>12.645809999999999</v>
      </c>
      <c r="F835" s="3">
        <v>303.49943999999999</v>
      </c>
      <c r="G835">
        <v>24</v>
      </c>
      <c r="H835">
        <f t="shared" ref="H835:H898" si="13">+D835/G835</f>
        <v>1</v>
      </c>
    </row>
    <row r="836" spans="1:8" x14ac:dyDescent="0.25">
      <c r="A836">
        <v>554</v>
      </c>
      <c r="B836">
        <v>320023</v>
      </c>
      <c r="C836" t="s">
        <v>86</v>
      </c>
      <c r="D836">
        <v>6</v>
      </c>
      <c r="E836">
        <v>39.743999999999993</v>
      </c>
      <c r="F836" s="3">
        <v>238.46399999999994</v>
      </c>
      <c r="G836">
        <v>6</v>
      </c>
      <c r="H836">
        <f t="shared" si="13"/>
        <v>1</v>
      </c>
    </row>
    <row r="837" spans="1:8" x14ac:dyDescent="0.25">
      <c r="A837">
        <v>554</v>
      </c>
      <c r="B837">
        <v>320118</v>
      </c>
      <c r="C837" t="s">
        <v>89</v>
      </c>
      <c r="D837">
        <v>6</v>
      </c>
      <c r="E837">
        <v>37.949940000000005</v>
      </c>
      <c r="F837" s="3">
        <v>227.69964000000004</v>
      </c>
      <c r="G837">
        <v>6</v>
      </c>
      <c r="H837">
        <f t="shared" si="13"/>
        <v>1</v>
      </c>
    </row>
    <row r="838" spans="1:8" x14ac:dyDescent="0.25">
      <c r="A838">
        <v>554</v>
      </c>
      <c r="B838">
        <v>322100</v>
      </c>
      <c r="C838" t="s">
        <v>96</v>
      </c>
      <c r="D838">
        <v>18</v>
      </c>
      <c r="E838">
        <v>18.065520000000003</v>
      </c>
      <c r="F838" s="3">
        <v>325.17936000000003</v>
      </c>
      <c r="G838">
        <v>6</v>
      </c>
      <c r="H838">
        <f t="shared" si="13"/>
        <v>3</v>
      </c>
    </row>
    <row r="839" spans="1:8" x14ac:dyDescent="0.25">
      <c r="A839">
        <v>554</v>
      </c>
      <c r="B839">
        <v>320926</v>
      </c>
      <c r="C839" t="s">
        <v>48</v>
      </c>
      <c r="D839">
        <v>60</v>
      </c>
      <c r="E839">
        <v>5.9841899999999999</v>
      </c>
      <c r="F839" s="3">
        <v>359.0514</v>
      </c>
      <c r="G839">
        <v>60</v>
      </c>
      <c r="H839">
        <f t="shared" si="13"/>
        <v>1</v>
      </c>
    </row>
    <row r="840" spans="1:8" x14ac:dyDescent="0.25">
      <c r="A840">
        <v>554</v>
      </c>
      <c r="B840">
        <v>324903</v>
      </c>
      <c r="C840" t="s">
        <v>47</v>
      </c>
      <c r="D840">
        <v>40</v>
      </c>
      <c r="E840">
        <v>20.662344000000001</v>
      </c>
      <c r="F840" s="3">
        <v>826.49376000000007</v>
      </c>
      <c r="G840">
        <v>20</v>
      </c>
      <c r="H840">
        <f t="shared" si="13"/>
        <v>2</v>
      </c>
    </row>
    <row r="841" spans="1:8" x14ac:dyDescent="0.25">
      <c r="A841">
        <v>555</v>
      </c>
      <c r="B841">
        <v>320023</v>
      </c>
      <c r="C841" t="s">
        <v>86</v>
      </c>
      <c r="D841">
        <v>6</v>
      </c>
      <c r="E841">
        <v>39.743999999999993</v>
      </c>
      <c r="F841" s="3">
        <v>238.46399999999994</v>
      </c>
      <c r="G841">
        <v>6</v>
      </c>
      <c r="H841">
        <f t="shared" si="13"/>
        <v>1</v>
      </c>
    </row>
    <row r="842" spans="1:8" x14ac:dyDescent="0.25">
      <c r="A842">
        <v>555</v>
      </c>
      <c r="B842">
        <v>320118</v>
      </c>
      <c r="C842" t="s">
        <v>89</v>
      </c>
      <c r="D842">
        <v>6</v>
      </c>
      <c r="E842">
        <v>37.949940000000005</v>
      </c>
      <c r="F842" s="3">
        <v>227.69964000000004</v>
      </c>
      <c r="G842">
        <v>6</v>
      </c>
      <c r="H842">
        <f t="shared" si="13"/>
        <v>1</v>
      </c>
    </row>
    <row r="843" spans="1:8" x14ac:dyDescent="0.25">
      <c r="A843">
        <v>555</v>
      </c>
      <c r="B843">
        <v>324003</v>
      </c>
      <c r="C843" t="s">
        <v>88</v>
      </c>
      <c r="D843">
        <v>20</v>
      </c>
      <c r="E843">
        <v>19.800018000000001</v>
      </c>
      <c r="F843" s="3">
        <v>396.00036</v>
      </c>
      <c r="G843">
        <v>20</v>
      </c>
      <c r="H843">
        <f t="shared" si="13"/>
        <v>1</v>
      </c>
    </row>
    <row r="844" spans="1:8" x14ac:dyDescent="0.25">
      <c r="A844">
        <v>555</v>
      </c>
      <c r="B844">
        <v>320100</v>
      </c>
      <c r="C844" t="s">
        <v>85</v>
      </c>
      <c r="D844">
        <v>12</v>
      </c>
      <c r="E844">
        <v>20.323620000000002</v>
      </c>
      <c r="F844" s="3">
        <v>243.88344000000001</v>
      </c>
      <c r="G844">
        <v>12</v>
      </c>
      <c r="H844">
        <f t="shared" si="13"/>
        <v>1</v>
      </c>
    </row>
    <row r="845" spans="1:8" x14ac:dyDescent="0.25">
      <c r="A845">
        <v>555</v>
      </c>
      <c r="B845">
        <v>320028</v>
      </c>
      <c r="C845" t="s">
        <v>91</v>
      </c>
      <c r="D845">
        <v>6</v>
      </c>
      <c r="E845">
        <v>30.099959999999999</v>
      </c>
      <c r="F845" s="3">
        <v>180.59976</v>
      </c>
      <c r="G845">
        <v>6</v>
      </c>
      <c r="H845">
        <f t="shared" si="13"/>
        <v>1</v>
      </c>
    </row>
    <row r="846" spans="1:8" x14ac:dyDescent="0.25">
      <c r="A846">
        <v>555</v>
      </c>
      <c r="B846">
        <v>320023</v>
      </c>
      <c r="C846" t="s">
        <v>86</v>
      </c>
      <c r="D846">
        <v>6</v>
      </c>
      <c r="E846">
        <v>39.743999999999993</v>
      </c>
      <c r="F846" s="3">
        <v>238.46399999999994</v>
      </c>
      <c r="G846">
        <v>6</v>
      </c>
      <c r="H846">
        <f t="shared" si="13"/>
        <v>1</v>
      </c>
    </row>
    <row r="847" spans="1:8" x14ac:dyDescent="0.25">
      <c r="A847">
        <v>555</v>
      </c>
      <c r="B847">
        <v>320118</v>
      </c>
      <c r="C847" t="s">
        <v>89</v>
      </c>
      <c r="D847">
        <v>6</v>
      </c>
      <c r="E847">
        <v>37.949940000000005</v>
      </c>
      <c r="F847" s="3">
        <v>227.69964000000004</v>
      </c>
      <c r="G847">
        <v>6</v>
      </c>
      <c r="H847">
        <f t="shared" si="13"/>
        <v>1</v>
      </c>
    </row>
    <row r="848" spans="1:8" x14ac:dyDescent="0.25">
      <c r="A848">
        <v>555</v>
      </c>
      <c r="B848">
        <v>320107</v>
      </c>
      <c r="C848" t="s">
        <v>81</v>
      </c>
      <c r="D848">
        <v>60</v>
      </c>
      <c r="E848">
        <v>5.7200040000000012</v>
      </c>
      <c r="F848" s="3">
        <v>343.20024000000006</v>
      </c>
      <c r="G848">
        <v>60</v>
      </c>
      <c r="H848">
        <f t="shared" si="13"/>
        <v>1</v>
      </c>
    </row>
    <row r="849" spans="1:8" x14ac:dyDescent="0.25">
      <c r="A849">
        <v>555</v>
      </c>
      <c r="B849">
        <v>324003</v>
      </c>
      <c r="C849" t="s">
        <v>88</v>
      </c>
      <c r="D849">
        <v>20</v>
      </c>
      <c r="E849">
        <v>19.800018000000001</v>
      </c>
      <c r="F849" s="3">
        <v>396.00036</v>
      </c>
      <c r="G849">
        <v>20</v>
      </c>
      <c r="H849">
        <f t="shared" si="13"/>
        <v>1</v>
      </c>
    </row>
    <row r="850" spans="1:8" x14ac:dyDescent="0.25">
      <c r="A850">
        <v>555</v>
      </c>
      <c r="B850">
        <v>320100</v>
      </c>
      <c r="C850" t="s">
        <v>85</v>
      </c>
      <c r="D850">
        <v>12</v>
      </c>
      <c r="E850">
        <v>20.323620000000002</v>
      </c>
      <c r="F850" s="3">
        <v>243.88344000000001</v>
      </c>
      <c r="G850">
        <v>12</v>
      </c>
      <c r="H850">
        <f t="shared" si="13"/>
        <v>1</v>
      </c>
    </row>
    <row r="851" spans="1:8" x14ac:dyDescent="0.25">
      <c r="A851">
        <v>555</v>
      </c>
      <c r="B851">
        <v>323900</v>
      </c>
      <c r="C851" t="s">
        <v>37</v>
      </c>
      <c r="D851">
        <v>0</v>
      </c>
      <c r="E851">
        <v>12.645809999999999</v>
      </c>
      <c r="F851" s="3">
        <v>0</v>
      </c>
      <c r="G851">
        <v>24</v>
      </c>
      <c r="H851">
        <f t="shared" si="13"/>
        <v>0</v>
      </c>
    </row>
    <row r="852" spans="1:8" x14ac:dyDescent="0.25">
      <c r="A852">
        <v>555</v>
      </c>
      <c r="B852">
        <v>322000</v>
      </c>
      <c r="C852" t="s">
        <v>93</v>
      </c>
      <c r="D852">
        <v>24</v>
      </c>
      <c r="E852">
        <v>12.645809999999999</v>
      </c>
      <c r="F852" s="3">
        <v>303.49943999999999</v>
      </c>
      <c r="G852">
        <v>24</v>
      </c>
      <c r="H852">
        <f t="shared" si="13"/>
        <v>1</v>
      </c>
    </row>
    <row r="853" spans="1:8" x14ac:dyDescent="0.25">
      <c r="A853">
        <v>555</v>
      </c>
      <c r="B853">
        <v>320120</v>
      </c>
      <c r="C853" t="s">
        <v>71</v>
      </c>
      <c r="D853">
        <v>0</v>
      </c>
      <c r="E853">
        <v>30.099959999999999</v>
      </c>
      <c r="F853" s="3">
        <v>0</v>
      </c>
      <c r="G853">
        <v>6</v>
      </c>
      <c r="H853">
        <f t="shared" si="13"/>
        <v>0</v>
      </c>
    </row>
    <row r="854" spans="1:8" x14ac:dyDescent="0.25">
      <c r="A854">
        <v>555</v>
      </c>
      <c r="B854">
        <v>320926</v>
      </c>
      <c r="C854" t="s">
        <v>48</v>
      </c>
      <c r="D854">
        <v>60</v>
      </c>
      <c r="E854">
        <v>5.9841899999999999</v>
      </c>
      <c r="F854" s="3">
        <v>359.0514</v>
      </c>
      <c r="G854">
        <v>60</v>
      </c>
      <c r="H854">
        <f t="shared" si="13"/>
        <v>1</v>
      </c>
    </row>
    <row r="855" spans="1:8" x14ac:dyDescent="0.25">
      <c r="A855">
        <v>9103</v>
      </c>
      <c r="B855">
        <v>320028</v>
      </c>
      <c r="C855" t="s">
        <v>91</v>
      </c>
      <c r="D855">
        <v>6</v>
      </c>
      <c r="E855">
        <v>30.099959999999999</v>
      </c>
      <c r="F855" s="3">
        <v>180.59976</v>
      </c>
      <c r="G855">
        <v>6</v>
      </c>
      <c r="H855">
        <f t="shared" si="13"/>
        <v>1</v>
      </c>
    </row>
    <row r="856" spans="1:8" x14ac:dyDescent="0.25">
      <c r="A856">
        <v>9109</v>
      </c>
      <c r="B856">
        <v>320015</v>
      </c>
      <c r="C856" t="s">
        <v>80</v>
      </c>
      <c r="D856">
        <v>60</v>
      </c>
      <c r="E856">
        <v>5.9841899999999999</v>
      </c>
      <c r="F856" s="3">
        <v>359.0514</v>
      </c>
      <c r="G856">
        <v>60</v>
      </c>
      <c r="H856">
        <f t="shared" si="13"/>
        <v>1</v>
      </c>
    </row>
    <row r="857" spans="1:8" x14ac:dyDescent="0.25">
      <c r="A857">
        <v>9109</v>
      </c>
      <c r="B857">
        <v>320107</v>
      </c>
      <c r="C857" t="s">
        <v>81</v>
      </c>
      <c r="D857">
        <v>60</v>
      </c>
      <c r="E857">
        <v>5.7200040000000012</v>
      </c>
      <c r="F857" s="3">
        <v>343.20024000000006</v>
      </c>
      <c r="G857">
        <v>60</v>
      </c>
      <c r="H857">
        <f t="shared" si="13"/>
        <v>1</v>
      </c>
    </row>
    <row r="858" spans="1:8" x14ac:dyDescent="0.25">
      <c r="A858">
        <v>9134</v>
      </c>
      <c r="B858">
        <v>320023</v>
      </c>
      <c r="C858" t="s">
        <v>86</v>
      </c>
      <c r="D858">
        <v>12</v>
      </c>
      <c r="E858">
        <v>39.743999999999993</v>
      </c>
      <c r="F858" s="3">
        <v>476.92799999999988</v>
      </c>
      <c r="G858">
        <v>6</v>
      </c>
      <c r="H858">
        <f t="shared" si="13"/>
        <v>2</v>
      </c>
    </row>
    <row r="859" spans="1:8" x14ac:dyDescent="0.25">
      <c r="A859">
        <v>9139</v>
      </c>
      <c r="B859">
        <v>320107</v>
      </c>
      <c r="C859" t="s">
        <v>81</v>
      </c>
      <c r="D859">
        <v>60</v>
      </c>
      <c r="E859">
        <v>5.7200040000000012</v>
      </c>
      <c r="F859" s="3">
        <v>343.20024000000006</v>
      </c>
      <c r="G859">
        <v>60</v>
      </c>
      <c r="H859">
        <f t="shared" si="13"/>
        <v>1</v>
      </c>
    </row>
    <row r="860" spans="1:8" x14ac:dyDescent="0.25">
      <c r="A860">
        <v>9144</v>
      </c>
      <c r="B860">
        <v>320023</v>
      </c>
      <c r="C860" t="s">
        <v>86</v>
      </c>
      <c r="D860">
        <v>12</v>
      </c>
      <c r="E860">
        <v>39.743999999999993</v>
      </c>
      <c r="F860" s="3">
        <v>476.92799999999988</v>
      </c>
      <c r="G860">
        <v>6</v>
      </c>
      <c r="H860">
        <f t="shared" si="13"/>
        <v>2</v>
      </c>
    </row>
    <row r="861" spans="1:8" x14ac:dyDescent="0.25">
      <c r="A861">
        <v>9146</v>
      </c>
      <c r="B861">
        <v>320015</v>
      </c>
      <c r="C861" t="s">
        <v>80</v>
      </c>
      <c r="D861">
        <v>60</v>
      </c>
      <c r="E861">
        <v>5.9841899999999999</v>
      </c>
      <c r="F861" s="3">
        <v>359.0514</v>
      </c>
      <c r="G861">
        <v>60</v>
      </c>
      <c r="H861">
        <f t="shared" si="13"/>
        <v>1</v>
      </c>
    </row>
    <row r="862" spans="1:8" x14ac:dyDescent="0.25">
      <c r="A862">
        <v>9152</v>
      </c>
      <c r="B862">
        <v>320400</v>
      </c>
      <c r="C862" t="s">
        <v>84</v>
      </c>
      <c r="D862">
        <v>12</v>
      </c>
      <c r="E862">
        <v>20.323620000000002</v>
      </c>
      <c r="F862" s="3">
        <v>243.88344000000001</v>
      </c>
      <c r="G862">
        <v>12</v>
      </c>
      <c r="H862">
        <f t="shared" si="13"/>
        <v>1</v>
      </c>
    </row>
    <row r="863" spans="1:8" x14ac:dyDescent="0.25">
      <c r="A863">
        <v>9152</v>
      </c>
      <c r="B863">
        <v>320118</v>
      </c>
      <c r="C863" t="s">
        <v>89</v>
      </c>
      <c r="D863">
        <v>6</v>
      </c>
      <c r="E863">
        <v>37.949940000000005</v>
      </c>
      <c r="F863" s="3">
        <v>227.69964000000004</v>
      </c>
      <c r="G863">
        <v>6</v>
      </c>
      <c r="H863">
        <f t="shared" si="13"/>
        <v>1</v>
      </c>
    </row>
    <row r="864" spans="1:8" x14ac:dyDescent="0.25">
      <c r="A864">
        <v>9152</v>
      </c>
      <c r="B864">
        <v>320023</v>
      </c>
      <c r="C864" t="s">
        <v>86</v>
      </c>
      <c r="D864">
        <v>18</v>
      </c>
      <c r="E864">
        <v>39.743999999999993</v>
      </c>
      <c r="F864" s="3">
        <v>715.39199999999983</v>
      </c>
      <c r="G864">
        <v>6</v>
      </c>
      <c r="H864">
        <f t="shared" si="13"/>
        <v>3</v>
      </c>
    </row>
    <row r="865" spans="1:8" x14ac:dyDescent="0.25">
      <c r="A865">
        <v>9152</v>
      </c>
      <c r="B865">
        <v>320118</v>
      </c>
      <c r="C865" t="s">
        <v>89</v>
      </c>
      <c r="D865">
        <v>12</v>
      </c>
      <c r="E865">
        <v>37.949940000000005</v>
      </c>
      <c r="F865" s="3">
        <v>455.39928000000009</v>
      </c>
      <c r="G865">
        <v>6</v>
      </c>
      <c r="H865">
        <f t="shared" si="13"/>
        <v>2</v>
      </c>
    </row>
    <row r="866" spans="1:8" x14ac:dyDescent="0.25">
      <c r="A866">
        <v>9158</v>
      </c>
      <c r="B866">
        <v>323004</v>
      </c>
      <c r="C866" t="s">
        <v>35</v>
      </c>
      <c r="D866">
        <v>24</v>
      </c>
      <c r="E866">
        <v>12.645809999999999</v>
      </c>
      <c r="F866" s="3">
        <v>303.49943999999999</v>
      </c>
      <c r="G866">
        <v>24</v>
      </c>
      <c r="H866">
        <f t="shared" si="13"/>
        <v>1</v>
      </c>
    </row>
    <row r="867" spans="1:8" x14ac:dyDescent="0.25">
      <c r="A867">
        <v>9161</v>
      </c>
      <c r="B867">
        <v>320107</v>
      </c>
      <c r="C867" t="s">
        <v>81</v>
      </c>
      <c r="D867">
        <v>60</v>
      </c>
      <c r="E867">
        <v>5.7200040000000012</v>
      </c>
      <c r="F867" s="3">
        <v>343.20024000000006</v>
      </c>
      <c r="G867">
        <v>60</v>
      </c>
      <c r="H867">
        <f t="shared" si="13"/>
        <v>1</v>
      </c>
    </row>
    <row r="868" spans="1:8" x14ac:dyDescent="0.25">
      <c r="A868">
        <v>9165</v>
      </c>
      <c r="B868">
        <v>320118</v>
      </c>
      <c r="C868" t="s">
        <v>89</v>
      </c>
      <c r="D868">
        <v>6</v>
      </c>
      <c r="E868">
        <v>37.949940000000005</v>
      </c>
      <c r="F868" s="3">
        <v>227.69964000000004</v>
      </c>
      <c r="G868">
        <v>6</v>
      </c>
      <c r="H868">
        <f t="shared" si="13"/>
        <v>1</v>
      </c>
    </row>
    <row r="869" spans="1:8" x14ac:dyDescent="0.25">
      <c r="A869">
        <v>9165</v>
      </c>
      <c r="B869">
        <v>320100</v>
      </c>
      <c r="C869" t="s">
        <v>85</v>
      </c>
      <c r="D869">
        <v>12</v>
      </c>
      <c r="E869">
        <v>20.323620000000002</v>
      </c>
      <c r="F869" s="3">
        <v>243.88344000000001</v>
      </c>
      <c r="G869">
        <v>12</v>
      </c>
      <c r="H869">
        <f t="shared" si="13"/>
        <v>1</v>
      </c>
    </row>
    <row r="870" spans="1:8" x14ac:dyDescent="0.25">
      <c r="A870">
        <v>119</v>
      </c>
      <c r="B870">
        <v>320015</v>
      </c>
      <c r="C870" t="s">
        <v>80</v>
      </c>
      <c r="D870">
        <v>120</v>
      </c>
      <c r="E870">
        <v>5.9841899999999999</v>
      </c>
      <c r="F870" s="3">
        <v>718.1028</v>
      </c>
      <c r="G870">
        <v>60</v>
      </c>
      <c r="H870">
        <f t="shared" si="13"/>
        <v>2</v>
      </c>
    </row>
    <row r="871" spans="1:8" x14ac:dyDescent="0.25">
      <c r="A871">
        <v>119</v>
      </c>
      <c r="B871">
        <v>320107</v>
      </c>
      <c r="C871" t="s">
        <v>81</v>
      </c>
      <c r="D871">
        <v>60</v>
      </c>
      <c r="E871">
        <v>5.7200040000000012</v>
      </c>
      <c r="F871" s="3">
        <v>343.20024000000006</v>
      </c>
      <c r="G871">
        <v>60</v>
      </c>
      <c r="H871">
        <f t="shared" si="13"/>
        <v>1</v>
      </c>
    </row>
    <row r="872" spans="1:8" x14ac:dyDescent="0.25">
      <c r="A872">
        <v>119</v>
      </c>
      <c r="B872">
        <v>324003</v>
      </c>
      <c r="C872" t="s">
        <v>88</v>
      </c>
      <c r="D872">
        <v>20</v>
      </c>
      <c r="E872">
        <v>19.800018000000001</v>
      </c>
      <c r="F872" s="3">
        <v>396.00036</v>
      </c>
      <c r="G872">
        <v>20</v>
      </c>
      <c r="H872">
        <f t="shared" si="13"/>
        <v>1</v>
      </c>
    </row>
    <row r="873" spans="1:8" x14ac:dyDescent="0.25">
      <c r="A873">
        <v>119</v>
      </c>
      <c r="B873">
        <v>320023</v>
      </c>
      <c r="C873" t="s">
        <v>86</v>
      </c>
      <c r="D873">
        <v>18</v>
      </c>
      <c r="E873">
        <v>39.743999999999993</v>
      </c>
      <c r="F873" s="3">
        <v>715.39199999999983</v>
      </c>
      <c r="G873">
        <v>6</v>
      </c>
      <c r="H873">
        <f t="shared" si="13"/>
        <v>3</v>
      </c>
    </row>
    <row r="874" spans="1:8" x14ac:dyDescent="0.25">
      <c r="A874">
        <v>119</v>
      </c>
      <c r="B874">
        <v>320400</v>
      </c>
      <c r="C874" t="s">
        <v>84</v>
      </c>
      <c r="D874">
        <v>12</v>
      </c>
      <c r="E874">
        <v>20.323620000000002</v>
      </c>
      <c r="F874" s="3">
        <v>243.88344000000001</v>
      </c>
      <c r="G874">
        <v>12</v>
      </c>
      <c r="H874">
        <f t="shared" si="13"/>
        <v>1</v>
      </c>
    </row>
    <row r="875" spans="1:8" x14ac:dyDescent="0.25">
      <c r="A875">
        <v>119</v>
      </c>
      <c r="B875">
        <v>323900</v>
      </c>
      <c r="C875" t="s">
        <v>37</v>
      </c>
      <c r="D875">
        <v>24</v>
      </c>
      <c r="E875">
        <v>12.645809999999999</v>
      </c>
      <c r="F875" s="3">
        <v>303.49943999999999</v>
      </c>
      <c r="G875">
        <v>24</v>
      </c>
      <c r="H875">
        <f t="shared" si="13"/>
        <v>1</v>
      </c>
    </row>
    <row r="876" spans="1:8" x14ac:dyDescent="0.25">
      <c r="A876">
        <v>119</v>
      </c>
      <c r="B876">
        <v>323004</v>
      </c>
      <c r="C876" t="s">
        <v>35</v>
      </c>
      <c r="D876">
        <v>24</v>
      </c>
      <c r="E876">
        <v>12.645809999999999</v>
      </c>
      <c r="F876" s="3">
        <v>303.49943999999999</v>
      </c>
      <c r="G876">
        <v>24</v>
      </c>
      <c r="H876">
        <f t="shared" si="13"/>
        <v>1</v>
      </c>
    </row>
    <row r="877" spans="1:8" x14ac:dyDescent="0.25">
      <c r="A877">
        <v>119</v>
      </c>
      <c r="B877">
        <v>320120</v>
      </c>
      <c r="C877" t="s">
        <v>71</v>
      </c>
      <c r="D877">
        <v>0</v>
      </c>
      <c r="E877">
        <v>30.099959999999999</v>
      </c>
      <c r="F877" s="3">
        <v>0</v>
      </c>
      <c r="G877">
        <v>6</v>
      </c>
      <c r="H877">
        <f t="shared" si="13"/>
        <v>0</v>
      </c>
    </row>
    <row r="878" spans="1:8" x14ac:dyDescent="0.25">
      <c r="A878">
        <v>119</v>
      </c>
      <c r="B878">
        <v>322001</v>
      </c>
      <c r="C878" t="s">
        <v>95</v>
      </c>
      <c r="D878">
        <v>0</v>
      </c>
      <c r="E878">
        <v>36.695520000000002</v>
      </c>
      <c r="F878" s="3">
        <v>0</v>
      </c>
      <c r="G878">
        <v>6</v>
      </c>
      <c r="H878">
        <f t="shared" si="13"/>
        <v>0</v>
      </c>
    </row>
    <row r="879" spans="1:8" x14ac:dyDescent="0.25">
      <c r="A879">
        <v>119</v>
      </c>
      <c r="B879">
        <v>322100</v>
      </c>
      <c r="C879" t="s">
        <v>96</v>
      </c>
      <c r="D879">
        <v>6</v>
      </c>
      <c r="E879">
        <v>18.065520000000003</v>
      </c>
      <c r="F879" s="3">
        <v>108.39312000000001</v>
      </c>
      <c r="G879">
        <v>6</v>
      </c>
      <c r="H879">
        <f t="shared" si="13"/>
        <v>1</v>
      </c>
    </row>
    <row r="880" spans="1:8" x14ac:dyDescent="0.25">
      <c r="A880">
        <v>119</v>
      </c>
      <c r="B880">
        <v>320926</v>
      </c>
      <c r="C880" t="s">
        <v>48</v>
      </c>
      <c r="D880">
        <v>60</v>
      </c>
      <c r="E880">
        <v>5.9841899999999999</v>
      </c>
      <c r="F880" s="3">
        <v>359.0514</v>
      </c>
      <c r="G880">
        <v>60</v>
      </c>
      <c r="H880">
        <f t="shared" si="13"/>
        <v>1</v>
      </c>
    </row>
    <row r="881" spans="1:8" x14ac:dyDescent="0.25">
      <c r="A881">
        <v>119</v>
      </c>
      <c r="B881">
        <v>324903</v>
      </c>
      <c r="C881" t="s">
        <v>47</v>
      </c>
      <c r="D881">
        <v>20</v>
      </c>
      <c r="E881">
        <v>20.662344000000001</v>
      </c>
      <c r="F881" s="3">
        <v>413.24688000000003</v>
      </c>
      <c r="G881">
        <v>20</v>
      </c>
      <c r="H881">
        <f t="shared" si="13"/>
        <v>1</v>
      </c>
    </row>
    <row r="882" spans="1:8" x14ac:dyDescent="0.25">
      <c r="A882">
        <v>120</v>
      </c>
      <c r="B882">
        <v>323900</v>
      </c>
      <c r="C882" t="s">
        <v>37</v>
      </c>
      <c r="D882">
        <v>24</v>
      </c>
      <c r="E882">
        <v>12.645809999999999</v>
      </c>
      <c r="F882" s="3">
        <v>303.49943999999999</v>
      </c>
      <c r="G882">
        <v>24</v>
      </c>
      <c r="H882">
        <f t="shared" si="13"/>
        <v>1</v>
      </c>
    </row>
    <row r="883" spans="1:8" x14ac:dyDescent="0.25">
      <c r="A883">
        <v>120</v>
      </c>
      <c r="B883">
        <v>320015</v>
      </c>
      <c r="C883" t="s">
        <v>80</v>
      </c>
      <c r="D883">
        <v>60</v>
      </c>
      <c r="E883">
        <v>5.9841899999999999</v>
      </c>
      <c r="F883" s="3">
        <v>359.0514</v>
      </c>
      <c r="G883">
        <v>60</v>
      </c>
      <c r="H883">
        <f t="shared" si="13"/>
        <v>1</v>
      </c>
    </row>
    <row r="884" spans="1:8" x14ac:dyDescent="0.25">
      <c r="A884">
        <v>120</v>
      </c>
      <c r="B884">
        <v>320107</v>
      </c>
      <c r="C884" t="s">
        <v>81</v>
      </c>
      <c r="D884">
        <v>60</v>
      </c>
      <c r="E884">
        <v>5.7200040000000012</v>
      </c>
      <c r="F884" s="3">
        <v>343.20024000000006</v>
      </c>
      <c r="G884">
        <v>60</v>
      </c>
      <c r="H884">
        <f t="shared" si="13"/>
        <v>1</v>
      </c>
    </row>
    <row r="885" spans="1:8" x14ac:dyDescent="0.25">
      <c r="A885">
        <v>120</v>
      </c>
      <c r="B885">
        <v>320023</v>
      </c>
      <c r="C885" t="s">
        <v>86</v>
      </c>
      <c r="D885">
        <v>30</v>
      </c>
      <c r="E885">
        <v>39.743999999999993</v>
      </c>
      <c r="F885" s="3">
        <v>1192.3199999999997</v>
      </c>
      <c r="G885">
        <v>6</v>
      </c>
      <c r="H885">
        <f t="shared" si="13"/>
        <v>5</v>
      </c>
    </row>
    <row r="886" spans="1:8" x14ac:dyDescent="0.25">
      <c r="A886">
        <v>120</v>
      </c>
      <c r="B886">
        <v>320100</v>
      </c>
      <c r="C886" t="s">
        <v>85</v>
      </c>
      <c r="D886">
        <v>12</v>
      </c>
      <c r="E886">
        <v>20.323620000000002</v>
      </c>
      <c r="F886" s="3">
        <v>243.88344000000001</v>
      </c>
      <c r="G886">
        <v>12</v>
      </c>
      <c r="H886">
        <f t="shared" si="13"/>
        <v>1</v>
      </c>
    </row>
    <row r="887" spans="1:8" x14ac:dyDescent="0.25">
      <c r="A887">
        <v>120</v>
      </c>
      <c r="B887">
        <v>323900</v>
      </c>
      <c r="C887" t="s">
        <v>37</v>
      </c>
      <c r="D887">
        <v>24</v>
      </c>
      <c r="E887">
        <v>12.645809999999999</v>
      </c>
      <c r="F887" s="3">
        <v>303.49943999999999</v>
      </c>
      <c r="G887">
        <v>24</v>
      </c>
      <c r="H887">
        <f t="shared" si="13"/>
        <v>1</v>
      </c>
    </row>
    <row r="888" spans="1:8" x14ac:dyDescent="0.25">
      <c r="A888">
        <v>120</v>
      </c>
      <c r="B888">
        <v>323103</v>
      </c>
      <c r="C888" t="s">
        <v>36</v>
      </c>
      <c r="D888">
        <v>24</v>
      </c>
      <c r="E888">
        <v>12.645809999999999</v>
      </c>
      <c r="F888" s="3">
        <v>303.49943999999999</v>
      </c>
      <c r="G888">
        <v>24</v>
      </c>
      <c r="H888">
        <f t="shared" si="13"/>
        <v>1</v>
      </c>
    </row>
    <row r="889" spans="1:8" x14ac:dyDescent="0.25">
      <c r="A889">
        <v>120</v>
      </c>
      <c r="B889">
        <v>323004</v>
      </c>
      <c r="C889" t="s">
        <v>35</v>
      </c>
      <c r="D889">
        <v>24</v>
      </c>
      <c r="E889">
        <v>12.645809999999999</v>
      </c>
      <c r="F889" s="3">
        <v>303.49943999999999</v>
      </c>
      <c r="G889">
        <v>24</v>
      </c>
      <c r="H889">
        <f t="shared" si="13"/>
        <v>1</v>
      </c>
    </row>
    <row r="890" spans="1:8" x14ac:dyDescent="0.25">
      <c r="A890">
        <v>120</v>
      </c>
      <c r="B890">
        <v>320926</v>
      </c>
      <c r="C890" t="s">
        <v>48</v>
      </c>
      <c r="D890">
        <v>60</v>
      </c>
      <c r="E890">
        <v>5.9841899999999999</v>
      </c>
      <c r="F890" s="3">
        <v>359.0514</v>
      </c>
      <c r="G890">
        <v>60</v>
      </c>
      <c r="H890">
        <f t="shared" si="13"/>
        <v>1</v>
      </c>
    </row>
    <row r="891" spans="1:8" x14ac:dyDescent="0.25">
      <c r="A891">
        <v>121</v>
      </c>
      <c r="B891">
        <v>320028</v>
      </c>
      <c r="C891" t="s">
        <v>91</v>
      </c>
      <c r="D891">
        <v>30</v>
      </c>
      <c r="E891">
        <v>30.099959999999999</v>
      </c>
      <c r="F891" s="3">
        <v>902.99879999999996</v>
      </c>
      <c r="G891">
        <v>6</v>
      </c>
      <c r="H891">
        <f t="shared" si="13"/>
        <v>5</v>
      </c>
    </row>
    <row r="892" spans="1:8" x14ac:dyDescent="0.25">
      <c r="A892">
        <v>121</v>
      </c>
      <c r="B892">
        <v>320400</v>
      </c>
      <c r="C892" t="s">
        <v>84</v>
      </c>
      <c r="D892">
        <v>24</v>
      </c>
      <c r="E892">
        <v>20.323620000000002</v>
      </c>
      <c r="F892" s="3">
        <v>487.76688000000001</v>
      </c>
      <c r="G892">
        <v>12</v>
      </c>
      <c r="H892">
        <f t="shared" si="13"/>
        <v>2</v>
      </c>
    </row>
    <row r="893" spans="1:8" x14ac:dyDescent="0.25">
      <c r="A893">
        <v>121</v>
      </c>
      <c r="B893">
        <v>320120</v>
      </c>
      <c r="C893" t="s">
        <v>71</v>
      </c>
      <c r="D893">
        <v>0</v>
      </c>
      <c r="E893">
        <v>30.099959999999999</v>
      </c>
      <c r="F893" s="3">
        <v>0</v>
      </c>
      <c r="G893">
        <v>6</v>
      </c>
      <c r="H893">
        <f t="shared" si="13"/>
        <v>0</v>
      </c>
    </row>
    <row r="894" spans="1:8" x14ac:dyDescent="0.25">
      <c r="A894">
        <v>142</v>
      </c>
      <c r="B894">
        <v>323900</v>
      </c>
      <c r="C894" t="s">
        <v>37</v>
      </c>
      <c r="D894">
        <v>24</v>
      </c>
      <c r="E894">
        <v>12.645809999999999</v>
      </c>
      <c r="F894" s="3">
        <v>303.49943999999999</v>
      </c>
      <c r="G894">
        <v>24</v>
      </c>
      <c r="H894">
        <f t="shared" si="13"/>
        <v>1</v>
      </c>
    </row>
    <row r="895" spans="1:8" x14ac:dyDescent="0.25">
      <c r="A895">
        <v>144</v>
      </c>
      <c r="B895">
        <v>320015</v>
      </c>
      <c r="C895" t="s">
        <v>80</v>
      </c>
      <c r="D895">
        <v>300</v>
      </c>
      <c r="E895">
        <v>5.9841899999999999</v>
      </c>
      <c r="F895" s="3">
        <v>1795.2570000000001</v>
      </c>
      <c r="G895">
        <v>60</v>
      </c>
      <c r="H895">
        <f t="shared" si="13"/>
        <v>5</v>
      </c>
    </row>
    <row r="896" spans="1:8" x14ac:dyDescent="0.25">
      <c r="A896">
        <v>147</v>
      </c>
      <c r="B896">
        <v>320015</v>
      </c>
      <c r="C896" t="s">
        <v>80</v>
      </c>
      <c r="D896">
        <v>120</v>
      </c>
      <c r="E896">
        <v>5.9841899999999999</v>
      </c>
      <c r="F896" s="3">
        <v>718.1028</v>
      </c>
      <c r="G896">
        <v>60</v>
      </c>
      <c r="H896">
        <f t="shared" si="13"/>
        <v>2</v>
      </c>
    </row>
    <row r="897" spans="1:8" x14ac:dyDescent="0.25">
      <c r="A897">
        <v>147</v>
      </c>
      <c r="B897">
        <v>320118</v>
      </c>
      <c r="C897" t="s">
        <v>89</v>
      </c>
      <c r="D897">
        <v>12</v>
      </c>
      <c r="E897">
        <v>37.949940000000005</v>
      </c>
      <c r="F897" s="3">
        <v>455.39928000000009</v>
      </c>
      <c r="G897">
        <v>6</v>
      </c>
      <c r="H897">
        <f t="shared" si="13"/>
        <v>2</v>
      </c>
    </row>
    <row r="898" spans="1:8" x14ac:dyDescent="0.25">
      <c r="A898">
        <v>147</v>
      </c>
      <c r="B898">
        <v>320107</v>
      </c>
      <c r="C898" t="s">
        <v>81</v>
      </c>
      <c r="D898">
        <v>60</v>
      </c>
      <c r="E898">
        <v>5.7200040000000012</v>
      </c>
      <c r="F898" s="3">
        <v>343.20024000000006</v>
      </c>
      <c r="G898">
        <v>60</v>
      </c>
      <c r="H898">
        <f t="shared" si="13"/>
        <v>1</v>
      </c>
    </row>
    <row r="899" spans="1:8" x14ac:dyDescent="0.25">
      <c r="A899">
        <v>147</v>
      </c>
      <c r="B899">
        <v>324003</v>
      </c>
      <c r="C899" t="s">
        <v>88</v>
      </c>
      <c r="D899">
        <v>20</v>
      </c>
      <c r="E899">
        <v>19.800018000000001</v>
      </c>
      <c r="F899" s="3">
        <v>396.00036</v>
      </c>
      <c r="G899">
        <v>20</v>
      </c>
      <c r="H899">
        <f t="shared" ref="H899:H962" si="14">+D899/G899</f>
        <v>1</v>
      </c>
    </row>
    <row r="900" spans="1:8" x14ac:dyDescent="0.25">
      <c r="A900">
        <v>147</v>
      </c>
      <c r="B900">
        <v>320023</v>
      </c>
      <c r="C900" t="s">
        <v>86</v>
      </c>
      <c r="D900">
        <v>12</v>
      </c>
      <c r="E900">
        <v>39.743999999999993</v>
      </c>
      <c r="F900" s="3">
        <v>476.92799999999988</v>
      </c>
      <c r="G900">
        <v>6</v>
      </c>
      <c r="H900">
        <f t="shared" si="14"/>
        <v>2</v>
      </c>
    </row>
    <row r="901" spans="1:8" x14ac:dyDescent="0.25">
      <c r="A901">
        <v>147</v>
      </c>
      <c r="B901">
        <v>320100</v>
      </c>
      <c r="C901" t="s">
        <v>85</v>
      </c>
      <c r="D901">
        <v>12</v>
      </c>
      <c r="E901">
        <v>20.323620000000002</v>
      </c>
      <c r="F901" s="3">
        <v>243.88344000000001</v>
      </c>
      <c r="G901">
        <v>12</v>
      </c>
      <c r="H901">
        <f t="shared" si="14"/>
        <v>1</v>
      </c>
    </row>
    <row r="902" spans="1:8" x14ac:dyDescent="0.25">
      <c r="A902">
        <v>147</v>
      </c>
      <c r="B902">
        <v>320926</v>
      </c>
      <c r="C902" t="s">
        <v>48</v>
      </c>
      <c r="D902">
        <v>60</v>
      </c>
      <c r="E902">
        <v>5.9841899999999999</v>
      </c>
      <c r="F902" s="3">
        <v>359.0514</v>
      </c>
      <c r="G902">
        <v>60</v>
      </c>
      <c r="H902">
        <f t="shared" si="14"/>
        <v>1</v>
      </c>
    </row>
    <row r="903" spans="1:8" x14ac:dyDescent="0.25">
      <c r="A903">
        <v>170</v>
      </c>
      <c r="B903">
        <v>320023</v>
      </c>
      <c r="C903" t="s">
        <v>86</v>
      </c>
      <c r="D903">
        <v>30</v>
      </c>
      <c r="E903">
        <v>39.743999999999993</v>
      </c>
      <c r="F903" s="3">
        <v>1192.3199999999997</v>
      </c>
      <c r="G903">
        <v>6</v>
      </c>
      <c r="H903">
        <f t="shared" si="14"/>
        <v>5</v>
      </c>
    </row>
    <row r="904" spans="1:8" x14ac:dyDescent="0.25">
      <c r="A904">
        <v>170</v>
      </c>
      <c r="B904">
        <v>323900</v>
      </c>
      <c r="C904" t="s">
        <v>37</v>
      </c>
      <c r="D904">
        <v>24</v>
      </c>
      <c r="E904">
        <v>12.645809999999999</v>
      </c>
      <c r="F904" s="3">
        <v>303.49943999999999</v>
      </c>
      <c r="G904">
        <v>24</v>
      </c>
      <c r="H904">
        <f t="shared" si="14"/>
        <v>1</v>
      </c>
    </row>
    <row r="905" spans="1:8" x14ac:dyDescent="0.25">
      <c r="A905">
        <v>170</v>
      </c>
      <c r="B905">
        <v>323103</v>
      </c>
      <c r="C905" t="s">
        <v>36</v>
      </c>
      <c r="D905">
        <v>24</v>
      </c>
      <c r="E905">
        <v>12.645809999999999</v>
      </c>
      <c r="F905" s="3">
        <v>303.49943999999999</v>
      </c>
      <c r="G905">
        <v>24</v>
      </c>
      <c r="H905">
        <f t="shared" si="14"/>
        <v>1</v>
      </c>
    </row>
    <row r="906" spans="1:8" x14ac:dyDescent="0.25">
      <c r="A906">
        <v>171</v>
      </c>
      <c r="B906">
        <v>320015</v>
      </c>
      <c r="C906" t="s">
        <v>80</v>
      </c>
      <c r="D906">
        <v>60</v>
      </c>
      <c r="E906">
        <v>5.9841899999999999</v>
      </c>
      <c r="F906" s="3">
        <v>359.0514</v>
      </c>
      <c r="G906">
        <v>60</v>
      </c>
      <c r="H906">
        <f t="shared" si="14"/>
        <v>1</v>
      </c>
    </row>
    <row r="907" spans="1:8" x14ac:dyDescent="0.25">
      <c r="A907">
        <v>171</v>
      </c>
      <c r="B907">
        <v>320023</v>
      </c>
      <c r="C907" t="s">
        <v>86</v>
      </c>
      <c r="D907">
        <v>30</v>
      </c>
      <c r="E907">
        <v>39.743999999999993</v>
      </c>
      <c r="F907" s="3">
        <v>1192.3199999999997</v>
      </c>
      <c r="G907">
        <v>6</v>
      </c>
      <c r="H907">
        <f t="shared" si="14"/>
        <v>5</v>
      </c>
    </row>
    <row r="908" spans="1:8" x14ac:dyDescent="0.25">
      <c r="A908">
        <v>171</v>
      </c>
      <c r="B908">
        <v>320400</v>
      </c>
      <c r="C908" t="s">
        <v>84</v>
      </c>
      <c r="D908">
        <v>12</v>
      </c>
      <c r="E908">
        <v>20.323620000000002</v>
      </c>
      <c r="F908" s="3">
        <v>243.88344000000001</v>
      </c>
      <c r="G908">
        <v>12</v>
      </c>
      <c r="H908">
        <f t="shared" si="14"/>
        <v>1</v>
      </c>
    </row>
    <row r="909" spans="1:8" x14ac:dyDescent="0.25">
      <c r="A909">
        <v>171</v>
      </c>
      <c r="B909">
        <v>320120</v>
      </c>
      <c r="C909" t="s">
        <v>71</v>
      </c>
      <c r="D909">
        <v>0</v>
      </c>
      <c r="E909">
        <v>30.099959999999999</v>
      </c>
      <c r="F909" s="3">
        <v>0</v>
      </c>
      <c r="G909">
        <v>6</v>
      </c>
      <c r="H909">
        <f t="shared" si="14"/>
        <v>0</v>
      </c>
    </row>
    <row r="910" spans="1:8" x14ac:dyDescent="0.25">
      <c r="A910">
        <v>171</v>
      </c>
      <c r="B910">
        <v>324903</v>
      </c>
      <c r="C910" t="s">
        <v>47</v>
      </c>
      <c r="D910">
        <v>20</v>
      </c>
      <c r="E910">
        <v>20.662344000000001</v>
      </c>
      <c r="F910" s="3">
        <v>413.24688000000003</v>
      </c>
      <c r="G910">
        <v>20</v>
      </c>
      <c r="H910">
        <f t="shared" si="14"/>
        <v>1</v>
      </c>
    </row>
    <row r="911" spans="1:8" x14ac:dyDescent="0.25">
      <c r="A911">
        <v>171</v>
      </c>
      <c r="B911">
        <v>324903</v>
      </c>
      <c r="C911" t="s">
        <v>47</v>
      </c>
      <c r="D911">
        <v>60</v>
      </c>
      <c r="E911">
        <v>20.662344000000001</v>
      </c>
      <c r="F911" s="3">
        <v>1239.74064</v>
      </c>
      <c r="G911">
        <v>20</v>
      </c>
      <c r="H911">
        <f t="shared" si="14"/>
        <v>3</v>
      </c>
    </row>
    <row r="912" spans="1:8" x14ac:dyDescent="0.25">
      <c r="A912">
        <v>184</v>
      </c>
      <c r="B912">
        <v>320015</v>
      </c>
      <c r="C912" t="s">
        <v>80</v>
      </c>
      <c r="D912">
        <v>60</v>
      </c>
      <c r="E912">
        <v>5.9841899999999999</v>
      </c>
      <c r="F912" s="3">
        <v>359.0514</v>
      </c>
      <c r="G912">
        <v>60</v>
      </c>
      <c r="H912">
        <f t="shared" si="14"/>
        <v>1</v>
      </c>
    </row>
    <row r="913" spans="1:8" x14ac:dyDescent="0.25">
      <c r="A913">
        <v>187</v>
      </c>
      <c r="B913">
        <v>320015</v>
      </c>
      <c r="C913" t="s">
        <v>80</v>
      </c>
      <c r="D913">
        <v>120</v>
      </c>
      <c r="E913">
        <v>5.9841899999999999</v>
      </c>
      <c r="F913" s="3">
        <v>718.1028</v>
      </c>
      <c r="G913">
        <v>60</v>
      </c>
      <c r="H913">
        <f t="shared" si="14"/>
        <v>2</v>
      </c>
    </row>
    <row r="914" spans="1:8" x14ac:dyDescent="0.25">
      <c r="A914">
        <v>187</v>
      </c>
      <c r="B914">
        <v>320118</v>
      </c>
      <c r="C914" t="s">
        <v>89</v>
      </c>
      <c r="D914">
        <v>18</v>
      </c>
      <c r="E914">
        <v>37.949940000000005</v>
      </c>
      <c r="F914" s="3">
        <v>683.09892000000013</v>
      </c>
      <c r="G914">
        <v>6</v>
      </c>
      <c r="H914">
        <f t="shared" si="14"/>
        <v>3</v>
      </c>
    </row>
    <row r="915" spans="1:8" x14ac:dyDescent="0.25">
      <c r="A915">
        <v>187</v>
      </c>
      <c r="B915">
        <v>320023</v>
      </c>
      <c r="C915" t="s">
        <v>86</v>
      </c>
      <c r="D915">
        <v>120</v>
      </c>
      <c r="E915">
        <v>39.743999999999993</v>
      </c>
      <c r="F915" s="3">
        <v>4769.2799999999988</v>
      </c>
      <c r="G915">
        <v>6</v>
      </c>
      <c r="H915">
        <f t="shared" si="14"/>
        <v>20</v>
      </c>
    </row>
    <row r="916" spans="1:8" x14ac:dyDescent="0.25">
      <c r="A916">
        <v>197</v>
      </c>
      <c r="B916">
        <v>323103</v>
      </c>
      <c r="C916" t="s">
        <v>36</v>
      </c>
      <c r="D916">
        <v>24</v>
      </c>
      <c r="E916">
        <v>12.645809999999999</v>
      </c>
      <c r="F916" s="3">
        <v>303.49943999999999</v>
      </c>
      <c r="G916">
        <v>24</v>
      </c>
      <c r="H916">
        <f t="shared" si="14"/>
        <v>1</v>
      </c>
    </row>
    <row r="917" spans="1:8" x14ac:dyDescent="0.25">
      <c r="A917">
        <v>197</v>
      </c>
      <c r="B917">
        <v>323103</v>
      </c>
      <c r="C917" t="s">
        <v>36</v>
      </c>
      <c r="D917">
        <v>24</v>
      </c>
      <c r="E917">
        <v>12.645809999999999</v>
      </c>
      <c r="F917" s="3">
        <v>303.49943999999999</v>
      </c>
      <c r="G917">
        <v>24</v>
      </c>
      <c r="H917">
        <f t="shared" si="14"/>
        <v>1</v>
      </c>
    </row>
    <row r="918" spans="1:8" x14ac:dyDescent="0.25">
      <c r="A918">
        <v>517</v>
      </c>
      <c r="B918">
        <v>320107</v>
      </c>
      <c r="C918" t="s">
        <v>81</v>
      </c>
      <c r="D918">
        <v>60</v>
      </c>
      <c r="E918">
        <v>5.7200040000000012</v>
      </c>
      <c r="F918" s="3">
        <v>343.20024000000006</v>
      </c>
      <c r="G918">
        <v>60</v>
      </c>
      <c r="H918">
        <f t="shared" si="14"/>
        <v>1</v>
      </c>
    </row>
    <row r="919" spans="1:8" x14ac:dyDescent="0.25">
      <c r="A919">
        <v>517</v>
      </c>
      <c r="B919">
        <v>320120</v>
      </c>
      <c r="C919" t="s">
        <v>71</v>
      </c>
      <c r="D919">
        <v>0</v>
      </c>
      <c r="E919">
        <v>30.099959999999999</v>
      </c>
      <c r="F919" s="3">
        <v>0</v>
      </c>
      <c r="G919">
        <v>6</v>
      </c>
      <c r="H919">
        <f t="shared" si="14"/>
        <v>0</v>
      </c>
    </row>
    <row r="920" spans="1:8" x14ac:dyDescent="0.25">
      <c r="A920">
        <v>517</v>
      </c>
      <c r="B920">
        <v>322100</v>
      </c>
      <c r="C920" t="s">
        <v>96</v>
      </c>
      <c r="D920">
        <v>6</v>
      </c>
      <c r="E920">
        <v>18.065520000000003</v>
      </c>
      <c r="F920" s="3">
        <v>108.39312000000001</v>
      </c>
      <c r="G920">
        <v>6</v>
      </c>
      <c r="H920">
        <f t="shared" si="14"/>
        <v>1</v>
      </c>
    </row>
    <row r="921" spans="1:8" x14ac:dyDescent="0.25">
      <c r="A921">
        <v>517</v>
      </c>
      <c r="B921">
        <v>324903</v>
      </c>
      <c r="C921" t="s">
        <v>47</v>
      </c>
      <c r="D921">
        <v>40</v>
      </c>
      <c r="E921">
        <v>20.662344000000001</v>
      </c>
      <c r="F921" s="3">
        <v>826.49376000000007</v>
      </c>
      <c r="G921">
        <v>20</v>
      </c>
      <c r="H921">
        <f t="shared" si="14"/>
        <v>2</v>
      </c>
    </row>
    <row r="922" spans="1:8" x14ac:dyDescent="0.25">
      <c r="A922">
        <v>517</v>
      </c>
      <c r="B922">
        <v>320028</v>
      </c>
      <c r="C922" t="s">
        <v>91</v>
      </c>
      <c r="D922">
        <v>18</v>
      </c>
      <c r="E922">
        <v>30.099959999999999</v>
      </c>
      <c r="F922" s="3">
        <v>541.79927999999995</v>
      </c>
      <c r="G922">
        <v>6</v>
      </c>
      <c r="H922">
        <f t="shared" si="14"/>
        <v>3</v>
      </c>
    </row>
    <row r="923" spans="1:8" x14ac:dyDescent="0.25">
      <c r="A923">
        <v>517</v>
      </c>
      <c r="B923">
        <v>323103</v>
      </c>
      <c r="C923" t="s">
        <v>36</v>
      </c>
      <c r="D923">
        <v>24</v>
      </c>
      <c r="E923">
        <v>12.645809999999999</v>
      </c>
      <c r="F923" s="3">
        <v>303.49943999999999</v>
      </c>
      <c r="G923">
        <v>24</v>
      </c>
      <c r="H923">
        <f t="shared" si="14"/>
        <v>1</v>
      </c>
    </row>
    <row r="924" spans="1:8" x14ac:dyDescent="0.25">
      <c r="A924">
        <v>517</v>
      </c>
      <c r="B924">
        <v>323004</v>
      </c>
      <c r="C924" t="s">
        <v>35</v>
      </c>
      <c r="D924">
        <v>24</v>
      </c>
      <c r="E924">
        <v>12.645809999999999</v>
      </c>
      <c r="F924" s="3">
        <v>303.49943999999999</v>
      </c>
      <c r="G924">
        <v>24</v>
      </c>
      <c r="H924">
        <f t="shared" si="14"/>
        <v>1</v>
      </c>
    </row>
    <row r="925" spans="1:8" x14ac:dyDescent="0.25">
      <c r="A925">
        <v>519</v>
      </c>
      <c r="B925">
        <v>320028</v>
      </c>
      <c r="C925" t="s">
        <v>91</v>
      </c>
      <c r="D925">
        <v>12</v>
      </c>
      <c r="E925">
        <v>30.099959999999999</v>
      </c>
      <c r="F925" s="3">
        <v>361.19952000000001</v>
      </c>
      <c r="G925">
        <v>6</v>
      </c>
      <c r="H925">
        <f t="shared" si="14"/>
        <v>2</v>
      </c>
    </row>
    <row r="926" spans="1:8" x14ac:dyDescent="0.25">
      <c r="A926">
        <v>519</v>
      </c>
      <c r="B926">
        <v>320015</v>
      </c>
      <c r="C926" t="s">
        <v>80</v>
      </c>
      <c r="D926">
        <v>60</v>
      </c>
      <c r="E926">
        <v>5.9841899999999999</v>
      </c>
      <c r="F926" s="3">
        <v>359.0514</v>
      </c>
      <c r="G926">
        <v>60</v>
      </c>
      <c r="H926">
        <f t="shared" si="14"/>
        <v>1</v>
      </c>
    </row>
    <row r="927" spans="1:8" x14ac:dyDescent="0.25">
      <c r="A927">
        <v>519</v>
      </c>
      <c r="B927">
        <v>320118</v>
      </c>
      <c r="C927" t="s">
        <v>89</v>
      </c>
      <c r="D927">
        <v>24</v>
      </c>
      <c r="E927">
        <v>37.949940000000005</v>
      </c>
      <c r="F927" s="3">
        <v>910.79856000000018</v>
      </c>
      <c r="G927">
        <v>6</v>
      </c>
      <c r="H927">
        <f t="shared" si="14"/>
        <v>4</v>
      </c>
    </row>
    <row r="928" spans="1:8" x14ac:dyDescent="0.25">
      <c r="A928">
        <v>519</v>
      </c>
      <c r="B928">
        <v>320107</v>
      </c>
      <c r="C928" t="s">
        <v>81</v>
      </c>
      <c r="D928">
        <v>60</v>
      </c>
      <c r="E928">
        <v>5.7200040000000012</v>
      </c>
      <c r="F928" s="3">
        <v>343.20024000000006</v>
      </c>
      <c r="G928">
        <v>60</v>
      </c>
      <c r="H928">
        <f t="shared" si="14"/>
        <v>1</v>
      </c>
    </row>
    <row r="929" spans="1:8" x14ac:dyDescent="0.25">
      <c r="A929">
        <v>519</v>
      </c>
      <c r="B929">
        <v>320023</v>
      </c>
      <c r="C929" t="s">
        <v>86</v>
      </c>
      <c r="D929">
        <v>30</v>
      </c>
      <c r="E929">
        <v>39.743999999999993</v>
      </c>
      <c r="F929" s="3">
        <v>1192.3199999999997</v>
      </c>
      <c r="G929">
        <v>6</v>
      </c>
      <c r="H929">
        <f t="shared" si="14"/>
        <v>5</v>
      </c>
    </row>
    <row r="930" spans="1:8" x14ac:dyDescent="0.25">
      <c r="A930">
        <v>519</v>
      </c>
      <c r="B930">
        <v>323900</v>
      </c>
      <c r="C930" t="s">
        <v>37</v>
      </c>
      <c r="D930">
        <v>24</v>
      </c>
      <c r="E930">
        <v>12.645809999999999</v>
      </c>
      <c r="F930" s="3">
        <v>303.49943999999999</v>
      </c>
      <c r="G930">
        <v>24</v>
      </c>
      <c r="H930">
        <f t="shared" si="14"/>
        <v>1</v>
      </c>
    </row>
    <row r="931" spans="1:8" x14ac:dyDescent="0.25">
      <c r="A931">
        <v>519</v>
      </c>
      <c r="B931">
        <v>323004</v>
      </c>
      <c r="C931" t="s">
        <v>35</v>
      </c>
      <c r="D931">
        <v>24</v>
      </c>
      <c r="E931">
        <v>12.645809999999999</v>
      </c>
      <c r="F931" s="3">
        <v>303.49943999999999</v>
      </c>
      <c r="G931">
        <v>24</v>
      </c>
      <c r="H931">
        <f t="shared" si="14"/>
        <v>1</v>
      </c>
    </row>
    <row r="932" spans="1:8" x14ac:dyDescent="0.25">
      <c r="A932">
        <v>519</v>
      </c>
      <c r="B932">
        <v>320120</v>
      </c>
      <c r="C932" t="s">
        <v>71</v>
      </c>
      <c r="D932">
        <v>0</v>
      </c>
      <c r="E932">
        <v>30.099959999999999</v>
      </c>
      <c r="F932" s="3">
        <v>0</v>
      </c>
      <c r="G932">
        <v>6</v>
      </c>
      <c r="H932">
        <f t="shared" si="14"/>
        <v>0</v>
      </c>
    </row>
    <row r="933" spans="1:8" x14ac:dyDescent="0.25">
      <c r="A933">
        <v>519</v>
      </c>
      <c r="B933">
        <v>320926</v>
      </c>
      <c r="C933" t="s">
        <v>48</v>
      </c>
      <c r="D933">
        <v>60</v>
      </c>
      <c r="E933">
        <v>5.9841899999999999</v>
      </c>
      <c r="F933" s="3">
        <v>359.0514</v>
      </c>
      <c r="G933">
        <v>60</v>
      </c>
      <c r="H933">
        <f t="shared" si="14"/>
        <v>1</v>
      </c>
    </row>
    <row r="934" spans="1:8" x14ac:dyDescent="0.25">
      <c r="A934">
        <v>519</v>
      </c>
      <c r="B934">
        <v>320015</v>
      </c>
      <c r="C934" t="s">
        <v>80</v>
      </c>
      <c r="D934">
        <v>120</v>
      </c>
      <c r="E934">
        <v>5.9841899999999999</v>
      </c>
      <c r="F934" s="3">
        <v>718.1028</v>
      </c>
      <c r="G934">
        <v>60</v>
      </c>
      <c r="H934">
        <f t="shared" si="14"/>
        <v>2</v>
      </c>
    </row>
    <row r="935" spans="1:8" x14ac:dyDescent="0.25">
      <c r="A935">
        <v>519</v>
      </c>
      <c r="B935">
        <v>320107</v>
      </c>
      <c r="C935" t="s">
        <v>81</v>
      </c>
      <c r="D935">
        <v>120</v>
      </c>
      <c r="E935">
        <v>5.7200040000000012</v>
      </c>
      <c r="F935" s="3">
        <v>686.40048000000013</v>
      </c>
      <c r="G935">
        <v>60</v>
      </c>
      <c r="H935">
        <f t="shared" si="14"/>
        <v>2</v>
      </c>
    </row>
    <row r="936" spans="1:8" x14ac:dyDescent="0.25">
      <c r="A936">
        <v>519</v>
      </c>
      <c r="B936">
        <v>320023</v>
      </c>
      <c r="C936" t="s">
        <v>86</v>
      </c>
      <c r="D936">
        <v>12</v>
      </c>
      <c r="E936">
        <v>39.743999999999993</v>
      </c>
      <c r="F936" s="3">
        <v>476.92799999999988</v>
      </c>
      <c r="G936">
        <v>6</v>
      </c>
      <c r="H936">
        <f t="shared" si="14"/>
        <v>2</v>
      </c>
    </row>
    <row r="937" spans="1:8" x14ac:dyDescent="0.25">
      <c r="A937">
        <v>519</v>
      </c>
      <c r="B937">
        <v>323004</v>
      </c>
      <c r="C937" t="s">
        <v>35</v>
      </c>
      <c r="D937">
        <v>48</v>
      </c>
      <c r="E937">
        <v>12.645809999999999</v>
      </c>
      <c r="F937" s="3">
        <v>606.99887999999999</v>
      </c>
      <c r="G937">
        <v>24</v>
      </c>
      <c r="H937">
        <f t="shared" si="14"/>
        <v>2</v>
      </c>
    </row>
    <row r="938" spans="1:8" x14ac:dyDescent="0.25">
      <c r="A938">
        <v>519</v>
      </c>
      <c r="B938">
        <v>320926</v>
      </c>
      <c r="C938" t="s">
        <v>48</v>
      </c>
      <c r="D938">
        <v>60</v>
      </c>
      <c r="E938">
        <v>5.9841899999999999</v>
      </c>
      <c r="F938" s="3">
        <v>359.0514</v>
      </c>
      <c r="G938">
        <v>60</v>
      </c>
      <c r="H938">
        <f t="shared" si="14"/>
        <v>1</v>
      </c>
    </row>
    <row r="939" spans="1:8" x14ac:dyDescent="0.25">
      <c r="A939">
        <v>519</v>
      </c>
      <c r="B939">
        <v>324903</v>
      </c>
      <c r="C939" t="s">
        <v>47</v>
      </c>
      <c r="D939">
        <v>40</v>
      </c>
      <c r="E939">
        <v>20.662344000000001</v>
      </c>
      <c r="F939" s="3">
        <v>826.49376000000007</v>
      </c>
      <c r="G939">
        <v>20</v>
      </c>
      <c r="H939">
        <f t="shared" si="14"/>
        <v>2</v>
      </c>
    </row>
    <row r="940" spans="1:8" x14ac:dyDescent="0.25">
      <c r="A940">
        <v>522</v>
      </c>
      <c r="B940">
        <v>324903</v>
      </c>
      <c r="C940" t="s">
        <v>47</v>
      </c>
      <c r="D940">
        <v>300</v>
      </c>
      <c r="E940">
        <v>20.662344000000001</v>
      </c>
      <c r="F940" s="3">
        <v>6198.7031999999999</v>
      </c>
      <c r="G940">
        <v>20</v>
      </c>
      <c r="H940">
        <f t="shared" si="14"/>
        <v>15</v>
      </c>
    </row>
    <row r="941" spans="1:8" x14ac:dyDescent="0.25">
      <c r="A941">
        <v>522</v>
      </c>
      <c r="B941">
        <v>320015</v>
      </c>
      <c r="C941" t="s">
        <v>80</v>
      </c>
      <c r="D941">
        <v>180</v>
      </c>
      <c r="E941">
        <v>5.9841899999999999</v>
      </c>
      <c r="F941" s="3">
        <v>1077.1541999999999</v>
      </c>
      <c r="G941">
        <v>60</v>
      </c>
      <c r="H941">
        <f t="shared" si="14"/>
        <v>3</v>
      </c>
    </row>
    <row r="942" spans="1:8" x14ac:dyDescent="0.25">
      <c r="A942">
        <v>522</v>
      </c>
      <c r="B942">
        <v>320107</v>
      </c>
      <c r="C942" t="s">
        <v>81</v>
      </c>
      <c r="D942">
        <v>60</v>
      </c>
      <c r="E942">
        <v>5.7200040000000012</v>
      </c>
      <c r="F942" s="3">
        <v>343.20024000000006</v>
      </c>
      <c r="G942">
        <v>60</v>
      </c>
      <c r="H942">
        <f t="shared" si="14"/>
        <v>1</v>
      </c>
    </row>
    <row r="943" spans="1:8" x14ac:dyDescent="0.25">
      <c r="A943">
        <v>522</v>
      </c>
      <c r="B943">
        <v>320100</v>
      </c>
      <c r="C943" t="s">
        <v>85</v>
      </c>
      <c r="D943">
        <v>12</v>
      </c>
      <c r="E943">
        <v>20.323620000000002</v>
      </c>
      <c r="F943" s="3">
        <v>243.88344000000001</v>
      </c>
      <c r="G943">
        <v>12</v>
      </c>
      <c r="H943">
        <f t="shared" si="14"/>
        <v>1</v>
      </c>
    </row>
    <row r="944" spans="1:8" x14ac:dyDescent="0.25">
      <c r="A944">
        <v>522</v>
      </c>
      <c r="B944">
        <v>320400</v>
      </c>
      <c r="C944" t="s">
        <v>84</v>
      </c>
      <c r="D944">
        <v>12</v>
      </c>
      <c r="E944">
        <v>20.323620000000002</v>
      </c>
      <c r="F944" s="3">
        <v>243.88344000000001</v>
      </c>
      <c r="G944">
        <v>12</v>
      </c>
      <c r="H944">
        <f t="shared" si="14"/>
        <v>1</v>
      </c>
    </row>
    <row r="945" spans="1:8" x14ac:dyDescent="0.25">
      <c r="A945">
        <v>533</v>
      </c>
      <c r="B945">
        <v>320028</v>
      </c>
      <c r="C945" t="s">
        <v>91</v>
      </c>
      <c r="D945">
        <v>6</v>
      </c>
      <c r="E945">
        <v>30.099959999999999</v>
      </c>
      <c r="F945" s="3">
        <v>180.59976</v>
      </c>
      <c r="G945">
        <v>6</v>
      </c>
      <c r="H945">
        <f t="shared" si="14"/>
        <v>1</v>
      </c>
    </row>
    <row r="946" spans="1:8" x14ac:dyDescent="0.25">
      <c r="A946">
        <v>533</v>
      </c>
      <c r="B946">
        <v>324903</v>
      </c>
      <c r="C946" t="s">
        <v>47</v>
      </c>
      <c r="D946">
        <v>20</v>
      </c>
      <c r="E946">
        <v>20.662344000000001</v>
      </c>
      <c r="F946" s="3">
        <v>413.24688000000003</v>
      </c>
      <c r="G946">
        <v>20</v>
      </c>
      <c r="H946">
        <f t="shared" si="14"/>
        <v>1</v>
      </c>
    </row>
    <row r="947" spans="1:8" x14ac:dyDescent="0.25">
      <c r="A947">
        <v>536</v>
      </c>
      <c r="B947">
        <v>320023</v>
      </c>
      <c r="C947" t="s">
        <v>86</v>
      </c>
      <c r="D947">
        <v>12</v>
      </c>
      <c r="E947">
        <v>39.743999999999993</v>
      </c>
      <c r="F947" s="3">
        <v>476.92799999999988</v>
      </c>
      <c r="G947">
        <v>6</v>
      </c>
      <c r="H947">
        <f t="shared" si="14"/>
        <v>2</v>
      </c>
    </row>
    <row r="948" spans="1:8" x14ac:dyDescent="0.25">
      <c r="A948">
        <v>536</v>
      </c>
      <c r="B948">
        <v>320118</v>
      </c>
      <c r="C948" t="s">
        <v>89</v>
      </c>
      <c r="D948">
        <v>6</v>
      </c>
      <c r="E948">
        <v>37.949940000000005</v>
      </c>
      <c r="F948" s="3">
        <v>227.69964000000004</v>
      </c>
      <c r="G948">
        <v>6</v>
      </c>
      <c r="H948">
        <f t="shared" si="14"/>
        <v>1</v>
      </c>
    </row>
    <row r="949" spans="1:8" x14ac:dyDescent="0.25">
      <c r="A949">
        <v>536</v>
      </c>
      <c r="B949">
        <v>324003</v>
      </c>
      <c r="C949" t="s">
        <v>88</v>
      </c>
      <c r="D949">
        <v>20</v>
      </c>
      <c r="E949">
        <v>19.800018000000001</v>
      </c>
      <c r="F949" s="3">
        <v>396.00036</v>
      </c>
      <c r="G949">
        <v>20</v>
      </c>
      <c r="H949">
        <f t="shared" si="14"/>
        <v>1</v>
      </c>
    </row>
    <row r="950" spans="1:8" x14ac:dyDescent="0.25">
      <c r="A950">
        <v>536</v>
      </c>
      <c r="B950">
        <v>320118</v>
      </c>
      <c r="C950" t="s">
        <v>89</v>
      </c>
      <c r="D950">
        <v>6</v>
      </c>
      <c r="E950">
        <v>37.949940000000005</v>
      </c>
      <c r="F950" s="3">
        <v>227.69964000000004</v>
      </c>
      <c r="G950">
        <v>6</v>
      </c>
      <c r="H950">
        <f t="shared" si="14"/>
        <v>1</v>
      </c>
    </row>
    <row r="951" spans="1:8" x14ac:dyDescent="0.25">
      <c r="A951">
        <v>536</v>
      </c>
      <c r="B951">
        <v>323900</v>
      </c>
      <c r="C951" t="s">
        <v>37</v>
      </c>
      <c r="D951">
        <v>24</v>
      </c>
      <c r="E951">
        <v>12.645809999999999</v>
      </c>
      <c r="F951" s="3">
        <v>303.49943999999999</v>
      </c>
      <c r="G951">
        <v>24</v>
      </c>
      <c r="H951">
        <f t="shared" si="14"/>
        <v>1</v>
      </c>
    </row>
    <row r="952" spans="1:8" x14ac:dyDescent="0.25">
      <c r="A952">
        <v>536</v>
      </c>
      <c r="B952">
        <v>323004</v>
      </c>
      <c r="C952" t="s">
        <v>35</v>
      </c>
      <c r="D952">
        <v>24</v>
      </c>
      <c r="E952">
        <v>12.645809999999999</v>
      </c>
      <c r="F952" s="3">
        <v>303.49943999999999</v>
      </c>
      <c r="G952">
        <v>24</v>
      </c>
      <c r="H952">
        <f t="shared" si="14"/>
        <v>1</v>
      </c>
    </row>
    <row r="953" spans="1:8" x14ac:dyDescent="0.25">
      <c r="A953">
        <v>536</v>
      </c>
      <c r="B953">
        <v>320107</v>
      </c>
      <c r="C953" t="s">
        <v>81</v>
      </c>
      <c r="D953">
        <v>60</v>
      </c>
      <c r="E953">
        <v>5.7200040000000012</v>
      </c>
      <c r="F953" s="3">
        <v>343.20024000000006</v>
      </c>
      <c r="G953">
        <v>60</v>
      </c>
      <c r="H953">
        <f t="shared" si="14"/>
        <v>1</v>
      </c>
    </row>
    <row r="954" spans="1:8" x14ac:dyDescent="0.25">
      <c r="A954">
        <v>542</v>
      </c>
      <c r="B954">
        <v>324903</v>
      </c>
      <c r="C954" t="s">
        <v>47</v>
      </c>
      <c r="D954">
        <v>40</v>
      </c>
      <c r="E954">
        <v>20.662344000000001</v>
      </c>
      <c r="F954" s="3">
        <v>826.49376000000007</v>
      </c>
      <c r="G954">
        <v>20</v>
      </c>
      <c r="H954">
        <f t="shared" si="14"/>
        <v>2</v>
      </c>
    </row>
    <row r="955" spans="1:8" x14ac:dyDescent="0.25">
      <c r="A955">
        <v>545</v>
      </c>
      <c r="B955">
        <v>323004</v>
      </c>
      <c r="C955" t="s">
        <v>35</v>
      </c>
      <c r="D955">
        <v>24</v>
      </c>
      <c r="E955">
        <v>12.645809999999999</v>
      </c>
      <c r="F955" s="3">
        <v>303.49943999999999</v>
      </c>
      <c r="G955">
        <v>24</v>
      </c>
      <c r="H955">
        <f t="shared" si="14"/>
        <v>1</v>
      </c>
    </row>
    <row r="956" spans="1:8" x14ac:dyDescent="0.25">
      <c r="A956">
        <v>562</v>
      </c>
      <c r="B956">
        <v>320100</v>
      </c>
      <c r="C956" t="s">
        <v>85</v>
      </c>
      <c r="D956">
        <v>12</v>
      </c>
      <c r="E956">
        <v>20.323620000000002</v>
      </c>
      <c r="F956" s="3">
        <v>243.88344000000001</v>
      </c>
      <c r="G956">
        <v>12</v>
      </c>
      <c r="H956">
        <f t="shared" si="14"/>
        <v>1</v>
      </c>
    </row>
    <row r="957" spans="1:8" x14ac:dyDescent="0.25">
      <c r="A957">
        <v>562</v>
      </c>
      <c r="B957">
        <v>320023</v>
      </c>
      <c r="C957" t="s">
        <v>86</v>
      </c>
      <c r="D957">
        <v>6</v>
      </c>
      <c r="E957">
        <v>39.743999999999993</v>
      </c>
      <c r="F957" s="3">
        <v>238.46399999999994</v>
      </c>
      <c r="G957">
        <v>6</v>
      </c>
      <c r="H957">
        <f t="shared" si="14"/>
        <v>1</v>
      </c>
    </row>
    <row r="958" spans="1:8" x14ac:dyDescent="0.25">
      <c r="A958">
        <v>569</v>
      </c>
      <c r="B958">
        <v>320118</v>
      </c>
      <c r="C958" t="s">
        <v>89</v>
      </c>
      <c r="D958">
        <v>6</v>
      </c>
      <c r="E958">
        <v>37.949940000000005</v>
      </c>
      <c r="F958" s="3">
        <v>227.69964000000004</v>
      </c>
      <c r="G958">
        <v>6</v>
      </c>
      <c r="H958">
        <f t="shared" si="14"/>
        <v>1</v>
      </c>
    </row>
    <row r="959" spans="1:8" x14ac:dyDescent="0.25">
      <c r="A959">
        <v>569</v>
      </c>
      <c r="B959">
        <v>322100</v>
      </c>
      <c r="C959" t="s">
        <v>96</v>
      </c>
      <c r="D959">
        <v>6</v>
      </c>
      <c r="E959">
        <v>18.065520000000003</v>
      </c>
      <c r="F959" s="3">
        <v>108.39312000000001</v>
      </c>
      <c r="G959">
        <v>6</v>
      </c>
      <c r="H959">
        <f t="shared" si="14"/>
        <v>1</v>
      </c>
    </row>
    <row r="960" spans="1:8" x14ac:dyDescent="0.25">
      <c r="A960">
        <v>569</v>
      </c>
      <c r="B960">
        <v>320926</v>
      </c>
      <c r="C960" t="s">
        <v>48</v>
      </c>
      <c r="D960">
        <v>60</v>
      </c>
      <c r="E960">
        <v>5.9841899999999999</v>
      </c>
      <c r="F960" s="3">
        <v>359.0514</v>
      </c>
      <c r="G960">
        <v>60</v>
      </c>
      <c r="H960">
        <f t="shared" si="14"/>
        <v>1</v>
      </c>
    </row>
    <row r="961" spans="1:8" x14ac:dyDescent="0.25">
      <c r="A961">
        <v>569</v>
      </c>
      <c r="B961">
        <v>324903</v>
      </c>
      <c r="C961" t="s">
        <v>47</v>
      </c>
      <c r="D961">
        <v>40</v>
      </c>
      <c r="E961">
        <v>20.662344000000001</v>
      </c>
      <c r="F961" s="3">
        <v>826.49376000000007</v>
      </c>
      <c r="G961">
        <v>20</v>
      </c>
      <c r="H961">
        <f t="shared" si="14"/>
        <v>2</v>
      </c>
    </row>
    <row r="962" spans="1:8" x14ac:dyDescent="0.25">
      <c r="A962">
        <v>574</v>
      </c>
      <c r="B962">
        <v>320023</v>
      </c>
      <c r="C962" t="s">
        <v>86</v>
      </c>
      <c r="D962">
        <v>6</v>
      </c>
      <c r="E962">
        <v>39.743999999999993</v>
      </c>
      <c r="F962" s="3">
        <v>238.46399999999994</v>
      </c>
      <c r="G962">
        <v>6</v>
      </c>
      <c r="H962">
        <f t="shared" si="14"/>
        <v>1</v>
      </c>
    </row>
    <row r="963" spans="1:8" x14ac:dyDescent="0.25">
      <c r="A963">
        <v>574</v>
      </c>
      <c r="B963">
        <v>320120</v>
      </c>
      <c r="C963" t="s">
        <v>71</v>
      </c>
      <c r="D963">
        <v>0</v>
      </c>
      <c r="E963">
        <v>30.099959999999999</v>
      </c>
      <c r="F963" s="3">
        <v>0</v>
      </c>
      <c r="G963">
        <v>6</v>
      </c>
      <c r="H963">
        <f t="shared" ref="H963:H1026" si="15">+D963/G963</f>
        <v>0</v>
      </c>
    </row>
    <row r="964" spans="1:8" x14ac:dyDescent="0.25">
      <c r="A964">
        <v>9402</v>
      </c>
      <c r="B964">
        <v>320015</v>
      </c>
      <c r="C964" t="s">
        <v>80</v>
      </c>
      <c r="D964">
        <v>60</v>
      </c>
      <c r="E964">
        <v>5.9841899999999999</v>
      </c>
      <c r="F964" s="3">
        <v>359.0514</v>
      </c>
      <c r="G964">
        <v>60</v>
      </c>
      <c r="H964">
        <f t="shared" si="15"/>
        <v>1</v>
      </c>
    </row>
    <row r="965" spans="1:8" x14ac:dyDescent="0.25">
      <c r="A965">
        <v>9402</v>
      </c>
      <c r="B965">
        <v>320028</v>
      </c>
      <c r="C965" t="s">
        <v>91</v>
      </c>
      <c r="D965">
        <v>6</v>
      </c>
      <c r="E965">
        <v>30.099959999999999</v>
      </c>
      <c r="F965" s="3">
        <v>180.59976</v>
      </c>
      <c r="G965">
        <v>6</v>
      </c>
      <c r="H965">
        <f t="shared" si="15"/>
        <v>1</v>
      </c>
    </row>
    <row r="966" spans="1:8" x14ac:dyDescent="0.25">
      <c r="A966">
        <v>9405</v>
      </c>
      <c r="B966">
        <v>320028</v>
      </c>
      <c r="C966" t="s">
        <v>91</v>
      </c>
      <c r="D966">
        <v>6</v>
      </c>
      <c r="E966">
        <v>30.099959999999999</v>
      </c>
      <c r="F966" s="3">
        <v>180.59976</v>
      </c>
      <c r="G966">
        <v>6</v>
      </c>
      <c r="H966">
        <f t="shared" si="15"/>
        <v>1</v>
      </c>
    </row>
    <row r="967" spans="1:8" x14ac:dyDescent="0.25">
      <c r="A967">
        <v>9406</v>
      </c>
      <c r="B967">
        <v>320023</v>
      </c>
      <c r="C967" t="s">
        <v>86</v>
      </c>
      <c r="D967">
        <v>6</v>
      </c>
      <c r="E967">
        <v>39.743999999999993</v>
      </c>
      <c r="F967" s="3">
        <v>238.46399999999994</v>
      </c>
      <c r="G967">
        <v>6</v>
      </c>
      <c r="H967">
        <f t="shared" si="15"/>
        <v>1</v>
      </c>
    </row>
    <row r="968" spans="1:8" x14ac:dyDescent="0.25">
      <c r="A968">
        <v>9406</v>
      </c>
      <c r="B968">
        <v>320118</v>
      </c>
      <c r="C968" t="s">
        <v>89</v>
      </c>
      <c r="D968">
        <v>6</v>
      </c>
      <c r="E968">
        <v>37.949940000000005</v>
      </c>
      <c r="F968" s="3">
        <v>227.69964000000004</v>
      </c>
      <c r="G968">
        <v>6</v>
      </c>
      <c r="H968">
        <f t="shared" si="15"/>
        <v>1</v>
      </c>
    </row>
    <row r="969" spans="1:8" x14ac:dyDescent="0.25">
      <c r="A969">
        <v>9406</v>
      </c>
      <c r="B969">
        <v>320028</v>
      </c>
      <c r="C969" t="s">
        <v>91</v>
      </c>
      <c r="D969">
        <v>6</v>
      </c>
      <c r="E969">
        <v>30.099959999999999</v>
      </c>
      <c r="F969" s="3">
        <v>180.59976</v>
      </c>
      <c r="G969">
        <v>6</v>
      </c>
      <c r="H969">
        <f t="shared" si="15"/>
        <v>1</v>
      </c>
    </row>
    <row r="970" spans="1:8" x14ac:dyDescent="0.25">
      <c r="A970">
        <v>9408</v>
      </c>
      <c r="B970">
        <v>324003</v>
      </c>
      <c r="C970" t="s">
        <v>88</v>
      </c>
      <c r="D970">
        <v>20</v>
      </c>
      <c r="E970">
        <v>19.800018000000001</v>
      </c>
      <c r="F970" s="3">
        <v>396.00036</v>
      </c>
      <c r="G970">
        <v>20</v>
      </c>
      <c r="H970">
        <f t="shared" si="15"/>
        <v>1</v>
      </c>
    </row>
    <row r="971" spans="1:8" x14ac:dyDescent="0.25">
      <c r="A971">
        <v>9408</v>
      </c>
      <c r="B971">
        <v>320118</v>
      </c>
      <c r="C971" t="s">
        <v>89</v>
      </c>
      <c r="D971">
        <v>6</v>
      </c>
      <c r="E971">
        <v>37.949940000000005</v>
      </c>
      <c r="F971" s="3">
        <v>227.69964000000004</v>
      </c>
      <c r="G971">
        <v>6</v>
      </c>
      <c r="H971">
        <f t="shared" si="15"/>
        <v>1</v>
      </c>
    </row>
    <row r="972" spans="1:8" x14ac:dyDescent="0.25">
      <c r="A972">
        <v>9408</v>
      </c>
      <c r="B972">
        <v>320100</v>
      </c>
      <c r="C972" t="s">
        <v>85</v>
      </c>
      <c r="D972">
        <v>12</v>
      </c>
      <c r="E972">
        <v>20.323620000000002</v>
      </c>
      <c r="F972" s="3">
        <v>243.88344000000001</v>
      </c>
      <c r="G972">
        <v>12</v>
      </c>
      <c r="H972">
        <f t="shared" si="15"/>
        <v>1</v>
      </c>
    </row>
    <row r="973" spans="1:8" x14ac:dyDescent="0.25">
      <c r="A973">
        <v>9408</v>
      </c>
      <c r="B973">
        <v>320028</v>
      </c>
      <c r="C973" t="s">
        <v>91</v>
      </c>
      <c r="D973">
        <v>6</v>
      </c>
      <c r="E973">
        <v>30.099959999999999</v>
      </c>
      <c r="F973" s="3">
        <v>180.59976</v>
      </c>
      <c r="G973">
        <v>6</v>
      </c>
      <c r="H973">
        <f t="shared" si="15"/>
        <v>1</v>
      </c>
    </row>
    <row r="974" spans="1:8" x14ac:dyDescent="0.25">
      <c r="A974">
        <v>9409</v>
      </c>
      <c r="B974">
        <v>320028</v>
      </c>
      <c r="C974" t="s">
        <v>91</v>
      </c>
      <c r="D974">
        <v>6</v>
      </c>
      <c r="E974">
        <v>30.099959999999999</v>
      </c>
      <c r="F974" s="3">
        <v>180.59976</v>
      </c>
      <c r="G974">
        <v>6</v>
      </c>
      <c r="H974">
        <f t="shared" si="15"/>
        <v>1</v>
      </c>
    </row>
    <row r="975" spans="1:8" x14ac:dyDescent="0.25">
      <c r="A975">
        <v>9413</v>
      </c>
      <c r="B975">
        <v>320028</v>
      </c>
      <c r="C975" t="s">
        <v>91</v>
      </c>
      <c r="D975">
        <v>6</v>
      </c>
      <c r="E975">
        <v>30.099959999999999</v>
      </c>
      <c r="F975" s="3">
        <v>180.59976</v>
      </c>
      <c r="G975">
        <v>6</v>
      </c>
      <c r="H975">
        <f t="shared" si="15"/>
        <v>1</v>
      </c>
    </row>
    <row r="976" spans="1:8" x14ac:dyDescent="0.25">
      <c r="A976">
        <v>9414</v>
      </c>
      <c r="B976">
        <v>320028</v>
      </c>
      <c r="C976" t="s">
        <v>91</v>
      </c>
      <c r="D976">
        <v>6</v>
      </c>
      <c r="E976">
        <v>30.099959999999999</v>
      </c>
      <c r="F976" s="3">
        <v>180.59976</v>
      </c>
      <c r="G976">
        <v>6</v>
      </c>
      <c r="H976">
        <f t="shared" si="15"/>
        <v>1</v>
      </c>
    </row>
    <row r="977" spans="1:8" x14ac:dyDescent="0.25">
      <c r="A977">
        <v>9419</v>
      </c>
      <c r="B977">
        <v>320028</v>
      </c>
      <c r="C977" t="s">
        <v>91</v>
      </c>
      <c r="D977">
        <v>6</v>
      </c>
      <c r="E977">
        <v>30.099959999999999</v>
      </c>
      <c r="F977" s="3">
        <v>180.59976</v>
      </c>
      <c r="G977">
        <v>6</v>
      </c>
      <c r="H977">
        <f t="shared" si="15"/>
        <v>1</v>
      </c>
    </row>
    <row r="978" spans="1:8" x14ac:dyDescent="0.25">
      <c r="A978">
        <v>9421</v>
      </c>
      <c r="B978">
        <v>320028</v>
      </c>
      <c r="C978" t="s">
        <v>91</v>
      </c>
      <c r="D978">
        <v>6</v>
      </c>
      <c r="E978">
        <v>30.099959999999999</v>
      </c>
      <c r="F978" s="3">
        <v>180.59976</v>
      </c>
      <c r="G978">
        <v>6</v>
      </c>
      <c r="H978">
        <f t="shared" si="15"/>
        <v>1</v>
      </c>
    </row>
    <row r="979" spans="1:8" x14ac:dyDescent="0.25">
      <c r="A979">
        <v>9422</v>
      </c>
      <c r="B979">
        <v>320028</v>
      </c>
      <c r="C979" t="s">
        <v>91</v>
      </c>
      <c r="D979">
        <v>6</v>
      </c>
      <c r="E979">
        <v>30.099959999999999</v>
      </c>
      <c r="F979" s="3">
        <v>180.59976</v>
      </c>
      <c r="G979">
        <v>6</v>
      </c>
      <c r="H979">
        <f t="shared" si="15"/>
        <v>1</v>
      </c>
    </row>
    <row r="980" spans="1:8" x14ac:dyDescent="0.25">
      <c r="A980">
        <v>212</v>
      </c>
      <c r="B980">
        <v>320028</v>
      </c>
      <c r="C980" t="s">
        <v>91</v>
      </c>
      <c r="D980">
        <v>6</v>
      </c>
      <c r="E980">
        <v>30.099959999999999</v>
      </c>
      <c r="F980" s="3">
        <v>180.59976</v>
      </c>
      <c r="G980">
        <v>6</v>
      </c>
      <c r="H980">
        <f t="shared" si="15"/>
        <v>1</v>
      </c>
    </row>
    <row r="981" spans="1:8" x14ac:dyDescent="0.25">
      <c r="A981">
        <v>212</v>
      </c>
      <c r="B981">
        <v>320023</v>
      </c>
      <c r="C981" t="s">
        <v>86</v>
      </c>
      <c r="D981">
        <v>6</v>
      </c>
      <c r="E981">
        <v>39.743999999999993</v>
      </c>
      <c r="F981" s="3">
        <v>238.46399999999994</v>
      </c>
      <c r="G981">
        <v>6</v>
      </c>
      <c r="H981">
        <f t="shared" si="15"/>
        <v>1</v>
      </c>
    </row>
    <row r="982" spans="1:8" x14ac:dyDescent="0.25">
      <c r="A982">
        <v>212</v>
      </c>
      <c r="B982">
        <v>320015</v>
      </c>
      <c r="C982" t="s">
        <v>80</v>
      </c>
      <c r="D982">
        <v>60</v>
      </c>
      <c r="E982">
        <v>5.9841899999999999</v>
      </c>
      <c r="F982" s="3">
        <v>359.0514</v>
      </c>
      <c r="G982">
        <v>60</v>
      </c>
      <c r="H982">
        <f t="shared" si="15"/>
        <v>1</v>
      </c>
    </row>
    <row r="983" spans="1:8" x14ac:dyDescent="0.25">
      <c r="A983">
        <v>212</v>
      </c>
      <c r="B983">
        <v>320028</v>
      </c>
      <c r="C983" t="s">
        <v>91</v>
      </c>
      <c r="D983">
        <v>6</v>
      </c>
      <c r="E983">
        <v>30.099959999999999</v>
      </c>
      <c r="F983" s="3">
        <v>180.59976</v>
      </c>
      <c r="G983">
        <v>6</v>
      </c>
      <c r="H983">
        <f t="shared" si="15"/>
        <v>1</v>
      </c>
    </row>
    <row r="984" spans="1:8" x14ac:dyDescent="0.25">
      <c r="A984">
        <v>214</v>
      </c>
      <c r="B984">
        <v>320023</v>
      </c>
      <c r="C984" t="s">
        <v>86</v>
      </c>
      <c r="D984">
        <v>6</v>
      </c>
      <c r="E984">
        <v>39.743999999999993</v>
      </c>
      <c r="F984" s="3">
        <v>238.46399999999994</v>
      </c>
      <c r="G984">
        <v>6</v>
      </c>
      <c r="H984">
        <f t="shared" si="15"/>
        <v>1</v>
      </c>
    </row>
    <row r="985" spans="1:8" x14ac:dyDescent="0.25">
      <c r="A985">
        <v>214</v>
      </c>
      <c r="B985">
        <v>320118</v>
      </c>
      <c r="C985" t="s">
        <v>89</v>
      </c>
      <c r="D985">
        <v>6</v>
      </c>
      <c r="E985">
        <v>37.949940000000005</v>
      </c>
      <c r="F985" s="3">
        <v>227.69964000000004</v>
      </c>
      <c r="G985">
        <v>6</v>
      </c>
      <c r="H985">
        <f t="shared" si="15"/>
        <v>1</v>
      </c>
    </row>
    <row r="986" spans="1:8" x14ac:dyDescent="0.25">
      <c r="A986">
        <v>214</v>
      </c>
      <c r="B986">
        <v>322000</v>
      </c>
      <c r="C986" t="s">
        <v>93</v>
      </c>
      <c r="D986">
        <v>24</v>
      </c>
      <c r="E986">
        <v>12.645809999999999</v>
      </c>
      <c r="F986" s="3">
        <v>303.49943999999999</v>
      </c>
      <c r="G986">
        <v>24</v>
      </c>
      <c r="H986">
        <f t="shared" si="15"/>
        <v>1</v>
      </c>
    </row>
    <row r="987" spans="1:8" x14ac:dyDescent="0.25">
      <c r="A987">
        <v>214</v>
      </c>
      <c r="B987">
        <v>320028</v>
      </c>
      <c r="C987" t="s">
        <v>91</v>
      </c>
      <c r="D987">
        <v>24</v>
      </c>
      <c r="E987">
        <v>30.099959999999999</v>
      </c>
      <c r="F987" s="3">
        <v>722.39904000000001</v>
      </c>
      <c r="G987">
        <v>6</v>
      </c>
      <c r="H987">
        <f t="shared" si="15"/>
        <v>4</v>
      </c>
    </row>
    <row r="988" spans="1:8" x14ac:dyDescent="0.25">
      <c r="A988">
        <v>215</v>
      </c>
      <c r="B988">
        <v>320400</v>
      </c>
      <c r="C988" t="s">
        <v>84</v>
      </c>
      <c r="D988">
        <v>0</v>
      </c>
      <c r="E988">
        <v>20.323620000000002</v>
      </c>
      <c r="F988" s="3">
        <v>0</v>
      </c>
      <c r="G988">
        <v>12</v>
      </c>
      <c r="H988">
        <f t="shared" si="15"/>
        <v>0</v>
      </c>
    </row>
    <row r="989" spans="1:8" x14ac:dyDescent="0.25">
      <c r="A989">
        <v>215</v>
      </c>
      <c r="B989">
        <v>324903</v>
      </c>
      <c r="C989" t="s">
        <v>47</v>
      </c>
      <c r="D989">
        <v>0</v>
      </c>
      <c r="E989">
        <v>20.662344000000001</v>
      </c>
      <c r="F989" s="3">
        <v>0</v>
      </c>
      <c r="G989">
        <v>20</v>
      </c>
      <c r="H989">
        <f t="shared" si="15"/>
        <v>0</v>
      </c>
    </row>
    <row r="990" spans="1:8" x14ac:dyDescent="0.25">
      <c r="A990">
        <v>215</v>
      </c>
      <c r="B990">
        <v>324903</v>
      </c>
      <c r="C990" t="s">
        <v>47</v>
      </c>
      <c r="D990">
        <v>0</v>
      </c>
      <c r="E990">
        <v>20.662344000000001</v>
      </c>
      <c r="F990" s="3">
        <v>0</v>
      </c>
      <c r="G990">
        <v>20</v>
      </c>
      <c r="H990">
        <f t="shared" si="15"/>
        <v>0</v>
      </c>
    </row>
    <row r="991" spans="1:8" x14ac:dyDescent="0.25">
      <c r="A991">
        <v>217</v>
      </c>
      <c r="B991">
        <v>320028</v>
      </c>
      <c r="C991" t="s">
        <v>91</v>
      </c>
      <c r="D991">
        <v>6</v>
      </c>
      <c r="E991">
        <v>30.099959999999999</v>
      </c>
      <c r="F991" s="3">
        <v>180.59976</v>
      </c>
      <c r="G991">
        <v>6</v>
      </c>
      <c r="H991">
        <f t="shared" si="15"/>
        <v>1</v>
      </c>
    </row>
    <row r="992" spans="1:8" x14ac:dyDescent="0.25">
      <c r="A992">
        <v>221</v>
      </c>
      <c r="B992">
        <v>320028</v>
      </c>
      <c r="C992" t="s">
        <v>91</v>
      </c>
      <c r="D992">
        <v>12</v>
      </c>
      <c r="E992">
        <v>30.099959999999999</v>
      </c>
      <c r="F992" s="3">
        <v>361.19952000000001</v>
      </c>
      <c r="G992">
        <v>6</v>
      </c>
      <c r="H992">
        <f t="shared" si="15"/>
        <v>2</v>
      </c>
    </row>
    <row r="993" spans="1:8" x14ac:dyDescent="0.25">
      <c r="A993">
        <v>225</v>
      </c>
      <c r="B993">
        <v>320023</v>
      </c>
      <c r="C993" t="s">
        <v>86</v>
      </c>
      <c r="D993">
        <v>6</v>
      </c>
      <c r="E993">
        <v>39.743999999999993</v>
      </c>
      <c r="F993" s="3">
        <v>238.46399999999994</v>
      </c>
      <c r="G993">
        <v>6</v>
      </c>
      <c r="H993">
        <f t="shared" si="15"/>
        <v>1</v>
      </c>
    </row>
    <row r="994" spans="1:8" x14ac:dyDescent="0.25">
      <c r="A994">
        <v>225</v>
      </c>
      <c r="B994">
        <v>320118</v>
      </c>
      <c r="C994" t="s">
        <v>89</v>
      </c>
      <c r="D994">
        <v>6</v>
      </c>
      <c r="E994">
        <v>37.949940000000005</v>
      </c>
      <c r="F994" s="3">
        <v>227.69964000000004</v>
      </c>
      <c r="G994">
        <v>6</v>
      </c>
      <c r="H994">
        <f t="shared" si="15"/>
        <v>1</v>
      </c>
    </row>
    <row r="995" spans="1:8" x14ac:dyDescent="0.25">
      <c r="A995">
        <v>225</v>
      </c>
      <c r="B995">
        <v>320028</v>
      </c>
      <c r="C995" t="s">
        <v>91</v>
      </c>
      <c r="D995">
        <v>6</v>
      </c>
      <c r="E995">
        <v>30.099959999999999</v>
      </c>
      <c r="F995" s="3">
        <v>180.59976</v>
      </c>
      <c r="G995">
        <v>6</v>
      </c>
      <c r="H995">
        <f t="shared" si="15"/>
        <v>1</v>
      </c>
    </row>
    <row r="996" spans="1:8" x14ac:dyDescent="0.25">
      <c r="A996">
        <v>226</v>
      </c>
      <c r="B996">
        <v>320028</v>
      </c>
      <c r="C996" t="s">
        <v>91</v>
      </c>
      <c r="D996">
        <v>6</v>
      </c>
      <c r="E996">
        <v>30.099959999999999</v>
      </c>
      <c r="F996" s="3">
        <v>180.59976</v>
      </c>
      <c r="G996">
        <v>6</v>
      </c>
      <c r="H996">
        <f t="shared" si="15"/>
        <v>1</v>
      </c>
    </row>
    <row r="997" spans="1:8" x14ac:dyDescent="0.25">
      <c r="A997">
        <v>227</v>
      </c>
      <c r="B997">
        <v>320028</v>
      </c>
      <c r="C997" t="s">
        <v>91</v>
      </c>
      <c r="D997">
        <v>0</v>
      </c>
      <c r="E997">
        <v>30.099959999999999</v>
      </c>
      <c r="F997" s="3">
        <v>0</v>
      </c>
      <c r="G997">
        <v>6</v>
      </c>
      <c r="H997">
        <f t="shared" si="15"/>
        <v>0</v>
      </c>
    </row>
    <row r="998" spans="1:8" x14ac:dyDescent="0.25">
      <c r="A998">
        <v>227</v>
      </c>
      <c r="B998">
        <v>320023</v>
      </c>
      <c r="C998" t="s">
        <v>86</v>
      </c>
      <c r="D998">
        <v>0</v>
      </c>
      <c r="E998">
        <v>39.743999999999993</v>
      </c>
      <c r="F998" s="3">
        <v>0</v>
      </c>
      <c r="G998">
        <v>6</v>
      </c>
      <c r="H998">
        <f t="shared" si="15"/>
        <v>0</v>
      </c>
    </row>
    <row r="999" spans="1:8" x14ac:dyDescent="0.25">
      <c r="A999">
        <v>227</v>
      </c>
      <c r="B999">
        <v>320028</v>
      </c>
      <c r="C999" t="s">
        <v>91</v>
      </c>
      <c r="D999">
        <v>6</v>
      </c>
      <c r="E999">
        <v>30.099959999999999</v>
      </c>
      <c r="F999" s="3">
        <v>180.59976</v>
      </c>
      <c r="G999">
        <v>6</v>
      </c>
      <c r="H999">
        <f t="shared" si="15"/>
        <v>1</v>
      </c>
    </row>
    <row r="1000" spans="1:8" x14ac:dyDescent="0.25">
      <c r="A1000">
        <v>229</v>
      </c>
      <c r="B1000">
        <v>320028</v>
      </c>
      <c r="C1000" t="s">
        <v>91</v>
      </c>
      <c r="D1000">
        <v>6</v>
      </c>
      <c r="E1000">
        <v>30.099959999999999</v>
      </c>
      <c r="F1000" s="3">
        <v>180.59976</v>
      </c>
      <c r="G1000">
        <v>6</v>
      </c>
      <c r="H1000">
        <f t="shared" si="15"/>
        <v>1</v>
      </c>
    </row>
    <row r="1001" spans="1:8" x14ac:dyDescent="0.25">
      <c r="A1001">
        <v>230</v>
      </c>
      <c r="B1001">
        <v>320028</v>
      </c>
      <c r="C1001" t="s">
        <v>91</v>
      </c>
      <c r="D1001">
        <v>12</v>
      </c>
      <c r="E1001">
        <v>30.099959999999999</v>
      </c>
      <c r="F1001" s="3">
        <v>361.19952000000001</v>
      </c>
      <c r="G1001">
        <v>6</v>
      </c>
      <c r="H1001">
        <f t="shared" si="15"/>
        <v>2</v>
      </c>
    </row>
    <row r="1002" spans="1:8" x14ac:dyDescent="0.25">
      <c r="A1002">
        <v>233</v>
      </c>
      <c r="B1002">
        <v>320023</v>
      </c>
      <c r="C1002" t="s">
        <v>86</v>
      </c>
      <c r="D1002">
        <v>0</v>
      </c>
      <c r="E1002">
        <v>39.743999999999993</v>
      </c>
      <c r="F1002" s="3">
        <v>0</v>
      </c>
      <c r="G1002">
        <v>6</v>
      </c>
      <c r="H1002">
        <f t="shared" si="15"/>
        <v>0</v>
      </c>
    </row>
    <row r="1003" spans="1:8" x14ac:dyDescent="0.25">
      <c r="A1003">
        <v>233</v>
      </c>
      <c r="B1003">
        <v>320028</v>
      </c>
      <c r="C1003" t="s">
        <v>91</v>
      </c>
      <c r="D1003">
        <v>6</v>
      </c>
      <c r="E1003">
        <v>30.099959999999999</v>
      </c>
      <c r="F1003" s="3">
        <v>180.59976</v>
      </c>
      <c r="G1003">
        <v>6</v>
      </c>
      <c r="H1003">
        <f t="shared" si="15"/>
        <v>1</v>
      </c>
    </row>
    <row r="1004" spans="1:8" x14ac:dyDescent="0.25">
      <c r="A1004">
        <v>234</v>
      </c>
      <c r="B1004">
        <v>320023</v>
      </c>
      <c r="C1004" t="s">
        <v>86</v>
      </c>
      <c r="D1004">
        <v>6</v>
      </c>
      <c r="E1004">
        <v>39.743999999999993</v>
      </c>
      <c r="F1004" s="3">
        <v>238.46399999999994</v>
      </c>
      <c r="G1004">
        <v>6</v>
      </c>
      <c r="H1004">
        <f t="shared" si="15"/>
        <v>1</v>
      </c>
    </row>
    <row r="1005" spans="1:8" x14ac:dyDescent="0.25">
      <c r="A1005">
        <v>234</v>
      </c>
      <c r="B1005">
        <v>320023</v>
      </c>
      <c r="C1005" t="s">
        <v>86</v>
      </c>
      <c r="D1005">
        <v>12</v>
      </c>
      <c r="E1005">
        <v>39.743999999999993</v>
      </c>
      <c r="F1005" s="3">
        <v>476.92799999999988</v>
      </c>
      <c r="G1005">
        <v>6</v>
      </c>
      <c r="H1005">
        <f t="shared" si="15"/>
        <v>2</v>
      </c>
    </row>
    <row r="1006" spans="1:8" x14ac:dyDescent="0.25">
      <c r="A1006">
        <v>234</v>
      </c>
      <c r="B1006">
        <v>324003</v>
      </c>
      <c r="C1006" t="s">
        <v>88</v>
      </c>
      <c r="D1006">
        <v>20</v>
      </c>
      <c r="E1006">
        <v>19.800018000000001</v>
      </c>
      <c r="F1006" s="3">
        <v>396.00036</v>
      </c>
      <c r="G1006">
        <v>20</v>
      </c>
      <c r="H1006">
        <f t="shared" si="15"/>
        <v>1</v>
      </c>
    </row>
    <row r="1007" spans="1:8" x14ac:dyDescent="0.25">
      <c r="A1007">
        <v>234</v>
      </c>
      <c r="B1007">
        <v>320028</v>
      </c>
      <c r="C1007" t="s">
        <v>91</v>
      </c>
      <c r="D1007">
        <v>6</v>
      </c>
      <c r="E1007">
        <v>30.099959999999999</v>
      </c>
      <c r="F1007" s="3">
        <v>180.59976</v>
      </c>
      <c r="G1007">
        <v>6</v>
      </c>
      <c r="H1007">
        <f t="shared" si="15"/>
        <v>1</v>
      </c>
    </row>
    <row r="1008" spans="1:8" x14ac:dyDescent="0.25">
      <c r="A1008">
        <v>236</v>
      </c>
      <c r="B1008">
        <v>320028</v>
      </c>
      <c r="C1008" t="s">
        <v>91</v>
      </c>
      <c r="D1008">
        <v>6</v>
      </c>
      <c r="E1008">
        <v>30.099959999999999</v>
      </c>
      <c r="F1008" s="3">
        <v>180.59976</v>
      </c>
      <c r="G1008">
        <v>6</v>
      </c>
      <c r="H1008">
        <f t="shared" si="15"/>
        <v>1</v>
      </c>
    </row>
    <row r="1009" spans="1:8" x14ac:dyDescent="0.25">
      <c r="A1009">
        <v>238</v>
      </c>
      <c r="B1009">
        <v>320023</v>
      </c>
      <c r="C1009" t="s">
        <v>86</v>
      </c>
      <c r="D1009">
        <v>0</v>
      </c>
      <c r="E1009">
        <v>39.743999999999993</v>
      </c>
      <c r="F1009" s="3">
        <v>0</v>
      </c>
      <c r="G1009">
        <v>6</v>
      </c>
      <c r="H1009">
        <f t="shared" si="15"/>
        <v>0</v>
      </c>
    </row>
    <row r="1010" spans="1:8" x14ac:dyDescent="0.25">
      <c r="A1010">
        <v>238</v>
      </c>
      <c r="B1010">
        <v>320028</v>
      </c>
      <c r="C1010" t="s">
        <v>91</v>
      </c>
      <c r="D1010">
        <v>12</v>
      </c>
      <c r="E1010">
        <v>30.099959999999999</v>
      </c>
      <c r="F1010" s="3">
        <v>361.19952000000001</v>
      </c>
      <c r="G1010">
        <v>6</v>
      </c>
      <c r="H1010">
        <f t="shared" si="15"/>
        <v>2</v>
      </c>
    </row>
    <row r="1011" spans="1:8" x14ac:dyDescent="0.25">
      <c r="A1011">
        <v>240</v>
      </c>
      <c r="B1011">
        <v>320028</v>
      </c>
      <c r="C1011" t="s">
        <v>91</v>
      </c>
      <c r="D1011">
        <v>6</v>
      </c>
      <c r="E1011">
        <v>30.099959999999999</v>
      </c>
      <c r="F1011" s="3">
        <v>180.59976</v>
      </c>
      <c r="G1011">
        <v>6</v>
      </c>
      <c r="H1011">
        <f t="shared" si="15"/>
        <v>1</v>
      </c>
    </row>
    <row r="1012" spans="1:8" x14ac:dyDescent="0.25">
      <c r="A1012">
        <v>243</v>
      </c>
      <c r="B1012">
        <v>320028</v>
      </c>
      <c r="C1012" t="s">
        <v>91</v>
      </c>
      <c r="D1012">
        <v>6</v>
      </c>
      <c r="E1012">
        <v>30.099959999999999</v>
      </c>
      <c r="F1012" s="3">
        <v>180.59976</v>
      </c>
      <c r="G1012">
        <v>6</v>
      </c>
      <c r="H1012">
        <f t="shared" si="15"/>
        <v>1</v>
      </c>
    </row>
    <row r="1013" spans="1:8" x14ac:dyDescent="0.25">
      <c r="A1013">
        <v>244</v>
      </c>
      <c r="B1013">
        <v>320028</v>
      </c>
      <c r="C1013" t="s">
        <v>91</v>
      </c>
      <c r="D1013">
        <v>6</v>
      </c>
      <c r="E1013">
        <v>30.099959999999999</v>
      </c>
      <c r="F1013" s="3">
        <v>180.59976</v>
      </c>
      <c r="G1013">
        <v>6</v>
      </c>
      <c r="H1013">
        <f t="shared" si="15"/>
        <v>1</v>
      </c>
    </row>
    <row r="1014" spans="1:8" x14ac:dyDescent="0.25">
      <c r="A1014">
        <v>244</v>
      </c>
      <c r="B1014">
        <v>320015</v>
      </c>
      <c r="C1014" t="s">
        <v>80</v>
      </c>
      <c r="D1014">
        <v>0</v>
      </c>
      <c r="E1014">
        <v>5.9841899999999999</v>
      </c>
      <c r="F1014" s="3">
        <v>0</v>
      </c>
      <c r="G1014">
        <v>60</v>
      </c>
      <c r="H1014">
        <f t="shared" si="15"/>
        <v>0</v>
      </c>
    </row>
    <row r="1015" spans="1:8" x14ac:dyDescent="0.25">
      <c r="A1015">
        <v>245</v>
      </c>
      <c r="B1015">
        <v>324003</v>
      </c>
      <c r="C1015" t="s">
        <v>88</v>
      </c>
      <c r="D1015">
        <v>20</v>
      </c>
      <c r="E1015">
        <v>19.800018000000001</v>
      </c>
      <c r="F1015" s="3">
        <v>396.00036</v>
      </c>
      <c r="G1015">
        <v>20</v>
      </c>
      <c r="H1015">
        <f t="shared" si="15"/>
        <v>1</v>
      </c>
    </row>
    <row r="1016" spans="1:8" x14ac:dyDescent="0.25">
      <c r="A1016">
        <v>245</v>
      </c>
      <c r="B1016">
        <v>320028</v>
      </c>
      <c r="C1016" t="s">
        <v>91</v>
      </c>
      <c r="D1016">
        <v>6</v>
      </c>
      <c r="E1016">
        <v>30.099959999999999</v>
      </c>
      <c r="F1016" s="3">
        <v>180.59976</v>
      </c>
      <c r="G1016">
        <v>6</v>
      </c>
      <c r="H1016">
        <f t="shared" si="15"/>
        <v>1</v>
      </c>
    </row>
    <row r="1017" spans="1:8" x14ac:dyDescent="0.25">
      <c r="A1017">
        <v>254</v>
      </c>
      <c r="B1017">
        <v>320028</v>
      </c>
      <c r="C1017" t="s">
        <v>91</v>
      </c>
      <c r="D1017">
        <v>6</v>
      </c>
      <c r="E1017">
        <v>30.099959999999999</v>
      </c>
      <c r="F1017" s="3">
        <v>180.59976</v>
      </c>
      <c r="G1017">
        <v>6</v>
      </c>
      <c r="H1017">
        <f t="shared" si="15"/>
        <v>1</v>
      </c>
    </row>
    <row r="1018" spans="1:8" x14ac:dyDescent="0.25">
      <c r="A1018">
        <v>261</v>
      </c>
      <c r="B1018">
        <v>320023</v>
      </c>
      <c r="C1018" t="s">
        <v>86</v>
      </c>
      <c r="D1018">
        <v>6</v>
      </c>
      <c r="E1018">
        <v>39.743999999999993</v>
      </c>
      <c r="F1018" s="3">
        <v>238.46399999999994</v>
      </c>
      <c r="G1018">
        <v>6</v>
      </c>
      <c r="H1018">
        <f t="shared" si="15"/>
        <v>1</v>
      </c>
    </row>
    <row r="1019" spans="1:8" x14ac:dyDescent="0.25">
      <c r="A1019">
        <v>261</v>
      </c>
      <c r="B1019">
        <v>320023</v>
      </c>
      <c r="C1019" t="s">
        <v>86</v>
      </c>
      <c r="D1019">
        <v>6</v>
      </c>
      <c r="E1019">
        <v>39.743999999999993</v>
      </c>
      <c r="F1019" s="3">
        <v>238.46399999999994</v>
      </c>
      <c r="G1019">
        <v>6</v>
      </c>
      <c r="H1019">
        <f t="shared" si="15"/>
        <v>1</v>
      </c>
    </row>
    <row r="1020" spans="1:8" x14ac:dyDescent="0.25">
      <c r="A1020">
        <v>261</v>
      </c>
      <c r="B1020">
        <v>320015</v>
      </c>
      <c r="C1020" t="s">
        <v>80</v>
      </c>
      <c r="D1020">
        <v>60</v>
      </c>
      <c r="E1020">
        <v>5.9841899999999999</v>
      </c>
      <c r="F1020" s="3">
        <v>359.0514</v>
      </c>
      <c r="G1020">
        <v>60</v>
      </c>
      <c r="H1020">
        <f t="shared" si="15"/>
        <v>1</v>
      </c>
    </row>
    <row r="1021" spans="1:8" x14ac:dyDescent="0.25">
      <c r="A1021">
        <v>261</v>
      </c>
      <c r="B1021">
        <v>324003</v>
      </c>
      <c r="C1021" t="s">
        <v>88</v>
      </c>
      <c r="D1021">
        <v>20</v>
      </c>
      <c r="E1021">
        <v>19.800018000000001</v>
      </c>
      <c r="F1021" s="3">
        <v>396.00036</v>
      </c>
      <c r="G1021">
        <v>20</v>
      </c>
      <c r="H1021">
        <f t="shared" si="15"/>
        <v>1</v>
      </c>
    </row>
    <row r="1022" spans="1:8" x14ac:dyDescent="0.25">
      <c r="A1022">
        <v>261</v>
      </c>
      <c r="B1022">
        <v>320028</v>
      </c>
      <c r="C1022" t="s">
        <v>91</v>
      </c>
      <c r="D1022">
        <v>6</v>
      </c>
      <c r="E1022">
        <v>30.099959999999999</v>
      </c>
      <c r="F1022" s="3">
        <v>180.59976</v>
      </c>
      <c r="G1022">
        <v>6</v>
      </c>
      <c r="H1022">
        <f t="shared" si="15"/>
        <v>1</v>
      </c>
    </row>
    <row r="1023" spans="1:8" x14ac:dyDescent="0.25">
      <c r="A1023">
        <v>276</v>
      </c>
      <c r="B1023">
        <v>320028</v>
      </c>
      <c r="C1023" t="s">
        <v>91</v>
      </c>
      <c r="D1023">
        <v>12</v>
      </c>
      <c r="E1023">
        <v>30.099959999999999</v>
      </c>
      <c r="F1023" s="3">
        <v>361.19952000000001</v>
      </c>
      <c r="G1023">
        <v>6</v>
      </c>
      <c r="H1023">
        <f t="shared" si="15"/>
        <v>2</v>
      </c>
    </row>
    <row r="1024" spans="1:8" x14ac:dyDescent="0.25">
      <c r="A1024">
        <v>278</v>
      </c>
      <c r="B1024">
        <v>320028</v>
      </c>
      <c r="C1024" t="s">
        <v>91</v>
      </c>
      <c r="D1024">
        <v>6</v>
      </c>
      <c r="E1024">
        <v>30.099959999999999</v>
      </c>
      <c r="F1024" s="3">
        <v>180.59976</v>
      </c>
      <c r="G1024">
        <v>6</v>
      </c>
      <c r="H1024">
        <f t="shared" si="15"/>
        <v>1</v>
      </c>
    </row>
    <row r="1025" spans="1:8" x14ac:dyDescent="0.25">
      <c r="A1025">
        <v>279</v>
      </c>
      <c r="B1025">
        <v>320028</v>
      </c>
      <c r="C1025" t="s">
        <v>91</v>
      </c>
      <c r="D1025">
        <v>6</v>
      </c>
      <c r="E1025">
        <v>30.099959999999999</v>
      </c>
      <c r="F1025" s="3">
        <v>180.59976</v>
      </c>
      <c r="G1025">
        <v>6</v>
      </c>
      <c r="H1025">
        <f t="shared" si="15"/>
        <v>1</v>
      </c>
    </row>
    <row r="1026" spans="1:8" x14ac:dyDescent="0.25">
      <c r="A1026">
        <v>289</v>
      </c>
      <c r="B1026">
        <v>320028</v>
      </c>
      <c r="C1026" t="s">
        <v>91</v>
      </c>
      <c r="D1026">
        <v>6</v>
      </c>
      <c r="E1026">
        <v>30.099959999999999</v>
      </c>
      <c r="F1026" s="3">
        <v>180.59976</v>
      </c>
      <c r="G1026">
        <v>6</v>
      </c>
      <c r="H1026">
        <f t="shared" si="15"/>
        <v>1</v>
      </c>
    </row>
    <row r="1027" spans="1:8" x14ac:dyDescent="0.25">
      <c r="A1027">
        <v>291</v>
      </c>
      <c r="B1027">
        <v>320023</v>
      </c>
      <c r="C1027" t="s">
        <v>86</v>
      </c>
      <c r="D1027">
        <v>6</v>
      </c>
      <c r="E1027">
        <v>39.743999999999993</v>
      </c>
      <c r="F1027" s="3">
        <v>238.46399999999994</v>
      </c>
      <c r="G1027">
        <v>6</v>
      </c>
      <c r="H1027">
        <f t="shared" ref="H1027:H1090" si="16">+D1027/G1027</f>
        <v>1</v>
      </c>
    </row>
    <row r="1028" spans="1:8" x14ac:dyDescent="0.25">
      <c r="A1028">
        <v>291</v>
      </c>
      <c r="B1028">
        <v>320015</v>
      </c>
      <c r="C1028" t="s">
        <v>80</v>
      </c>
      <c r="D1028">
        <v>60</v>
      </c>
      <c r="E1028">
        <v>5.9841899999999999</v>
      </c>
      <c r="F1028" s="3">
        <v>359.0514</v>
      </c>
      <c r="G1028">
        <v>60</v>
      </c>
      <c r="H1028">
        <f t="shared" si="16"/>
        <v>1</v>
      </c>
    </row>
    <row r="1029" spans="1:8" x14ac:dyDescent="0.25">
      <c r="A1029">
        <v>291</v>
      </c>
      <c r="B1029">
        <v>320028</v>
      </c>
      <c r="C1029" t="s">
        <v>91</v>
      </c>
      <c r="D1029">
        <v>6</v>
      </c>
      <c r="E1029">
        <v>30.099959999999999</v>
      </c>
      <c r="F1029" s="3">
        <v>180.59976</v>
      </c>
      <c r="G1029">
        <v>6</v>
      </c>
      <c r="H1029">
        <f t="shared" si="16"/>
        <v>1</v>
      </c>
    </row>
    <row r="1030" spans="1:8" x14ac:dyDescent="0.25">
      <c r="A1030">
        <v>293</v>
      </c>
      <c r="B1030">
        <v>320028</v>
      </c>
      <c r="C1030" t="s">
        <v>91</v>
      </c>
      <c r="D1030">
        <v>6</v>
      </c>
      <c r="E1030">
        <v>30.099959999999999</v>
      </c>
      <c r="F1030" s="3">
        <v>180.59976</v>
      </c>
      <c r="G1030">
        <v>6</v>
      </c>
      <c r="H1030">
        <f t="shared" si="16"/>
        <v>1</v>
      </c>
    </row>
    <row r="1031" spans="1:8" x14ac:dyDescent="0.25">
      <c r="A1031">
        <v>400</v>
      </c>
      <c r="B1031">
        <v>320028</v>
      </c>
      <c r="C1031" t="s">
        <v>91</v>
      </c>
      <c r="D1031">
        <v>6</v>
      </c>
      <c r="E1031">
        <v>30.099959999999999</v>
      </c>
      <c r="F1031" s="3">
        <v>180.59976</v>
      </c>
      <c r="G1031">
        <v>6</v>
      </c>
      <c r="H1031">
        <f t="shared" si="16"/>
        <v>1</v>
      </c>
    </row>
    <row r="1032" spans="1:8" x14ac:dyDescent="0.25">
      <c r="A1032">
        <v>402</v>
      </c>
      <c r="B1032">
        <v>320028</v>
      </c>
      <c r="C1032" t="s">
        <v>91</v>
      </c>
      <c r="D1032">
        <v>6</v>
      </c>
      <c r="E1032">
        <v>30.099959999999999</v>
      </c>
      <c r="F1032" s="3">
        <v>180.59976</v>
      </c>
      <c r="G1032">
        <v>6</v>
      </c>
      <c r="H1032">
        <f t="shared" si="16"/>
        <v>1</v>
      </c>
    </row>
    <row r="1033" spans="1:8" x14ac:dyDescent="0.25">
      <c r="A1033">
        <v>409</v>
      </c>
      <c r="B1033">
        <v>320023</v>
      </c>
      <c r="C1033" t="s">
        <v>86</v>
      </c>
      <c r="D1033">
        <v>0</v>
      </c>
      <c r="E1033">
        <v>39.743999999999993</v>
      </c>
      <c r="F1033" s="3">
        <v>0</v>
      </c>
      <c r="G1033">
        <v>6</v>
      </c>
      <c r="H1033">
        <f t="shared" si="16"/>
        <v>0</v>
      </c>
    </row>
    <row r="1034" spans="1:8" x14ac:dyDescent="0.25">
      <c r="A1034">
        <v>410</v>
      </c>
      <c r="B1034">
        <v>320028</v>
      </c>
      <c r="C1034" t="s">
        <v>91</v>
      </c>
      <c r="D1034">
        <v>6</v>
      </c>
      <c r="E1034">
        <v>30.099959999999999</v>
      </c>
      <c r="F1034" s="3">
        <v>180.59976</v>
      </c>
      <c r="G1034">
        <v>6</v>
      </c>
      <c r="H1034">
        <f t="shared" si="16"/>
        <v>1</v>
      </c>
    </row>
    <row r="1035" spans="1:8" x14ac:dyDescent="0.25">
      <c r="A1035">
        <v>629</v>
      </c>
      <c r="B1035">
        <v>320107</v>
      </c>
      <c r="C1035" t="s">
        <v>81</v>
      </c>
      <c r="D1035">
        <v>58</v>
      </c>
      <c r="E1035">
        <v>5.7200040000000012</v>
      </c>
      <c r="F1035" s="3">
        <v>331.76023200000009</v>
      </c>
      <c r="G1035">
        <v>60</v>
      </c>
      <c r="H1035">
        <f t="shared" si="16"/>
        <v>0.96666666666666667</v>
      </c>
    </row>
    <row r="1036" spans="1:8" x14ac:dyDescent="0.25">
      <c r="A1036">
        <v>629</v>
      </c>
      <c r="B1036">
        <v>320028</v>
      </c>
      <c r="C1036" t="s">
        <v>91</v>
      </c>
      <c r="D1036">
        <v>6</v>
      </c>
      <c r="E1036">
        <v>30.099959999999999</v>
      </c>
      <c r="F1036" s="3">
        <v>180.59976</v>
      </c>
      <c r="G1036">
        <v>6</v>
      </c>
      <c r="H1036">
        <f t="shared" si="16"/>
        <v>1</v>
      </c>
    </row>
    <row r="1037" spans="1:8" x14ac:dyDescent="0.25">
      <c r="A1037">
        <v>630</v>
      </c>
      <c r="B1037">
        <v>320028</v>
      </c>
      <c r="C1037" t="s">
        <v>91</v>
      </c>
      <c r="D1037">
        <v>6</v>
      </c>
      <c r="E1037">
        <v>30.099959999999999</v>
      </c>
      <c r="F1037" s="3">
        <v>180.59976</v>
      </c>
      <c r="G1037">
        <v>6</v>
      </c>
      <c r="H1037">
        <f t="shared" si="16"/>
        <v>1</v>
      </c>
    </row>
    <row r="1038" spans="1:8" x14ac:dyDescent="0.25">
      <c r="A1038">
        <v>634</v>
      </c>
      <c r="B1038">
        <v>320028</v>
      </c>
      <c r="C1038" t="s">
        <v>91</v>
      </c>
      <c r="D1038">
        <v>6</v>
      </c>
      <c r="E1038">
        <v>30.099959999999999</v>
      </c>
      <c r="F1038" s="3">
        <v>180.59976</v>
      </c>
      <c r="G1038">
        <v>6</v>
      </c>
      <c r="H1038">
        <f t="shared" si="16"/>
        <v>1</v>
      </c>
    </row>
    <row r="1039" spans="1:8" x14ac:dyDescent="0.25">
      <c r="A1039">
        <v>635</v>
      </c>
      <c r="B1039">
        <v>320028</v>
      </c>
      <c r="C1039" t="s">
        <v>91</v>
      </c>
      <c r="D1039">
        <v>6</v>
      </c>
      <c r="E1039">
        <v>30.099959999999999</v>
      </c>
      <c r="F1039" s="3">
        <v>180.59976</v>
      </c>
      <c r="G1039">
        <v>6</v>
      </c>
      <c r="H1039">
        <f t="shared" si="16"/>
        <v>1</v>
      </c>
    </row>
    <row r="1040" spans="1:8" x14ac:dyDescent="0.25">
      <c r="A1040">
        <v>636</v>
      </c>
      <c r="B1040">
        <v>320028</v>
      </c>
      <c r="C1040" t="s">
        <v>91</v>
      </c>
      <c r="D1040">
        <v>6</v>
      </c>
      <c r="E1040">
        <v>30.099959999999999</v>
      </c>
      <c r="F1040" s="3">
        <v>180.59976</v>
      </c>
      <c r="G1040">
        <v>6</v>
      </c>
      <c r="H1040">
        <f t="shared" si="16"/>
        <v>1</v>
      </c>
    </row>
    <row r="1041" spans="1:8" x14ac:dyDescent="0.25">
      <c r="A1041">
        <v>637</v>
      </c>
      <c r="B1041">
        <v>320028</v>
      </c>
      <c r="C1041" t="s">
        <v>91</v>
      </c>
      <c r="D1041">
        <v>6</v>
      </c>
      <c r="E1041">
        <v>30.099959999999999</v>
      </c>
      <c r="F1041" s="3">
        <v>180.59976</v>
      </c>
      <c r="G1041">
        <v>6</v>
      </c>
      <c r="H1041">
        <f t="shared" si="16"/>
        <v>1</v>
      </c>
    </row>
    <row r="1042" spans="1:8" x14ac:dyDescent="0.25">
      <c r="A1042">
        <v>642</v>
      </c>
      <c r="B1042">
        <v>320028</v>
      </c>
      <c r="C1042" t="s">
        <v>91</v>
      </c>
      <c r="D1042">
        <v>6</v>
      </c>
      <c r="E1042">
        <v>30.099959999999999</v>
      </c>
      <c r="F1042" s="3">
        <v>180.59976</v>
      </c>
      <c r="G1042">
        <v>6</v>
      </c>
      <c r="H1042">
        <f t="shared" si="16"/>
        <v>1</v>
      </c>
    </row>
    <row r="1043" spans="1:8" x14ac:dyDescent="0.25">
      <c r="A1043">
        <v>644</v>
      </c>
      <c r="B1043">
        <v>320028</v>
      </c>
      <c r="C1043" t="s">
        <v>91</v>
      </c>
      <c r="D1043">
        <v>6</v>
      </c>
      <c r="E1043">
        <v>30.099959999999999</v>
      </c>
      <c r="F1043" s="3">
        <v>180.59976</v>
      </c>
      <c r="G1043">
        <v>6</v>
      </c>
      <c r="H1043">
        <f t="shared" si="16"/>
        <v>1</v>
      </c>
    </row>
    <row r="1044" spans="1:8" x14ac:dyDescent="0.25">
      <c r="A1044">
        <v>644</v>
      </c>
      <c r="B1044">
        <v>320023</v>
      </c>
      <c r="C1044" t="s">
        <v>86</v>
      </c>
      <c r="D1044">
        <v>6</v>
      </c>
      <c r="E1044">
        <v>39.743999999999993</v>
      </c>
      <c r="F1044" s="3">
        <v>238.46399999999994</v>
      </c>
      <c r="G1044">
        <v>6</v>
      </c>
      <c r="H1044">
        <f t="shared" si="16"/>
        <v>1</v>
      </c>
    </row>
    <row r="1045" spans="1:8" x14ac:dyDescent="0.25">
      <c r="A1045">
        <v>644</v>
      </c>
      <c r="B1045">
        <v>320118</v>
      </c>
      <c r="C1045" t="s">
        <v>89</v>
      </c>
      <c r="D1045">
        <v>6</v>
      </c>
      <c r="E1045">
        <v>37.949940000000005</v>
      </c>
      <c r="F1045" s="3">
        <v>227.69964000000004</v>
      </c>
      <c r="G1045">
        <v>6</v>
      </c>
      <c r="H1045">
        <f t="shared" si="16"/>
        <v>1</v>
      </c>
    </row>
    <row r="1046" spans="1:8" x14ac:dyDescent="0.25">
      <c r="A1046">
        <v>644</v>
      </c>
      <c r="B1046">
        <v>324003</v>
      </c>
      <c r="C1046" t="s">
        <v>88</v>
      </c>
      <c r="D1046">
        <v>20</v>
      </c>
      <c r="E1046">
        <v>19.800018000000001</v>
      </c>
      <c r="F1046" s="3">
        <v>396.00036</v>
      </c>
      <c r="G1046">
        <v>20</v>
      </c>
      <c r="H1046">
        <f t="shared" si="16"/>
        <v>1</v>
      </c>
    </row>
    <row r="1047" spans="1:8" x14ac:dyDescent="0.25">
      <c r="A1047">
        <v>645</v>
      </c>
      <c r="B1047">
        <v>320028</v>
      </c>
      <c r="C1047" t="s">
        <v>91</v>
      </c>
      <c r="D1047">
        <v>6</v>
      </c>
      <c r="E1047">
        <v>30.099959999999999</v>
      </c>
      <c r="F1047" s="3">
        <v>180.59976</v>
      </c>
      <c r="G1047">
        <v>6</v>
      </c>
      <c r="H1047">
        <f t="shared" si="16"/>
        <v>1</v>
      </c>
    </row>
    <row r="1048" spans="1:8" x14ac:dyDescent="0.25">
      <c r="A1048">
        <v>648</v>
      </c>
      <c r="B1048">
        <v>320028</v>
      </c>
      <c r="C1048" t="s">
        <v>91</v>
      </c>
      <c r="D1048">
        <v>6</v>
      </c>
      <c r="E1048">
        <v>30.099959999999999</v>
      </c>
      <c r="F1048" s="3">
        <v>180.59976</v>
      </c>
      <c r="G1048">
        <v>6</v>
      </c>
      <c r="H1048">
        <f t="shared" si="16"/>
        <v>1</v>
      </c>
    </row>
    <row r="1049" spans="1:8" x14ac:dyDescent="0.25">
      <c r="A1049">
        <v>652</v>
      </c>
      <c r="B1049">
        <v>320028</v>
      </c>
      <c r="C1049" t="s">
        <v>91</v>
      </c>
      <c r="D1049">
        <v>6</v>
      </c>
      <c r="E1049">
        <v>30.099959999999999</v>
      </c>
      <c r="F1049" s="3">
        <v>180.59976</v>
      </c>
      <c r="G1049">
        <v>6</v>
      </c>
      <c r="H1049">
        <f t="shared" si="16"/>
        <v>1</v>
      </c>
    </row>
    <row r="1050" spans="1:8" x14ac:dyDescent="0.25">
      <c r="A1050">
        <v>654</v>
      </c>
      <c r="B1050">
        <v>320028</v>
      </c>
      <c r="C1050" t="s">
        <v>91</v>
      </c>
      <c r="D1050">
        <v>6</v>
      </c>
      <c r="E1050">
        <v>30.099959999999999</v>
      </c>
      <c r="F1050" s="3">
        <v>180.59976</v>
      </c>
      <c r="G1050">
        <v>6</v>
      </c>
      <c r="H1050">
        <f t="shared" si="16"/>
        <v>1</v>
      </c>
    </row>
    <row r="1051" spans="1:8" x14ac:dyDescent="0.25">
      <c r="A1051">
        <v>655</v>
      </c>
      <c r="B1051">
        <v>320028</v>
      </c>
      <c r="C1051" t="s">
        <v>91</v>
      </c>
      <c r="D1051">
        <v>6</v>
      </c>
      <c r="E1051">
        <v>30.099959999999999</v>
      </c>
      <c r="F1051" s="3">
        <v>180.59976</v>
      </c>
      <c r="G1051">
        <v>6</v>
      </c>
      <c r="H1051">
        <f t="shared" si="16"/>
        <v>1</v>
      </c>
    </row>
    <row r="1052" spans="1:8" x14ac:dyDescent="0.25">
      <c r="A1052">
        <v>655</v>
      </c>
      <c r="B1052">
        <v>320023</v>
      </c>
      <c r="C1052" t="s">
        <v>86</v>
      </c>
      <c r="D1052">
        <v>6</v>
      </c>
      <c r="E1052">
        <v>39.743999999999993</v>
      </c>
      <c r="F1052" s="3">
        <v>238.46399999999994</v>
      </c>
      <c r="G1052">
        <v>6</v>
      </c>
      <c r="H1052">
        <f t="shared" si="16"/>
        <v>1</v>
      </c>
    </row>
    <row r="1053" spans="1:8" x14ac:dyDescent="0.25">
      <c r="A1053">
        <v>655</v>
      </c>
      <c r="B1053">
        <v>320118</v>
      </c>
      <c r="C1053" t="s">
        <v>89</v>
      </c>
      <c r="D1053">
        <v>6</v>
      </c>
      <c r="E1053">
        <v>37.949940000000005</v>
      </c>
      <c r="F1053" s="3">
        <v>227.69964000000004</v>
      </c>
      <c r="G1053">
        <v>6</v>
      </c>
      <c r="H1053">
        <f t="shared" si="16"/>
        <v>1</v>
      </c>
    </row>
    <row r="1054" spans="1:8" x14ac:dyDescent="0.25">
      <c r="A1054">
        <v>655</v>
      </c>
      <c r="B1054">
        <v>320028</v>
      </c>
      <c r="C1054" t="s">
        <v>91</v>
      </c>
      <c r="D1054">
        <v>12</v>
      </c>
      <c r="E1054">
        <v>30.099959999999999</v>
      </c>
      <c r="F1054" s="3">
        <v>361.19952000000001</v>
      </c>
      <c r="G1054">
        <v>6</v>
      </c>
      <c r="H1054">
        <f t="shared" si="16"/>
        <v>2</v>
      </c>
    </row>
    <row r="1055" spans="1:8" x14ac:dyDescent="0.25">
      <c r="A1055">
        <v>659</v>
      </c>
      <c r="B1055">
        <v>320023</v>
      </c>
      <c r="C1055" t="s">
        <v>86</v>
      </c>
      <c r="D1055">
        <v>0</v>
      </c>
      <c r="E1055">
        <v>39.743999999999993</v>
      </c>
      <c r="F1055" s="3">
        <v>0</v>
      </c>
      <c r="G1055">
        <v>6</v>
      </c>
      <c r="H1055">
        <f t="shared" si="16"/>
        <v>0</v>
      </c>
    </row>
    <row r="1056" spans="1:8" x14ac:dyDescent="0.25">
      <c r="A1056">
        <v>659</v>
      </c>
      <c r="B1056">
        <v>320023</v>
      </c>
      <c r="C1056" t="s">
        <v>86</v>
      </c>
      <c r="D1056">
        <v>6</v>
      </c>
      <c r="E1056">
        <v>39.743999999999993</v>
      </c>
      <c r="F1056" s="3">
        <v>238.46399999999994</v>
      </c>
      <c r="G1056">
        <v>6</v>
      </c>
      <c r="H1056">
        <f t="shared" si="16"/>
        <v>1</v>
      </c>
    </row>
    <row r="1057" spans="1:8" x14ac:dyDescent="0.25">
      <c r="A1057">
        <v>659</v>
      </c>
      <c r="B1057">
        <v>320028</v>
      </c>
      <c r="C1057" t="s">
        <v>91</v>
      </c>
      <c r="D1057">
        <v>6</v>
      </c>
      <c r="E1057">
        <v>30.099959999999999</v>
      </c>
      <c r="F1057" s="3">
        <v>180.59976</v>
      </c>
      <c r="G1057">
        <v>6</v>
      </c>
      <c r="H1057">
        <f t="shared" si="16"/>
        <v>1</v>
      </c>
    </row>
    <row r="1058" spans="1:8" x14ac:dyDescent="0.25">
      <c r="A1058">
        <v>661</v>
      </c>
      <c r="B1058">
        <v>320028</v>
      </c>
      <c r="C1058" t="s">
        <v>91</v>
      </c>
      <c r="D1058">
        <v>6</v>
      </c>
      <c r="E1058">
        <v>30.099959999999999</v>
      </c>
      <c r="F1058" s="3">
        <v>180.59976</v>
      </c>
      <c r="G1058">
        <v>6</v>
      </c>
      <c r="H1058">
        <f t="shared" si="16"/>
        <v>1</v>
      </c>
    </row>
    <row r="1059" spans="1:8" x14ac:dyDescent="0.25">
      <c r="A1059">
        <v>665</v>
      </c>
      <c r="B1059">
        <v>320028</v>
      </c>
      <c r="C1059" t="s">
        <v>91</v>
      </c>
      <c r="D1059">
        <v>6</v>
      </c>
      <c r="E1059">
        <v>30.099959999999999</v>
      </c>
      <c r="F1059" s="3">
        <v>180.59976</v>
      </c>
      <c r="G1059">
        <v>6</v>
      </c>
      <c r="H1059">
        <f t="shared" si="16"/>
        <v>1</v>
      </c>
    </row>
    <row r="1060" spans="1:8" x14ac:dyDescent="0.25">
      <c r="A1060">
        <v>671</v>
      </c>
      <c r="B1060">
        <v>320028</v>
      </c>
      <c r="C1060" t="s">
        <v>91</v>
      </c>
      <c r="D1060">
        <v>6</v>
      </c>
      <c r="E1060">
        <v>30.099959999999999</v>
      </c>
      <c r="F1060" s="3">
        <v>180.59976</v>
      </c>
      <c r="G1060">
        <v>6</v>
      </c>
      <c r="H1060">
        <f t="shared" si="16"/>
        <v>1</v>
      </c>
    </row>
    <row r="1061" spans="1:8" x14ac:dyDescent="0.25">
      <c r="A1061">
        <v>674</v>
      </c>
      <c r="B1061">
        <v>320023</v>
      </c>
      <c r="C1061" t="s">
        <v>86</v>
      </c>
      <c r="D1061">
        <v>6</v>
      </c>
      <c r="E1061">
        <v>39.743999999999993</v>
      </c>
      <c r="F1061" s="3">
        <v>238.46399999999994</v>
      </c>
      <c r="G1061">
        <v>6</v>
      </c>
      <c r="H1061">
        <f t="shared" si="16"/>
        <v>1</v>
      </c>
    </row>
    <row r="1062" spans="1:8" x14ac:dyDescent="0.25">
      <c r="A1062">
        <v>674</v>
      </c>
      <c r="B1062">
        <v>320028</v>
      </c>
      <c r="C1062" t="s">
        <v>91</v>
      </c>
      <c r="D1062">
        <v>6</v>
      </c>
      <c r="E1062">
        <v>30.099959999999999</v>
      </c>
      <c r="F1062" s="3">
        <v>180.59976</v>
      </c>
      <c r="G1062">
        <v>6</v>
      </c>
      <c r="H1062">
        <f t="shared" si="16"/>
        <v>1</v>
      </c>
    </row>
    <row r="1063" spans="1:8" x14ac:dyDescent="0.25">
      <c r="A1063">
        <v>678</v>
      </c>
      <c r="B1063">
        <v>320023</v>
      </c>
      <c r="C1063" t="s">
        <v>86</v>
      </c>
      <c r="D1063">
        <v>6</v>
      </c>
      <c r="E1063">
        <v>39.743999999999993</v>
      </c>
      <c r="F1063" s="3">
        <v>238.46399999999994</v>
      </c>
      <c r="G1063">
        <v>6</v>
      </c>
      <c r="H1063">
        <f t="shared" si="16"/>
        <v>1</v>
      </c>
    </row>
    <row r="1064" spans="1:8" x14ac:dyDescent="0.25">
      <c r="A1064">
        <v>678</v>
      </c>
      <c r="B1064">
        <v>320028</v>
      </c>
      <c r="C1064" t="s">
        <v>91</v>
      </c>
      <c r="D1064">
        <v>6</v>
      </c>
      <c r="E1064">
        <v>30.099959999999999</v>
      </c>
      <c r="F1064" s="3">
        <v>180.59976</v>
      </c>
      <c r="G1064">
        <v>6</v>
      </c>
      <c r="H1064">
        <f t="shared" si="16"/>
        <v>1</v>
      </c>
    </row>
    <row r="1065" spans="1:8" x14ac:dyDescent="0.25">
      <c r="A1065">
        <v>683</v>
      </c>
      <c r="B1065">
        <v>320028</v>
      </c>
      <c r="C1065" t="s">
        <v>91</v>
      </c>
      <c r="D1065">
        <v>6</v>
      </c>
      <c r="E1065">
        <v>30.099959999999999</v>
      </c>
      <c r="F1065" s="3">
        <v>180.59976</v>
      </c>
      <c r="G1065">
        <v>6</v>
      </c>
      <c r="H1065">
        <f t="shared" si="16"/>
        <v>1</v>
      </c>
    </row>
    <row r="1066" spans="1:8" x14ac:dyDescent="0.25">
      <c r="A1066">
        <v>683</v>
      </c>
      <c r="B1066">
        <v>320023</v>
      </c>
      <c r="C1066" t="s">
        <v>86</v>
      </c>
      <c r="D1066">
        <v>6</v>
      </c>
      <c r="E1066">
        <v>39.743999999999993</v>
      </c>
      <c r="F1066" s="3">
        <v>238.46399999999994</v>
      </c>
      <c r="G1066">
        <v>6</v>
      </c>
      <c r="H1066">
        <f t="shared" si="16"/>
        <v>1</v>
      </c>
    </row>
    <row r="1067" spans="1:8" x14ac:dyDescent="0.25">
      <c r="A1067">
        <v>683</v>
      </c>
      <c r="B1067">
        <v>320118</v>
      </c>
      <c r="C1067" t="s">
        <v>89</v>
      </c>
      <c r="D1067">
        <v>6</v>
      </c>
      <c r="E1067">
        <v>37.949940000000005</v>
      </c>
      <c r="F1067" s="3">
        <v>227.69964000000004</v>
      </c>
      <c r="G1067">
        <v>6</v>
      </c>
      <c r="H1067">
        <f t="shared" si="16"/>
        <v>1</v>
      </c>
    </row>
    <row r="1068" spans="1:8" x14ac:dyDescent="0.25">
      <c r="A1068">
        <v>688</v>
      </c>
      <c r="B1068">
        <v>320023</v>
      </c>
      <c r="C1068" t="s">
        <v>86</v>
      </c>
      <c r="D1068">
        <v>6</v>
      </c>
      <c r="E1068">
        <v>39.743999999999993</v>
      </c>
      <c r="F1068" s="3">
        <v>238.46399999999994</v>
      </c>
      <c r="G1068">
        <v>6</v>
      </c>
      <c r="H1068">
        <f t="shared" si="16"/>
        <v>1</v>
      </c>
    </row>
    <row r="1069" spans="1:8" x14ac:dyDescent="0.25">
      <c r="A1069">
        <v>688</v>
      </c>
      <c r="B1069">
        <v>320118</v>
      </c>
      <c r="C1069" t="s">
        <v>89</v>
      </c>
      <c r="D1069">
        <v>6</v>
      </c>
      <c r="E1069">
        <v>37.949940000000005</v>
      </c>
      <c r="F1069" s="3">
        <v>227.69964000000004</v>
      </c>
      <c r="G1069">
        <v>6</v>
      </c>
      <c r="H1069">
        <f t="shared" si="16"/>
        <v>1</v>
      </c>
    </row>
    <row r="1070" spans="1:8" x14ac:dyDescent="0.25">
      <c r="A1070">
        <v>688</v>
      </c>
      <c r="B1070">
        <v>320028</v>
      </c>
      <c r="C1070" t="s">
        <v>91</v>
      </c>
      <c r="D1070">
        <v>6</v>
      </c>
      <c r="E1070">
        <v>30.099959999999999</v>
      </c>
      <c r="F1070" s="3">
        <v>180.59976</v>
      </c>
      <c r="G1070">
        <v>6</v>
      </c>
      <c r="H1070">
        <f t="shared" si="16"/>
        <v>1</v>
      </c>
    </row>
    <row r="1071" spans="1:8" x14ac:dyDescent="0.25">
      <c r="A1071">
        <v>689</v>
      </c>
      <c r="B1071">
        <v>320028</v>
      </c>
      <c r="C1071" t="s">
        <v>91</v>
      </c>
      <c r="D1071">
        <v>12</v>
      </c>
      <c r="E1071">
        <v>30.099959999999999</v>
      </c>
      <c r="F1071" s="3">
        <v>361.19952000000001</v>
      </c>
      <c r="G1071">
        <v>6</v>
      </c>
      <c r="H1071">
        <f t="shared" si="16"/>
        <v>2</v>
      </c>
    </row>
    <row r="1072" spans="1:8" x14ac:dyDescent="0.25">
      <c r="A1072">
        <v>689</v>
      </c>
      <c r="B1072">
        <v>320023</v>
      </c>
      <c r="C1072" t="s">
        <v>86</v>
      </c>
      <c r="D1072">
        <v>6</v>
      </c>
      <c r="E1072">
        <v>39.743999999999993</v>
      </c>
      <c r="F1072" s="3">
        <v>238.46399999999994</v>
      </c>
      <c r="G1072">
        <v>6</v>
      </c>
      <c r="H1072">
        <f t="shared" si="16"/>
        <v>1</v>
      </c>
    </row>
    <row r="1073" spans="1:8" x14ac:dyDescent="0.25">
      <c r="A1073">
        <v>689</v>
      </c>
      <c r="B1073">
        <v>324003</v>
      </c>
      <c r="C1073" t="s">
        <v>88</v>
      </c>
      <c r="D1073">
        <v>20</v>
      </c>
      <c r="E1073">
        <v>19.800018000000001</v>
      </c>
      <c r="F1073" s="3">
        <v>396.00036</v>
      </c>
      <c r="G1073">
        <v>20</v>
      </c>
      <c r="H1073">
        <f t="shared" si="16"/>
        <v>1</v>
      </c>
    </row>
    <row r="1074" spans="1:8" x14ac:dyDescent="0.25">
      <c r="A1074">
        <v>689</v>
      </c>
      <c r="B1074">
        <v>320028</v>
      </c>
      <c r="C1074" t="s">
        <v>91</v>
      </c>
      <c r="D1074">
        <v>12</v>
      </c>
      <c r="E1074">
        <v>30.099959999999999</v>
      </c>
      <c r="F1074" s="3">
        <v>361.19952000000001</v>
      </c>
      <c r="G1074">
        <v>6</v>
      </c>
      <c r="H1074">
        <f t="shared" si="16"/>
        <v>2</v>
      </c>
    </row>
    <row r="1075" spans="1:8" x14ac:dyDescent="0.25">
      <c r="A1075">
        <v>690</v>
      </c>
      <c r="B1075">
        <v>320023</v>
      </c>
      <c r="C1075" t="s">
        <v>86</v>
      </c>
      <c r="D1075">
        <v>0</v>
      </c>
      <c r="E1075">
        <v>39.743999999999993</v>
      </c>
      <c r="F1075" s="3">
        <v>0</v>
      </c>
      <c r="G1075">
        <v>6</v>
      </c>
      <c r="H1075">
        <f t="shared" si="16"/>
        <v>0</v>
      </c>
    </row>
    <row r="1076" spans="1:8" x14ac:dyDescent="0.25">
      <c r="A1076">
        <v>690</v>
      </c>
      <c r="B1076">
        <v>320023</v>
      </c>
      <c r="C1076" t="s">
        <v>86</v>
      </c>
      <c r="D1076">
        <v>0</v>
      </c>
      <c r="E1076">
        <v>39.743999999999993</v>
      </c>
      <c r="F1076" s="3">
        <v>0</v>
      </c>
      <c r="G1076">
        <v>6</v>
      </c>
      <c r="H1076">
        <f t="shared" si="16"/>
        <v>0</v>
      </c>
    </row>
    <row r="1077" spans="1:8" x14ac:dyDescent="0.25">
      <c r="A1077">
        <v>690</v>
      </c>
      <c r="B1077">
        <v>320118</v>
      </c>
      <c r="C1077" t="s">
        <v>89</v>
      </c>
      <c r="D1077">
        <v>0</v>
      </c>
      <c r="E1077">
        <v>37.949940000000005</v>
      </c>
      <c r="F1077" s="3">
        <v>0</v>
      </c>
      <c r="G1077">
        <v>6</v>
      </c>
      <c r="H1077">
        <f t="shared" si="16"/>
        <v>0</v>
      </c>
    </row>
    <row r="1078" spans="1:8" x14ac:dyDescent="0.25">
      <c r="A1078">
        <v>690</v>
      </c>
      <c r="B1078">
        <v>320118</v>
      </c>
      <c r="C1078" t="s">
        <v>89</v>
      </c>
      <c r="D1078">
        <v>0</v>
      </c>
      <c r="E1078">
        <v>37.949940000000005</v>
      </c>
      <c r="F1078" s="3">
        <v>0</v>
      </c>
      <c r="G1078">
        <v>6</v>
      </c>
      <c r="H1078">
        <f t="shared" si="16"/>
        <v>0</v>
      </c>
    </row>
    <row r="1079" spans="1:8" x14ac:dyDescent="0.25">
      <c r="A1079">
        <v>690</v>
      </c>
      <c r="B1079">
        <v>320028</v>
      </c>
      <c r="C1079" t="s">
        <v>91</v>
      </c>
      <c r="D1079">
        <v>6</v>
      </c>
      <c r="E1079">
        <v>30.099959999999999</v>
      </c>
      <c r="F1079" s="3">
        <v>180.59976</v>
      </c>
      <c r="G1079">
        <v>6</v>
      </c>
      <c r="H1079">
        <f t="shared" si="16"/>
        <v>1</v>
      </c>
    </row>
    <row r="1080" spans="1:8" x14ac:dyDescent="0.25">
      <c r="A1080">
        <v>690</v>
      </c>
      <c r="B1080">
        <v>320023</v>
      </c>
      <c r="C1080" t="s">
        <v>86</v>
      </c>
      <c r="D1080">
        <v>6</v>
      </c>
      <c r="E1080">
        <v>39.743999999999993</v>
      </c>
      <c r="F1080" s="3">
        <v>238.46399999999994</v>
      </c>
      <c r="G1080">
        <v>6</v>
      </c>
      <c r="H1080">
        <f t="shared" si="16"/>
        <v>1</v>
      </c>
    </row>
    <row r="1081" spans="1:8" x14ac:dyDescent="0.25">
      <c r="A1081">
        <v>690</v>
      </c>
      <c r="B1081">
        <v>320118</v>
      </c>
      <c r="C1081" t="s">
        <v>89</v>
      </c>
      <c r="D1081">
        <v>6</v>
      </c>
      <c r="E1081">
        <v>37.949940000000005</v>
      </c>
      <c r="F1081" s="3">
        <v>227.69964000000004</v>
      </c>
      <c r="G1081">
        <v>6</v>
      </c>
      <c r="H1081">
        <f t="shared" si="16"/>
        <v>1</v>
      </c>
    </row>
    <row r="1082" spans="1:8" x14ac:dyDescent="0.25">
      <c r="A1082">
        <v>693</v>
      </c>
      <c r="B1082">
        <v>320028</v>
      </c>
      <c r="C1082" t="s">
        <v>91</v>
      </c>
      <c r="D1082">
        <v>6</v>
      </c>
      <c r="E1082">
        <v>30.099959999999999</v>
      </c>
      <c r="F1082" s="3">
        <v>180.59976</v>
      </c>
      <c r="G1082">
        <v>6</v>
      </c>
      <c r="H1082">
        <f t="shared" si="16"/>
        <v>1</v>
      </c>
    </row>
    <row r="1083" spans="1:8" x14ac:dyDescent="0.25">
      <c r="A1083">
        <v>695</v>
      </c>
      <c r="B1083">
        <v>320028</v>
      </c>
      <c r="C1083" t="s">
        <v>91</v>
      </c>
      <c r="D1083">
        <v>6</v>
      </c>
      <c r="E1083">
        <v>30.099959999999999</v>
      </c>
      <c r="F1083" s="3">
        <v>180.59976</v>
      </c>
      <c r="G1083">
        <v>6</v>
      </c>
      <c r="H1083">
        <f t="shared" si="16"/>
        <v>1</v>
      </c>
    </row>
    <row r="1084" spans="1:8" x14ac:dyDescent="0.25">
      <c r="A1084">
        <v>695</v>
      </c>
      <c r="B1084">
        <v>320023</v>
      </c>
      <c r="C1084" t="s">
        <v>86</v>
      </c>
      <c r="D1084">
        <v>6</v>
      </c>
      <c r="E1084">
        <v>39.743999999999993</v>
      </c>
      <c r="F1084" s="3">
        <v>238.46399999999994</v>
      </c>
      <c r="G1084">
        <v>6</v>
      </c>
      <c r="H1084">
        <f t="shared" si="16"/>
        <v>1</v>
      </c>
    </row>
    <row r="1085" spans="1:8" x14ac:dyDescent="0.25">
      <c r="A1085">
        <v>695</v>
      </c>
      <c r="B1085">
        <v>320028</v>
      </c>
      <c r="C1085" t="s">
        <v>91</v>
      </c>
      <c r="D1085">
        <v>6</v>
      </c>
      <c r="E1085">
        <v>30.099959999999999</v>
      </c>
      <c r="F1085" s="3">
        <v>180.59976</v>
      </c>
      <c r="G1085">
        <v>6</v>
      </c>
      <c r="H1085">
        <f t="shared" si="16"/>
        <v>1</v>
      </c>
    </row>
    <row r="1086" spans="1:8" x14ac:dyDescent="0.25">
      <c r="A1086">
        <v>2001</v>
      </c>
      <c r="B1086">
        <v>320028</v>
      </c>
      <c r="C1086" t="s">
        <v>91</v>
      </c>
      <c r="D1086">
        <v>6</v>
      </c>
      <c r="E1086">
        <v>30.099959999999999</v>
      </c>
      <c r="F1086" s="3">
        <v>180.59976</v>
      </c>
      <c r="G1086">
        <v>6</v>
      </c>
      <c r="H1086">
        <f t="shared" si="16"/>
        <v>1</v>
      </c>
    </row>
    <row r="1087" spans="1:8" x14ac:dyDescent="0.25">
      <c r="A1087">
        <v>2006</v>
      </c>
      <c r="B1087">
        <v>320028</v>
      </c>
      <c r="C1087" t="s">
        <v>91</v>
      </c>
      <c r="D1087">
        <v>6</v>
      </c>
      <c r="E1087">
        <v>30.099959999999999</v>
      </c>
      <c r="F1087" s="3">
        <v>180.59976</v>
      </c>
      <c r="G1087">
        <v>6</v>
      </c>
      <c r="H1087">
        <f t="shared" si="16"/>
        <v>1</v>
      </c>
    </row>
    <row r="1088" spans="1:8" x14ac:dyDescent="0.25">
      <c r="A1088">
        <v>2009</v>
      </c>
      <c r="B1088">
        <v>320028</v>
      </c>
      <c r="C1088" t="s">
        <v>91</v>
      </c>
      <c r="D1088">
        <v>6</v>
      </c>
      <c r="E1088">
        <v>30.099959999999999</v>
      </c>
      <c r="F1088" s="3">
        <v>180.59976</v>
      </c>
      <c r="G1088">
        <v>6</v>
      </c>
      <c r="H1088">
        <f t="shared" si="16"/>
        <v>1</v>
      </c>
    </row>
    <row r="1089" spans="1:8" x14ac:dyDescent="0.25">
      <c r="A1089">
        <v>2016</v>
      </c>
      <c r="B1089">
        <v>320028</v>
      </c>
      <c r="C1089" t="s">
        <v>91</v>
      </c>
      <c r="D1089">
        <v>6</v>
      </c>
      <c r="E1089">
        <v>30.099959999999999</v>
      </c>
      <c r="F1089" s="3">
        <v>180.59976</v>
      </c>
      <c r="G1089">
        <v>6</v>
      </c>
      <c r="H1089">
        <f t="shared" si="16"/>
        <v>1</v>
      </c>
    </row>
    <row r="1090" spans="1:8" x14ac:dyDescent="0.25">
      <c r="A1090">
        <v>2019</v>
      </c>
      <c r="B1090">
        <v>320028</v>
      </c>
      <c r="C1090" t="s">
        <v>91</v>
      </c>
      <c r="D1090">
        <v>6</v>
      </c>
      <c r="E1090">
        <v>30.099959999999999</v>
      </c>
      <c r="F1090" s="3">
        <v>180.59976</v>
      </c>
      <c r="G1090">
        <v>6</v>
      </c>
      <c r="H1090">
        <f t="shared" si="16"/>
        <v>1</v>
      </c>
    </row>
    <row r="1091" spans="1:8" x14ac:dyDescent="0.25">
      <c r="A1091">
        <v>2021</v>
      </c>
      <c r="B1091">
        <v>320028</v>
      </c>
      <c r="C1091" t="s">
        <v>91</v>
      </c>
      <c r="D1091">
        <v>6</v>
      </c>
      <c r="E1091">
        <v>30.099959999999999</v>
      </c>
      <c r="F1091" s="3">
        <v>180.59976</v>
      </c>
      <c r="G1091">
        <v>6</v>
      </c>
      <c r="H1091">
        <f t="shared" ref="H1091:H1154" si="17">+D1091/G1091</f>
        <v>1</v>
      </c>
    </row>
    <row r="1092" spans="1:8" x14ac:dyDescent="0.25">
      <c r="A1092">
        <v>2023</v>
      </c>
      <c r="B1092">
        <v>320028</v>
      </c>
      <c r="C1092" t="s">
        <v>91</v>
      </c>
      <c r="D1092">
        <v>6</v>
      </c>
      <c r="E1092">
        <v>30.099959999999999</v>
      </c>
      <c r="F1092" s="3">
        <v>180.59976</v>
      </c>
      <c r="G1092">
        <v>6</v>
      </c>
      <c r="H1092">
        <f t="shared" si="17"/>
        <v>1</v>
      </c>
    </row>
    <row r="1093" spans="1:8" x14ac:dyDescent="0.25">
      <c r="A1093">
        <v>2023</v>
      </c>
      <c r="B1093">
        <v>320028</v>
      </c>
      <c r="C1093" t="s">
        <v>91</v>
      </c>
      <c r="D1093">
        <v>6</v>
      </c>
      <c r="E1093">
        <v>30.099959999999999</v>
      </c>
      <c r="F1093" s="3">
        <v>180.59976</v>
      </c>
      <c r="G1093">
        <v>6</v>
      </c>
      <c r="H1093">
        <f t="shared" si="17"/>
        <v>1</v>
      </c>
    </row>
    <row r="1094" spans="1:8" x14ac:dyDescent="0.25">
      <c r="A1094">
        <v>2025</v>
      </c>
      <c r="B1094">
        <v>320023</v>
      </c>
      <c r="C1094" t="s">
        <v>86</v>
      </c>
      <c r="D1094">
        <v>6</v>
      </c>
      <c r="E1094">
        <v>39.743999999999993</v>
      </c>
      <c r="F1094" s="3">
        <v>238.46399999999994</v>
      </c>
      <c r="G1094">
        <v>6</v>
      </c>
      <c r="H1094">
        <f t="shared" si="17"/>
        <v>1</v>
      </c>
    </row>
    <row r="1095" spans="1:8" x14ac:dyDescent="0.25">
      <c r="A1095">
        <v>2025</v>
      </c>
      <c r="B1095">
        <v>320028</v>
      </c>
      <c r="C1095" t="s">
        <v>91</v>
      </c>
      <c r="D1095">
        <v>6</v>
      </c>
      <c r="E1095">
        <v>30.099959999999999</v>
      </c>
      <c r="F1095" s="3">
        <v>180.59976</v>
      </c>
      <c r="G1095">
        <v>6</v>
      </c>
      <c r="H1095">
        <f t="shared" si="17"/>
        <v>1</v>
      </c>
    </row>
    <row r="1096" spans="1:8" x14ac:dyDescent="0.25">
      <c r="A1096">
        <v>2027</v>
      </c>
      <c r="B1096">
        <v>320028</v>
      </c>
      <c r="C1096" t="s">
        <v>91</v>
      </c>
      <c r="D1096">
        <v>6</v>
      </c>
      <c r="E1096">
        <v>30.099959999999999</v>
      </c>
      <c r="F1096" s="3">
        <v>180.59976</v>
      </c>
      <c r="G1096">
        <v>6</v>
      </c>
      <c r="H1096">
        <f t="shared" si="17"/>
        <v>1</v>
      </c>
    </row>
    <row r="1097" spans="1:8" x14ac:dyDescent="0.25">
      <c r="A1097">
        <v>2028</v>
      </c>
      <c r="B1097">
        <v>320028</v>
      </c>
      <c r="C1097" t="s">
        <v>91</v>
      </c>
      <c r="D1097">
        <v>18</v>
      </c>
      <c r="E1097">
        <v>30.099959999999999</v>
      </c>
      <c r="F1097" s="3">
        <v>541.79927999999995</v>
      </c>
      <c r="G1097">
        <v>6</v>
      </c>
      <c r="H1097">
        <f t="shared" si="17"/>
        <v>3</v>
      </c>
    </row>
    <row r="1098" spans="1:8" x14ac:dyDescent="0.25">
      <c r="A1098">
        <v>2029</v>
      </c>
      <c r="B1098">
        <v>320028</v>
      </c>
      <c r="C1098" t="s">
        <v>91</v>
      </c>
      <c r="D1098">
        <v>6</v>
      </c>
      <c r="E1098">
        <v>30.099959999999999</v>
      </c>
      <c r="F1098" s="3">
        <v>180.59976</v>
      </c>
      <c r="G1098">
        <v>6</v>
      </c>
      <c r="H1098">
        <f t="shared" si="17"/>
        <v>1</v>
      </c>
    </row>
    <row r="1099" spans="1:8" x14ac:dyDescent="0.25">
      <c r="A1099">
        <v>2030</v>
      </c>
      <c r="B1099">
        <v>320028</v>
      </c>
      <c r="C1099" t="s">
        <v>91</v>
      </c>
      <c r="D1099">
        <v>12</v>
      </c>
      <c r="E1099">
        <v>30.099959999999999</v>
      </c>
      <c r="F1099" s="3">
        <v>361.19952000000001</v>
      </c>
      <c r="G1099">
        <v>6</v>
      </c>
      <c r="H1099">
        <f t="shared" si="17"/>
        <v>2</v>
      </c>
    </row>
    <row r="1100" spans="1:8" x14ac:dyDescent="0.25">
      <c r="A1100">
        <v>2030</v>
      </c>
      <c r="B1100">
        <v>320023</v>
      </c>
      <c r="C1100" t="s">
        <v>86</v>
      </c>
      <c r="D1100">
        <v>6</v>
      </c>
      <c r="E1100">
        <v>39.743999999999993</v>
      </c>
      <c r="F1100" s="3">
        <v>238.46399999999994</v>
      </c>
      <c r="G1100">
        <v>6</v>
      </c>
      <c r="H1100">
        <f t="shared" si="17"/>
        <v>1</v>
      </c>
    </row>
    <row r="1101" spans="1:8" x14ac:dyDescent="0.25">
      <c r="A1101">
        <v>2030</v>
      </c>
      <c r="B1101">
        <v>320015</v>
      </c>
      <c r="C1101" t="s">
        <v>80</v>
      </c>
      <c r="D1101">
        <v>60</v>
      </c>
      <c r="E1101">
        <v>5.9841899999999999</v>
      </c>
      <c r="F1101" s="3">
        <v>359.0514</v>
      </c>
      <c r="G1101">
        <v>60</v>
      </c>
      <c r="H1101">
        <f t="shared" si="17"/>
        <v>1</v>
      </c>
    </row>
    <row r="1102" spans="1:8" x14ac:dyDescent="0.25">
      <c r="A1102">
        <v>2030</v>
      </c>
      <c r="B1102">
        <v>320118</v>
      </c>
      <c r="C1102" t="s">
        <v>89</v>
      </c>
      <c r="D1102">
        <v>6</v>
      </c>
      <c r="E1102">
        <v>37.949940000000005</v>
      </c>
      <c r="F1102" s="3">
        <v>227.69964000000004</v>
      </c>
      <c r="G1102">
        <v>6</v>
      </c>
      <c r="H1102">
        <f t="shared" si="17"/>
        <v>1</v>
      </c>
    </row>
    <row r="1103" spans="1:8" x14ac:dyDescent="0.25">
      <c r="A1103">
        <v>2031</v>
      </c>
      <c r="B1103">
        <v>320028</v>
      </c>
      <c r="C1103" t="s">
        <v>91</v>
      </c>
      <c r="D1103">
        <v>6</v>
      </c>
      <c r="E1103">
        <v>30.099959999999999</v>
      </c>
      <c r="F1103" s="3">
        <v>180.59976</v>
      </c>
      <c r="G1103">
        <v>6</v>
      </c>
      <c r="H1103">
        <f t="shared" si="17"/>
        <v>1</v>
      </c>
    </row>
    <row r="1104" spans="1:8" x14ac:dyDescent="0.25">
      <c r="A1104">
        <v>2031</v>
      </c>
      <c r="B1104">
        <v>320023</v>
      </c>
      <c r="C1104" t="s">
        <v>86</v>
      </c>
      <c r="D1104">
        <v>6</v>
      </c>
      <c r="E1104">
        <v>39.743999999999993</v>
      </c>
      <c r="F1104" s="3">
        <v>238.46399999999994</v>
      </c>
      <c r="G1104">
        <v>6</v>
      </c>
      <c r="H1104">
        <f t="shared" si="17"/>
        <v>1</v>
      </c>
    </row>
    <row r="1105" spans="1:8" x14ac:dyDescent="0.25">
      <c r="A1105">
        <v>2031</v>
      </c>
      <c r="B1105">
        <v>320118</v>
      </c>
      <c r="C1105" t="s">
        <v>89</v>
      </c>
      <c r="D1105">
        <v>6</v>
      </c>
      <c r="E1105">
        <v>37.949940000000005</v>
      </c>
      <c r="F1105" s="3">
        <v>227.69964000000004</v>
      </c>
      <c r="G1105">
        <v>6</v>
      </c>
      <c r="H1105">
        <f t="shared" si="17"/>
        <v>1</v>
      </c>
    </row>
    <row r="1106" spans="1:8" x14ac:dyDescent="0.25">
      <c r="A1106">
        <v>2031</v>
      </c>
      <c r="B1106">
        <v>320100</v>
      </c>
      <c r="C1106" t="s">
        <v>85</v>
      </c>
      <c r="D1106">
        <v>0</v>
      </c>
      <c r="E1106">
        <v>20.323620000000002</v>
      </c>
      <c r="F1106" s="3">
        <v>0</v>
      </c>
      <c r="G1106">
        <v>12</v>
      </c>
      <c r="H1106">
        <f t="shared" si="17"/>
        <v>0</v>
      </c>
    </row>
    <row r="1107" spans="1:8" x14ac:dyDescent="0.25">
      <c r="A1107">
        <v>2031</v>
      </c>
      <c r="B1107">
        <v>320400</v>
      </c>
      <c r="C1107" t="s">
        <v>84</v>
      </c>
      <c r="D1107">
        <v>12</v>
      </c>
      <c r="E1107">
        <v>20.323620000000002</v>
      </c>
      <c r="F1107" s="3">
        <v>243.88344000000001</v>
      </c>
      <c r="G1107">
        <v>12</v>
      </c>
      <c r="H1107">
        <f t="shared" si="17"/>
        <v>1</v>
      </c>
    </row>
    <row r="1108" spans="1:8" x14ac:dyDescent="0.25">
      <c r="A1108">
        <v>2031</v>
      </c>
      <c r="B1108">
        <v>320028</v>
      </c>
      <c r="C1108" t="s">
        <v>91</v>
      </c>
      <c r="D1108">
        <v>6</v>
      </c>
      <c r="E1108">
        <v>30.099959999999999</v>
      </c>
      <c r="F1108" s="3">
        <v>180.59976</v>
      </c>
      <c r="G1108">
        <v>6</v>
      </c>
      <c r="H1108">
        <f t="shared" si="17"/>
        <v>1</v>
      </c>
    </row>
    <row r="1109" spans="1:8" x14ac:dyDescent="0.25">
      <c r="A1109">
        <v>2032</v>
      </c>
      <c r="B1109">
        <v>320028</v>
      </c>
      <c r="C1109" t="s">
        <v>91</v>
      </c>
      <c r="D1109">
        <v>6</v>
      </c>
      <c r="E1109">
        <v>30.099959999999999</v>
      </c>
      <c r="F1109" s="3">
        <v>180.59976</v>
      </c>
      <c r="G1109">
        <v>6</v>
      </c>
      <c r="H1109">
        <f t="shared" si="17"/>
        <v>1</v>
      </c>
    </row>
    <row r="1110" spans="1:8" x14ac:dyDescent="0.25">
      <c r="A1110">
        <v>2033</v>
      </c>
      <c r="B1110">
        <v>320028</v>
      </c>
      <c r="C1110" t="s">
        <v>91</v>
      </c>
      <c r="D1110">
        <v>6</v>
      </c>
      <c r="E1110">
        <v>30.099959999999999</v>
      </c>
      <c r="F1110" s="3">
        <v>180.59976</v>
      </c>
      <c r="G1110">
        <v>6</v>
      </c>
      <c r="H1110">
        <f t="shared" si="17"/>
        <v>1</v>
      </c>
    </row>
    <row r="1111" spans="1:8" x14ac:dyDescent="0.25">
      <c r="A1111">
        <v>2033</v>
      </c>
      <c r="B1111">
        <v>320028</v>
      </c>
      <c r="C1111" t="s">
        <v>91</v>
      </c>
      <c r="D1111">
        <v>6</v>
      </c>
      <c r="E1111">
        <v>30.099959999999999</v>
      </c>
      <c r="F1111" s="3">
        <v>180.59976</v>
      </c>
      <c r="G1111">
        <v>6</v>
      </c>
      <c r="H1111">
        <f t="shared" si="17"/>
        <v>1</v>
      </c>
    </row>
    <row r="1112" spans="1:8" x14ac:dyDescent="0.25">
      <c r="A1112">
        <v>2033</v>
      </c>
      <c r="B1112">
        <v>320023</v>
      </c>
      <c r="C1112" t="s">
        <v>86</v>
      </c>
      <c r="D1112">
        <v>6</v>
      </c>
      <c r="E1112">
        <v>39.743999999999993</v>
      </c>
      <c r="F1112" s="3">
        <v>238.46399999999994</v>
      </c>
      <c r="G1112">
        <v>6</v>
      </c>
      <c r="H1112">
        <f t="shared" si="17"/>
        <v>1</v>
      </c>
    </row>
    <row r="1113" spans="1:8" x14ac:dyDescent="0.25">
      <c r="A1113">
        <v>2034</v>
      </c>
      <c r="B1113">
        <v>320028</v>
      </c>
      <c r="C1113" t="s">
        <v>91</v>
      </c>
      <c r="D1113">
        <v>6</v>
      </c>
      <c r="E1113">
        <v>30.099959999999999</v>
      </c>
      <c r="F1113" s="3">
        <v>180.59976</v>
      </c>
      <c r="G1113">
        <v>6</v>
      </c>
      <c r="H1113">
        <f t="shared" si="17"/>
        <v>1</v>
      </c>
    </row>
    <row r="1114" spans="1:8" x14ac:dyDescent="0.25">
      <c r="A1114">
        <v>2041</v>
      </c>
      <c r="B1114">
        <v>320028</v>
      </c>
      <c r="C1114" t="s">
        <v>91</v>
      </c>
      <c r="D1114">
        <v>6</v>
      </c>
      <c r="E1114">
        <v>30.099959999999999</v>
      </c>
      <c r="F1114" s="3">
        <v>180.59976</v>
      </c>
      <c r="G1114">
        <v>6</v>
      </c>
      <c r="H1114">
        <f t="shared" si="17"/>
        <v>1</v>
      </c>
    </row>
    <row r="1115" spans="1:8" x14ac:dyDescent="0.25">
      <c r="A1115">
        <v>2041</v>
      </c>
      <c r="B1115">
        <v>320023</v>
      </c>
      <c r="C1115" t="s">
        <v>86</v>
      </c>
      <c r="D1115">
        <v>6</v>
      </c>
      <c r="E1115">
        <v>39.743999999999993</v>
      </c>
      <c r="F1115" s="3">
        <v>238.46399999999994</v>
      </c>
      <c r="G1115">
        <v>6</v>
      </c>
      <c r="H1115">
        <f t="shared" si="17"/>
        <v>1</v>
      </c>
    </row>
    <row r="1116" spans="1:8" x14ac:dyDescent="0.25">
      <c r="A1116">
        <v>2041</v>
      </c>
      <c r="B1116">
        <v>320015</v>
      </c>
      <c r="C1116" t="s">
        <v>80</v>
      </c>
      <c r="D1116">
        <v>60</v>
      </c>
      <c r="E1116">
        <v>5.9841899999999999</v>
      </c>
      <c r="F1116" s="3">
        <v>359.0514</v>
      </c>
      <c r="G1116">
        <v>60</v>
      </c>
      <c r="H1116">
        <f t="shared" si="17"/>
        <v>1</v>
      </c>
    </row>
    <row r="1117" spans="1:8" x14ac:dyDescent="0.25">
      <c r="A1117">
        <v>2041</v>
      </c>
      <c r="B1117">
        <v>320107</v>
      </c>
      <c r="C1117" t="s">
        <v>81</v>
      </c>
      <c r="D1117">
        <v>0</v>
      </c>
      <c r="E1117">
        <v>5.7200040000000012</v>
      </c>
      <c r="F1117" s="3">
        <v>0</v>
      </c>
      <c r="G1117">
        <v>60</v>
      </c>
      <c r="H1117">
        <f t="shared" si="17"/>
        <v>0</v>
      </c>
    </row>
    <row r="1118" spans="1:8" x14ac:dyDescent="0.25">
      <c r="A1118">
        <v>2041</v>
      </c>
      <c r="B1118">
        <v>324003</v>
      </c>
      <c r="C1118" t="s">
        <v>88</v>
      </c>
      <c r="D1118">
        <v>20</v>
      </c>
      <c r="E1118">
        <v>19.800018000000001</v>
      </c>
      <c r="F1118" s="3">
        <v>396.00036</v>
      </c>
      <c r="G1118">
        <v>20</v>
      </c>
      <c r="H1118">
        <f t="shared" si="17"/>
        <v>1</v>
      </c>
    </row>
    <row r="1119" spans="1:8" x14ac:dyDescent="0.25">
      <c r="A1119">
        <v>2041</v>
      </c>
      <c r="B1119">
        <v>320028</v>
      </c>
      <c r="C1119" t="s">
        <v>91</v>
      </c>
      <c r="D1119">
        <v>6</v>
      </c>
      <c r="E1119">
        <v>30.099959999999999</v>
      </c>
      <c r="F1119" s="3">
        <v>180.59976</v>
      </c>
      <c r="G1119">
        <v>6</v>
      </c>
      <c r="H1119">
        <f t="shared" si="17"/>
        <v>1</v>
      </c>
    </row>
    <row r="1120" spans="1:8" x14ac:dyDescent="0.25">
      <c r="A1120">
        <v>2042</v>
      </c>
      <c r="B1120">
        <v>320926</v>
      </c>
      <c r="C1120" t="s">
        <v>48</v>
      </c>
      <c r="D1120">
        <v>0</v>
      </c>
      <c r="E1120">
        <v>5.9841899999999999</v>
      </c>
      <c r="F1120" s="3">
        <v>0</v>
      </c>
      <c r="G1120">
        <v>60</v>
      </c>
      <c r="H1120">
        <f t="shared" si="17"/>
        <v>0</v>
      </c>
    </row>
    <row r="1121" spans="1:8" x14ac:dyDescent="0.25">
      <c r="A1121">
        <v>2042</v>
      </c>
      <c r="B1121">
        <v>324903</v>
      </c>
      <c r="C1121" t="s">
        <v>47</v>
      </c>
      <c r="D1121">
        <v>0</v>
      </c>
      <c r="E1121">
        <v>20.662344000000001</v>
      </c>
      <c r="F1121" s="3">
        <v>0</v>
      </c>
      <c r="G1121">
        <v>20</v>
      </c>
      <c r="H1121">
        <f t="shared" si="17"/>
        <v>0</v>
      </c>
    </row>
    <row r="1122" spans="1:8" x14ac:dyDescent="0.25">
      <c r="A1122">
        <v>2042</v>
      </c>
      <c r="B1122">
        <v>320028</v>
      </c>
      <c r="C1122" t="s">
        <v>91</v>
      </c>
      <c r="D1122">
        <v>6</v>
      </c>
      <c r="E1122">
        <v>30.099959999999999</v>
      </c>
      <c r="F1122" s="3">
        <v>180.59976</v>
      </c>
      <c r="G1122">
        <v>6</v>
      </c>
      <c r="H1122">
        <f t="shared" si="17"/>
        <v>1</v>
      </c>
    </row>
    <row r="1123" spans="1:8" x14ac:dyDescent="0.25">
      <c r="A1123">
        <v>2045</v>
      </c>
      <c r="B1123">
        <v>320028</v>
      </c>
      <c r="C1123" t="s">
        <v>91</v>
      </c>
      <c r="D1123">
        <v>6</v>
      </c>
      <c r="E1123">
        <v>30.099959999999999</v>
      </c>
      <c r="F1123" s="3">
        <v>180.59976</v>
      </c>
      <c r="G1123">
        <v>6</v>
      </c>
      <c r="H1123">
        <f t="shared" si="17"/>
        <v>1</v>
      </c>
    </row>
    <row r="1124" spans="1:8" x14ac:dyDescent="0.25">
      <c r="A1124">
        <v>2046</v>
      </c>
      <c r="B1124">
        <v>320028</v>
      </c>
      <c r="C1124" t="s">
        <v>91</v>
      </c>
      <c r="D1124">
        <v>6</v>
      </c>
      <c r="E1124">
        <v>30.099959999999999</v>
      </c>
      <c r="F1124" s="3">
        <v>180.59976</v>
      </c>
      <c r="G1124">
        <v>6</v>
      </c>
      <c r="H1124">
        <f t="shared" si="17"/>
        <v>1</v>
      </c>
    </row>
    <row r="1125" spans="1:8" x14ac:dyDescent="0.25">
      <c r="A1125">
        <v>2048</v>
      </c>
      <c r="B1125">
        <v>320028</v>
      </c>
      <c r="C1125" t="s">
        <v>91</v>
      </c>
      <c r="D1125">
        <v>6</v>
      </c>
      <c r="E1125">
        <v>30.099959999999999</v>
      </c>
      <c r="F1125" s="3">
        <v>180.59976</v>
      </c>
      <c r="G1125">
        <v>6</v>
      </c>
      <c r="H1125">
        <f t="shared" si="17"/>
        <v>1</v>
      </c>
    </row>
    <row r="1126" spans="1:8" x14ac:dyDescent="0.25">
      <c r="A1126">
        <v>2051</v>
      </c>
      <c r="B1126">
        <v>320028</v>
      </c>
      <c r="C1126" t="s">
        <v>91</v>
      </c>
      <c r="D1126">
        <v>6</v>
      </c>
      <c r="E1126">
        <v>30.099959999999999</v>
      </c>
      <c r="F1126" s="3">
        <v>180.59976</v>
      </c>
      <c r="G1126">
        <v>6</v>
      </c>
      <c r="H1126">
        <f t="shared" si="17"/>
        <v>1</v>
      </c>
    </row>
    <row r="1127" spans="1:8" x14ac:dyDescent="0.25">
      <c r="A1127">
        <v>2057</v>
      </c>
      <c r="B1127">
        <v>320023</v>
      </c>
      <c r="C1127" t="s">
        <v>86</v>
      </c>
      <c r="D1127">
        <v>6</v>
      </c>
      <c r="E1127">
        <v>39.743999999999993</v>
      </c>
      <c r="F1127" s="3">
        <v>238.46399999999994</v>
      </c>
      <c r="G1127">
        <v>6</v>
      </c>
      <c r="H1127">
        <f t="shared" si="17"/>
        <v>1</v>
      </c>
    </row>
    <row r="1128" spans="1:8" x14ac:dyDescent="0.25">
      <c r="A1128">
        <v>2057</v>
      </c>
      <c r="B1128">
        <v>320118</v>
      </c>
      <c r="C1128" t="s">
        <v>89</v>
      </c>
      <c r="D1128">
        <v>6</v>
      </c>
      <c r="E1128">
        <v>37.949940000000005</v>
      </c>
      <c r="F1128" s="3">
        <v>227.69964000000004</v>
      </c>
      <c r="G1128">
        <v>6</v>
      </c>
      <c r="H1128">
        <f t="shared" si="17"/>
        <v>1</v>
      </c>
    </row>
    <row r="1129" spans="1:8" x14ac:dyDescent="0.25">
      <c r="A1129">
        <v>2057</v>
      </c>
      <c r="B1129">
        <v>320107</v>
      </c>
      <c r="C1129" t="s">
        <v>81</v>
      </c>
      <c r="D1129">
        <v>0</v>
      </c>
      <c r="E1129">
        <v>5.7200040000000012</v>
      </c>
      <c r="F1129" s="3">
        <v>0</v>
      </c>
      <c r="G1129">
        <v>60</v>
      </c>
      <c r="H1129">
        <f t="shared" si="17"/>
        <v>0</v>
      </c>
    </row>
    <row r="1130" spans="1:8" x14ac:dyDescent="0.25">
      <c r="A1130">
        <v>2057</v>
      </c>
      <c r="B1130">
        <v>320028</v>
      </c>
      <c r="C1130" t="s">
        <v>91</v>
      </c>
      <c r="D1130">
        <v>6</v>
      </c>
      <c r="E1130">
        <v>30.099959999999999</v>
      </c>
      <c r="F1130" s="3">
        <v>180.59976</v>
      </c>
      <c r="G1130">
        <v>6</v>
      </c>
      <c r="H1130">
        <f t="shared" si="17"/>
        <v>1</v>
      </c>
    </row>
    <row r="1131" spans="1:8" x14ac:dyDescent="0.25">
      <c r="A1131">
        <v>2060</v>
      </c>
      <c r="B1131">
        <v>320028</v>
      </c>
      <c r="C1131" t="s">
        <v>91</v>
      </c>
      <c r="D1131">
        <v>6</v>
      </c>
      <c r="E1131">
        <v>30.099959999999999</v>
      </c>
      <c r="F1131" s="3">
        <v>180.59976</v>
      </c>
      <c r="G1131">
        <v>6</v>
      </c>
      <c r="H1131">
        <f t="shared" si="17"/>
        <v>1</v>
      </c>
    </row>
    <row r="1132" spans="1:8" x14ac:dyDescent="0.25">
      <c r="A1132">
        <v>2063</v>
      </c>
      <c r="B1132">
        <v>320028</v>
      </c>
      <c r="C1132" t="s">
        <v>91</v>
      </c>
      <c r="D1132">
        <v>6</v>
      </c>
      <c r="E1132">
        <v>30.099959999999999</v>
      </c>
      <c r="F1132" s="3">
        <v>180.59976</v>
      </c>
      <c r="G1132">
        <v>6</v>
      </c>
      <c r="H1132">
        <f t="shared" si="17"/>
        <v>1</v>
      </c>
    </row>
    <row r="1133" spans="1:8" x14ac:dyDescent="0.25">
      <c r="A1133">
        <v>2064</v>
      </c>
      <c r="B1133">
        <v>320028</v>
      </c>
      <c r="C1133" t="s">
        <v>91</v>
      </c>
      <c r="D1133">
        <v>6</v>
      </c>
      <c r="E1133">
        <v>30.099959999999999</v>
      </c>
      <c r="F1133" s="3">
        <v>180.59976</v>
      </c>
      <c r="G1133">
        <v>6</v>
      </c>
      <c r="H1133">
        <f t="shared" si="17"/>
        <v>1</v>
      </c>
    </row>
    <row r="1134" spans="1:8" x14ac:dyDescent="0.25">
      <c r="A1134">
        <v>2065</v>
      </c>
      <c r="B1134">
        <v>320028</v>
      </c>
      <c r="C1134" t="s">
        <v>91</v>
      </c>
      <c r="D1134">
        <v>6</v>
      </c>
      <c r="E1134">
        <v>30.099959999999999</v>
      </c>
      <c r="F1134" s="3">
        <v>180.59976</v>
      </c>
      <c r="G1134">
        <v>6</v>
      </c>
      <c r="H1134">
        <f t="shared" si="17"/>
        <v>1</v>
      </c>
    </row>
    <row r="1135" spans="1:8" x14ac:dyDescent="0.25">
      <c r="A1135">
        <v>2066</v>
      </c>
      <c r="B1135">
        <v>320028</v>
      </c>
      <c r="C1135" t="s">
        <v>91</v>
      </c>
      <c r="D1135">
        <v>6</v>
      </c>
      <c r="E1135">
        <v>30.099959999999999</v>
      </c>
      <c r="F1135" s="3">
        <v>180.59976</v>
      </c>
      <c r="G1135">
        <v>6</v>
      </c>
      <c r="H1135">
        <f t="shared" si="17"/>
        <v>1</v>
      </c>
    </row>
    <row r="1136" spans="1:8" x14ac:dyDescent="0.25">
      <c r="A1136">
        <v>2074</v>
      </c>
      <c r="B1136">
        <v>320023</v>
      </c>
      <c r="C1136" t="s">
        <v>86</v>
      </c>
      <c r="D1136">
        <v>0</v>
      </c>
      <c r="E1136">
        <v>39.743999999999993</v>
      </c>
      <c r="F1136" s="3">
        <v>0</v>
      </c>
      <c r="G1136">
        <v>6</v>
      </c>
      <c r="H1136">
        <f t="shared" si="17"/>
        <v>0</v>
      </c>
    </row>
    <row r="1137" spans="1:8" x14ac:dyDescent="0.25">
      <c r="A1137">
        <v>2074</v>
      </c>
      <c r="B1137">
        <v>320023</v>
      </c>
      <c r="C1137" t="s">
        <v>86</v>
      </c>
      <c r="D1137">
        <v>0</v>
      </c>
      <c r="E1137">
        <v>39.743999999999993</v>
      </c>
      <c r="F1137" s="3">
        <v>0</v>
      </c>
      <c r="G1137">
        <v>6</v>
      </c>
      <c r="H1137">
        <f t="shared" si="17"/>
        <v>0</v>
      </c>
    </row>
    <row r="1138" spans="1:8" x14ac:dyDescent="0.25">
      <c r="A1138">
        <v>2074</v>
      </c>
      <c r="B1138">
        <v>320028</v>
      </c>
      <c r="C1138" t="s">
        <v>91</v>
      </c>
      <c r="D1138">
        <v>6</v>
      </c>
      <c r="E1138">
        <v>30.099959999999999</v>
      </c>
      <c r="F1138" s="3">
        <v>180.59976</v>
      </c>
      <c r="G1138">
        <v>6</v>
      </c>
      <c r="H1138">
        <f t="shared" si="17"/>
        <v>1</v>
      </c>
    </row>
    <row r="1139" spans="1:8" x14ac:dyDescent="0.25">
      <c r="A1139">
        <v>2076</v>
      </c>
      <c r="B1139">
        <v>320015</v>
      </c>
      <c r="C1139" t="s">
        <v>80</v>
      </c>
      <c r="D1139">
        <v>0</v>
      </c>
      <c r="E1139">
        <v>5.9841899999999999</v>
      </c>
      <c r="F1139" s="3">
        <v>0</v>
      </c>
      <c r="G1139">
        <v>60</v>
      </c>
      <c r="H1139">
        <f t="shared" si="17"/>
        <v>0</v>
      </c>
    </row>
    <row r="1140" spans="1:8" x14ac:dyDescent="0.25">
      <c r="A1140">
        <v>2076</v>
      </c>
      <c r="B1140">
        <v>324003</v>
      </c>
      <c r="C1140" t="s">
        <v>88</v>
      </c>
      <c r="D1140">
        <v>20</v>
      </c>
      <c r="E1140">
        <v>19.800018000000001</v>
      </c>
      <c r="F1140" s="3">
        <v>396.00036</v>
      </c>
      <c r="G1140">
        <v>20</v>
      </c>
      <c r="H1140">
        <f t="shared" si="17"/>
        <v>1</v>
      </c>
    </row>
    <row r="1141" spans="1:8" x14ac:dyDescent="0.25">
      <c r="A1141">
        <v>2076</v>
      </c>
      <c r="B1141">
        <v>323004</v>
      </c>
      <c r="C1141" t="s">
        <v>35</v>
      </c>
      <c r="D1141">
        <v>0</v>
      </c>
      <c r="E1141">
        <v>12.645809999999999</v>
      </c>
      <c r="F1141" s="3">
        <v>0</v>
      </c>
      <c r="G1141">
        <v>24</v>
      </c>
      <c r="H1141">
        <f t="shared" si="17"/>
        <v>0</v>
      </c>
    </row>
    <row r="1142" spans="1:8" x14ac:dyDescent="0.25">
      <c r="A1142">
        <v>2076</v>
      </c>
      <c r="B1142">
        <v>320028</v>
      </c>
      <c r="C1142" t="s">
        <v>91</v>
      </c>
      <c r="D1142">
        <v>6</v>
      </c>
      <c r="E1142">
        <v>30.099959999999999</v>
      </c>
      <c r="F1142" s="3">
        <v>180.59976</v>
      </c>
      <c r="G1142">
        <v>6</v>
      </c>
      <c r="H1142">
        <f t="shared" si="17"/>
        <v>1</v>
      </c>
    </row>
    <row r="1143" spans="1:8" x14ac:dyDescent="0.25">
      <c r="A1143">
        <v>2079</v>
      </c>
      <c r="B1143">
        <v>320028</v>
      </c>
      <c r="C1143" t="s">
        <v>91</v>
      </c>
      <c r="D1143">
        <v>6</v>
      </c>
      <c r="E1143">
        <v>30.099959999999999</v>
      </c>
      <c r="F1143" s="3">
        <v>180.59976</v>
      </c>
      <c r="G1143">
        <v>6</v>
      </c>
      <c r="H1143">
        <f t="shared" si="17"/>
        <v>1</v>
      </c>
    </row>
    <row r="1144" spans="1:8" x14ac:dyDescent="0.25">
      <c r="A1144">
        <v>2079</v>
      </c>
      <c r="B1144">
        <v>320023</v>
      </c>
      <c r="C1144" t="s">
        <v>86</v>
      </c>
      <c r="D1144">
        <v>6</v>
      </c>
      <c r="E1144">
        <v>39.743999999999993</v>
      </c>
      <c r="F1144" s="3">
        <v>238.46399999999994</v>
      </c>
      <c r="G1144">
        <v>6</v>
      </c>
      <c r="H1144">
        <f t="shared" si="17"/>
        <v>1</v>
      </c>
    </row>
    <row r="1145" spans="1:8" x14ac:dyDescent="0.25">
      <c r="A1145">
        <v>2080</v>
      </c>
      <c r="B1145">
        <v>320028</v>
      </c>
      <c r="C1145" t="s">
        <v>91</v>
      </c>
      <c r="D1145">
        <v>6</v>
      </c>
      <c r="E1145">
        <v>30.099959999999999</v>
      </c>
      <c r="F1145" s="3">
        <v>180.59976</v>
      </c>
      <c r="G1145">
        <v>6</v>
      </c>
      <c r="H1145">
        <f t="shared" si="17"/>
        <v>1</v>
      </c>
    </row>
    <row r="1146" spans="1:8" x14ac:dyDescent="0.25">
      <c r="A1146">
        <v>2082</v>
      </c>
      <c r="B1146">
        <v>320028</v>
      </c>
      <c r="C1146" t="s">
        <v>91</v>
      </c>
      <c r="D1146">
        <v>6</v>
      </c>
      <c r="E1146">
        <v>30.099959999999999</v>
      </c>
      <c r="F1146" s="3">
        <v>180.59976</v>
      </c>
      <c r="G1146">
        <v>6</v>
      </c>
      <c r="H1146">
        <f t="shared" si="17"/>
        <v>1</v>
      </c>
    </row>
    <row r="1147" spans="1:8" x14ac:dyDescent="0.25">
      <c r="A1147">
        <v>2085</v>
      </c>
      <c r="B1147">
        <v>320028</v>
      </c>
      <c r="C1147" t="s">
        <v>91</v>
      </c>
      <c r="D1147">
        <v>6</v>
      </c>
      <c r="E1147">
        <v>30.099959999999999</v>
      </c>
      <c r="F1147" s="3">
        <v>180.59976</v>
      </c>
      <c r="G1147">
        <v>6</v>
      </c>
      <c r="H1147">
        <f t="shared" si="17"/>
        <v>1</v>
      </c>
    </row>
    <row r="1148" spans="1:8" x14ac:dyDescent="0.25">
      <c r="A1148">
        <v>2085</v>
      </c>
      <c r="B1148">
        <v>320028</v>
      </c>
      <c r="C1148" t="s">
        <v>91</v>
      </c>
      <c r="D1148">
        <v>0</v>
      </c>
      <c r="E1148">
        <v>30.099959999999999</v>
      </c>
      <c r="F1148" s="3">
        <v>0</v>
      </c>
      <c r="G1148">
        <v>6</v>
      </c>
      <c r="H1148">
        <f t="shared" si="17"/>
        <v>0</v>
      </c>
    </row>
    <row r="1149" spans="1:8" x14ac:dyDescent="0.25">
      <c r="A1149">
        <v>2085</v>
      </c>
      <c r="B1149">
        <v>320023</v>
      </c>
      <c r="C1149" t="s">
        <v>86</v>
      </c>
      <c r="D1149">
        <v>6</v>
      </c>
      <c r="E1149">
        <v>39.743999999999993</v>
      </c>
      <c r="F1149" s="3">
        <v>238.46399999999994</v>
      </c>
      <c r="G1149">
        <v>6</v>
      </c>
      <c r="H1149">
        <f t="shared" si="17"/>
        <v>1</v>
      </c>
    </row>
    <row r="1150" spans="1:8" x14ac:dyDescent="0.25">
      <c r="A1150">
        <v>2085</v>
      </c>
      <c r="B1150">
        <v>320015</v>
      </c>
      <c r="C1150" t="s">
        <v>80</v>
      </c>
      <c r="D1150">
        <v>0</v>
      </c>
      <c r="E1150">
        <v>5.9841899999999999</v>
      </c>
      <c r="F1150" s="3">
        <v>0</v>
      </c>
      <c r="G1150">
        <v>60</v>
      </c>
      <c r="H1150">
        <f t="shared" si="17"/>
        <v>0</v>
      </c>
    </row>
    <row r="1151" spans="1:8" x14ac:dyDescent="0.25">
      <c r="A1151">
        <v>2086</v>
      </c>
      <c r="B1151">
        <v>320028</v>
      </c>
      <c r="C1151" t="s">
        <v>91</v>
      </c>
      <c r="D1151">
        <v>6</v>
      </c>
      <c r="E1151">
        <v>30.099959999999999</v>
      </c>
      <c r="F1151" s="3">
        <v>180.59976</v>
      </c>
      <c r="G1151">
        <v>6</v>
      </c>
      <c r="H1151">
        <f t="shared" si="17"/>
        <v>1</v>
      </c>
    </row>
    <row r="1152" spans="1:8" x14ac:dyDescent="0.25">
      <c r="A1152">
        <v>2086</v>
      </c>
      <c r="B1152">
        <v>320118</v>
      </c>
      <c r="C1152" t="s">
        <v>89</v>
      </c>
      <c r="D1152">
        <v>6</v>
      </c>
      <c r="E1152">
        <v>37.949940000000005</v>
      </c>
      <c r="F1152" s="3">
        <v>227.69964000000004</v>
      </c>
      <c r="G1152">
        <v>6</v>
      </c>
      <c r="H1152">
        <f t="shared" si="17"/>
        <v>1</v>
      </c>
    </row>
    <row r="1153" spans="1:8" x14ac:dyDescent="0.25">
      <c r="A1153">
        <v>2088</v>
      </c>
      <c r="B1153">
        <v>320028</v>
      </c>
      <c r="C1153" t="s">
        <v>91</v>
      </c>
      <c r="D1153">
        <v>6</v>
      </c>
      <c r="E1153">
        <v>30.099959999999999</v>
      </c>
      <c r="F1153" s="3">
        <v>180.59976</v>
      </c>
      <c r="G1153">
        <v>6</v>
      </c>
      <c r="H1153">
        <f t="shared" si="17"/>
        <v>1</v>
      </c>
    </row>
    <row r="1154" spans="1:8" x14ac:dyDescent="0.25">
      <c r="A1154">
        <v>2089</v>
      </c>
      <c r="B1154">
        <v>320028</v>
      </c>
      <c r="C1154" t="s">
        <v>91</v>
      </c>
      <c r="D1154">
        <v>18</v>
      </c>
      <c r="E1154">
        <v>30.099959999999999</v>
      </c>
      <c r="F1154" s="3">
        <v>541.79927999999995</v>
      </c>
      <c r="G1154">
        <v>6</v>
      </c>
      <c r="H1154">
        <f t="shared" si="17"/>
        <v>3</v>
      </c>
    </row>
    <row r="1155" spans="1:8" x14ac:dyDescent="0.25">
      <c r="A1155">
        <v>2092</v>
      </c>
      <c r="B1155">
        <v>320028</v>
      </c>
      <c r="C1155" t="s">
        <v>91</v>
      </c>
      <c r="D1155">
        <v>6</v>
      </c>
      <c r="E1155">
        <v>30.099959999999999</v>
      </c>
      <c r="F1155" s="3">
        <v>180.59976</v>
      </c>
      <c r="G1155">
        <v>6</v>
      </c>
      <c r="H1155">
        <f t="shared" ref="H1155:H1218" si="18">+D1155/G1155</f>
        <v>1</v>
      </c>
    </row>
    <row r="1156" spans="1:8" x14ac:dyDescent="0.25">
      <c r="A1156">
        <v>2093</v>
      </c>
      <c r="B1156">
        <v>320028</v>
      </c>
      <c r="C1156" t="s">
        <v>91</v>
      </c>
      <c r="D1156">
        <v>6</v>
      </c>
      <c r="E1156">
        <v>30.099959999999999</v>
      </c>
      <c r="F1156" s="3">
        <v>180.59976</v>
      </c>
      <c r="G1156">
        <v>6</v>
      </c>
      <c r="H1156">
        <f t="shared" si="18"/>
        <v>1</v>
      </c>
    </row>
    <row r="1157" spans="1:8" x14ac:dyDescent="0.25">
      <c r="A1157">
        <v>2094</v>
      </c>
      <c r="B1157">
        <v>320028</v>
      </c>
      <c r="C1157" t="s">
        <v>91</v>
      </c>
      <c r="D1157">
        <v>6</v>
      </c>
      <c r="E1157">
        <v>30.099959999999999</v>
      </c>
      <c r="F1157" s="3">
        <v>180.59976</v>
      </c>
      <c r="G1157">
        <v>6</v>
      </c>
      <c r="H1157">
        <f t="shared" si="18"/>
        <v>1</v>
      </c>
    </row>
    <row r="1158" spans="1:8" x14ac:dyDescent="0.25">
      <c r="A1158">
        <v>2095</v>
      </c>
      <c r="B1158">
        <v>320028</v>
      </c>
      <c r="C1158" t="s">
        <v>91</v>
      </c>
      <c r="D1158">
        <v>6</v>
      </c>
      <c r="E1158">
        <v>30.099959999999999</v>
      </c>
      <c r="F1158" s="3">
        <v>180.59976</v>
      </c>
      <c r="G1158">
        <v>6</v>
      </c>
      <c r="H1158">
        <f t="shared" si="18"/>
        <v>1</v>
      </c>
    </row>
    <row r="1159" spans="1:8" x14ac:dyDescent="0.25">
      <c r="A1159">
        <v>2096</v>
      </c>
      <c r="B1159">
        <v>320028</v>
      </c>
      <c r="C1159" t="s">
        <v>91</v>
      </c>
      <c r="D1159">
        <v>18</v>
      </c>
      <c r="E1159">
        <v>30.099959999999999</v>
      </c>
      <c r="F1159" s="3">
        <v>541.79927999999995</v>
      </c>
      <c r="G1159">
        <v>6</v>
      </c>
      <c r="H1159">
        <f t="shared" si="18"/>
        <v>3</v>
      </c>
    </row>
    <row r="1160" spans="1:8" x14ac:dyDescent="0.25">
      <c r="A1160">
        <v>2096</v>
      </c>
      <c r="B1160">
        <v>320926</v>
      </c>
      <c r="C1160" t="s">
        <v>48</v>
      </c>
      <c r="D1160">
        <v>0</v>
      </c>
      <c r="E1160">
        <v>5.9841899999999999</v>
      </c>
      <c r="F1160" s="3">
        <v>0</v>
      </c>
      <c r="G1160">
        <v>60</v>
      </c>
      <c r="H1160">
        <f t="shared" si="18"/>
        <v>0</v>
      </c>
    </row>
    <row r="1161" spans="1:8" x14ac:dyDescent="0.25">
      <c r="A1161">
        <v>2096</v>
      </c>
      <c r="B1161">
        <v>324903</v>
      </c>
      <c r="C1161" t="s">
        <v>47</v>
      </c>
      <c r="D1161">
        <v>0</v>
      </c>
      <c r="E1161">
        <v>20.662344000000001</v>
      </c>
      <c r="F1161" s="3">
        <v>0</v>
      </c>
      <c r="G1161">
        <v>20</v>
      </c>
      <c r="H1161">
        <f t="shared" si="18"/>
        <v>0</v>
      </c>
    </row>
    <row r="1162" spans="1:8" x14ac:dyDescent="0.25">
      <c r="A1162">
        <v>2102</v>
      </c>
      <c r="B1162">
        <v>320028</v>
      </c>
      <c r="C1162" t="s">
        <v>91</v>
      </c>
      <c r="D1162">
        <v>6</v>
      </c>
      <c r="E1162">
        <v>30.099959999999999</v>
      </c>
      <c r="F1162" s="3">
        <v>180.59976</v>
      </c>
      <c r="G1162">
        <v>6</v>
      </c>
      <c r="H1162">
        <f t="shared" si="18"/>
        <v>1</v>
      </c>
    </row>
    <row r="1163" spans="1:8" x14ac:dyDescent="0.25">
      <c r="A1163">
        <v>2103</v>
      </c>
      <c r="B1163">
        <v>320028</v>
      </c>
      <c r="C1163" t="s">
        <v>91</v>
      </c>
      <c r="D1163">
        <v>6</v>
      </c>
      <c r="E1163">
        <v>30.099959999999999</v>
      </c>
      <c r="F1163" s="3">
        <v>180.59976</v>
      </c>
      <c r="G1163">
        <v>6</v>
      </c>
      <c r="H1163">
        <f t="shared" si="18"/>
        <v>1</v>
      </c>
    </row>
    <row r="1164" spans="1:8" x14ac:dyDescent="0.25">
      <c r="A1164">
        <v>2104</v>
      </c>
      <c r="B1164">
        <v>320028</v>
      </c>
      <c r="C1164" t="s">
        <v>91</v>
      </c>
      <c r="D1164">
        <v>6</v>
      </c>
      <c r="E1164">
        <v>30.099959999999999</v>
      </c>
      <c r="F1164" s="3">
        <v>180.59976</v>
      </c>
      <c r="G1164">
        <v>6</v>
      </c>
      <c r="H1164">
        <f t="shared" si="18"/>
        <v>1</v>
      </c>
    </row>
    <row r="1165" spans="1:8" x14ac:dyDescent="0.25">
      <c r="A1165">
        <v>2105</v>
      </c>
      <c r="B1165">
        <v>320028</v>
      </c>
      <c r="C1165" t="s">
        <v>91</v>
      </c>
      <c r="D1165">
        <v>6</v>
      </c>
      <c r="E1165">
        <v>30.099959999999999</v>
      </c>
      <c r="F1165" s="3">
        <v>180.59976</v>
      </c>
      <c r="G1165">
        <v>6</v>
      </c>
      <c r="H1165">
        <f t="shared" si="18"/>
        <v>1</v>
      </c>
    </row>
    <row r="1166" spans="1:8" x14ac:dyDescent="0.25">
      <c r="A1166">
        <v>2108</v>
      </c>
      <c r="B1166">
        <v>320023</v>
      </c>
      <c r="C1166" t="s">
        <v>86</v>
      </c>
      <c r="D1166">
        <v>6</v>
      </c>
      <c r="E1166">
        <v>39.743999999999993</v>
      </c>
      <c r="F1166" s="3">
        <v>238.46399999999994</v>
      </c>
      <c r="G1166">
        <v>6</v>
      </c>
      <c r="H1166">
        <f t="shared" si="18"/>
        <v>1</v>
      </c>
    </row>
    <row r="1167" spans="1:8" x14ac:dyDescent="0.25">
      <c r="A1167">
        <v>2108</v>
      </c>
      <c r="B1167">
        <v>324003</v>
      </c>
      <c r="C1167" t="s">
        <v>88</v>
      </c>
      <c r="D1167">
        <v>20</v>
      </c>
      <c r="E1167">
        <v>19.800018000000001</v>
      </c>
      <c r="F1167" s="3">
        <v>396.00036</v>
      </c>
      <c r="G1167">
        <v>20</v>
      </c>
      <c r="H1167">
        <f t="shared" si="18"/>
        <v>1</v>
      </c>
    </row>
    <row r="1168" spans="1:8" x14ac:dyDescent="0.25">
      <c r="A1168">
        <v>2108</v>
      </c>
      <c r="B1168">
        <v>320028</v>
      </c>
      <c r="C1168" t="s">
        <v>91</v>
      </c>
      <c r="D1168">
        <v>6</v>
      </c>
      <c r="E1168">
        <v>30.099959999999999</v>
      </c>
      <c r="F1168" s="3">
        <v>180.59976</v>
      </c>
      <c r="G1168">
        <v>6</v>
      </c>
      <c r="H1168">
        <f t="shared" si="18"/>
        <v>1</v>
      </c>
    </row>
    <row r="1169" spans="1:8" x14ac:dyDescent="0.25">
      <c r="A1169">
        <v>2108</v>
      </c>
      <c r="B1169">
        <v>320015</v>
      </c>
      <c r="C1169" t="s">
        <v>80</v>
      </c>
      <c r="D1169">
        <v>60</v>
      </c>
      <c r="E1169">
        <v>5.9841899999999999</v>
      </c>
      <c r="F1169" s="3">
        <v>359.0514</v>
      </c>
      <c r="G1169">
        <v>60</v>
      </c>
      <c r="H1169">
        <f t="shared" si="18"/>
        <v>1</v>
      </c>
    </row>
    <row r="1170" spans="1:8" x14ac:dyDescent="0.25">
      <c r="A1170">
        <v>2108</v>
      </c>
      <c r="B1170">
        <v>320118</v>
      </c>
      <c r="C1170" t="s">
        <v>89</v>
      </c>
      <c r="D1170">
        <v>6</v>
      </c>
      <c r="E1170">
        <v>37.949940000000005</v>
      </c>
      <c r="F1170" s="3">
        <v>227.69964000000004</v>
      </c>
      <c r="G1170">
        <v>6</v>
      </c>
      <c r="H1170">
        <f t="shared" si="18"/>
        <v>1</v>
      </c>
    </row>
    <row r="1171" spans="1:8" x14ac:dyDescent="0.25">
      <c r="A1171">
        <v>2108</v>
      </c>
      <c r="B1171">
        <v>320100</v>
      </c>
      <c r="C1171" t="s">
        <v>85</v>
      </c>
      <c r="D1171">
        <v>12</v>
      </c>
      <c r="E1171">
        <v>20.323620000000002</v>
      </c>
      <c r="F1171" s="3">
        <v>243.88344000000001</v>
      </c>
      <c r="G1171">
        <v>12</v>
      </c>
      <c r="H1171">
        <f t="shared" si="18"/>
        <v>1</v>
      </c>
    </row>
    <row r="1172" spans="1:8" x14ac:dyDescent="0.25">
      <c r="A1172">
        <v>2108</v>
      </c>
      <c r="B1172">
        <v>320028</v>
      </c>
      <c r="C1172" t="s">
        <v>91</v>
      </c>
      <c r="D1172">
        <v>12</v>
      </c>
      <c r="E1172">
        <v>30.099959999999999</v>
      </c>
      <c r="F1172" s="3">
        <v>361.19952000000001</v>
      </c>
      <c r="G1172">
        <v>6</v>
      </c>
      <c r="H1172">
        <f t="shared" si="18"/>
        <v>2</v>
      </c>
    </row>
    <row r="1173" spans="1:8" x14ac:dyDescent="0.25">
      <c r="A1173">
        <v>2109</v>
      </c>
      <c r="B1173">
        <v>320028</v>
      </c>
      <c r="C1173" t="s">
        <v>91</v>
      </c>
      <c r="D1173">
        <v>6</v>
      </c>
      <c r="E1173">
        <v>30.099959999999999</v>
      </c>
      <c r="F1173" s="3">
        <v>180.59976</v>
      </c>
      <c r="G1173">
        <v>6</v>
      </c>
      <c r="H1173">
        <f t="shared" si="18"/>
        <v>1</v>
      </c>
    </row>
    <row r="1174" spans="1:8" x14ac:dyDescent="0.25">
      <c r="A1174">
        <v>2110</v>
      </c>
      <c r="B1174">
        <v>320028</v>
      </c>
      <c r="C1174" t="s">
        <v>91</v>
      </c>
      <c r="D1174">
        <v>6</v>
      </c>
      <c r="E1174">
        <v>30.099959999999999</v>
      </c>
      <c r="F1174" s="3">
        <v>180.59976</v>
      </c>
      <c r="G1174">
        <v>6</v>
      </c>
      <c r="H1174">
        <f t="shared" si="18"/>
        <v>1</v>
      </c>
    </row>
    <row r="1175" spans="1:8" x14ac:dyDescent="0.25">
      <c r="A1175">
        <v>2113</v>
      </c>
      <c r="B1175">
        <v>320023</v>
      </c>
      <c r="C1175" t="s">
        <v>86</v>
      </c>
      <c r="D1175">
        <v>6</v>
      </c>
      <c r="E1175">
        <v>39.743999999999993</v>
      </c>
      <c r="F1175" s="3">
        <v>238.46399999999994</v>
      </c>
      <c r="G1175">
        <v>6</v>
      </c>
      <c r="H1175">
        <f t="shared" si="18"/>
        <v>1</v>
      </c>
    </row>
    <row r="1176" spans="1:8" x14ac:dyDescent="0.25">
      <c r="A1176">
        <v>2113</v>
      </c>
      <c r="B1176">
        <v>320028</v>
      </c>
      <c r="C1176" t="s">
        <v>91</v>
      </c>
      <c r="D1176">
        <v>6</v>
      </c>
      <c r="E1176">
        <v>30.099959999999999</v>
      </c>
      <c r="F1176" s="3">
        <v>180.59976</v>
      </c>
      <c r="G1176">
        <v>6</v>
      </c>
      <c r="H1176">
        <f t="shared" si="18"/>
        <v>1</v>
      </c>
    </row>
    <row r="1177" spans="1:8" x14ac:dyDescent="0.25">
      <c r="A1177">
        <v>2115</v>
      </c>
      <c r="B1177">
        <v>320023</v>
      </c>
      <c r="C1177" t="s">
        <v>86</v>
      </c>
      <c r="D1177">
        <v>6</v>
      </c>
      <c r="E1177">
        <v>39.743999999999993</v>
      </c>
      <c r="F1177" s="3">
        <v>238.46399999999994</v>
      </c>
      <c r="G1177">
        <v>6</v>
      </c>
      <c r="H1177">
        <f t="shared" si="18"/>
        <v>1</v>
      </c>
    </row>
    <row r="1178" spans="1:8" x14ac:dyDescent="0.25">
      <c r="A1178">
        <v>2115</v>
      </c>
      <c r="B1178">
        <v>320028</v>
      </c>
      <c r="C1178" t="s">
        <v>91</v>
      </c>
      <c r="D1178">
        <v>6</v>
      </c>
      <c r="E1178">
        <v>30.099959999999999</v>
      </c>
      <c r="F1178" s="3">
        <v>180.59976</v>
      </c>
      <c r="G1178">
        <v>6</v>
      </c>
      <c r="H1178">
        <f t="shared" si="18"/>
        <v>1</v>
      </c>
    </row>
    <row r="1179" spans="1:8" x14ac:dyDescent="0.25">
      <c r="A1179">
        <v>2120</v>
      </c>
      <c r="B1179">
        <v>320028</v>
      </c>
      <c r="C1179" t="s">
        <v>91</v>
      </c>
      <c r="D1179">
        <v>6</v>
      </c>
      <c r="E1179">
        <v>30.099959999999999</v>
      </c>
      <c r="F1179" s="3">
        <v>180.59976</v>
      </c>
      <c r="G1179">
        <v>6</v>
      </c>
      <c r="H1179">
        <f t="shared" si="18"/>
        <v>1</v>
      </c>
    </row>
    <row r="1180" spans="1:8" x14ac:dyDescent="0.25">
      <c r="A1180">
        <v>2128</v>
      </c>
      <c r="B1180">
        <v>320028</v>
      </c>
      <c r="C1180" t="s">
        <v>91</v>
      </c>
      <c r="D1180">
        <v>6</v>
      </c>
      <c r="E1180">
        <v>30.099959999999999</v>
      </c>
      <c r="F1180" s="3">
        <v>180.59976</v>
      </c>
      <c r="G1180">
        <v>6</v>
      </c>
      <c r="H1180">
        <f t="shared" si="18"/>
        <v>1</v>
      </c>
    </row>
    <row r="1181" spans="1:8" x14ac:dyDescent="0.25">
      <c r="A1181">
        <v>2130</v>
      </c>
      <c r="B1181">
        <v>320028</v>
      </c>
      <c r="C1181" t="s">
        <v>91</v>
      </c>
      <c r="D1181">
        <v>6</v>
      </c>
      <c r="E1181">
        <v>30.099959999999999</v>
      </c>
      <c r="F1181" s="3">
        <v>180.59976</v>
      </c>
      <c r="G1181">
        <v>6</v>
      </c>
      <c r="H1181">
        <f t="shared" si="18"/>
        <v>1</v>
      </c>
    </row>
    <row r="1182" spans="1:8" x14ac:dyDescent="0.25">
      <c r="A1182">
        <v>2135</v>
      </c>
      <c r="B1182">
        <v>320028</v>
      </c>
      <c r="C1182" t="s">
        <v>91</v>
      </c>
      <c r="D1182">
        <v>6</v>
      </c>
      <c r="E1182">
        <v>30.099959999999999</v>
      </c>
      <c r="F1182" s="3">
        <v>180.59976</v>
      </c>
      <c r="G1182">
        <v>6</v>
      </c>
      <c r="H1182">
        <f t="shared" si="18"/>
        <v>1</v>
      </c>
    </row>
    <row r="1183" spans="1:8" x14ac:dyDescent="0.25">
      <c r="A1183">
        <v>2135</v>
      </c>
      <c r="B1183">
        <v>320023</v>
      </c>
      <c r="C1183" t="s">
        <v>86</v>
      </c>
      <c r="D1183">
        <v>6</v>
      </c>
      <c r="E1183">
        <v>39.743999999999993</v>
      </c>
      <c r="F1183" s="3">
        <v>238.46399999999994</v>
      </c>
      <c r="G1183">
        <v>6</v>
      </c>
      <c r="H1183">
        <f t="shared" si="18"/>
        <v>1</v>
      </c>
    </row>
    <row r="1184" spans="1:8" x14ac:dyDescent="0.25">
      <c r="A1184">
        <v>2135</v>
      </c>
      <c r="B1184">
        <v>320015</v>
      </c>
      <c r="C1184" t="s">
        <v>80</v>
      </c>
      <c r="D1184">
        <v>60</v>
      </c>
      <c r="E1184">
        <v>5.9841899999999999</v>
      </c>
      <c r="F1184" s="3">
        <v>359.0514</v>
      </c>
      <c r="G1184">
        <v>60</v>
      </c>
      <c r="H1184">
        <f t="shared" si="18"/>
        <v>1</v>
      </c>
    </row>
    <row r="1185" spans="1:8" x14ac:dyDescent="0.25">
      <c r="A1185">
        <v>2137</v>
      </c>
      <c r="B1185">
        <v>320028</v>
      </c>
      <c r="C1185" t="s">
        <v>91</v>
      </c>
      <c r="D1185">
        <v>6</v>
      </c>
      <c r="E1185">
        <v>30.099959999999999</v>
      </c>
      <c r="F1185" s="3">
        <v>180.59976</v>
      </c>
      <c r="G1185">
        <v>6</v>
      </c>
      <c r="H1185">
        <f t="shared" si="18"/>
        <v>1</v>
      </c>
    </row>
    <row r="1186" spans="1:8" x14ac:dyDescent="0.25">
      <c r="A1186">
        <v>2138</v>
      </c>
      <c r="B1186">
        <v>320028</v>
      </c>
      <c r="C1186" t="s">
        <v>91</v>
      </c>
      <c r="D1186">
        <v>6</v>
      </c>
      <c r="E1186">
        <v>30.099959999999999</v>
      </c>
      <c r="F1186" s="3">
        <v>180.59976</v>
      </c>
      <c r="G1186">
        <v>6</v>
      </c>
      <c r="H1186">
        <f t="shared" si="18"/>
        <v>1</v>
      </c>
    </row>
    <row r="1187" spans="1:8" x14ac:dyDescent="0.25">
      <c r="A1187">
        <v>2142</v>
      </c>
      <c r="B1187">
        <v>320028</v>
      </c>
      <c r="C1187" t="s">
        <v>91</v>
      </c>
      <c r="D1187">
        <v>12</v>
      </c>
      <c r="E1187">
        <v>30.099959999999999</v>
      </c>
      <c r="F1187" s="3">
        <v>361.19952000000001</v>
      </c>
      <c r="G1187">
        <v>6</v>
      </c>
      <c r="H1187">
        <f t="shared" si="18"/>
        <v>2</v>
      </c>
    </row>
    <row r="1188" spans="1:8" x14ac:dyDescent="0.25">
      <c r="A1188">
        <v>2143</v>
      </c>
      <c r="B1188">
        <v>320028</v>
      </c>
      <c r="C1188" t="s">
        <v>91</v>
      </c>
      <c r="D1188">
        <v>6</v>
      </c>
      <c r="E1188">
        <v>30.099959999999999</v>
      </c>
      <c r="F1188" s="3">
        <v>180.59976</v>
      </c>
      <c r="G1188">
        <v>6</v>
      </c>
      <c r="H1188">
        <f t="shared" si="18"/>
        <v>1</v>
      </c>
    </row>
    <row r="1189" spans="1:8" x14ac:dyDescent="0.25">
      <c r="A1189">
        <v>2149</v>
      </c>
      <c r="B1189">
        <v>320028</v>
      </c>
      <c r="C1189" t="s">
        <v>91</v>
      </c>
      <c r="D1189">
        <v>6</v>
      </c>
      <c r="E1189">
        <v>30.099959999999999</v>
      </c>
      <c r="F1189" s="3">
        <v>180.59976</v>
      </c>
      <c r="G1189">
        <v>6</v>
      </c>
      <c r="H1189">
        <f t="shared" si="18"/>
        <v>1</v>
      </c>
    </row>
    <row r="1190" spans="1:8" x14ac:dyDescent="0.25">
      <c r="A1190">
        <v>2151</v>
      </c>
      <c r="B1190">
        <v>320028</v>
      </c>
      <c r="C1190" t="s">
        <v>91</v>
      </c>
      <c r="D1190">
        <v>6</v>
      </c>
      <c r="E1190">
        <v>30.099959999999999</v>
      </c>
      <c r="F1190" s="3">
        <v>180.59976</v>
      </c>
      <c r="G1190">
        <v>6</v>
      </c>
      <c r="H1190">
        <f t="shared" si="18"/>
        <v>1</v>
      </c>
    </row>
    <row r="1191" spans="1:8" x14ac:dyDescent="0.25">
      <c r="A1191">
        <v>2152</v>
      </c>
      <c r="B1191">
        <v>320028</v>
      </c>
      <c r="C1191" t="s">
        <v>91</v>
      </c>
      <c r="D1191">
        <v>6</v>
      </c>
      <c r="E1191">
        <v>30.099959999999999</v>
      </c>
      <c r="F1191" s="3">
        <v>180.59976</v>
      </c>
      <c r="G1191">
        <v>6</v>
      </c>
      <c r="H1191">
        <f t="shared" si="18"/>
        <v>1</v>
      </c>
    </row>
    <row r="1192" spans="1:8" x14ac:dyDescent="0.25">
      <c r="A1192">
        <v>2154</v>
      </c>
      <c r="B1192">
        <v>324903</v>
      </c>
      <c r="C1192" t="s">
        <v>47</v>
      </c>
      <c r="D1192">
        <v>0</v>
      </c>
      <c r="E1192">
        <v>20.662344000000001</v>
      </c>
      <c r="F1192" s="3">
        <v>0</v>
      </c>
      <c r="G1192">
        <v>20</v>
      </c>
      <c r="H1192">
        <f t="shared" si="18"/>
        <v>0</v>
      </c>
    </row>
    <row r="1193" spans="1:8" x14ac:dyDescent="0.25">
      <c r="A1193">
        <v>2154</v>
      </c>
      <c r="B1193">
        <v>320028</v>
      </c>
      <c r="C1193" t="s">
        <v>91</v>
      </c>
      <c r="D1193">
        <v>6</v>
      </c>
      <c r="E1193">
        <v>30.099959999999999</v>
      </c>
      <c r="F1193" s="3">
        <v>180.59976</v>
      </c>
      <c r="G1193">
        <v>6</v>
      </c>
      <c r="H1193">
        <f t="shared" si="18"/>
        <v>1</v>
      </c>
    </row>
    <row r="1194" spans="1:8" x14ac:dyDescent="0.25">
      <c r="A1194">
        <v>2158</v>
      </c>
      <c r="B1194">
        <v>320028</v>
      </c>
      <c r="C1194" t="s">
        <v>91</v>
      </c>
      <c r="D1194">
        <v>6</v>
      </c>
      <c r="E1194">
        <v>30.099959999999999</v>
      </c>
      <c r="F1194" s="3">
        <v>180.59976</v>
      </c>
      <c r="G1194">
        <v>6</v>
      </c>
      <c r="H1194">
        <f t="shared" si="18"/>
        <v>1</v>
      </c>
    </row>
    <row r="1195" spans="1:8" x14ac:dyDescent="0.25">
      <c r="A1195">
        <v>2160</v>
      </c>
      <c r="B1195">
        <v>320028</v>
      </c>
      <c r="C1195" t="s">
        <v>91</v>
      </c>
      <c r="D1195">
        <v>6</v>
      </c>
      <c r="E1195">
        <v>30.099959999999999</v>
      </c>
      <c r="F1195" s="3">
        <v>180.59976</v>
      </c>
      <c r="G1195">
        <v>6</v>
      </c>
      <c r="H1195">
        <f t="shared" si="18"/>
        <v>1</v>
      </c>
    </row>
    <row r="1196" spans="1:8" x14ac:dyDescent="0.25">
      <c r="A1196">
        <v>2164</v>
      </c>
      <c r="B1196">
        <v>320028</v>
      </c>
      <c r="C1196" t="s">
        <v>91</v>
      </c>
      <c r="D1196">
        <v>6</v>
      </c>
      <c r="E1196">
        <v>30.099959999999999</v>
      </c>
      <c r="F1196" s="3">
        <v>180.59976</v>
      </c>
      <c r="G1196">
        <v>6</v>
      </c>
      <c r="H1196">
        <f t="shared" si="18"/>
        <v>1</v>
      </c>
    </row>
    <row r="1197" spans="1:8" x14ac:dyDescent="0.25">
      <c r="A1197">
        <v>2166</v>
      </c>
      <c r="B1197">
        <v>320028</v>
      </c>
      <c r="C1197" t="s">
        <v>91</v>
      </c>
      <c r="D1197">
        <v>6</v>
      </c>
      <c r="E1197">
        <v>30.099959999999999</v>
      </c>
      <c r="F1197" s="3">
        <v>180.59976</v>
      </c>
      <c r="G1197">
        <v>6</v>
      </c>
      <c r="H1197">
        <f t="shared" si="18"/>
        <v>1</v>
      </c>
    </row>
    <row r="1198" spans="1:8" x14ac:dyDescent="0.25">
      <c r="A1198">
        <v>2167</v>
      </c>
      <c r="B1198">
        <v>320028</v>
      </c>
      <c r="C1198" t="s">
        <v>91</v>
      </c>
      <c r="D1198">
        <v>6</v>
      </c>
      <c r="E1198">
        <v>30.099959999999999</v>
      </c>
      <c r="F1198" s="3">
        <v>180.59976</v>
      </c>
      <c r="G1198">
        <v>6</v>
      </c>
      <c r="H1198">
        <f t="shared" si="18"/>
        <v>1</v>
      </c>
    </row>
    <row r="1199" spans="1:8" x14ac:dyDescent="0.25">
      <c r="A1199">
        <v>2169</v>
      </c>
      <c r="B1199">
        <v>320028</v>
      </c>
      <c r="C1199" t="s">
        <v>91</v>
      </c>
      <c r="D1199">
        <v>6</v>
      </c>
      <c r="E1199">
        <v>30.099959999999999</v>
      </c>
      <c r="F1199" s="3">
        <v>180.59976</v>
      </c>
      <c r="G1199">
        <v>6</v>
      </c>
      <c r="H1199">
        <f t="shared" si="18"/>
        <v>1</v>
      </c>
    </row>
    <row r="1200" spans="1:8" x14ac:dyDescent="0.25">
      <c r="A1200">
        <v>2169</v>
      </c>
      <c r="B1200">
        <v>320028</v>
      </c>
      <c r="C1200" t="s">
        <v>91</v>
      </c>
      <c r="D1200">
        <v>0</v>
      </c>
      <c r="E1200">
        <v>30.099959999999999</v>
      </c>
      <c r="F1200" s="3">
        <v>0</v>
      </c>
      <c r="G1200">
        <v>6</v>
      </c>
      <c r="H1200">
        <f t="shared" si="18"/>
        <v>0</v>
      </c>
    </row>
    <row r="1201" spans="1:8" x14ac:dyDescent="0.25">
      <c r="A1201">
        <v>2169</v>
      </c>
      <c r="B1201">
        <v>320023</v>
      </c>
      <c r="C1201" t="s">
        <v>86</v>
      </c>
      <c r="D1201">
        <v>6</v>
      </c>
      <c r="E1201">
        <v>39.743999999999993</v>
      </c>
      <c r="F1201" s="3">
        <v>238.46399999999994</v>
      </c>
      <c r="G1201">
        <v>6</v>
      </c>
      <c r="H1201">
        <f t="shared" si="18"/>
        <v>1</v>
      </c>
    </row>
    <row r="1202" spans="1:8" x14ac:dyDescent="0.25">
      <c r="A1202">
        <v>2169</v>
      </c>
      <c r="B1202">
        <v>320015</v>
      </c>
      <c r="C1202" t="s">
        <v>80</v>
      </c>
      <c r="D1202">
        <v>0</v>
      </c>
      <c r="E1202">
        <v>5.9841899999999999</v>
      </c>
      <c r="F1202" s="3">
        <v>0</v>
      </c>
      <c r="G1202">
        <v>60</v>
      </c>
      <c r="H1202">
        <f t="shared" si="18"/>
        <v>0</v>
      </c>
    </row>
    <row r="1203" spans="1:8" x14ac:dyDescent="0.25">
      <c r="A1203">
        <v>2171</v>
      </c>
      <c r="B1203">
        <v>320028</v>
      </c>
      <c r="C1203" t="s">
        <v>91</v>
      </c>
      <c r="D1203">
        <v>6</v>
      </c>
      <c r="E1203">
        <v>30.099959999999999</v>
      </c>
      <c r="F1203" s="3">
        <v>180.59976</v>
      </c>
      <c r="G1203">
        <v>6</v>
      </c>
      <c r="H1203">
        <f t="shared" si="18"/>
        <v>1</v>
      </c>
    </row>
    <row r="1204" spans="1:8" x14ac:dyDescent="0.25">
      <c r="A1204">
        <v>2172</v>
      </c>
      <c r="B1204">
        <v>320028</v>
      </c>
      <c r="C1204" t="s">
        <v>91</v>
      </c>
      <c r="D1204">
        <v>6</v>
      </c>
      <c r="E1204">
        <v>30.099959999999999</v>
      </c>
      <c r="F1204" s="3">
        <v>180.59976</v>
      </c>
      <c r="G1204">
        <v>6</v>
      </c>
      <c r="H1204">
        <f t="shared" si="18"/>
        <v>1</v>
      </c>
    </row>
    <row r="1205" spans="1:8" x14ac:dyDescent="0.25">
      <c r="A1205">
        <v>2175</v>
      </c>
      <c r="B1205">
        <v>320028</v>
      </c>
      <c r="C1205" t="s">
        <v>91</v>
      </c>
      <c r="D1205">
        <v>6</v>
      </c>
      <c r="E1205">
        <v>30.099959999999999</v>
      </c>
      <c r="F1205" s="3">
        <v>180.59976</v>
      </c>
      <c r="G1205">
        <v>6</v>
      </c>
      <c r="H1205">
        <f t="shared" si="18"/>
        <v>1</v>
      </c>
    </row>
    <row r="1206" spans="1:8" x14ac:dyDescent="0.25">
      <c r="A1206">
        <v>2176</v>
      </c>
      <c r="B1206">
        <v>320028</v>
      </c>
      <c r="C1206" t="s">
        <v>91</v>
      </c>
      <c r="D1206">
        <v>6</v>
      </c>
      <c r="E1206">
        <v>30.099959999999999</v>
      </c>
      <c r="F1206" s="3">
        <v>180.59976</v>
      </c>
      <c r="G1206">
        <v>6</v>
      </c>
      <c r="H1206">
        <f t="shared" si="18"/>
        <v>1</v>
      </c>
    </row>
    <row r="1207" spans="1:8" x14ac:dyDescent="0.25">
      <c r="A1207">
        <v>2178</v>
      </c>
      <c r="B1207">
        <v>320023</v>
      </c>
      <c r="C1207" t="s">
        <v>86</v>
      </c>
      <c r="D1207">
        <v>6</v>
      </c>
      <c r="E1207">
        <v>39.743999999999993</v>
      </c>
      <c r="F1207" s="3">
        <v>238.46399999999994</v>
      </c>
      <c r="G1207">
        <v>6</v>
      </c>
      <c r="H1207">
        <f t="shared" si="18"/>
        <v>1</v>
      </c>
    </row>
    <row r="1208" spans="1:8" x14ac:dyDescent="0.25">
      <c r="A1208">
        <v>2178</v>
      </c>
      <c r="B1208">
        <v>320015</v>
      </c>
      <c r="C1208" t="s">
        <v>80</v>
      </c>
      <c r="D1208">
        <v>60</v>
      </c>
      <c r="E1208">
        <v>5.9841899999999999</v>
      </c>
      <c r="F1208" s="3">
        <v>359.0514</v>
      </c>
      <c r="G1208">
        <v>60</v>
      </c>
      <c r="H1208">
        <f t="shared" si="18"/>
        <v>1</v>
      </c>
    </row>
    <row r="1209" spans="1:8" x14ac:dyDescent="0.25">
      <c r="A1209">
        <v>2178</v>
      </c>
      <c r="B1209">
        <v>320028</v>
      </c>
      <c r="C1209" t="s">
        <v>91</v>
      </c>
      <c r="D1209">
        <v>6</v>
      </c>
      <c r="E1209">
        <v>30.099959999999999</v>
      </c>
      <c r="F1209" s="3">
        <v>180.59976</v>
      </c>
      <c r="G1209">
        <v>6</v>
      </c>
      <c r="H1209">
        <f t="shared" si="18"/>
        <v>1</v>
      </c>
    </row>
    <row r="1210" spans="1:8" x14ac:dyDescent="0.25">
      <c r="A1210">
        <v>2179</v>
      </c>
      <c r="B1210">
        <v>320023</v>
      </c>
      <c r="C1210" t="s">
        <v>86</v>
      </c>
      <c r="D1210">
        <v>6</v>
      </c>
      <c r="E1210">
        <v>39.743999999999993</v>
      </c>
      <c r="F1210" s="3">
        <v>238.46399999999994</v>
      </c>
      <c r="G1210">
        <v>6</v>
      </c>
      <c r="H1210">
        <f t="shared" si="18"/>
        <v>1</v>
      </c>
    </row>
    <row r="1211" spans="1:8" x14ac:dyDescent="0.25">
      <c r="A1211">
        <v>2179</v>
      </c>
      <c r="B1211">
        <v>320015</v>
      </c>
      <c r="C1211" t="s">
        <v>80</v>
      </c>
      <c r="D1211">
        <v>60</v>
      </c>
      <c r="E1211">
        <v>5.9841899999999999</v>
      </c>
      <c r="F1211" s="3">
        <v>359.0514</v>
      </c>
      <c r="G1211">
        <v>60</v>
      </c>
      <c r="H1211">
        <f t="shared" si="18"/>
        <v>1</v>
      </c>
    </row>
    <row r="1212" spans="1:8" x14ac:dyDescent="0.25">
      <c r="A1212">
        <v>2179</v>
      </c>
      <c r="B1212">
        <v>320028</v>
      </c>
      <c r="C1212" t="s">
        <v>91</v>
      </c>
      <c r="D1212">
        <v>6</v>
      </c>
      <c r="E1212">
        <v>30.099959999999999</v>
      </c>
      <c r="F1212" s="3">
        <v>180.59976</v>
      </c>
      <c r="G1212">
        <v>6</v>
      </c>
      <c r="H1212">
        <f t="shared" si="18"/>
        <v>1</v>
      </c>
    </row>
    <row r="1213" spans="1:8" x14ac:dyDescent="0.25">
      <c r="A1213">
        <v>2180</v>
      </c>
      <c r="B1213">
        <v>320118</v>
      </c>
      <c r="C1213" t="s">
        <v>89</v>
      </c>
      <c r="D1213">
        <v>6</v>
      </c>
      <c r="E1213">
        <v>37.949940000000005</v>
      </c>
      <c r="F1213" s="3">
        <v>227.69964000000004</v>
      </c>
      <c r="G1213">
        <v>6</v>
      </c>
      <c r="H1213">
        <f t="shared" si="18"/>
        <v>1</v>
      </c>
    </row>
    <row r="1214" spans="1:8" x14ac:dyDescent="0.25">
      <c r="A1214">
        <v>2180</v>
      </c>
      <c r="B1214">
        <v>320400</v>
      </c>
      <c r="C1214" t="s">
        <v>84</v>
      </c>
      <c r="D1214">
        <v>12</v>
      </c>
      <c r="E1214">
        <v>20.323620000000002</v>
      </c>
      <c r="F1214" s="3">
        <v>243.88344000000001</v>
      </c>
      <c r="G1214">
        <v>12</v>
      </c>
      <c r="H1214">
        <f t="shared" si="18"/>
        <v>1</v>
      </c>
    </row>
    <row r="1215" spans="1:8" x14ac:dyDescent="0.25">
      <c r="A1215">
        <v>2180</v>
      </c>
      <c r="B1215">
        <v>322000</v>
      </c>
      <c r="C1215" t="s">
        <v>93</v>
      </c>
      <c r="D1215">
        <v>24</v>
      </c>
      <c r="E1215">
        <v>12.645809999999999</v>
      </c>
      <c r="F1215" s="3">
        <v>303.49943999999999</v>
      </c>
      <c r="G1215">
        <v>24</v>
      </c>
      <c r="H1215">
        <f t="shared" si="18"/>
        <v>1</v>
      </c>
    </row>
    <row r="1216" spans="1:8" x14ac:dyDescent="0.25">
      <c r="A1216">
        <v>2180</v>
      </c>
      <c r="B1216">
        <v>320023</v>
      </c>
      <c r="C1216" t="s">
        <v>86</v>
      </c>
      <c r="D1216">
        <v>6</v>
      </c>
      <c r="E1216">
        <v>39.743999999999993</v>
      </c>
      <c r="F1216" s="3">
        <v>238.46399999999994</v>
      </c>
      <c r="G1216">
        <v>6</v>
      </c>
      <c r="H1216">
        <f t="shared" si="18"/>
        <v>1</v>
      </c>
    </row>
    <row r="1217" spans="1:8" x14ac:dyDescent="0.25">
      <c r="A1217">
        <v>2180</v>
      </c>
      <c r="B1217">
        <v>320028</v>
      </c>
      <c r="C1217" t="s">
        <v>91</v>
      </c>
      <c r="D1217">
        <v>6</v>
      </c>
      <c r="E1217">
        <v>30.099959999999999</v>
      </c>
      <c r="F1217" s="3">
        <v>180.59976</v>
      </c>
      <c r="G1217">
        <v>6</v>
      </c>
      <c r="H1217">
        <f t="shared" si="18"/>
        <v>1</v>
      </c>
    </row>
    <row r="1218" spans="1:8" x14ac:dyDescent="0.25">
      <c r="A1218">
        <v>2181</v>
      </c>
      <c r="B1218">
        <v>320028</v>
      </c>
      <c r="C1218" t="s">
        <v>91</v>
      </c>
      <c r="D1218">
        <v>6</v>
      </c>
      <c r="E1218">
        <v>30.099959999999999</v>
      </c>
      <c r="F1218" s="3">
        <v>180.59976</v>
      </c>
      <c r="G1218">
        <v>6</v>
      </c>
      <c r="H1218">
        <f t="shared" si="18"/>
        <v>1</v>
      </c>
    </row>
    <row r="1219" spans="1:8" x14ac:dyDescent="0.25">
      <c r="A1219">
        <v>2182</v>
      </c>
      <c r="B1219">
        <v>320028</v>
      </c>
      <c r="C1219" t="s">
        <v>91</v>
      </c>
      <c r="D1219">
        <v>6</v>
      </c>
      <c r="E1219">
        <v>30.099959999999999</v>
      </c>
      <c r="F1219" s="3">
        <v>180.59976</v>
      </c>
      <c r="G1219">
        <v>6</v>
      </c>
      <c r="H1219">
        <f t="shared" ref="H1219:H1282" si="19">+D1219/G1219</f>
        <v>1</v>
      </c>
    </row>
    <row r="1220" spans="1:8" x14ac:dyDescent="0.25">
      <c r="A1220">
        <v>2183</v>
      </c>
      <c r="B1220">
        <v>320015</v>
      </c>
      <c r="C1220" t="s">
        <v>80</v>
      </c>
      <c r="D1220">
        <v>60</v>
      </c>
      <c r="E1220">
        <v>5.9841899999999999</v>
      </c>
      <c r="F1220" s="3">
        <v>359.0514</v>
      </c>
      <c r="G1220">
        <v>60</v>
      </c>
      <c r="H1220">
        <f t="shared" si="19"/>
        <v>1</v>
      </c>
    </row>
    <row r="1221" spans="1:8" x14ac:dyDescent="0.25">
      <c r="A1221">
        <v>2183</v>
      </c>
      <c r="B1221">
        <v>320028</v>
      </c>
      <c r="C1221" t="s">
        <v>91</v>
      </c>
      <c r="D1221">
        <v>6</v>
      </c>
      <c r="E1221">
        <v>30.099959999999999</v>
      </c>
      <c r="F1221" s="3">
        <v>180.59976</v>
      </c>
      <c r="G1221">
        <v>6</v>
      </c>
      <c r="H1221">
        <f t="shared" si="19"/>
        <v>1</v>
      </c>
    </row>
    <row r="1222" spans="1:8" x14ac:dyDescent="0.25">
      <c r="A1222">
        <v>2185</v>
      </c>
      <c r="B1222">
        <v>320028</v>
      </c>
      <c r="C1222" t="s">
        <v>91</v>
      </c>
      <c r="D1222">
        <v>0</v>
      </c>
      <c r="E1222">
        <v>30.099959999999999</v>
      </c>
      <c r="F1222" s="3">
        <v>0</v>
      </c>
      <c r="G1222">
        <v>6</v>
      </c>
      <c r="H1222">
        <f t="shared" si="19"/>
        <v>0</v>
      </c>
    </row>
    <row r="1223" spans="1:8" x14ac:dyDescent="0.25">
      <c r="A1223">
        <v>2185</v>
      </c>
      <c r="B1223">
        <v>320023</v>
      </c>
      <c r="C1223" t="s">
        <v>86</v>
      </c>
      <c r="D1223">
        <v>0</v>
      </c>
      <c r="E1223">
        <v>39.743999999999993</v>
      </c>
      <c r="F1223" s="3">
        <v>0</v>
      </c>
      <c r="G1223">
        <v>6</v>
      </c>
      <c r="H1223">
        <f t="shared" si="19"/>
        <v>0</v>
      </c>
    </row>
    <row r="1224" spans="1:8" x14ac:dyDescent="0.25">
      <c r="A1224">
        <v>2185</v>
      </c>
      <c r="B1224">
        <v>320028</v>
      </c>
      <c r="C1224" t="s">
        <v>91</v>
      </c>
      <c r="D1224">
        <v>6</v>
      </c>
      <c r="E1224">
        <v>30.099959999999999</v>
      </c>
      <c r="F1224" s="3">
        <v>180.59976</v>
      </c>
      <c r="G1224">
        <v>6</v>
      </c>
      <c r="H1224">
        <f t="shared" si="19"/>
        <v>1</v>
      </c>
    </row>
    <row r="1225" spans="1:8" x14ac:dyDescent="0.25">
      <c r="A1225">
        <v>9205</v>
      </c>
      <c r="B1225">
        <v>320023</v>
      </c>
      <c r="C1225" t="s">
        <v>86</v>
      </c>
      <c r="D1225">
        <v>6</v>
      </c>
      <c r="E1225">
        <v>39.743999999999993</v>
      </c>
      <c r="F1225" s="3">
        <v>238.46399999999994</v>
      </c>
      <c r="G1225">
        <v>6</v>
      </c>
      <c r="H1225">
        <f t="shared" si="19"/>
        <v>1</v>
      </c>
    </row>
    <row r="1226" spans="1:8" x14ac:dyDescent="0.25">
      <c r="A1226">
        <v>9205</v>
      </c>
      <c r="B1226">
        <v>320107</v>
      </c>
      <c r="C1226" t="s">
        <v>81</v>
      </c>
      <c r="D1226">
        <v>0</v>
      </c>
      <c r="E1226">
        <v>5.7200040000000012</v>
      </c>
      <c r="F1226" s="3">
        <v>0</v>
      </c>
      <c r="G1226">
        <v>60</v>
      </c>
      <c r="H1226">
        <f t="shared" si="19"/>
        <v>0</v>
      </c>
    </row>
    <row r="1227" spans="1:8" x14ac:dyDescent="0.25">
      <c r="A1227">
        <v>9205</v>
      </c>
      <c r="B1227">
        <v>320028</v>
      </c>
      <c r="C1227" t="s">
        <v>91</v>
      </c>
      <c r="D1227">
        <v>6</v>
      </c>
      <c r="E1227">
        <v>30.099959999999999</v>
      </c>
      <c r="F1227" s="3">
        <v>180.59976</v>
      </c>
      <c r="G1227">
        <v>6</v>
      </c>
      <c r="H1227">
        <f t="shared" si="19"/>
        <v>1</v>
      </c>
    </row>
    <row r="1228" spans="1:8" x14ac:dyDescent="0.25">
      <c r="A1228">
        <v>9206</v>
      </c>
      <c r="B1228">
        <v>320028</v>
      </c>
      <c r="C1228" t="s">
        <v>91</v>
      </c>
      <c r="D1228">
        <v>6</v>
      </c>
      <c r="E1228">
        <v>30.099959999999999</v>
      </c>
      <c r="F1228" s="3">
        <v>180.59976</v>
      </c>
      <c r="G1228">
        <v>6</v>
      </c>
      <c r="H1228">
        <f t="shared" si="19"/>
        <v>1</v>
      </c>
    </row>
    <row r="1229" spans="1:8" x14ac:dyDescent="0.25">
      <c r="A1229">
        <v>9208</v>
      </c>
      <c r="B1229">
        <v>320023</v>
      </c>
      <c r="C1229" t="s">
        <v>86</v>
      </c>
      <c r="D1229">
        <v>6</v>
      </c>
      <c r="E1229">
        <v>39.743999999999993</v>
      </c>
      <c r="F1229" s="3">
        <v>238.46399999999994</v>
      </c>
      <c r="G1229">
        <v>6</v>
      </c>
      <c r="H1229">
        <f t="shared" si="19"/>
        <v>1</v>
      </c>
    </row>
    <row r="1230" spans="1:8" x14ac:dyDescent="0.25">
      <c r="A1230">
        <v>9208</v>
      </c>
      <c r="B1230">
        <v>320118</v>
      </c>
      <c r="C1230" t="s">
        <v>89</v>
      </c>
      <c r="D1230">
        <v>6</v>
      </c>
      <c r="E1230">
        <v>37.949940000000005</v>
      </c>
      <c r="F1230" s="3">
        <v>227.69964000000004</v>
      </c>
      <c r="G1230">
        <v>6</v>
      </c>
      <c r="H1230">
        <f t="shared" si="19"/>
        <v>1</v>
      </c>
    </row>
    <row r="1231" spans="1:8" x14ac:dyDescent="0.25">
      <c r="A1231">
        <v>9208</v>
      </c>
      <c r="B1231">
        <v>320107</v>
      </c>
      <c r="C1231" t="s">
        <v>81</v>
      </c>
      <c r="D1231">
        <v>0</v>
      </c>
      <c r="E1231">
        <v>5.7200040000000012</v>
      </c>
      <c r="F1231" s="3">
        <v>0</v>
      </c>
      <c r="G1231">
        <v>60</v>
      </c>
      <c r="H1231">
        <f t="shared" si="19"/>
        <v>0</v>
      </c>
    </row>
    <row r="1232" spans="1:8" x14ac:dyDescent="0.25">
      <c r="A1232">
        <v>9208</v>
      </c>
      <c r="B1232">
        <v>320028</v>
      </c>
      <c r="C1232" t="s">
        <v>91</v>
      </c>
      <c r="D1232">
        <v>6</v>
      </c>
      <c r="E1232">
        <v>30.099959999999999</v>
      </c>
      <c r="F1232" s="3">
        <v>180.59976</v>
      </c>
      <c r="G1232">
        <v>6</v>
      </c>
      <c r="H1232">
        <f t="shared" si="19"/>
        <v>1</v>
      </c>
    </row>
    <row r="1233" spans="1:8" x14ac:dyDescent="0.25">
      <c r="A1233">
        <v>9210</v>
      </c>
      <c r="B1233">
        <v>320028</v>
      </c>
      <c r="C1233" t="s">
        <v>91</v>
      </c>
      <c r="D1233">
        <v>6</v>
      </c>
      <c r="E1233">
        <v>30.099959999999999</v>
      </c>
      <c r="F1233" s="3">
        <v>180.59976</v>
      </c>
      <c r="G1233">
        <v>6</v>
      </c>
      <c r="H1233">
        <f t="shared" si="19"/>
        <v>1</v>
      </c>
    </row>
    <row r="1234" spans="1:8" x14ac:dyDescent="0.25">
      <c r="A1234">
        <v>9214</v>
      </c>
      <c r="B1234">
        <v>320028</v>
      </c>
      <c r="C1234" t="s">
        <v>91</v>
      </c>
      <c r="D1234">
        <v>6</v>
      </c>
      <c r="E1234">
        <v>30.099959999999999</v>
      </c>
      <c r="F1234" s="3">
        <v>180.59976</v>
      </c>
      <c r="G1234">
        <v>6</v>
      </c>
      <c r="H1234">
        <f t="shared" si="19"/>
        <v>1</v>
      </c>
    </row>
    <row r="1235" spans="1:8" x14ac:dyDescent="0.25">
      <c r="A1235">
        <v>9215</v>
      </c>
      <c r="B1235">
        <v>320028</v>
      </c>
      <c r="C1235" t="s">
        <v>91</v>
      </c>
      <c r="D1235">
        <v>6</v>
      </c>
      <c r="E1235">
        <v>30.099959999999999</v>
      </c>
      <c r="F1235" s="3">
        <v>180.59976</v>
      </c>
      <c r="G1235">
        <v>6</v>
      </c>
      <c r="H1235">
        <f t="shared" si="19"/>
        <v>1</v>
      </c>
    </row>
    <row r="1236" spans="1:8" x14ac:dyDescent="0.25">
      <c r="A1236">
        <v>9303</v>
      </c>
      <c r="B1236">
        <v>320028</v>
      </c>
      <c r="C1236" t="s">
        <v>91</v>
      </c>
      <c r="D1236">
        <v>12</v>
      </c>
      <c r="E1236">
        <v>30.099959999999999</v>
      </c>
      <c r="F1236" s="3">
        <v>361.19952000000001</v>
      </c>
      <c r="G1236">
        <v>6</v>
      </c>
      <c r="H1236">
        <f t="shared" si="19"/>
        <v>2</v>
      </c>
    </row>
    <row r="1237" spans="1:8" x14ac:dyDescent="0.25">
      <c r="A1237">
        <v>9309</v>
      </c>
      <c r="B1237">
        <v>320015</v>
      </c>
      <c r="C1237" t="s">
        <v>80</v>
      </c>
      <c r="D1237">
        <v>60</v>
      </c>
      <c r="E1237">
        <v>5.9841899999999999</v>
      </c>
      <c r="F1237" s="3">
        <v>359.0514</v>
      </c>
      <c r="G1237">
        <v>60</v>
      </c>
      <c r="H1237">
        <f t="shared" si="19"/>
        <v>1</v>
      </c>
    </row>
    <row r="1238" spans="1:8" x14ac:dyDescent="0.25">
      <c r="A1238">
        <v>9309</v>
      </c>
      <c r="B1238">
        <v>320107</v>
      </c>
      <c r="C1238" t="s">
        <v>81</v>
      </c>
      <c r="D1238">
        <v>0</v>
      </c>
      <c r="E1238">
        <v>5.7200040000000012</v>
      </c>
      <c r="F1238" s="3">
        <v>0</v>
      </c>
      <c r="G1238">
        <v>60</v>
      </c>
      <c r="H1238">
        <f t="shared" si="19"/>
        <v>0</v>
      </c>
    </row>
    <row r="1239" spans="1:8" x14ac:dyDescent="0.25">
      <c r="A1239">
        <v>9309</v>
      </c>
      <c r="B1239">
        <v>320100</v>
      </c>
      <c r="C1239" t="s">
        <v>85</v>
      </c>
      <c r="D1239">
        <v>12</v>
      </c>
      <c r="E1239">
        <v>20.323620000000002</v>
      </c>
      <c r="F1239" s="3">
        <v>243.88344000000001</v>
      </c>
      <c r="G1239">
        <v>12</v>
      </c>
      <c r="H1239">
        <f t="shared" si="19"/>
        <v>1</v>
      </c>
    </row>
    <row r="1240" spans="1:8" x14ac:dyDescent="0.25">
      <c r="A1240">
        <v>9311</v>
      </c>
      <c r="B1240">
        <v>320028</v>
      </c>
      <c r="C1240" t="s">
        <v>91</v>
      </c>
      <c r="D1240">
        <v>6</v>
      </c>
      <c r="E1240">
        <v>30.099959999999999</v>
      </c>
      <c r="F1240" s="3">
        <v>180.59976</v>
      </c>
      <c r="G1240">
        <v>6</v>
      </c>
      <c r="H1240">
        <f t="shared" si="19"/>
        <v>1</v>
      </c>
    </row>
    <row r="1241" spans="1:8" x14ac:dyDescent="0.25">
      <c r="A1241">
        <v>9313</v>
      </c>
      <c r="B1241">
        <v>320028</v>
      </c>
      <c r="C1241" t="s">
        <v>91</v>
      </c>
      <c r="D1241">
        <v>6</v>
      </c>
      <c r="E1241">
        <v>30.099959999999999</v>
      </c>
      <c r="F1241" s="3">
        <v>180.59976</v>
      </c>
      <c r="G1241">
        <v>6</v>
      </c>
      <c r="H1241">
        <f t="shared" si="19"/>
        <v>1</v>
      </c>
    </row>
    <row r="1242" spans="1:8" x14ac:dyDescent="0.25">
      <c r="A1242">
        <v>9314</v>
      </c>
      <c r="B1242">
        <v>320028</v>
      </c>
      <c r="C1242" t="s">
        <v>91</v>
      </c>
      <c r="D1242">
        <v>6</v>
      </c>
      <c r="E1242">
        <v>30.099959999999999</v>
      </c>
      <c r="F1242" s="3">
        <v>180.59976</v>
      </c>
      <c r="G1242">
        <v>6</v>
      </c>
      <c r="H1242">
        <f t="shared" si="19"/>
        <v>1</v>
      </c>
    </row>
    <row r="1243" spans="1:8" x14ac:dyDescent="0.25">
      <c r="A1243">
        <v>9315</v>
      </c>
      <c r="B1243">
        <v>320028</v>
      </c>
      <c r="C1243" t="s">
        <v>91</v>
      </c>
      <c r="D1243">
        <v>6</v>
      </c>
      <c r="E1243">
        <v>30.099959999999999</v>
      </c>
      <c r="F1243" s="3">
        <v>180.59976</v>
      </c>
      <c r="G1243">
        <v>6</v>
      </c>
      <c r="H1243">
        <f t="shared" si="19"/>
        <v>1</v>
      </c>
    </row>
    <row r="1244" spans="1:8" x14ac:dyDescent="0.25">
      <c r="A1244">
        <v>9318</v>
      </c>
      <c r="B1244">
        <v>320028</v>
      </c>
      <c r="C1244" t="s">
        <v>91</v>
      </c>
      <c r="D1244">
        <v>6</v>
      </c>
      <c r="E1244">
        <v>30.099959999999999</v>
      </c>
      <c r="F1244" s="3">
        <v>180.59976</v>
      </c>
      <c r="G1244">
        <v>6</v>
      </c>
      <c r="H1244">
        <f t="shared" si="19"/>
        <v>1</v>
      </c>
    </row>
    <row r="1245" spans="1:8" x14ac:dyDescent="0.25">
      <c r="A1245">
        <v>9319</v>
      </c>
      <c r="B1245">
        <v>320028</v>
      </c>
      <c r="C1245" t="s">
        <v>91</v>
      </c>
      <c r="D1245">
        <v>0</v>
      </c>
      <c r="E1245">
        <v>30.099959999999999</v>
      </c>
      <c r="F1245" s="3">
        <v>0</v>
      </c>
      <c r="G1245">
        <v>6</v>
      </c>
      <c r="H1245">
        <f t="shared" si="19"/>
        <v>0</v>
      </c>
    </row>
    <row r="1246" spans="1:8" x14ac:dyDescent="0.25">
      <c r="A1246">
        <v>9319</v>
      </c>
      <c r="B1246">
        <v>320023</v>
      </c>
      <c r="C1246" t="s">
        <v>86</v>
      </c>
      <c r="D1246">
        <v>6</v>
      </c>
      <c r="E1246">
        <v>39.743999999999993</v>
      </c>
      <c r="F1246" s="3">
        <v>238.46399999999994</v>
      </c>
      <c r="G1246">
        <v>6</v>
      </c>
      <c r="H1246">
        <f t="shared" si="19"/>
        <v>1</v>
      </c>
    </row>
    <row r="1247" spans="1:8" x14ac:dyDescent="0.25">
      <c r="A1247">
        <v>9319</v>
      </c>
      <c r="B1247">
        <v>320925</v>
      </c>
      <c r="C1247" t="s">
        <v>24</v>
      </c>
      <c r="D1247">
        <v>0</v>
      </c>
      <c r="E1247">
        <v>37.949940000000005</v>
      </c>
      <c r="F1247" s="3">
        <v>0</v>
      </c>
      <c r="G1247">
        <v>6</v>
      </c>
      <c r="H1247">
        <f t="shared" si="19"/>
        <v>0</v>
      </c>
    </row>
    <row r="1248" spans="1:8" x14ac:dyDescent="0.25">
      <c r="A1248">
        <v>9319</v>
      </c>
      <c r="B1248">
        <v>320400</v>
      </c>
      <c r="C1248" t="s">
        <v>84</v>
      </c>
      <c r="D1248">
        <v>12</v>
      </c>
      <c r="E1248">
        <v>20.323620000000002</v>
      </c>
      <c r="F1248" s="3">
        <v>243.88344000000001</v>
      </c>
      <c r="G1248">
        <v>12</v>
      </c>
      <c r="H1248">
        <f t="shared" si="19"/>
        <v>1</v>
      </c>
    </row>
    <row r="1249" spans="1:8" x14ac:dyDescent="0.25">
      <c r="A1249">
        <v>9319</v>
      </c>
      <c r="B1249">
        <v>320028</v>
      </c>
      <c r="C1249" t="s">
        <v>91</v>
      </c>
      <c r="D1249">
        <v>6</v>
      </c>
      <c r="E1249">
        <v>30.099959999999999</v>
      </c>
      <c r="F1249" s="3">
        <v>180.59976</v>
      </c>
      <c r="G1249">
        <v>6</v>
      </c>
      <c r="H1249">
        <f t="shared" si="19"/>
        <v>1</v>
      </c>
    </row>
    <row r="1250" spans="1:8" x14ac:dyDescent="0.25">
      <c r="A1250">
        <v>9322</v>
      </c>
      <c r="B1250">
        <v>320028</v>
      </c>
      <c r="C1250" t="s">
        <v>91</v>
      </c>
      <c r="D1250">
        <v>6</v>
      </c>
      <c r="E1250">
        <v>30.099959999999999</v>
      </c>
      <c r="F1250" s="3">
        <v>180.59976</v>
      </c>
      <c r="G1250">
        <v>6</v>
      </c>
      <c r="H1250">
        <f t="shared" si="19"/>
        <v>1</v>
      </c>
    </row>
    <row r="1251" spans="1:8" x14ac:dyDescent="0.25">
      <c r="A1251">
        <v>9324</v>
      </c>
      <c r="B1251">
        <v>320028</v>
      </c>
      <c r="C1251" t="s">
        <v>91</v>
      </c>
      <c r="D1251">
        <v>6</v>
      </c>
      <c r="E1251">
        <v>30.099959999999999</v>
      </c>
      <c r="F1251" s="3">
        <v>180.59976</v>
      </c>
      <c r="G1251">
        <v>6</v>
      </c>
      <c r="H1251">
        <f t="shared" si="19"/>
        <v>1</v>
      </c>
    </row>
    <row r="1252" spans="1:8" x14ac:dyDescent="0.25">
      <c r="A1252">
        <v>9326</v>
      </c>
      <c r="B1252">
        <v>320028</v>
      </c>
      <c r="C1252" t="s">
        <v>91</v>
      </c>
      <c r="D1252">
        <v>6</v>
      </c>
      <c r="E1252">
        <v>30.099959999999999</v>
      </c>
      <c r="F1252" s="3">
        <v>180.59976</v>
      </c>
      <c r="G1252">
        <v>6</v>
      </c>
      <c r="H1252">
        <f t="shared" si="19"/>
        <v>1</v>
      </c>
    </row>
    <row r="1253" spans="1:8" x14ac:dyDescent="0.25">
      <c r="A1253">
        <v>9327</v>
      </c>
      <c r="B1253">
        <v>320023</v>
      </c>
      <c r="C1253" t="s">
        <v>86</v>
      </c>
      <c r="D1253">
        <v>6</v>
      </c>
      <c r="E1253">
        <v>39.743999999999993</v>
      </c>
      <c r="F1253" s="3">
        <v>238.46399999999994</v>
      </c>
      <c r="G1253">
        <v>6</v>
      </c>
      <c r="H1253">
        <f t="shared" si="19"/>
        <v>1</v>
      </c>
    </row>
    <row r="1254" spans="1:8" x14ac:dyDescent="0.25">
      <c r="A1254">
        <v>9327</v>
      </c>
      <c r="B1254">
        <v>324003</v>
      </c>
      <c r="C1254" t="s">
        <v>88</v>
      </c>
      <c r="D1254">
        <v>20</v>
      </c>
      <c r="E1254">
        <v>19.800018000000001</v>
      </c>
      <c r="F1254" s="3">
        <v>396.00036</v>
      </c>
      <c r="G1254">
        <v>20</v>
      </c>
      <c r="H1254">
        <f t="shared" si="19"/>
        <v>1</v>
      </c>
    </row>
    <row r="1255" spans="1:8" x14ac:dyDescent="0.25">
      <c r="A1255">
        <v>9327</v>
      </c>
      <c r="B1255">
        <v>320400</v>
      </c>
      <c r="C1255" t="s">
        <v>84</v>
      </c>
      <c r="D1255">
        <v>12</v>
      </c>
      <c r="E1255">
        <v>20.323620000000002</v>
      </c>
      <c r="F1255" s="3">
        <v>243.88344000000001</v>
      </c>
      <c r="G1255">
        <v>12</v>
      </c>
      <c r="H1255">
        <f t="shared" si="19"/>
        <v>1</v>
      </c>
    </row>
    <row r="1256" spans="1:8" x14ac:dyDescent="0.25">
      <c r="A1256">
        <v>9327</v>
      </c>
      <c r="B1256">
        <v>320028</v>
      </c>
      <c r="C1256" t="s">
        <v>91</v>
      </c>
      <c r="D1256">
        <v>6</v>
      </c>
      <c r="E1256">
        <v>30.099959999999999</v>
      </c>
      <c r="F1256" s="3">
        <v>180.59976</v>
      </c>
      <c r="G1256">
        <v>6</v>
      </c>
      <c r="H1256">
        <f t="shared" si="19"/>
        <v>1</v>
      </c>
    </row>
    <row r="1257" spans="1:8" x14ac:dyDescent="0.25">
      <c r="A1257">
        <v>9328</v>
      </c>
      <c r="B1257">
        <v>320028</v>
      </c>
      <c r="C1257" t="s">
        <v>91</v>
      </c>
      <c r="D1257">
        <v>6</v>
      </c>
      <c r="E1257">
        <v>30.099959999999999</v>
      </c>
      <c r="F1257" s="3">
        <v>180.59976</v>
      </c>
      <c r="G1257">
        <v>6</v>
      </c>
      <c r="H1257">
        <f t="shared" si="19"/>
        <v>1</v>
      </c>
    </row>
    <row r="1258" spans="1:8" x14ac:dyDescent="0.25">
      <c r="A1258">
        <v>9329</v>
      </c>
      <c r="B1258">
        <v>320028</v>
      </c>
      <c r="C1258" t="s">
        <v>91</v>
      </c>
      <c r="D1258">
        <v>6</v>
      </c>
      <c r="E1258">
        <v>30.099959999999999</v>
      </c>
      <c r="F1258" s="3">
        <v>180.59976</v>
      </c>
      <c r="G1258">
        <v>6</v>
      </c>
      <c r="H1258">
        <f t="shared" si="19"/>
        <v>1</v>
      </c>
    </row>
    <row r="1259" spans="1:8" x14ac:dyDescent="0.25">
      <c r="A1259">
        <v>9330</v>
      </c>
      <c r="B1259">
        <v>320028</v>
      </c>
      <c r="C1259" t="s">
        <v>91</v>
      </c>
      <c r="D1259">
        <v>6</v>
      </c>
      <c r="E1259">
        <v>30.099959999999999</v>
      </c>
      <c r="F1259" s="3">
        <v>180.59976</v>
      </c>
      <c r="G1259">
        <v>6</v>
      </c>
      <c r="H1259">
        <f t="shared" si="19"/>
        <v>1</v>
      </c>
    </row>
    <row r="1260" spans="1:8" x14ac:dyDescent="0.25">
      <c r="A1260">
        <v>9331</v>
      </c>
      <c r="B1260">
        <v>320023</v>
      </c>
      <c r="C1260" t="s">
        <v>86</v>
      </c>
      <c r="D1260">
        <v>6</v>
      </c>
      <c r="E1260">
        <v>39.743999999999993</v>
      </c>
      <c r="F1260" s="3">
        <v>238.46399999999994</v>
      </c>
      <c r="G1260">
        <v>6</v>
      </c>
      <c r="H1260">
        <f t="shared" si="19"/>
        <v>1</v>
      </c>
    </row>
    <row r="1261" spans="1:8" x14ac:dyDescent="0.25">
      <c r="A1261">
        <v>9331</v>
      </c>
      <c r="B1261">
        <v>320015</v>
      </c>
      <c r="C1261" t="s">
        <v>80</v>
      </c>
      <c r="D1261">
        <v>60</v>
      </c>
      <c r="E1261">
        <v>5.9841899999999999</v>
      </c>
      <c r="F1261" s="3">
        <v>359.0514</v>
      </c>
      <c r="G1261">
        <v>60</v>
      </c>
      <c r="H1261">
        <f t="shared" si="19"/>
        <v>1</v>
      </c>
    </row>
    <row r="1262" spans="1:8" x14ac:dyDescent="0.25">
      <c r="A1262">
        <v>9331</v>
      </c>
      <c r="B1262">
        <v>320118</v>
      </c>
      <c r="C1262" t="s">
        <v>89</v>
      </c>
      <c r="D1262">
        <v>6</v>
      </c>
      <c r="E1262">
        <v>37.949940000000005</v>
      </c>
      <c r="F1262" s="3">
        <v>227.69964000000004</v>
      </c>
      <c r="G1262">
        <v>6</v>
      </c>
      <c r="H1262">
        <f t="shared" si="19"/>
        <v>1</v>
      </c>
    </row>
    <row r="1263" spans="1:8" x14ac:dyDescent="0.25">
      <c r="A1263">
        <v>9331</v>
      </c>
      <c r="B1263">
        <v>320107</v>
      </c>
      <c r="C1263" t="s">
        <v>81</v>
      </c>
      <c r="D1263">
        <v>0</v>
      </c>
      <c r="E1263">
        <v>5.7200040000000012</v>
      </c>
      <c r="F1263" s="3">
        <v>0</v>
      </c>
      <c r="G1263">
        <v>60</v>
      </c>
      <c r="H1263">
        <f t="shared" si="19"/>
        <v>0</v>
      </c>
    </row>
    <row r="1264" spans="1:8" x14ac:dyDescent="0.25">
      <c r="A1264">
        <v>9331</v>
      </c>
      <c r="B1264">
        <v>320028</v>
      </c>
      <c r="C1264" t="s">
        <v>91</v>
      </c>
      <c r="D1264">
        <v>6</v>
      </c>
      <c r="E1264">
        <v>30.099959999999999</v>
      </c>
      <c r="F1264" s="3">
        <v>180.59976</v>
      </c>
      <c r="G1264">
        <v>6</v>
      </c>
      <c r="H1264">
        <f t="shared" si="19"/>
        <v>1</v>
      </c>
    </row>
    <row r="1265" spans="1:8" x14ac:dyDescent="0.25">
      <c r="A1265">
        <v>150</v>
      </c>
      <c r="B1265">
        <v>320028</v>
      </c>
      <c r="C1265" t="s">
        <v>91</v>
      </c>
      <c r="D1265">
        <v>6</v>
      </c>
      <c r="E1265">
        <v>30.099959999999999</v>
      </c>
      <c r="F1265" s="3">
        <v>180.59976</v>
      </c>
      <c r="G1265">
        <v>6</v>
      </c>
      <c r="H1265">
        <f t="shared" si="19"/>
        <v>1</v>
      </c>
    </row>
    <row r="1266" spans="1:8" x14ac:dyDescent="0.25">
      <c r="A1266">
        <v>150</v>
      </c>
      <c r="B1266">
        <v>320023</v>
      </c>
      <c r="C1266" t="s">
        <v>86</v>
      </c>
      <c r="D1266">
        <v>12</v>
      </c>
      <c r="E1266">
        <v>39.743999999999993</v>
      </c>
      <c r="F1266" s="3">
        <v>476.92799999999988</v>
      </c>
      <c r="G1266">
        <v>6</v>
      </c>
      <c r="H1266">
        <f t="shared" si="19"/>
        <v>2</v>
      </c>
    </row>
    <row r="1267" spans="1:8" x14ac:dyDescent="0.25">
      <c r="A1267">
        <v>150</v>
      </c>
      <c r="B1267">
        <v>320015</v>
      </c>
      <c r="C1267" t="s">
        <v>80</v>
      </c>
      <c r="D1267">
        <v>60</v>
      </c>
      <c r="E1267">
        <v>5.9841899999999999</v>
      </c>
      <c r="F1267" s="3">
        <v>359.0514</v>
      </c>
      <c r="G1267">
        <v>60</v>
      </c>
      <c r="H1267">
        <f t="shared" si="19"/>
        <v>1</v>
      </c>
    </row>
    <row r="1268" spans="1:8" x14ac:dyDescent="0.25">
      <c r="A1268">
        <v>150</v>
      </c>
      <c r="B1268">
        <v>320118</v>
      </c>
      <c r="C1268" t="s">
        <v>89</v>
      </c>
      <c r="D1268">
        <v>12</v>
      </c>
      <c r="E1268">
        <v>37.949940000000005</v>
      </c>
      <c r="F1268" s="3">
        <v>455.39928000000009</v>
      </c>
      <c r="G1268">
        <v>6</v>
      </c>
      <c r="H1268">
        <f t="shared" si="19"/>
        <v>2</v>
      </c>
    </row>
    <row r="1269" spans="1:8" x14ac:dyDescent="0.25">
      <c r="A1269">
        <v>150</v>
      </c>
      <c r="B1269">
        <v>320107</v>
      </c>
      <c r="C1269" t="s">
        <v>81</v>
      </c>
      <c r="D1269">
        <v>60</v>
      </c>
      <c r="E1269">
        <v>5.7200040000000012</v>
      </c>
      <c r="F1269" s="3">
        <v>343.20024000000006</v>
      </c>
      <c r="G1269">
        <v>60</v>
      </c>
      <c r="H1269">
        <f t="shared" si="19"/>
        <v>1</v>
      </c>
    </row>
    <row r="1270" spans="1:8" x14ac:dyDescent="0.25">
      <c r="A1270">
        <v>150</v>
      </c>
      <c r="B1270">
        <v>320400</v>
      </c>
      <c r="C1270" t="s">
        <v>84</v>
      </c>
      <c r="D1270">
        <v>12</v>
      </c>
      <c r="E1270">
        <v>20.323620000000002</v>
      </c>
      <c r="F1270" s="3">
        <v>243.88344000000001</v>
      </c>
      <c r="G1270">
        <v>12</v>
      </c>
      <c r="H1270">
        <f t="shared" si="19"/>
        <v>1</v>
      </c>
    </row>
    <row r="1271" spans="1:8" x14ac:dyDescent="0.25">
      <c r="A1271">
        <v>150</v>
      </c>
      <c r="B1271">
        <v>323103</v>
      </c>
      <c r="C1271" t="s">
        <v>36</v>
      </c>
      <c r="D1271">
        <v>24</v>
      </c>
      <c r="E1271">
        <v>12.645809999999999</v>
      </c>
      <c r="F1271" s="3">
        <v>303.49943999999999</v>
      </c>
      <c r="G1271">
        <v>24</v>
      </c>
      <c r="H1271">
        <f t="shared" si="19"/>
        <v>1</v>
      </c>
    </row>
    <row r="1272" spans="1:8" x14ac:dyDescent="0.25">
      <c r="A1272">
        <v>150</v>
      </c>
      <c r="B1272">
        <v>322001</v>
      </c>
      <c r="C1272" t="s">
        <v>95</v>
      </c>
      <c r="D1272">
        <v>6</v>
      </c>
      <c r="E1272">
        <v>36.695520000000002</v>
      </c>
      <c r="F1272" s="3">
        <v>220.17312000000001</v>
      </c>
      <c r="G1272">
        <v>6</v>
      </c>
      <c r="H1272">
        <f t="shared" si="19"/>
        <v>1</v>
      </c>
    </row>
    <row r="1273" spans="1:8" x14ac:dyDescent="0.25">
      <c r="A1273">
        <v>150</v>
      </c>
      <c r="B1273">
        <v>322100</v>
      </c>
      <c r="C1273" t="s">
        <v>96</v>
      </c>
      <c r="D1273">
        <v>12</v>
      </c>
      <c r="E1273">
        <v>18.065520000000003</v>
      </c>
      <c r="F1273" s="3">
        <v>216.78624000000002</v>
      </c>
      <c r="G1273">
        <v>6</v>
      </c>
      <c r="H1273">
        <f t="shared" si="19"/>
        <v>2</v>
      </c>
    </row>
    <row r="1274" spans="1:8" x14ac:dyDescent="0.25">
      <c r="A1274">
        <v>150</v>
      </c>
      <c r="B1274">
        <v>320926</v>
      </c>
      <c r="C1274" t="s">
        <v>48</v>
      </c>
      <c r="D1274">
        <v>60</v>
      </c>
      <c r="E1274">
        <v>5.9841899999999999</v>
      </c>
      <c r="F1274" s="3">
        <v>359.0514</v>
      </c>
      <c r="G1274">
        <v>60</v>
      </c>
      <c r="H1274">
        <f t="shared" si="19"/>
        <v>1</v>
      </c>
    </row>
    <row r="1275" spans="1:8" x14ac:dyDescent="0.25">
      <c r="A1275">
        <v>183</v>
      </c>
      <c r="B1275">
        <v>320015</v>
      </c>
      <c r="C1275" t="s">
        <v>80</v>
      </c>
      <c r="D1275">
        <v>0</v>
      </c>
      <c r="E1275">
        <v>5.9841899999999999</v>
      </c>
      <c r="F1275" s="3">
        <v>0</v>
      </c>
      <c r="G1275">
        <v>60</v>
      </c>
      <c r="H1275">
        <f t="shared" si="19"/>
        <v>0</v>
      </c>
    </row>
    <row r="1276" spans="1:8" x14ac:dyDescent="0.25">
      <c r="A1276">
        <v>183</v>
      </c>
      <c r="B1276">
        <v>320118</v>
      </c>
      <c r="C1276" t="s">
        <v>89</v>
      </c>
      <c r="D1276">
        <v>0</v>
      </c>
      <c r="E1276">
        <v>37.949940000000005</v>
      </c>
      <c r="F1276" s="3">
        <v>0</v>
      </c>
      <c r="G1276">
        <v>6</v>
      </c>
      <c r="H1276">
        <f t="shared" si="19"/>
        <v>0</v>
      </c>
    </row>
    <row r="1277" spans="1:8" x14ac:dyDescent="0.25">
      <c r="A1277">
        <v>183</v>
      </c>
      <c r="B1277">
        <v>320023</v>
      </c>
      <c r="C1277" t="s">
        <v>86</v>
      </c>
      <c r="D1277">
        <v>0</v>
      </c>
      <c r="E1277">
        <v>39.743999999999993</v>
      </c>
      <c r="F1277" s="3">
        <v>0</v>
      </c>
      <c r="G1277">
        <v>6</v>
      </c>
      <c r="H1277">
        <f t="shared" si="19"/>
        <v>0</v>
      </c>
    </row>
    <row r="1278" spans="1:8" x14ac:dyDescent="0.25">
      <c r="A1278">
        <v>183</v>
      </c>
      <c r="B1278">
        <v>320118</v>
      </c>
      <c r="C1278" t="s">
        <v>89</v>
      </c>
      <c r="D1278">
        <v>30</v>
      </c>
      <c r="E1278">
        <v>37.949940000000005</v>
      </c>
      <c r="F1278" s="3">
        <v>1138.4982000000002</v>
      </c>
      <c r="G1278">
        <v>6</v>
      </c>
      <c r="H1278">
        <f t="shared" si="19"/>
        <v>5</v>
      </c>
    </row>
    <row r="1279" spans="1:8" x14ac:dyDescent="0.25">
      <c r="A1279">
        <v>183</v>
      </c>
      <c r="B1279">
        <v>320015</v>
      </c>
      <c r="C1279" t="s">
        <v>80</v>
      </c>
      <c r="D1279">
        <v>60</v>
      </c>
      <c r="E1279">
        <v>5.9841899999999999</v>
      </c>
      <c r="F1279" s="3">
        <v>359.0514</v>
      </c>
      <c r="G1279">
        <v>60</v>
      </c>
      <c r="H1279">
        <f t="shared" si="19"/>
        <v>1</v>
      </c>
    </row>
    <row r="1280" spans="1:8" x14ac:dyDescent="0.25">
      <c r="A1280">
        <v>183</v>
      </c>
      <c r="B1280">
        <v>320023</v>
      </c>
      <c r="C1280" t="s">
        <v>86</v>
      </c>
      <c r="D1280">
        <v>90</v>
      </c>
      <c r="E1280">
        <v>39.743999999999993</v>
      </c>
      <c r="F1280" s="3">
        <v>3576.9599999999991</v>
      </c>
      <c r="G1280">
        <v>6</v>
      </c>
      <c r="H1280">
        <f t="shared" si="19"/>
        <v>15</v>
      </c>
    </row>
    <row r="1281" spans="1:8" x14ac:dyDescent="0.25">
      <c r="A1281">
        <v>185</v>
      </c>
      <c r="B1281">
        <v>320023</v>
      </c>
      <c r="C1281" t="s">
        <v>86</v>
      </c>
      <c r="D1281">
        <v>12</v>
      </c>
      <c r="E1281">
        <v>39.743999999999993</v>
      </c>
      <c r="F1281" s="3">
        <v>476.92799999999988</v>
      </c>
      <c r="G1281">
        <v>6</v>
      </c>
      <c r="H1281">
        <f t="shared" si="19"/>
        <v>2</v>
      </c>
    </row>
    <row r="1282" spans="1:8" x14ac:dyDescent="0.25">
      <c r="A1282">
        <v>185</v>
      </c>
      <c r="B1282">
        <v>320107</v>
      </c>
      <c r="C1282" t="s">
        <v>81</v>
      </c>
      <c r="D1282">
        <v>60</v>
      </c>
      <c r="E1282">
        <v>5.7200040000000012</v>
      </c>
      <c r="F1282" s="3">
        <v>343.20024000000006</v>
      </c>
      <c r="G1282">
        <v>60</v>
      </c>
      <c r="H1282">
        <f t="shared" si="19"/>
        <v>1</v>
      </c>
    </row>
    <row r="1283" spans="1:8" x14ac:dyDescent="0.25">
      <c r="A1283">
        <v>185</v>
      </c>
      <c r="B1283">
        <v>320120</v>
      </c>
      <c r="C1283" t="s">
        <v>71</v>
      </c>
      <c r="D1283">
        <v>0</v>
      </c>
      <c r="E1283">
        <v>30.099959999999999</v>
      </c>
      <c r="F1283" s="3">
        <v>0</v>
      </c>
      <c r="G1283">
        <v>6</v>
      </c>
      <c r="H1283">
        <f t="shared" ref="H1283:H1346" si="20">+D1283/G1283</f>
        <v>0</v>
      </c>
    </row>
    <row r="1284" spans="1:8" x14ac:dyDescent="0.25">
      <c r="A1284">
        <v>185</v>
      </c>
      <c r="B1284">
        <v>324903</v>
      </c>
      <c r="C1284" t="s">
        <v>47</v>
      </c>
      <c r="D1284">
        <v>20</v>
      </c>
      <c r="E1284">
        <v>20.662344000000001</v>
      </c>
      <c r="F1284" s="3">
        <v>413.24688000000003</v>
      </c>
      <c r="G1284">
        <v>20</v>
      </c>
      <c r="H1284">
        <f t="shared" si="20"/>
        <v>1</v>
      </c>
    </row>
    <row r="1285" spans="1:8" x14ac:dyDescent="0.25">
      <c r="A1285">
        <v>185</v>
      </c>
      <c r="B1285">
        <v>320015</v>
      </c>
      <c r="C1285" t="s">
        <v>80</v>
      </c>
      <c r="D1285">
        <v>120</v>
      </c>
      <c r="E1285">
        <v>5.9841899999999999</v>
      </c>
      <c r="F1285" s="3">
        <v>718.1028</v>
      </c>
      <c r="G1285">
        <v>60</v>
      </c>
      <c r="H1285">
        <f t="shared" si="20"/>
        <v>2</v>
      </c>
    </row>
    <row r="1286" spans="1:8" x14ac:dyDescent="0.25">
      <c r="A1286">
        <v>185</v>
      </c>
      <c r="B1286">
        <v>320118</v>
      </c>
      <c r="C1286" t="s">
        <v>89</v>
      </c>
      <c r="D1286">
        <v>18</v>
      </c>
      <c r="E1286">
        <v>37.949940000000005</v>
      </c>
      <c r="F1286" s="3">
        <v>683.09892000000013</v>
      </c>
      <c r="G1286">
        <v>6</v>
      </c>
      <c r="H1286">
        <f t="shared" si="20"/>
        <v>3</v>
      </c>
    </row>
    <row r="1287" spans="1:8" x14ac:dyDescent="0.25">
      <c r="A1287">
        <v>185</v>
      </c>
      <c r="B1287">
        <v>320100</v>
      </c>
      <c r="C1287" t="s">
        <v>85</v>
      </c>
      <c r="D1287">
        <v>24</v>
      </c>
      <c r="E1287">
        <v>20.323620000000002</v>
      </c>
      <c r="F1287" s="3">
        <v>487.76688000000001</v>
      </c>
      <c r="G1287">
        <v>12</v>
      </c>
      <c r="H1287">
        <f t="shared" si="20"/>
        <v>2</v>
      </c>
    </row>
    <row r="1288" spans="1:8" x14ac:dyDescent="0.25">
      <c r="A1288">
        <v>537</v>
      </c>
      <c r="B1288">
        <v>320118</v>
      </c>
      <c r="C1288" t="s">
        <v>89</v>
      </c>
      <c r="D1288">
        <v>6</v>
      </c>
      <c r="E1288">
        <v>37.949940000000005</v>
      </c>
      <c r="F1288" s="3">
        <v>227.69964000000004</v>
      </c>
      <c r="G1288">
        <v>6</v>
      </c>
      <c r="H1288">
        <f t="shared" si="20"/>
        <v>1</v>
      </c>
    </row>
    <row r="1289" spans="1:8" x14ac:dyDescent="0.25">
      <c r="A1289">
        <v>537</v>
      </c>
      <c r="B1289">
        <v>322100</v>
      </c>
      <c r="C1289" t="s">
        <v>96</v>
      </c>
      <c r="D1289">
        <v>6</v>
      </c>
      <c r="E1289">
        <v>18.065520000000003</v>
      </c>
      <c r="F1289" s="3">
        <v>108.39312000000001</v>
      </c>
      <c r="G1289">
        <v>6</v>
      </c>
      <c r="H1289">
        <f t="shared" si="20"/>
        <v>1</v>
      </c>
    </row>
    <row r="1290" spans="1:8" x14ac:dyDescent="0.25">
      <c r="A1290">
        <v>537</v>
      </c>
      <c r="B1290">
        <v>320015</v>
      </c>
      <c r="C1290" t="s">
        <v>80</v>
      </c>
      <c r="D1290">
        <v>60</v>
      </c>
      <c r="E1290">
        <v>5.9841899999999999</v>
      </c>
      <c r="F1290" s="3">
        <v>359.0514</v>
      </c>
      <c r="G1290">
        <v>60</v>
      </c>
      <c r="H1290">
        <f t="shared" si="20"/>
        <v>1</v>
      </c>
    </row>
    <row r="1291" spans="1:8" x14ac:dyDescent="0.25">
      <c r="A1291">
        <v>537</v>
      </c>
      <c r="B1291">
        <v>320107</v>
      </c>
      <c r="C1291" t="s">
        <v>81</v>
      </c>
      <c r="D1291">
        <v>60</v>
      </c>
      <c r="E1291">
        <v>5.7200040000000012</v>
      </c>
      <c r="F1291" s="3">
        <v>343.20024000000006</v>
      </c>
      <c r="G1291">
        <v>60</v>
      </c>
      <c r="H1291">
        <f t="shared" si="20"/>
        <v>1</v>
      </c>
    </row>
    <row r="1292" spans="1:8" x14ac:dyDescent="0.25">
      <c r="A1292">
        <v>552</v>
      </c>
      <c r="B1292">
        <v>320015</v>
      </c>
      <c r="C1292" t="s">
        <v>80</v>
      </c>
      <c r="D1292">
        <v>60</v>
      </c>
      <c r="E1292">
        <v>5.9841899999999999</v>
      </c>
      <c r="F1292" s="3">
        <v>359.0514</v>
      </c>
      <c r="G1292">
        <v>60</v>
      </c>
      <c r="H1292">
        <f t="shared" si="20"/>
        <v>1</v>
      </c>
    </row>
    <row r="1293" spans="1:8" x14ac:dyDescent="0.25">
      <c r="A1293">
        <v>552</v>
      </c>
      <c r="B1293">
        <v>320028</v>
      </c>
      <c r="C1293" t="s">
        <v>91</v>
      </c>
      <c r="D1293">
        <v>6</v>
      </c>
      <c r="E1293">
        <v>30.099959999999999</v>
      </c>
      <c r="F1293" s="3">
        <v>180.59976</v>
      </c>
      <c r="G1293">
        <v>6</v>
      </c>
      <c r="H1293">
        <f t="shared" si="20"/>
        <v>1</v>
      </c>
    </row>
    <row r="1294" spans="1:8" x14ac:dyDescent="0.25">
      <c r="A1294">
        <v>552</v>
      </c>
      <c r="B1294">
        <v>320015</v>
      </c>
      <c r="C1294" t="s">
        <v>80</v>
      </c>
      <c r="D1294">
        <v>60</v>
      </c>
      <c r="E1294">
        <v>5.9841899999999999</v>
      </c>
      <c r="F1294" s="3">
        <v>359.0514</v>
      </c>
      <c r="G1294">
        <v>60</v>
      </c>
      <c r="H1294">
        <f t="shared" si="20"/>
        <v>1</v>
      </c>
    </row>
    <row r="1295" spans="1:8" x14ac:dyDescent="0.25">
      <c r="A1295">
        <v>552</v>
      </c>
      <c r="B1295">
        <v>320400</v>
      </c>
      <c r="C1295" t="s">
        <v>84</v>
      </c>
      <c r="D1295">
        <v>0</v>
      </c>
      <c r="E1295">
        <v>20.323620000000002</v>
      </c>
      <c r="F1295" s="3">
        <v>0</v>
      </c>
      <c r="G1295">
        <v>12</v>
      </c>
      <c r="H1295">
        <f t="shared" si="20"/>
        <v>0</v>
      </c>
    </row>
    <row r="1296" spans="1:8" x14ac:dyDescent="0.25">
      <c r="A1296">
        <v>552</v>
      </c>
      <c r="B1296">
        <v>320120</v>
      </c>
      <c r="C1296" t="s">
        <v>71</v>
      </c>
      <c r="D1296">
        <v>0</v>
      </c>
      <c r="E1296">
        <v>30.099959999999999</v>
      </c>
      <c r="F1296" s="3">
        <v>0</v>
      </c>
      <c r="G1296">
        <v>6</v>
      </c>
      <c r="H1296">
        <f t="shared" si="20"/>
        <v>0</v>
      </c>
    </row>
    <row r="1297" spans="1:8" x14ac:dyDescent="0.25">
      <c r="A1297">
        <v>553</v>
      </c>
      <c r="B1297">
        <v>320107</v>
      </c>
      <c r="C1297" t="s">
        <v>81</v>
      </c>
      <c r="D1297">
        <v>60</v>
      </c>
      <c r="E1297">
        <v>5.7200040000000012</v>
      </c>
      <c r="F1297" s="3">
        <v>343.20024000000006</v>
      </c>
      <c r="G1297">
        <v>60</v>
      </c>
      <c r="H1297">
        <f t="shared" si="20"/>
        <v>1</v>
      </c>
    </row>
    <row r="1298" spans="1:8" x14ac:dyDescent="0.25">
      <c r="A1298">
        <v>554</v>
      </c>
      <c r="B1298">
        <v>320015</v>
      </c>
      <c r="C1298" t="s">
        <v>80</v>
      </c>
      <c r="D1298">
        <v>60</v>
      </c>
      <c r="E1298">
        <v>5.9841899999999999</v>
      </c>
      <c r="F1298" s="3">
        <v>359.0514</v>
      </c>
      <c r="G1298">
        <v>60</v>
      </c>
      <c r="H1298">
        <f t="shared" si="20"/>
        <v>1</v>
      </c>
    </row>
    <row r="1299" spans="1:8" x14ac:dyDescent="0.25">
      <c r="A1299">
        <v>567</v>
      </c>
      <c r="B1299">
        <v>322100</v>
      </c>
      <c r="C1299" t="s">
        <v>96</v>
      </c>
      <c r="D1299">
        <v>12</v>
      </c>
      <c r="E1299">
        <v>18.065520000000003</v>
      </c>
      <c r="F1299" s="3">
        <v>216.78624000000002</v>
      </c>
      <c r="G1299">
        <v>6</v>
      </c>
      <c r="H1299">
        <f t="shared" si="20"/>
        <v>2</v>
      </c>
    </row>
    <row r="1300" spans="1:8" x14ac:dyDescent="0.25">
      <c r="A1300">
        <v>9102</v>
      </c>
      <c r="B1300">
        <v>320015</v>
      </c>
      <c r="C1300" t="s">
        <v>80</v>
      </c>
      <c r="D1300">
        <v>60</v>
      </c>
      <c r="E1300">
        <v>5.9841899999999999</v>
      </c>
      <c r="F1300" s="3">
        <v>359.0514</v>
      </c>
      <c r="G1300">
        <v>60</v>
      </c>
      <c r="H1300">
        <f t="shared" si="20"/>
        <v>1</v>
      </c>
    </row>
    <row r="1301" spans="1:8" x14ac:dyDescent="0.25">
      <c r="A1301">
        <v>9102</v>
      </c>
      <c r="B1301">
        <v>320107</v>
      </c>
      <c r="C1301" t="s">
        <v>81</v>
      </c>
      <c r="D1301">
        <v>60</v>
      </c>
      <c r="E1301">
        <v>5.7200040000000012</v>
      </c>
      <c r="F1301" s="3">
        <v>343.20024000000006</v>
      </c>
      <c r="G1301">
        <v>60</v>
      </c>
      <c r="H1301">
        <f t="shared" si="20"/>
        <v>1</v>
      </c>
    </row>
    <row r="1302" spans="1:8" x14ac:dyDescent="0.25">
      <c r="A1302">
        <v>9102</v>
      </c>
      <c r="B1302">
        <v>320100</v>
      </c>
      <c r="C1302" t="s">
        <v>85</v>
      </c>
      <c r="D1302">
        <v>12</v>
      </c>
      <c r="E1302">
        <v>20.323620000000002</v>
      </c>
      <c r="F1302" s="3">
        <v>243.88344000000001</v>
      </c>
      <c r="G1302">
        <v>12</v>
      </c>
      <c r="H1302">
        <f t="shared" si="20"/>
        <v>1</v>
      </c>
    </row>
    <row r="1303" spans="1:8" x14ac:dyDescent="0.25">
      <c r="A1303">
        <v>9103</v>
      </c>
      <c r="B1303">
        <v>320028</v>
      </c>
      <c r="C1303" t="s">
        <v>91</v>
      </c>
      <c r="D1303">
        <v>12</v>
      </c>
      <c r="E1303">
        <v>30.099959999999999</v>
      </c>
      <c r="F1303" s="3">
        <v>361.19952000000001</v>
      </c>
      <c r="G1303">
        <v>6</v>
      </c>
      <c r="H1303">
        <f t="shared" si="20"/>
        <v>2</v>
      </c>
    </row>
    <row r="1304" spans="1:8" x14ac:dyDescent="0.25">
      <c r="A1304">
        <v>9103</v>
      </c>
      <c r="B1304">
        <v>320023</v>
      </c>
      <c r="C1304" t="s">
        <v>86</v>
      </c>
      <c r="D1304">
        <v>12</v>
      </c>
      <c r="E1304">
        <v>39.743999999999993</v>
      </c>
      <c r="F1304" s="3">
        <v>476.92799999999988</v>
      </c>
      <c r="G1304">
        <v>6</v>
      </c>
      <c r="H1304">
        <f t="shared" si="20"/>
        <v>2</v>
      </c>
    </row>
    <row r="1305" spans="1:8" x14ac:dyDescent="0.25">
      <c r="A1305">
        <v>9103</v>
      </c>
      <c r="B1305">
        <v>320118</v>
      </c>
      <c r="C1305" t="s">
        <v>89</v>
      </c>
      <c r="D1305">
        <v>0</v>
      </c>
      <c r="E1305">
        <v>37.949940000000005</v>
      </c>
      <c r="F1305" s="3">
        <v>0</v>
      </c>
      <c r="G1305">
        <v>6</v>
      </c>
      <c r="H1305">
        <f t="shared" si="20"/>
        <v>0</v>
      </c>
    </row>
    <row r="1306" spans="1:8" x14ac:dyDescent="0.25">
      <c r="A1306">
        <v>9103</v>
      </c>
      <c r="B1306">
        <v>324003</v>
      </c>
      <c r="C1306" t="s">
        <v>88</v>
      </c>
      <c r="D1306">
        <v>20</v>
      </c>
      <c r="E1306">
        <v>19.800018000000001</v>
      </c>
      <c r="F1306" s="3">
        <v>396.00036</v>
      </c>
      <c r="G1306">
        <v>20</v>
      </c>
      <c r="H1306">
        <f t="shared" si="20"/>
        <v>1</v>
      </c>
    </row>
    <row r="1307" spans="1:8" x14ac:dyDescent="0.25">
      <c r="A1307">
        <v>9103</v>
      </c>
      <c r="B1307">
        <v>320400</v>
      </c>
      <c r="C1307" t="s">
        <v>84</v>
      </c>
      <c r="D1307">
        <v>12</v>
      </c>
      <c r="E1307">
        <v>20.323620000000002</v>
      </c>
      <c r="F1307" s="3">
        <v>243.88344000000001</v>
      </c>
      <c r="G1307">
        <v>12</v>
      </c>
      <c r="H1307">
        <f t="shared" si="20"/>
        <v>1</v>
      </c>
    </row>
    <row r="1308" spans="1:8" x14ac:dyDescent="0.25">
      <c r="A1308">
        <v>9103</v>
      </c>
      <c r="B1308">
        <v>323004</v>
      </c>
      <c r="C1308" t="s">
        <v>35</v>
      </c>
      <c r="D1308">
        <v>0</v>
      </c>
      <c r="E1308">
        <v>12.645809999999999</v>
      </c>
      <c r="F1308" s="3">
        <v>0</v>
      </c>
      <c r="G1308">
        <v>24</v>
      </c>
      <c r="H1308">
        <f t="shared" si="20"/>
        <v>0</v>
      </c>
    </row>
    <row r="1309" spans="1:8" x14ac:dyDescent="0.25">
      <c r="A1309">
        <v>9103</v>
      </c>
      <c r="B1309">
        <v>324903</v>
      </c>
      <c r="C1309" t="s">
        <v>47</v>
      </c>
      <c r="D1309">
        <v>20</v>
      </c>
      <c r="E1309">
        <v>20.662344000000001</v>
      </c>
      <c r="F1309" s="3">
        <v>413.24688000000003</v>
      </c>
      <c r="G1309">
        <v>20</v>
      </c>
      <c r="H1309">
        <f t="shared" si="20"/>
        <v>1</v>
      </c>
    </row>
    <row r="1310" spans="1:8" x14ac:dyDescent="0.25">
      <c r="A1310">
        <v>9105</v>
      </c>
      <c r="B1310">
        <v>320028</v>
      </c>
      <c r="C1310" t="s">
        <v>91</v>
      </c>
      <c r="D1310">
        <v>6</v>
      </c>
      <c r="E1310">
        <v>30.099959999999999</v>
      </c>
      <c r="F1310" s="3">
        <v>180.59976</v>
      </c>
      <c r="G1310">
        <v>6</v>
      </c>
      <c r="H1310">
        <f t="shared" si="20"/>
        <v>1</v>
      </c>
    </row>
    <row r="1311" spans="1:8" x14ac:dyDescent="0.25">
      <c r="A1311">
        <v>9105</v>
      </c>
      <c r="B1311">
        <v>320015</v>
      </c>
      <c r="C1311" t="s">
        <v>80</v>
      </c>
      <c r="D1311">
        <v>60</v>
      </c>
      <c r="E1311">
        <v>5.9841899999999999</v>
      </c>
      <c r="F1311" s="3">
        <v>359.0514</v>
      </c>
      <c r="G1311">
        <v>60</v>
      </c>
      <c r="H1311">
        <f t="shared" si="20"/>
        <v>1</v>
      </c>
    </row>
    <row r="1312" spans="1:8" x14ac:dyDescent="0.25">
      <c r="A1312">
        <v>9105</v>
      </c>
      <c r="B1312">
        <v>320107</v>
      </c>
      <c r="C1312" t="s">
        <v>81</v>
      </c>
      <c r="D1312">
        <v>60</v>
      </c>
      <c r="E1312">
        <v>5.7200040000000012</v>
      </c>
      <c r="F1312" s="3">
        <v>343.20024000000006</v>
      </c>
      <c r="G1312">
        <v>60</v>
      </c>
      <c r="H1312">
        <f t="shared" si="20"/>
        <v>1</v>
      </c>
    </row>
    <row r="1313" spans="1:8" x14ac:dyDescent="0.25">
      <c r="A1313">
        <v>9158</v>
      </c>
      <c r="B1313">
        <v>320028</v>
      </c>
      <c r="C1313" t="s">
        <v>91</v>
      </c>
      <c r="D1313">
        <v>6</v>
      </c>
      <c r="E1313">
        <v>30.099959999999999</v>
      </c>
      <c r="F1313" s="3">
        <v>180.59976</v>
      </c>
      <c r="G1313">
        <v>6</v>
      </c>
      <c r="H1313">
        <f t="shared" si="20"/>
        <v>1</v>
      </c>
    </row>
    <row r="1314" spans="1:8" x14ac:dyDescent="0.25">
      <c r="A1314">
        <v>9158</v>
      </c>
      <c r="B1314">
        <v>320023</v>
      </c>
      <c r="C1314" t="s">
        <v>86</v>
      </c>
      <c r="D1314">
        <v>6</v>
      </c>
      <c r="E1314">
        <v>39.743999999999993</v>
      </c>
      <c r="F1314" s="3">
        <v>238.46399999999994</v>
      </c>
      <c r="G1314">
        <v>6</v>
      </c>
      <c r="H1314">
        <f t="shared" si="20"/>
        <v>1</v>
      </c>
    </row>
    <row r="1315" spans="1:8" x14ac:dyDescent="0.25">
      <c r="A1315">
        <v>9158</v>
      </c>
      <c r="B1315">
        <v>320118</v>
      </c>
      <c r="C1315" t="s">
        <v>89</v>
      </c>
      <c r="D1315">
        <v>0</v>
      </c>
      <c r="E1315">
        <v>37.949940000000005</v>
      </c>
      <c r="F1315" s="3">
        <v>0</v>
      </c>
      <c r="G1315">
        <v>6</v>
      </c>
      <c r="H1315">
        <f t="shared" si="20"/>
        <v>0</v>
      </c>
    </row>
    <row r="1316" spans="1:8" x14ac:dyDescent="0.25">
      <c r="A1316">
        <v>112</v>
      </c>
      <c r="B1316">
        <v>320015</v>
      </c>
      <c r="C1316" t="s">
        <v>80</v>
      </c>
      <c r="D1316">
        <v>120</v>
      </c>
      <c r="E1316">
        <v>5.9841899999999999</v>
      </c>
      <c r="F1316" s="3">
        <v>718.1028</v>
      </c>
      <c r="G1316">
        <v>60</v>
      </c>
      <c r="H1316">
        <f t="shared" si="20"/>
        <v>2</v>
      </c>
    </row>
    <row r="1317" spans="1:8" x14ac:dyDescent="0.25">
      <c r="A1317">
        <v>112</v>
      </c>
      <c r="B1317">
        <v>324003</v>
      </c>
      <c r="C1317" t="s">
        <v>88</v>
      </c>
      <c r="D1317">
        <v>40</v>
      </c>
      <c r="E1317">
        <v>19.800018000000001</v>
      </c>
      <c r="F1317" s="3">
        <v>792.00072</v>
      </c>
      <c r="G1317">
        <v>20</v>
      </c>
      <c r="H1317">
        <f t="shared" si="20"/>
        <v>2</v>
      </c>
    </row>
    <row r="1318" spans="1:8" x14ac:dyDescent="0.25">
      <c r="A1318">
        <v>112</v>
      </c>
      <c r="B1318">
        <v>320400</v>
      </c>
      <c r="C1318" t="s">
        <v>84</v>
      </c>
      <c r="D1318">
        <v>12</v>
      </c>
      <c r="E1318">
        <v>20.323620000000002</v>
      </c>
      <c r="F1318" s="3">
        <v>243.88344000000001</v>
      </c>
      <c r="G1318">
        <v>12</v>
      </c>
      <c r="H1318">
        <f t="shared" si="20"/>
        <v>1</v>
      </c>
    </row>
    <row r="1319" spans="1:8" x14ac:dyDescent="0.25">
      <c r="A1319">
        <v>112</v>
      </c>
      <c r="B1319">
        <v>323103</v>
      </c>
      <c r="C1319" t="s">
        <v>36</v>
      </c>
      <c r="D1319">
        <v>24</v>
      </c>
      <c r="E1319">
        <v>12.645809999999999</v>
      </c>
      <c r="F1319" s="3">
        <v>303.49943999999999</v>
      </c>
      <c r="G1319">
        <v>24</v>
      </c>
      <c r="H1319">
        <f t="shared" si="20"/>
        <v>1</v>
      </c>
    </row>
    <row r="1320" spans="1:8" x14ac:dyDescent="0.25">
      <c r="A1320">
        <v>114</v>
      </c>
      <c r="B1320">
        <v>320015</v>
      </c>
      <c r="C1320" t="s">
        <v>80</v>
      </c>
      <c r="D1320">
        <v>60</v>
      </c>
      <c r="E1320">
        <v>5.9841899999999999</v>
      </c>
      <c r="F1320" s="3">
        <v>359.0514</v>
      </c>
      <c r="G1320">
        <v>60</v>
      </c>
      <c r="H1320">
        <f t="shared" si="20"/>
        <v>1</v>
      </c>
    </row>
    <row r="1321" spans="1:8" x14ac:dyDescent="0.25">
      <c r="A1321">
        <v>114</v>
      </c>
      <c r="B1321">
        <v>320107</v>
      </c>
      <c r="C1321" t="s">
        <v>81</v>
      </c>
      <c r="D1321">
        <v>60</v>
      </c>
      <c r="E1321">
        <v>5.7200040000000012</v>
      </c>
      <c r="F1321" s="3">
        <v>343.20024000000006</v>
      </c>
      <c r="G1321">
        <v>60</v>
      </c>
      <c r="H1321">
        <f t="shared" si="20"/>
        <v>1</v>
      </c>
    </row>
    <row r="1322" spans="1:8" x14ac:dyDescent="0.25">
      <c r="A1322">
        <v>114</v>
      </c>
      <c r="B1322">
        <v>320400</v>
      </c>
      <c r="C1322" t="s">
        <v>84</v>
      </c>
      <c r="D1322">
        <v>12</v>
      </c>
      <c r="E1322">
        <v>20.323620000000002</v>
      </c>
      <c r="F1322" s="3">
        <v>243.88344000000001</v>
      </c>
      <c r="G1322">
        <v>12</v>
      </c>
      <c r="H1322">
        <f t="shared" si="20"/>
        <v>1</v>
      </c>
    </row>
    <row r="1323" spans="1:8" x14ac:dyDescent="0.25">
      <c r="A1323">
        <v>118</v>
      </c>
      <c r="B1323">
        <v>320028</v>
      </c>
      <c r="C1323" t="s">
        <v>91</v>
      </c>
      <c r="D1323">
        <v>18</v>
      </c>
      <c r="E1323">
        <v>30.099959999999999</v>
      </c>
      <c r="F1323" s="3">
        <v>541.79927999999995</v>
      </c>
      <c r="G1323">
        <v>6</v>
      </c>
      <c r="H1323">
        <f t="shared" si="20"/>
        <v>3</v>
      </c>
    </row>
    <row r="1324" spans="1:8" x14ac:dyDescent="0.25">
      <c r="A1324">
        <v>118</v>
      </c>
      <c r="B1324">
        <v>322100</v>
      </c>
      <c r="C1324" t="s">
        <v>96</v>
      </c>
      <c r="D1324">
        <v>6</v>
      </c>
      <c r="E1324">
        <v>18.065520000000003</v>
      </c>
      <c r="F1324" s="3">
        <v>108.39312000000001</v>
      </c>
      <c r="G1324">
        <v>6</v>
      </c>
      <c r="H1324">
        <f t="shared" si="20"/>
        <v>1</v>
      </c>
    </row>
    <row r="1325" spans="1:8" x14ac:dyDescent="0.25">
      <c r="A1325">
        <v>122</v>
      </c>
      <c r="B1325">
        <v>323004</v>
      </c>
      <c r="C1325" t="s">
        <v>35</v>
      </c>
      <c r="D1325">
        <v>24</v>
      </c>
      <c r="E1325">
        <v>12.645809999999999</v>
      </c>
      <c r="F1325" s="3">
        <v>303.49943999999999</v>
      </c>
      <c r="G1325">
        <v>24</v>
      </c>
      <c r="H1325">
        <f t="shared" si="20"/>
        <v>1</v>
      </c>
    </row>
    <row r="1326" spans="1:8" x14ac:dyDescent="0.25">
      <c r="A1326">
        <v>122</v>
      </c>
      <c r="B1326">
        <v>320023</v>
      </c>
      <c r="C1326" t="s">
        <v>86</v>
      </c>
      <c r="D1326">
        <v>30</v>
      </c>
      <c r="E1326">
        <v>39.743999999999993</v>
      </c>
      <c r="F1326" s="3">
        <v>1192.3199999999997</v>
      </c>
      <c r="G1326">
        <v>6</v>
      </c>
      <c r="H1326">
        <f t="shared" si="20"/>
        <v>5</v>
      </c>
    </row>
    <row r="1327" spans="1:8" x14ac:dyDescent="0.25">
      <c r="A1327">
        <v>122</v>
      </c>
      <c r="B1327">
        <v>320015</v>
      </c>
      <c r="C1327" t="s">
        <v>80</v>
      </c>
      <c r="D1327">
        <v>420</v>
      </c>
      <c r="E1327">
        <v>5.9841899999999999</v>
      </c>
      <c r="F1327" s="3">
        <v>2513.3598000000002</v>
      </c>
      <c r="G1327">
        <v>60</v>
      </c>
      <c r="H1327">
        <f t="shared" si="20"/>
        <v>7</v>
      </c>
    </row>
    <row r="1328" spans="1:8" x14ac:dyDescent="0.25">
      <c r="A1328">
        <v>122</v>
      </c>
      <c r="B1328">
        <v>323004</v>
      </c>
      <c r="C1328" t="s">
        <v>35</v>
      </c>
      <c r="D1328">
        <v>0</v>
      </c>
      <c r="E1328">
        <v>12.645809999999999</v>
      </c>
      <c r="F1328" s="3">
        <v>0</v>
      </c>
      <c r="G1328">
        <v>24</v>
      </c>
      <c r="H1328">
        <f t="shared" si="20"/>
        <v>0</v>
      </c>
    </row>
    <row r="1329" spans="1:8" x14ac:dyDescent="0.25">
      <c r="A1329">
        <v>122</v>
      </c>
      <c r="B1329">
        <v>320100</v>
      </c>
      <c r="C1329" t="s">
        <v>85</v>
      </c>
      <c r="D1329">
        <v>24</v>
      </c>
      <c r="E1329">
        <v>20.323620000000002</v>
      </c>
      <c r="F1329" s="3">
        <v>487.76688000000001</v>
      </c>
      <c r="G1329">
        <v>12</v>
      </c>
      <c r="H1329">
        <f t="shared" si="20"/>
        <v>2</v>
      </c>
    </row>
    <row r="1330" spans="1:8" x14ac:dyDescent="0.25">
      <c r="A1330">
        <v>122</v>
      </c>
      <c r="B1330">
        <v>320400</v>
      </c>
      <c r="C1330" t="s">
        <v>84</v>
      </c>
      <c r="D1330">
        <v>60</v>
      </c>
      <c r="E1330">
        <v>20.323620000000002</v>
      </c>
      <c r="F1330" s="3">
        <v>1219.4172000000001</v>
      </c>
      <c r="G1330">
        <v>12</v>
      </c>
      <c r="H1330">
        <f t="shared" si="20"/>
        <v>5</v>
      </c>
    </row>
    <row r="1331" spans="1:8" x14ac:dyDescent="0.25">
      <c r="A1331">
        <v>122</v>
      </c>
      <c r="B1331">
        <v>320120</v>
      </c>
      <c r="C1331" t="s">
        <v>71</v>
      </c>
      <c r="D1331">
        <v>0</v>
      </c>
      <c r="E1331">
        <v>30.099959999999999</v>
      </c>
      <c r="F1331" s="3">
        <v>0</v>
      </c>
      <c r="G1331">
        <v>6</v>
      </c>
      <c r="H1331">
        <f t="shared" si="20"/>
        <v>0</v>
      </c>
    </row>
    <row r="1332" spans="1:8" x14ac:dyDescent="0.25">
      <c r="A1332">
        <v>122</v>
      </c>
      <c r="B1332">
        <v>324903</v>
      </c>
      <c r="C1332" t="s">
        <v>47</v>
      </c>
      <c r="D1332">
        <v>100</v>
      </c>
      <c r="E1332">
        <v>20.662344000000001</v>
      </c>
      <c r="F1332" s="3">
        <v>2066.2344000000003</v>
      </c>
      <c r="G1332">
        <v>20</v>
      </c>
      <c r="H1332">
        <f t="shared" si="20"/>
        <v>5</v>
      </c>
    </row>
    <row r="1333" spans="1:8" x14ac:dyDescent="0.25">
      <c r="A1333">
        <v>122</v>
      </c>
      <c r="B1333">
        <v>320023</v>
      </c>
      <c r="C1333" t="s">
        <v>86</v>
      </c>
      <c r="D1333">
        <v>24</v>
      </c>
      <c r="E1333">
        <v>39.743999999999993</v>
      </c>
      <c r="F1333" s="3">
        <v>953.85599999999977</v>
      </c>
      <c r="G1333">
        <v>6</v>
      </c>
      <c r="H1333">
        <f t="shared" si="20"/>
        <v>4</v>
      </c>
    </row>
    <row r="1334" spans="1:8" x14ac:dyDescent="0.25">
      <c r="A1334">
        <v>122</v>
      </c>
      <c r="B1334">
        <v>323004</v>
      </c>
      <c r="C1334" t="s">
        <v>35</v>
      </c>
      <c r="D1334">
        <v>48</v>
      </c>
      <c r="E1334">
        <v>12.645809999999999</v>
      </c>
      <c r="F1334" s="3">
        <v>606.99887999999999</v>
      </c>
      <c r="G1334">
        <v>24</v>
      </c>
      <c r="H1334">
        <f t="shared" si="20"/>
        <v>2</v>
      </c>
    </row>
    <row r="1335" spans="1:8" x14ac:dyDescent="0.25">
      <c r="A1335">
        <v>122</v>
      </c>
      <c r="B1335">
        <v>320120</v>
      </c>
      <c r="C1335" t="s">
        <v>71</v>
      </c>
      <c r="D1335">
        <v>0</v>
      </c>
      <c r="E1335">
        <v>30.099959999999999</v>
      </c>
      <c r="F1335" s="3">
        <v>0</v>
      </c>
      <c r="G1335">
        <v>6</v>
      </c>
      <c r="H1335">
        <f t="shared" si="20"/>
        <v>0</v>
      </c>
    </row>
    <row r="1336" spans="1:8" x14ac:dyDescent="0.25">
      <c r="A1336">
        <v>123</v>
      </c>
      <c r="B1336">
        <v>324903</v>
      </c>
      <c r="C1336" t="s">
        <v>47</v>
      </c>
      <c r="D1336">
        <v>100</v>
      </c>
      <c r="E1336">
        <v>20.662344000000001</v>
      </c>
      <c r="F1336" s="3">
        <v>2066.2344000000003</v>
      </c>
      <c r="G1336">
        <v>20</v>
      </c>
      <c r="H1336">
        <f t="shared" si="20"/>
        <v>5</v>
      </c>
    </row>
    <row r="1337" spans="1:8" x14ac:dyDescent="0.25">
      <c r="A1337">
        <v>124</v>
      </c>
      <c r="B1337">
        <v>320023</v>
      </c>
      <c r="C1337" t="s">
        <v>86</v>
      </c>
      <c r="D1337">
        <v>12</v>
      </c>
      <c r="E1337">
        <v>39.743999999999993</v>
      </c>
      <c r="F1337" s="3">
        <v>476.92799999999988</v>
      </c>
      <c r="G1337">
        <v>6</v>
      </c>
      <c r="H1337">
        <f t="shared" si="20"/>
        <v>2</v>
      </c>
    </row>
    <row r="1338" spans="1:8" x14ac:dyDescent="0.25">
      <c r="A1338">
        <v>124</v>
      </c>
      <c r="B1338">
        <v>320107</v>
      </c>
      <c r="C1338" t="s">
        <v>81</v>
      </c>
      <c r="D1338">
        <v>60</v>
      </c>
      <c r="E1338">
        <v>5.7200040000000012</v>
      </c>
      <c r="F1338" s="3">
        <v>343.20024000000006</v>
      </c>
      <c r="G1338">
        <v>60</v>
      </c>
      <c r="H1338">
        <f t="shared" si="20"/>
        <v>1</v>
      </c>
    </row>
    <row r="1339" spans="1:8" x14ac:dyDescent="0.25">
      <c r="A1339">
        <v>124</v>
      </c>
      <c r="B1339">
        <v>323900</v>
      </c>
      <c r="C1339" t="s">
        <v>37</v>
      </c>
      <c r="D1339">
        <v>0</v>
      </c>
      <c r="E1339">
        <v>12.645809999999999</v>
      </c>
      <c r="F1339" s="3">
        <v>0</v>
      </c>
      <c r="G1339">
        <v>24</v>
      </c>
      <c r="H1339">
        <f t="shared" si="20"/>
        <v>0</v>
      </c>
    </row>
    <row r="1340" spans="1:8" x14ac:dyDescent="0.25">
      <c r="A1340">
        <v>124</v>
      </c>
      <c r="B1340">
        <v>323004</v>
      </c>
      <c r="C1340" t="s">
        <v>35</v>
      </c>
      <c r="D1340">
        <v>0</v>
      </c>
      <c r="E1340">
        <v>12.645809999999999</v>
      </c>
      <c r="F1340" s="3">
        <v>0</v>
      </c>
      <c r="G1340">
        <v>24</v>
      </c>
      <c r="H1340">
        <f t="shared" si="20"/>
        <v>0</v>
      </c>
    </row>
    <row r="1341" spans="1:8" x14ac:dyDescent="0.25">
      <c r="A1341">
        <v>127</v>
      </c>
      <c r="B1341">
        <v>322100</v>
      </c>
      <c r="C1341" t="s">
        <v>96</v>
      </c>
      <c r="D1341">
        <v>6</v>
      </c>
      <c r="E1341">
        <v>18.065520000000003</v>
      </c>
      <c r="F1341" s="3">
        <v>108.39312000000001</v>
      </c>
      <c r="G1341">
        <v>6</v>
      </c>
      <c r="H1341">
        <f t="shared" si="20"/>
        <v>1</v>
      </c>
    </row>
    <row r="1342" spans="1:8" x14ac:dyDescent="0.25">
      <c r="A1342">
        <v>128</v>
      </c>
      <c r="B1342">
        <v>320028</v>
      </c>
      <c r="C1342" t="s">
        <v>91</v>
      </c>
      <c r="D1342">
        <v>30</v>
      </c>
      <c r="E1342">
        <v>30.099959999999999</v>
      </c>
      <c r="F1342" s="3">
        <v>902.99879999999996</v>
      </c>
      <c r="G1342">
        <v>6</v>
      </c>
      <c r="H1342">
        <f t="shared" si="20"/>
        <v>5</v>
      </c>
    </row>
    <row r="1343" spans="1:8" x14ac:dyDescent="0.25">
      <c r="A1343">
        <v>128</v>
      </c>
      <c r="B1343">
        <v>320023</v>
      </c>
      <c r="C1343" t="s">
        <v>86</v>
      </c>
      <c r="D1343">
        <v>48</v>
      </c>
      <c r="E1343">
        <v>39.743999999999993</v>
      </c>
      <c r="F1343" s="3">
        <v>1907.7119999999995</v>
      </c>
      <c r="G1343">
        <v>6</v>
      </c>
      <c r="H1343">
        <f t="shared" si="20"/>
        <v>8</v>
      </c>
    </row>
    <row r="1344" spans="1:8" x14ac:dyDescent="0.25">
      <c r="A1344">
        <v>128</v>
      </c>
      <c r="B1344">
        <v>320118</v>
      </c>
      <c r="C1344" t="s">
        <v>89</v>
      </c>
      <c r="D1344">
        <v>48</v>
      </c>
      <c r="E1344">
        <v>37.949940000000005</v>
      </c>
      <c r="F1344" s="3">
        <v>1821.5971200000004</v>
      </c>
      <c r="G1344">
        <v>6</v>
      </c>
      <c r="H1344">
        <f t="shared" si="20"/>
        <v>8</v>
      </c>
    </row>
    <row r="1345" spans="1:8" x14ac:dyDescent="0.25">
      <c r="A1345">
        <v>128</v>
      </c>
      <c r="B1345">
        <v>322100</v>
      </c>
      <c r="C1345" t="s">
        <v>96</v>
      </c>
      <c r="D1345">
        <v>6</v>
      </c>
      <c r="E1345">
        <v>18.065520000000003</v>
      </c>
      <c r="F1345" s="3">
        <v>108.39312000000001</v>
      </c>
      <c r="G1345">
        <v>6</v>
      </c>
      <c r="H1345">
        <f t="shared" si="20"/>
        <v>1</v>
      </c>
    </row>
    <row r="1346" spans="1:8" x14ac:dyDescent="0.25">
      <c r="A1346">
        <v>128</v>
      </c>
      <c r="B1346">
        <v>320100</v>
      </c>
      <c r="C1346" t="s">
        <v>85</v>
      </c>
      <c r="D1346">
        <v>24</v>
      </c>
      <c r="E1346">
        <v>20.323620000000002</v>
      </c>
      <c r="F1346" s="3">
        <v>487.76688000000001</v>
      </c>
      <c r="G1346">
        <v>12</v>
      </c>
      <c r="H1346">
        <f t="shared" si="20"/>
        <v>2</v>
      </c>
    </row>
    <row r="1347" spans="1:8" x14ac:dyDescent="0.25">
      <c r="A1347">
        <v>128</v>
      </c>
      <c r="B1347">
        <v>320400</v>
      </c>
      <c r="C1347" t="s">
        <v>84</v>
      </c>
      <c r="D1347">
        <v>24</v>
      </c>
      <c r="E1347">
        <v>20.323620000000002</v>
      </c>
      <c r="F1347" s="3">
        <v>487.76688000000001</v>
      </c>
      <c r="G1347">
        <v>12</v>
      </c>
      <c r="H1347">
        <f t="shared" ref="H1347:H1410" si="21">+D1347/G1347</f>
        <v>2</v>
      </c>
    </row>
    <row r="1348" spans="1:8" x14ac:dyDescent="0.25">
      <c r="A1348">
        <v>128</v>
      </c>
      <c r="B1348">
        <v>320120</v>
      </c>
      <c r="C1348" t="s">
        <v>71</v>
      </c>
      <c r="D1348">
        <v>0</v>
      </c>
      <c r="E1348">
        <v>30.099959999999999</v>
      </c>
      <c r="F1348" s="3">
        <v>0</v>
      </c>
      <c r="G1348">
        <v>6</v>
      </c>
      <c r="H1348">
        <f t="shared" si="21"/>
        <v>0</v>
      </c>
    </row>
    <row r="1349" spans="1:8" x14ac:dyDescent="0.25">
      <c r="A1349">
        <v>128</v>
      </c>
      <c r="B1349">
        <v>320926</v>
      </c>
      <c r="C1349" t="s">
        <v>48</v>
      </c>
      <c r="D1349">
        <v>60</v>
      </c>
      <c r="E1349">
        <v>5.9841899999999999</v>
      </c>
      <c r="F1349" s="3">
        <v>359.0514</v>
      </c>
      <c r="G1349">
        <v>60</v>
      </c>
      <c r="H1349">
        <f t="shared" si="21"/>
        <v>1</v>
      </c>
    </row>
    <row r="1350" spans="1:8" x14ac:dyDescent="0.25">
      <c r="A1350">
        <v>128</v>
      </c>
      <c r="B1350">
        <v>324903</v>
      </c>
      <c r="C1350" t="s">
        <v>47</v>
      </c>
      <c r="D1350">
        <v>40</v>
      </c>
      <c r="E1350">
        <v>20.662344000000001</v>
      </c>
      <c r="F1350" s="3">
        <v>826.49376000000007</v>
      </c>
      <c r="G1350">
        <v>20</v>
      </c>
      <c r="H1350">
        <f t="shared" si="21"/>
        <v>2</v>
      </c>
    </row>
    <row r="1351" spans="1:8" x14ac:dyDescent="0.25">
      <c r="A1351">
        <v>130</v>
      </c>
      <c r="B1351">
        <v>320015</v>
      </c>
      <c r="C1351" t="s">
        <v>80</v>
      </c>
      <c r="D1351">
        <v>60</v>
      </c>
      <c r="E1351">
        <v>5.9841899999999999</v>
      </c>
      <c r="F1351" s="3">
        <v>359.0514</v>
      </c>
      <c r="G1351">
        <v>60</v>
      </c>
      <c r="H1351">
        <f t="shared" si="21"/>
        <v>1</v>
      </c>
    </row>
    <row r="1352" spans="1:8" x14ac:dyDescent="0.25">
      <c r="A1352">
        <v>130</v>
      </c>
      <c r="B1352">
        <v>320118</v>
      </c>
      <c r="C1352" t="s">
        <v>89</v>
      </c>
      <c r="D1352">
        <v>18</v>
      </c>
      <c r="E1352">
        <v>37.949940000000005</v>
      </c>
      <c r="F1352" s="3">
        <v>683.09892000000013</v>
      </c>
      <c r="G1352">
        <v>6</v>
      </c>
      <c r="H1352">
        <f t="shared" si="21"/>
        <v>3</v>
      </c>
    </row>
    <row r="1353" spans="1:8" x14ac:dyDescent="0.25">
      <c r="A1353">
        <v>130</v>
      </c>
      <c r="B1353">
        <v>320107</v>
      </c>
      <c r="C1353" t="s">
        <v>81</v>
      </c>
      <c r="D1353">
        <v>60</v>
      </c>
      <c r="E1353">
        <v>5.7200040000000012</v>
      </c>
      <c r="F1353" s="3">
        <v>343.20024000000006</v>
      </c>
      <c r="G1353">
        <v>60</v>
      </c>
      <c r="H1353">
        <f t="shared" si="21"/>
        <v>1</v>
      </c>
    </row>
    <row r="1354" spans="1:8" x14ac:dyDescent="0.25">
      <c r="A1354">
        <v>130</v>
      </c>
      <c r="B1354">
        <v>324003</v>
      </c>
      <c r="C1354" t="s">
        <v>88</v>
      </c>
      <c r="D1354">
        <v>20</v>
      </c>
      <c r="E1354">
        <v>19.800018000000001</v>
      </c>
      <c r="F1354" s="3">
        <v>396.00036</v>
      </c>
      <c r="G1354">
        <v>20</v>
      </c>
      <c r="H1354">
        <f t="shared" si="21"/>
        <v>1</v>
      </c>
    </row>
    <row r="1355" spans="1:8" x14ac:dyDescent="0.25">
      <c r="A1355">
        <v>130</v>
      </c>
      <c r="B1355">
        <v>323004</v>
      </c>
      <c r="C1355" t="s">
        <v>35</v>
      </c>
      <c r="D1355">
        <v>24</v>
      </c>
      <c r="E1355">
        <v>12.645809999999999</v>
      </c>
      <c r="F1355" s="3">
        <v>303.49943999999999</v>
      </c>
      <c r="G1355">
        <v>24</v>
      </c>
      <c r="H1355">
        <f t="shared" si="21"/>
        <v>1</v>
      </c>
    </row>
    <row r="1356" spans="1:8" x14ac:dyDescent="0.25">
      <c r="A1356">
        <v>130</v>
      </c>
      <c r="B1356">
        <v>320100</v>
      </c>
      <c r="C1356" t="s">
        <v>85</v>
      </c>
      <c r="D1356">
        <v>12</v>
      </c>
      <c r="E1356">
        <v>20.323620000000002</v>
      </c>
      <c r="F1356" s="3">
        <v>243.88344000000001</v>
      </c>
      <c r="G1356">
        <v>12</v>
      </c>
      <c r="H1356">
        <f t="shared" si="21"/>
        <v>1</v>
      </c>
    </row>
    <row r="1357" spans="1:8" x14ac:dyDescent="0.25">
      <c r="A1357">
        <v>130</v>
      </c>
      <c r="B1357">
        <v>323103</v>
      </c>
      <c r="C1357" t="s">
        <v>36</v>
      </c>
      <c r="D1357">
        <v>24</v>
      </c>
      <c r="E1357">
        <v>12.645809999999999</v>
      </c>
      <c r="F1357" s="3">
        <v>303.49943999999999</v>
      </c>
      <c r="G1357">
        <v>24</v>
      </c>
      <c r="H1357">
        <f t="shared" si="21"/>
        <v>1</v>
      </c>
    </row>
    <row r="1358" spans="1:8" x14ac:dyDescent="0.25">
      <c r="A1358">
        <v>130</v>
      </c>
      <c r="B1358">
        <v>320120</v>
      </c>
      <c r="C1358" t="s">
        <v>71</v>
      </c>
      <c r="D1358">
        <v>0</v>
      </c>
      <c r="E1358">
        <v>30.099959999999999</v>
      </c>
      <c r="F1358" s="3">
        <v>0</v>
      </c>
      <c r="G1358">
        <v>6</v>
      </c>
      <c r="H1358">
        <f t="shared" si="21"/>
        <v>0</v>
      </c>
    </row>
    <row r="1359" spans="1:8" x14ac:dyDescent="0.25">
      <c r="A1359">
        <v>130</v>
      </c>
      <c r="B1359">
        <v>324903</v>
      </c>
      <c r="C1359" t="s">
        <v>47</v>
      </c>
      <c r="D1359">
        <v>20</v>
      </c>
      <c r="E1359">
        <v>20.662344000000001</v>
      </c>
      <c r="F1359" s="3">
        <v>413.24688000000003</v>
      </c>
      <c r="G1359">
        <v>20</v>
      </c>
      <c r="H1359">
        <f t="shared" si="21"/>
        <v>1</v>
      </c>
    </row>
    <row r="1360" spans="1:8" x14ac:dyDescent="0.25">
      <c r="A1360">
        <v>130</v>
      </c>
      <c r="B1360">
        <v>324003</v>
      </c>
      <c r="C1360" t="s">
        <v>88</v>
      </c>
      <c r="D1360">
        <v>40</v>
      </c>
      <c r="E1360">
        <v>19.800018000000001</v>
      </c>
      <c r="F1360" s="3">
        <v>792.00072</v>
      </c>
      <c r="G1360">
        <v>20</v>
      </c>
      <c r="H1360">
        <f t="shared" si="21"/>
        <v>2</v>
      </c>
    </row>
    <row r="1361" spans="1:8" x14ac:dyDescent="0.25">
      <c r="A1361">
        <v>131</v>
      </c>
      <c r="B1361">
        <v>323103</v>
      </c>
      <c r="C1361" t="s">
        <v>36</v>
      </c>
      <c r="D1361">
        <v>24</v>
      </c>
      <c r="E1361">
        <v>12.645809999999999</v>
      </c>
      <c r="F1361" s="3">
        <v>303.49943999999999</v>
      </c>
      <c r="G1361">
        <v>24</v>
      </c>
      <c r="H1361">
        <f t="shared" si="21"/>
        <v>1</v>
      </c>
    </row>
    <row r="1362" spans="1:8" x14ac:dyDescent="0.25">
      <c r="A1362">
        <v>132</v>
      </c>
      <c r="B1362">
        <v>322001</v>
      </c>
      <c r="C1362" t="s">
        <v>95</v>
      </c>
      <c r="D1362">
        <v>12</v>
      </c>
      <c r="E1362">
        <v>36.695520000000002</v>
      </c>
      <c r="F1362" s="3">
        <v>440.34624000000002</v>
      </c>
      <c r="G1362">
        <v>6</v>
      </c>
      <c r="H1362">
        <f t="shared" si="21"/>
        <v>2</v>
      </c>
    </row>
    <row r="1363" spans="1:8" x14ac:dyDescent="0.25">
      <c r="A1363">
        <v>132</v>
      </c>
      <c r="B1363">
        <v>320023</v>
      </c>
      <c r="C1363" t="s">
        <v>86</v>
      </c>
      <c r="D1363">
        <v>30</v>
      </c>
      <c r="E1363">
        <v>39.743999999999993</v>
      </c>
      <c r="F1363" s="3">
        <v>1192.3199999999997</v>
      </c>
      <c r="G1363">
        <v>6</v>
      </c>
      <c r="H1363">
        <f t="shared" si="21"/>
        <v>5</v>
      </c>
    </row>
    <row r="1364" spans="1:8" x14ac:dyDescent="0.25">
      <c r="A1364">
        <v>132</v>
      </c>
      <c r="B1364">
        <v>320400</v>
      </c>
      <c r="C1364" t="s">
        <v>84</v>
      </c>
      <c r="D1364">
        <v>24</v>
      </c>
      <c r="E1364">
        <v>20.323620000000002</v>
      </c>
      <c r="F1364" s="3">
        <v>487.76688000000001</v>
      </c>
      <c r="G1364">
        <v>12</v>
      </c>
      <c r="H1364">
        <f t="shared" si="21"/>
        <v>2</v>
      </c>
    </row>
    <row r="1365" spans="1:8" x14ac:dyDescent="0.25">
      <c r="A1365">
        <v>132</v>
      </c>
      <c r="B1365">
        <v>320028</v>
      </c>
      <c r="C1365" t="s">
        <v>91</v>
      </c>
      <c r="D1365">
        <v>60</v>
      </c>
      <c r="E1365">
        <v>30.099959999999999</v>
      </c>
      <c r="F1365" s="3">
        <v>1805.9975999999999</v>
      </c>
      <c r="G1365">
        <v>6</v>
      </c>
      <c r="H1365">
        <f t="shared" si="21"/>
        <v>10</v>
      </c>
    </row>
    <row r="1366" spans="1:8" x14ac:dyDescent="0.25">
      <c r="A1366">
        <v>132</v>
      </c>
      <c r="B1366">
        <v>324003</v>
      </c>
      <c r="C1366" t="s">
        <v>88</v>
      </c>
      <c r="D1366">
        <v>40</v>
      </c>
      <c r="E1366">
        <v>19.800018000000001</v>
      </c>
      <c r="F1366" s="3">
        <v>792.00072</v>
      </c>
      <c r="G1366">
        <v>20</v>
      </c>
      <c r="H1366">
        <f t="shared" si="21"/>
        <v>2</v>
      </c>
    </row>
    <row r="1367" spans="1:8" x14ac:dyDescent="0.25">
      <c r="A1367">
        <v>132</v>
      </c>
      <c r="B1367">
        <v>322100</v>
      </c>
      <c r="C1367" t="s">
        <v>96</v>
      </c>
      <c r="D1367">
        <v>12</v>
      </c>
      <c r="E1367">
        <v>18.065520000000003</v>
      </c>
      <c r="F1367" s="3">
        <v>216.78624000000002</v>
      </c>
      <c r="G1367">
        <v>6</v>
      </c>
      <c r="H1367">
        <f t="shared" si="21"/>
        <v>2</v>
      </c>
    </row>
    <row r="1368" spans="1:8" x14ac:dyDescent="0.25">
      <c r="A1368">
        <v>132</v>
      </c>
      <c r="B1368">
        <v>320023</v>
      </c>
      <c r="C1368" t="s">
        <v>86</v>
      </c>
      <c r="D1368">
        <v>60</v>
      </c>
      <c r="E1368">
        <v>39.743999999999993</v>
      </c>
      <c r="F1368" s="3">
        <v>2384.6399999999994</v>
      </c>
      <c r="G1368">
        <v>6</v>
      </c>
      <c r="H1368">
        <f t="shared" si="21"/>
        <v>10</v>
      </c>
    </row>
    <row r="1369" spans="1:8" x14ac:dyDescent="0.25">
      <c r="A1369">
        <v>133</v>
      </c>
      <c r="B1369">
        <v>320023</v>
      </c>
      <c r="C1369" t="s">
        <v>86</v>
      </c>
      <c r="D1369">
        <v>30</v>
      </c>
      <c r="E1369">
        <v>39.743999999999993</v>
      </c>
      <c r="F1369" s="3">
        <v>1192.3199999999997</v>
      </c>
      <c r="G1369">
        <v>6</v>
      </c>
      <c r="H1369">
        <f t="shared" si="21"/>
        <v>5</v>
      </c>
    </row>
    <row r="1370" spans="1:8" x14ac:dyDescent="0.25">
      <c r="A1370">
        <v>134</v>
      </c>
      <c r="B1370">
        <v>323004</v>
      </c>
      <c r="C1370" t="s">
        <v>35</v>
      </c>
      <c r="D1370">
        <v>0</v>
      </c>
      <c r="E1370">
        <v>12.645809999999999</v>
      </c>
      <c r="F1370" s="3">
        <v>0</v>
      </c>
      <c r="G1370">
        <v>24</v>
      </c>
      <c r="H1370">
        <f t="shared" si="21"/>
        <v>0</v>
      </c>
    </row>
    <row r="1371" spans="1:8" x14ac:dyDescent="0.25">
      <c r="A1371">
        <v>134</v>
      </c>
      <c r="B1371">
        <v>320100</v>
      </c>
      <c r="C1371" t="s">
        <v>85</v>
      </c>
      <c r="D1371">
        <v>12</v>
      </c>
      <c r="E1371">
        <v>20.323620000000002</v>
      </c>
      <c r="F1371" s="3">
        <v>243.88344000000001</v>
      </c>
      <c r="G1371">
        <v>12</v>
      </c>
      <c r="H1371">
        <f t="shared" si="21"/>
        <v>1</v>
      </c>
    </row>
    <row r="1372" spans="1:8" x14ac:dyDescent="0.25">
      <c r="A1372">
        <v>134</v>
      </c>
      <c r="B1372">
        <v>320023</v>
      </c>
      <c r="C1372" t="s">
        <v>86</v>
      </c>
      <c r="D1372">
        <v>12</v>
      </c>
      <c r="E1372">
        <v>39.743999999999993</v>
      </c>
      <c r="F1372" s="3">
        <v>476.92799999999988</v>
      </c>
      <c r="G1372">
        <v>6</v>
      </c>
      <c r="H1372">
        <f t="shared" si="21"/>
        <v>2</v>
      </c>
    </row>
    <row r="1373" spans="1:8" x14ac:dyDescent="0.25">
      <c r="A1373">
        <v>134</v>
      </c>
      <c r="B1373">
        <v>320015</v>
      </c>
      <c r="C1373" t="s">
        <v>80</v>
      </c>
      <c r="D1373">
        <v>120</v>
      </c>
      <c r="E1373">
        <v>5.9841899999999999</v>
      </c>
      <c r="F1373" s="3">
        <v>718.1028</v>
      </c>
      <c r="G1373">
        <v>60</v>
      </c>
      <c r="H1373">
        <f t="shared" si="21"/>
        <v>2</v>
      </c>
    </row>
    <row r="1374" spans="1:8" x14ac:dyDescent="0.25">
      <c r="A1374">
        <v>134</v>
      </c>
      <c r="B1374">
        <v>320015</v>
      </c>
      <c r="C1374" t="s">
        <v>80</v>
      </c>
      <c r="D1374">
        <v>60</v>
      </c>
      <c r="E1374">
        <v>5.9841899999999999</v>
      </c>
      <c r="F1374" s="3">
        <v>359.0514</v>
      </c>
      <c r="G1374">
        <v>60</v>
      </c>
      <c r="H1374">
        <f t="shared" si="21"/>
        <v>1</v>
      </c>
    </row>
    <row r="1375" spans="1:8" x14ac:dyDescent="0.25">
      <c r="A1375">
        <v>135</v>
      </c>
      <c r="B1375">
        <v>322000</v>
      </c>
      <c r="C1375" t="s">
        <v>93</v>
      </c>
      <c r="D1375">
        <v>24</v>
      </c>
      <c r="E1375">
        <v>12.645809999999999</v>
      </c>
      <c r="F1375" s="3">
        <v>303.49943999999999</v>
      </c>
      <c r="G1375">
        <v>24</v>
      </c>
      <c r="H1375">
        <f t="shared" si="21"/>
        <v>1</v>
      </c>
    </row>
    <row r="1376" spans="1:8" x14ac:dyDescent="0.25">
      <c r="A1376">
        <v>136</v>
      </c>
      <c r="B1376">
        <v>320028</v>
      </c>
      <c r="C1376" t="s">
        <v>91</v>
      </c>
      <c r="D1376">
        <v>18</v>
      </c>
      <c r="E1376">
        <v>30.099959999999999</v>
      </c>
      <c r="F1376" s="3">
        <v>541.79927999999995</v>
      </c>
      <c r="G1376">
        <v>6</v>
      </c>
      <c r="H1376">
        <f t="shared" si="21"/>
        <v>3</v>
      </c>
    </row>
    <row r="1377" spans="1:8" x14ac:dyDescent="0.25">
      <c r="A1377">
        <v>136</v>
      </c>
      <c r="B1377">
        <v>320023</v>
      </c>
      <c r="C1377" t="s">
        <v>86</v>
      </c>
      <c r="D1377">
        <v>18</v>
      </c>
      <c r="E1377">
        <v>39.743999999999993</v>
      </c>
      <c r="F1377" s="3">
        <v>715.39199999999983</v>
      </c>
      <c r="G1377">
        <v>6</v>
      </c>
      <c r="H1377">
        <f t="shared" si="21"/>
        <v>3</v>
      </c>
    </row>
    <row r="1378" spans="1:8" x14ac:dyDescent="0.25">
      <c r="A1378">
        <v>136</v>
      </c>
      <c r="B1378">
        <v>320118</v>
      </c>
      <c r="C1378" t="s">
        <v>89</v>
      </c>
      <c r="D1378">
        <v>12</v>
      </c>
      <c r="E1378">
        <v>37.949940000000005</v>
      </c>
      <c r="F1378" s="3">
        <v>455.39928000000009</v>
      </c>
      <c r="G1378">
        <v>6</v>
      </c>
      <c r="H1378">
        <f t="shared" si="21"/>
        <v>2</v>
      </c>
    </row>
    <row r="1379" spans="1:8" x14ac:dyDescent="0.25">
      <c r="A1379">
        <v>136</v>
      </c>
      <c r="B1379">
        <v>323900</v>
      </c>
      <c r="C1379" t="s">
        <v>37</v>
      </c>
      <c r="D1379">
        <v>0</v>
      </c>
      <c r="E1379">
        <v>12.645809999999999</v>
      </c>
      <c r="F1379" s="3">
        <v>0</v>
      </c>
      <c r="G1379">
        <v>24</v>
      </c>
      <c r="H1379">
        <f t="shared" si="21"/>
        <v>0</v>
      </c>
    </row>
    <row r="1380" spans="1:8" x14ac:dyDescent="0.25">
      <c r="A1380">
        <v>136</v>
      </c>
      <c r="B1380">
        <v>323004</v>
      </c>
      <c r="C1380" t="s">
        <v>35</v>
      </c>
      <c r="D1380">
        <v>0</v>
      </c>
      <c r="E1380">
        <v>12.645809999999999</v>
      </c>
      <c r="F1380" s="3">
        <v>0</v>
      </c>
      <c r="G1380">
        <v>24</v>
      </c>
      <c r="H1380">
        <f t="shared" si="21"/>
        <v>0</v>
      </c>
    </row>
    <row r="1381" spans="1:8" x14ac:dyDescent="0.25">
      <c r="A1381">
        <v>136</v>
      </c>
      <c r="B1381">
        <v>323103</v>
      </c>
      <c r="C1381" t="s">
        <v>36</v>
      </c>
      <c r="D1381">
        <v>0</v>
      </c>
      <c r="E1381">
        <v>12.645809999999999</v>
      </c>
      <c r="F1381" s="3">
        <v>0</v>
      </c>
      <c r="G1381">
        <v>24</v>
      </c>
      <c r="H1381">
        <f t="shared" si="21"/>
        <v>0</v>
      </c>
    </row>
    <row r="1382" spans="1:8" x14ac:dyDescent="0.25">
      <c r="A1382">
        <v>137</v>
      </c>
      <c r="B1382">
        <v>320400</v>
      </c>
      <c r="C1382" t="s">
        <v>84</v>
      </c>
      <c r="D1382">
        <v>12</v>
      </c>
      <c r="E1382">
        <v>20.323620000000002</v>
      </c>
      <c r="F1382" s="3">
        <v>243.88344000000001</v>
      </c>
      <c r="G1382">
        <v>12</v>
      </c>
      <c r="H1382">
        <f t="shared" si="21"/>
        <v>1</v>
      </c>
    </row>
    <row r="1383" spans="1:8" x14ac:dyDescent="0.25">
      <c r="A1383">
        <v>137</v>
      </c>
      <c r="B1383">
        <v>322001</v>
      </c>
      <c r="C1383" t="s">
        <v>95</v>
      </c>
      <c r="D1383">
        <v>12</v>
      </c>
      <c r="E1383">
        <v>36.695520000000002</v>
      </c>
      <c r="F1383" s="3">
        <v>440.34624000000002</v>
      </c>
      <c r="G1383">
        <v>6</v>
      </c>
      <c r="H1383">
        <f t="shared" si="21"/>
        <v>2</v>
      </c>
    </row>
    <row r="1384" spans="1:8" x14ac:dyDescent="0.25">
      <c r="A1384">
        <v>138</v>
      </c>
      <c r="B1384">
        <v>320023</v>
      </c>
      <c r="C1384" t="s">
        <v>86</v>
      </c>
      <c r="D1384">
        <v>30</v>
      </c>
      <c r="E1384">
        <v>39.743999999999993</v>
      </c>
      <c r="F1384" s="3">
        <v>1192.3199999999997</v>
      </c>
      <c r="G1384">
        <v>6</v>
      </c>
      <c r="H1384">
        <f t="shared" si="21"/>
        <v>5</v>
      </c>
    </row>
    <row r="1385" spans="1:8" x14ac:dyDescent="0.25">
      <c r="A1385">
        <v>138</v>
      </c>
      <c r="B1385">
        <v>320107</v>
      </c>
      <c r="C1385" t="s">
        <v>81</v>
      </c>
      <c r="D1385">
        <v>60</v>
      </c>
      <c r="E1385">
        <v>5.7200040000000012</v>
      </c>
      <c r="F1385" s="3">
        <v>343.20024000000006</v>
      </c>
      <c r="G1385">
        <v>60</v>
      </c>
      <c r="H1385">
        <f t="shared" si="21"/>
        <v>1</v>
      </c>
    </row>
    <row r="1386" spans="1:8" x14ac:dyDescent="0.25">
      <c r="A1386">
        <v>138</v>
      </c>
      <c r="B1386">
        <v>323004</v>
      </c>
      <c r="C1386" t="s">
        <v>35</v>
      </c>
      <c r="D1386">
        <v>0</v>
      </c>
      <c r="E1386">
        <v>12.645809999999999</v>
      </c>
      <c r="F1386" s="3">
        <v>0</v>
      </c>
      <c r="G1386">
        <v>24</v>
      </c>
      <c r="H1386">
        <f t="shared" si="21"/>
        <v>0</v>
      </c>
    </row>
    <row r="1387" spans="1:8" x14ac:dyDescent="0.25">
      <c r="A1387">
        <v>141</v>
      </c>
      <c r="B1387">
        <v>320015</v>
      </c>
      <c r="C1387" t="s">
        <v>80</v>
      </c>
      <c r="D1387">
        <v>300</v>
      </c>
      <c r="E1387">
        <v>5.9841899999999999</v>
      </c>
      <c r="F1387" s="3">
        <v>1795.2570000000001</v>
      </c>
      <c r="G1387">
        <v>60</v>
      </c>
      <c r="H1387">
        <f t="shared" si="21"/>
        <v>5</v>
      </c>
    </row>
    <row r="1388" spans="1:8" x14ac:dyDescent="0.25">
      <c r="A1388">
        <v>141</v>
      </c>
      <c r="B1388">
        <v>320107</v>
      </c>
      <c r="C1388" t="s">
        <v>81</v>
      </c>
      <c r="D1388">
        <v>180</v>
      </c>
      <c r="E1388">
        <v>5.7200040000000012</v>
      </c>
      <c r="F1388" s="3">
        <v>1029.6007200000001</v>
      </c>
      <c r="G1388">
        <v>60</v>
      </c>
      <c r="H1388">
        <f t="shared" si="21"/>
        <v>3</v>
      </c>
    </row>
    <row r="1389" spans="1:8" x14ac:dyDescent="0.25">
      <c r="A1389">
        <v>141</v>
      </c>
      <c r="B1389">
        <v>320926</v>
      </c>
      <c r="C1389" t="s">
        <v>48</v>
      </c>
      <c r="D1389">
        <v>180</v>
      </c>
      <c r="E1389">
        <v>5.9841899999999999</v>
      </c>
      <c r="F1389" s="3">
        <v>1077.1541999999999</v>
      </c>
      <c r="G1389">
        <v>60</v>
      </c>
      <c r="H1389">
        <f t="shared" si="21"/>
        <v>3</v>
      </c>
    </row>
    <row r="1390" spans="1:8" x14ac:dyDescent="0.25">
      <c r="A1390">
        <v>141</v>
      </c>
      <c r="B1390">
        <v>320028</v>
      </c>
      <c r="C1390" t="s">
        <v>91</v>
      </c>
      <c r="D1390">
        <v>30</v>
      </c>
      <c r="E1390">
        <v>30.099959999999999</v>
      </c>
      <c r="F1390" s="3">
        <v>902.99879999999996</v>
      </c>
      <c r="G1390">
        <v>6</v>
      </c>
      <c r="H1390">
        <f t="shared" si="21"/>
        <v>5</v>
      </c>
    </row>
    <row r="1391" spans="1:8" x14ac:dyDescent="0.25">
      <c r="A1391">
        <v>141</v>
      </c>
      <c r="B1391">
        <v>320023</v>
      </c>
      <c r="C1391" t="s">
        <v>86</v>
      </c>
      <c r="D1391">
        <v>30</v>
      </c>
      <c r="E1391">
        <v>39.743999999999993</v>
      </c>
      <c r="F1391" s="3">
        <v>1192.3199999999997</v>
      </c>
      <c r="G1391">
        <v>6</v>
      </c>
      <c r="H1391">
        <f t="shared" si="21"/>
        <v>5</v>
      </c>
    </row>
    <row r="1392" spans="1:8" x14ac:dyDescent="0.25">
      <c r="A1392">
        <v>141</v>
      </c>
      <c r="B1392">
        <v>320118</v>
      </c>
      <c r="C1392" t="s">
        <v>89</v>
      </c>
      <c r="D1392">
        <v>30</v>
      </c>
      <c r="E1392">
        <v>37.949940000000005</v>
      </c>
      <c r="F1392" s="3">
        <v>1138.4982000000002</v>
      </c>
      <c r="G1392">
        <v>6</v>
      </c>
      <c r="H1392">
        <f t="shared" si="21"/>
        <v>5</v>
      </c>
    </row>
    <row r="1393" spans="1:8" x14ac:dyDescent="0.25">
      <c r="A1393">
        <v>141</v>
      </c>
      <c r="B1393">
        <v>324003</v>
      </c>
      <c r="C1393" t="s">
        <v>88</v>
      </c>
      <c r="D1393">
        <v>60</v>
      </c>
      <c r="E1393">
        <v>19.800018000000001</v>
      </c>
      <c r="F1393" s="3">
        <v>1188.00108</v>
      </c>
      <c r="G1393">
        <v>20</v>
      </c>
      <c r="H1393">
        <f t="shared" si="21"/>
        <v>3</v>
      </c>
    </row>
    <row r="1394" spans="1:8" x14ac:dyDescent="0.25">
      <c r="A1394">
        <v>141</v>
      </c>
      <c r="B1394">
        <v>323900</v>
      </c>
      <c r="C1394" t="s">
        <v>37</v>
      </c>
      <c r="D1394">
        <v>0</v>
      </c>
      <c r="E1394">
        <v>12.645809999999999</v>
      </c>
      <c r="F1394" s="3">
        <v>0</v>
      </c>
      <c r="G1394">
        <v>24</v>
      </c>
      <c r="H1394">
        <f t="shared" si="21"/>
        <v>0</v>
      </c>
    </row>
    <row r="1395" spans="1:8" x14ac:dyDescent="0.25">
      <c r="A1395">
        <v>141</v>
      </c>
      <c r="B1395">
        <v>323103</v>
      </c>
      <c r="C1395" t="s">
        <v>36</v>
      </c>
      <c r="D1395">
        <v>48</v>
      </c>
      <c r="E1395">
        <v>12.645809999999999</v>
      </c>
      <c r="F1395" s="3">
        <v>606.99887999999999</v>
      </c>
      <c r="G1395">
        <v>24</v>
      </c>
      <c r="H1395">
        <f t="shared" si="21"/>
        <v>2</v>
      </c>
    </row>
    <row r="1396" spans="1:8" x14ac:dyDescent="0.25">
      <c r="A1396">
        <v>145</v>
      </c>
      <c r="B1396">
        <v>323004</v>
      </c>
      <c r="C1396" t="s">
        <v>35</v>
      </c>
      <c r="D1396">
        <v>24</v>
      </c>
      <c r="E1396">
        <v>12.645809999999999</v>
      </c>
      <c r="F1396" s="3">
        <v>303.49943999999999</v>
      </c>
      <c r="G1396">
        <v>24</v>
      </c>
      <c r="H1396">
        <f t="shared" si="21"/>
        <v>1</v>
      </c>
    </row>
    <row r="1397" spans="1:8" x14ac:dyDescent="0.25">
      <c r="A1397">
        <v>145</v>
      </c>
      <c r="B1397">
        <v>323103</v>
      </c>
      <c r="C1397" t="s">
        <v>36</v>
      </c>
      <c r="D1397">
        <v>24</v>
      </c>
      <c r="E1397">
        <v>12.645809999999999</v>
      </c>
      <c r="F1397" s="3">
        <v>303.49943999999999</v>
      </c>
      <c r="G1397">
        <v>24</v>
      </c>
      <c r="H1397">
        <f t="shared" si="21"/>
        <v>1</v>
      </c>
    </row>
    <row r="1398" spans="1:8" x14ac:dyDescent="0.25">
      <c r="A1398">
        <v>148</v>
      </c>
      <c r="B1398">
        <v>320028</v>
      </c>
      <c r="C1398" t="s">
        <v>91</v>
      </c>
      <c r="D1398">
        <v>60</v>
      </c>
      <c r="E1398">
        <v>30.099959999999999</v>
      </c>
      <c r="F1398" s="3">
        <v>1805.9975999999999</v>
      </c>
      <c r="G1398">
        <v>6</v>
      </c>
      <c r="H1398">
        <f t="shared" si="21"/>
        <v>10</v>
      </c>
    </row>
    <row r="1399" spans="1:8" x14ac:dyDescent="0.25">
      <c r="A1399">
        <v>148</v>
      </c>
      <c r="B1399">
        <v>320023</v>
      </c>
      <c r="C1399" t="s">
        <v>86</v>
      </c>
      <c r="D1399">
        <v>60</v>
      </c>
      <c r="E1399">
        <v>39.743999999999993</v>
      </c>
      <c r="F1399" s="3">
        <v>2384.6399999999994</v>
      </c>
      <c r="G1399">
        <v>6</v>
      </c>
      <c r="H1399">
        <f t="shared" si="21"/>
        <v>10</v>
      </c>
    </row>
    <row r="1400" spans="1:8" x14ac:dyDescent="0.25">
      <c r="A1400">
        <v>151</v>
      </c>
      <c r="B1400">
        <v>320023</v>
      </c>
      <c r="C1400" t="s">
        <v>86</v>
      </c>
      <c r="D1400">
        <v>60</v>
      </c>
      <c r="E1400">
        <v>39.743999999999993</v>
      </c>
      <c r="F1400" s="3">
        <v>2384.6399999999994</v>
      </c>
      <c r="G1400">
        <v>6</v>
      </c>
      <c r="H1400">
        <f t="shared" si="21"/>
        <v>10</v>
      </c>
    </row>
    <row r="1401" spans="1:8" x14ac:dyDescent="0.25">
      <c r="A1401">
        <v>151</v>
      </c>
      <c r="B1401">
        <v>320015</v>
      </c>
      <c r="C1401" t="s">
        <v>80</v>
      </c>
      <c r="D1401">
        <v>120</v>
      </c>
      <c r="E1401">
        <v>5.9841899999999999</v>
      </c>
      <c r="F1401" s="3">
        <v>718.1028</v>
      </c>
      <c r="G1401">
        <v>60</v>
      </c>
      <c r="H1401">
        <f t="shared" si="21"/>
        <v>2</v>
      </c>
    </row>
    <row r="1402" spans="1:8" x14ac:dyDescent="0.25">
      <c r="A1402">
        <v>151</v>
      </c>
      <c r="B1402">
        <v>323004</v>
      </c>
      <c r="C1402" t="s">
        <v>35</v>
      </c>
      <c r="D1402">
        <v>24</v>
      </c>
      <c r="E1402">
        <v>12.645809999999999</v>
      </c>
      <c r="F1402" s="3">
        <v>303.49943999999999</v>
      </c>
      <c r="G1402">
        <v>24</v>
      </c>
      <c r="H1402">
        <f t="shared" si="21"/>
        <v>1</v>
      </c>
    </row>
    <row r="1403" spans="1:8" x14ac:dyDescent="0.25">
      <c r="A1403">
        <v>152</v>
      </c>
      <c r="B1403">
        <v>320100</v>
      </c>
      <c r="C1403" t="s">
        <v>85</v>
      </c>
      <c r="D1403">
        <v>12</v>
      </c>
      <c r="E1403">
        <v>20.323620000000002</v>
      </c>
      <c r="F1403" s="3">
        <v>243.88344000000001</v>
      </c>
      <c r="G1403">
        <v>12</v>
      </c>
      <c r="H1403">
        <f t="shared" si="21"/>
        <v>1</v>
      </c>
    </row>
    <row r="1404" spans="1:8" x14ac:dyDescent="0.25">
      <c r="A1404">
        <v>152</v>
      </c>
      <c r="B1404">
        <v>320023</v>
      </c>
      <c r="C1404" t="s">
        <v>86</v>
      </c>
      <c r="D1404">
        <v>18</v>
      </c>
      <c r="E1404">
        <v>39.743999999999993</v>
      </c>
      <c r="F1404" s="3">
        <v>715.39199999999983</v>
      </c>
      <c r="G1404">
        <v>6</v>
      </c>
      <c r="H1404">
        <f t="shared" si="21"/>
        <v>3</v>
      </c>
    </row>
    <row r="1405" spans="1:8" x14ac:dyDescent="0.25">
      <c r="A1405">
        <v>152</v>
      </c>
      <c r="B1405">
        <v>320015</v>
      </c>
      <c r="C1405" t="s">
        <v>80</v>
      </c>
      <c r="D1405">
        <v>120</v>
      </c>
      <c r="E1405">
        <v>5.9841899999999999</v>
      </c>
      <c r="F1405" s="3">
        <v>718.1028</v>
      </c>
      <c r="G1405">
        <v>60</v>
      </c>
      <c r="H1405">
        <f t="shared" si="21"/>
        <v>2</v>
      </c>
    </row>
    <row r="1406" spans="1:8" x14ac:dyDescent="0.25">
      <c r="A1406">
        <v>152</v>
      </c>
      <c r="B1406">
        <v>320107</v>
      </c>
      <c r="C1406" t="s">
        <v>81</v>
      </c>
      <c r="D1406">
        <v>60</v>
      </c>
      <c r="E1406">
        <v>5.7200040000000012</v>
      </c>
      <c r="F1406" s="3">
        <v>343.20024000000006</v>
      </c>
      <c r="G1406">
        <v>60</v>
      </c>
      <c r="H1406">
        <f t="shared" si="21"/>
        <v>1</v>
      </c>
    </row>
    <row r="1407" spans="1:8" x14ac:dyDescent="0.25">
      <c r="A1407">
        <v>152</v>
      </c>
      <c r="B1407">
        <v>320100</v>
      </c>
      <c r="C1407" t="s">
        <v>85</v>
      </c>
      <c r="D1407">
        <v>12</v>
      </c>
      <c r="E1407">
        <v>20.323620000000002</v>
      </c>
      <c r="F1407" s="3">
        <v>243.88344000000001</v>
      </c>
      <c r="G1407">
        <v>12</v>
      </c>
      <c r="H1407">
        <f t="shared" si="21"/>
        <v>1</v>
      </c>
    </row>
    <row r="1408" spans="1:8" x14ac:dyDescent="0.25">
      <c r="A1408">
        <v>152</v>
      </c>
      <c r="B1408">
        <v>320400</v>
      </c>
      <c r="C1408" t="s">
        <v>84</v>
      </c>
      <c r="D1408">
        <v>12</v>
      </c>
      <c r="E1408">
        <v>20.323620000000002</v>
      </c>
      <c r="F1408" s="3">
        <v>243.88344000000001</v>
      </c>
      <c r="G1408">
        <v>12</v>
      </c>
      <c r="H1408">
        <f t="shared" si="21"/>
        <v>1</v>
      </c>
    </row>
    <row r="1409" spans="1:8" x14ac:dyDescent="0.25">
      <c r="A1409">
        <v>153</v>
      </c>
      <c r="B1409">
        <v>324003</v>
      </c>
      <c r="C1409" t="s">
        <v>88</v>
      </c>
      <c r="D1409">
        <v>60</v>
      </c>
      <c r="E1409">
        <v>19.800018000000001</v>
      </c>
      <c r="F1409" s="3">
        <v>1188.00108</v>
      </c>
      <c r="G1409">
        <v>20</v>
      </c>
      <c r="H1409">
        <f t="shared" si="21"/>
        <v>3</v>
      </c>
    </row>
    <row r="1410" spans="1:8" x14ac:dyDescent="0.25">
      <c r="A1410">
        <v>154</v>
      </c>
      <c r="B1410">
        <v>320023</v>
      </c>
      <c r="C1410" t="s">
        <v>86</v>
      </c>
      <c r="D1410">
        <v>60</v>
      </c>
      <c r="E1410">
        <v>39.743999999999993</v>
      </c>
      <c r="F1410" s="3">
        <v>2384.6399999999994</v>
      </c>
      <c r="G1410">
        <v>6</v>
      </c>
      <c r="H1410">
        <f t="shared" si="21"/>
        <v>10</v>
      </c>
    </row>
    <row r="1411" spans="1:8" x14ac:dyDescent="0.25">
      <c r="A1411">
        <v>154</v>
      </c>
      <c r="B1411">
        <v>320015</v>
      </c>
      <c r="C1411" t="s">
        <v>80</v>
      </c>
      <c r="D1411">
        <v>60</v>
      </c>
      <c r="E1411">
        <v>5.9841899999999999</v>
      </c>
      <c r="F1411" s="3">
        <v>359.0514</v>
      </c>
      <c r="G1411">
        <v>60</v>
      </c>
      <c r="H1411">
        <f t="shared" ref="H1411:H1474" si="22">+D1411/G1411</f>
        <v>1</v>
      </c>
    </row>
    <row r="1412" spans="1:8" x14ac:dyDescent="0.25">
      <c r="A1412">
        <v>154</v>
      </c>
      <c r="B1412">
        <v>323900</v>
      </c>
      <c r="C1412" t="s">
        <v>37</v>
      </c>
      <c r="D1412">
        <v>0</v>
      </c>
      <c r="E1412">
        <v>12.645809999999999</v>
      </c>
      <c r="F1412" s="3">
        <v>0</v>
      </c>
      <c r="G1412">
        <v>24</v>
      </c>
      <c r="H1412">
        <f t="shared" si="22"/>
        <v>0</v>
      </c>
    </row>
    <row r="1413" spans="1:8" x14ac:dyDescent="0.25">
      <c r="A1413">
        <v>154</v>
      </c>
      <c r="B1413">
        <v>320118</v>
      </c>
      <c r="C1413" t="s">
        <v>89</v>
      </c>
      <c r="D1413">
        <v>30</v>
      </c>
      <c r="E1413">
        <v>37.949940000000005</v>
      </c>
      <c r="F1413" s="3">
        <v>1138.4982000000002</v>
      </c>
      <c r="G1413">
        <v>6</v>
      </c>
      <c r="H1413">
        <f t="shared" si="22"/>
        <v>5</v>
      </c>
    </row>
    <row r="1414" spans="1:8" x14ac:dyDescent="0.25">
      <c r="A1414">
        <v>154</v>
      </c>
      <c r="B1414">
        <v>320107</v>
      </c>
      <c r="C1414" t="s">
        <v>81</v>
      </c>
      <c r="D1414">
        <v>60</v>
      </c>
      <c r="E1414">
        <v>5.7200040000000012</v>
      </c>
      <c r="F1414" s="3">
        <v>343.20024000000006</v>
      </c>
      <c r="G1414">
        <v>60</v>
      </c>
      <c r="H1414">
        <f t="shared" si="22"/>
        <v>1</v>
      </c>
    </row>
    <row r="1415" spans="1:8" x14ac:dyDescent="0.25">
      <c r="A1415">
        <v>154</v>
      </c>
      <c r="B1415">
        <v>324003</v>
      </c>
      <c r="C1415" t="s">
        <v>88</v>
      </c>
      <c r="D1415">
        <v>40</v>
      </c>
      <c r="E1415">
        <v>19.800018000000001</v>
      </c>
      <c r="F1415" s="3">
        <v>792.00072</v>
      </c>
      <c r="G1415">
        <v>20</v>
      </c>
      <c r="H1415">
        <f t="shared" si="22"/>
        <v>2</v>
      </c>
    </row>
    <row r="1416" spans="1:8" x14ac:dyDescent="0.25">
      <c r="A1416">
        <v>154</v>
      </c>
      <c r="B1416">
        <v>323004</v>
      </c>
      <c r="C1416" t="s">
        <v>35</v>
      </c>
      <c r="D1416">
        <v>0</v>
      </c>
      <c r="E1416">
        <v>12.645809999999999</v>
      </c>
      <c r="F1416" s="3">
        <v>0</v>
      </c>
      <c r="G1416">
        <v>24</v>
      </c>
      <c r="H1416">
        <f t="shared" si="22"/>
        <v>0</v>
      </c>
    </row>
    <row r="1417" spans="1:8" x14ac:dyDescent="0.25">
      <c r="A1417">
        <v>154</v>
      </c>
      <c r="B1417">
        <v>320100</v>
      </c>
      <c r="C1417" t="s">
        <v>85</v>
      </c>
      <c r="D1417">
        <v>24</v>
      </c>
      <c r="E1417">
        <v>20.323620000000002</v>
      </c>
      <c r="F1417" s="3">
        <v>487.76688000000001</v>
      </c>
      <c r="G1417">
        <v>12</v>
      </c>
      <c r="H1417">
        <f t="shared" si="22"/>
        <v>2</v>
      </c>
    </row>
    <row r="1418" spans="1:8" x14ac:dyDescent="0.25">
      <c r="A1418">
        <v>154</v>
      </c>
      <c r="B1418">
        <v>323103</v>
      </c>
      <c r="C1418" t="s">
        <v>36</v>
      </c>
      <c r="D1418">
        <v>0</v>
      </c>
      <c r="E1418">
        <v>12.645809999999999</v>
      </c>
      <c r="F1418" s="3">
        <v>0</v>
      </c>
      <c r="G1418">
        <v>24</v>
      </c>
      <c r="H1418">
        <f t="shared" si="22"/>
        <v>0</v>
      </c>
    </row>
    <row r="1419" spans="1:8" x14ac:dyDescent="0.25">
      <c r="A1419">
        <v>154</v>
      </c>
      <c r="B1419">
        <v>320926</v>
      </c>
      <c r="C1419" t="s">
        <v>48</v>
      </c>
      <c r="D1419">
        <v>60</v>
      </c>
      <c r="E1419">
        <v>5.9841899999999999</v>
      </c>
      <c r="F1419" s="3">
        <v>359.0514</v>
      </c>
      <c r="G1419">
        <v>60</v>
      </c>
      <c r="H1419">
        <f t="shared" si="22"/>
        <v>1</v>
      </c>
    </row>
    <row r="1420" spans="1:8" x14ac:dyDescent="0.25">
      <c r="A1420">
        <v>154</v>
      </c>
      <c r="B1420">
        <v>320120</v>
      </c>
      <c r="C1420" t="s">
        <v>71</v>
      </c>
      <c r="D1420">
        <v>0</v>
      </c>
      <c r="E1420">
        <v>30.099959999999999</v>
      </c>
      <c r="F1420" s="3">
        <v>0</v>
      </c>
      <c r="G1420">
        <v>6</v>
      </c>
      <c r="H1420">
        <f t="shared" si="22"/>
        <v>0</v>
      </c>
    </row>
    <row r="1421" spans="1:8" x14ac:dyDescent="0.25">
      <c r="A1421">
        <v>154</v>
      </c>
      <c r="B1421">
        <v>324903</v>
      </c>
      <c r="C1421" t="s">
        <v>47</v>
      </c>
      <c r="D1421">
        <v>40</v>
      </c>
      <c r="E1421">
        <v>20.662344000000001</v>
      </c>
      <c r="F1421" s="3">
        <v>826.49376000000007</v>
      </c>
      <c r="G1421">
        <v>20</v>
      </c>
      <c r="H1421">
        <f t="shared" si="22"/>
        <v>2</v>
      </c>
    </row>
    <row r="1422" spans="1:8" x14ac:dyDescent="0.25">
      <c r="A1422">
        <v>155</v>
      </c>
      <c r="B1422">
        <v>320120</v>
      </c>
      <c r="C1422" t="s">
        <v>71</v>
      </c>
      <c r="D1422">
        <v>0</v>
      </c>
      <c r="E1422">
        <v>30.099959999999999</v>
      </c>
      <c r="F1422" s="3">
        <v>0</v>
      </c>
      <c r="G1422">
        <v>6</v>
      </c>
      <c r="H1422">
        <f t="shared" si="22"/>
        <v>0</v>
      </c>
    </row>
    <row r="1423" spans="1:8" x14ac:dyDescent="0.25">
      <c r="A1423">
        <v>155</v>
      </c>
      <c r="B1423">
        <v>320015</v>
      </c>
      <c r="C1423" t="s">
        <v>80</v>
      </c>
      <c r="D1423">
        <v>60</v>
      </c>
      <c r="E1423">
        <v>5.9841899999999999</v>
      </c>
      <c r="F1423" s="3">
        <v>359.0514</v>
      </c>
      <c r="G1423">
        <v>60</v>
      </c>
      <c r="H1423">
        <f t="shared" si="22"/>
        <v>1</v>
      </c>
    </row>
    <row r="1424" spans="1:8" x14ac:dyDescent="0.25">
      <c r="A1424">
        <v>155</v>
      </c>
      <c r="B1424">
        <v>320118</v>
      </c>
      <c r="C1424" t="s">
        <v>89</v>
      </c>
      <c r="D1424">
        <v>30</v>
      </c>
      <c r="E1424">
        <v>37.949940000000005</v>
      </c>
      <c r="F1424" s="3">
        <v>1138.4982000000002</v>
      </c>
      <c r="G1424">
        <v>6</v>
      </c>
      <c r="H1424">
        <f t="shared" si="22"/>
        <v>5</v>
      </c>
    </row>
    <row r="1425" spans="1:8" x14ac:dyDescent="0.25">
      <c r="A1425">
        <v>155</v>
      </c>
      <c r="B1425">
        <v>320107</v>
      </c>
      <c r="C1425" t="s">
        <v>81</v>
      </c>
      <c r="D1425">
        <v>120</v>
      </c>
      <c r="E1425">
        <v>5.7200040000000012</v>
      </c>
      <c r="F1425" s="3">
        <v>686.40048000000013</v>
      </c>
      <c r="G1425">
        <v>60</v>
      </c>
      <c r="H1425">
        <f t="shared" si="22"/>
        <v>2</v>
      </c>
    </row>
    <row r="1426" spans="1:8" x14ac:dyDescent="0.25">
      <c r="A1426">
        <v>155</v>
      </c>
      <c r="B1426">
        <v>320028</v>
      </c>
      <c r="C1426" t="s">
        <v>91</v>
      </c>
      <c r="D1426">
        <v>60</v>
      </c>
      <c r="E1426">
        <v>30.099959999999999</v>
      </c>
      <c r="F1426" s="3">
        <v>1805.9975999999999</v>
      </c>
      <c r="G1426">
        <v>6</v>
      </c>
      <c r="H1426">
        <f t="shared" si="22"/>
        <v>10</v>
      </c>
    </row>
    <row r="1427" spans="1:8" x14ac:dyDescent="0.25">
      <c r="A1427">
        <v>155</v>
      </c>
      <c r="B1427">
        <v>320015</v>
      </c>
      <c r="C1427" t="s">
        <v>80</v>
      </c>
      <c r="D1427">
        <v>60</v>
      </c>
      <c r="E1427">
        <v>5.9841899999999999</v>
      </c>
      <c r="F1427" s="3">
        <v>359.0514</v>
      </c>
      <c r="G1427">
        <v>60</v>
      </c>
      <c r="H1427">
        <f t="shared" si="22"/>
        <v>1</v>
      </c>
    </row>
    <row r="1428" spans="1:8" x14ac:dyDescent="0.25">
      <c r="A1428">
        <v>155</v>
      </c>
      <c r="B1428">
        <v>324903</v>
      </c>
      <c r="C1428" t="s">
        <v>47</v>
      </c>
      <c r="D1428">
        <v>20</v>
      </c>
      <c r="E1428">
        <v>20.662344000000001</v>
      </c>
      <c r="F1428" s="3">
        <v>413.24688000000003</v>
      </c>
      <c r="G1428">
        <v>20</v>
      </c>
      <c r="H1428">
        <f t="shared" si="22"/>
        <v>1</v>
      </c>
    </row>
    <row r="1429" spans="1:8" x14ac:dyDescent="0.25">
      <c r="A1429">
        <v>157</v>
      </c>
      <c r="B1429">
        <v>320120</v>
      </c>
      <c r="C1429" t="s">
        <v>71</v>
      </c>
      <c r="D1429">
        <v>0</v>
      </c>
      <c r="E1429">
        <v>30.099959999999999</v>
      </c>
      <c r="F1429" s="3">
        <v>0</v>
      </c>
      <c r="G1429">
        <v>6</v>
      </c>
      <c r="H1429">
        <f t="shared" si="22"/>
        <v>0</v>
      </c>
    </row>
    <row r="1430" spans="1:8" x14ac:dyDescent="0.25">
      <c r="A1430">
        <v>157</v>
      </c>
      <c r="B1430">
        <v>320926</v>
      </c>
      <c r="C1430" t="s">
        <v>48</v>
      </c>
      <c r="D1430">
        <v>60</v>
      </c>
      <c r="E1430">
        <v>5.9841899999999999</v>
      </c>
      <c r="F1430" s="3">
        <v>359.0514</v>
      </c>
      <c r="G1430">
        <v>60</v>
      </c>
      <c r="H1430">
        <f t="shared" si="22"/>
        <v>1</v>
      </c>
    </row>
    <row r="1431" spans="1:8" x14ac:dyDescent="0.25">
      <c r="A1431">
        <v>157</v>
      </c>
      <c r="B1431">
        <v>322000</v>
      </c>
      <c r="C1431" t="s">
        <v>93</v>
      </c>
      <c r="D1431">
        <v>0</v>
      </c>
      <c r="E1431">
        <v>12.645809999999999</v>
      </c>
      <c r="F1431" s="3">
        <v>0</v>
      </c>
      <c r="G1431">
        <v>24</v>
      </c>
      <c r="H1431">
        <f t="shared" si="22"/>
        <v>0</v>
      </c>
    </row>
    <row r="1432" spans="1:8" x14ac:dyDescent="0.25">
      <c r="A1432">
        <v>157</v>
      </c>
      <c r="B1432">
        <v>320015</v>
      </c>
      <c r="C1432" t="s">
        <v>80</v>
      </c>
      <c r="D1432">
        <v>120</v>
      </c>
      <c r="E1432">
        <v>5.9841899999999999</v>
      </c>
      <c r="F1432" s="3">
        <v>718.1028</v>
      </c>
      <c r="G1432">
        <v>60</v>
      </c>
      <c r="H1432">
        <f t="shared" si="22"/>
        <v>2</v>
      </c>
    </row>
    <row r="1433" spans="1:8" x14ac:dyDescent="0.25">
      <c r="A1433">
        <v>157</v>
      </c>
      <c r="B1433">
        <v>320107</v>
      </c>
      <c r="C1433" t="s">
        <v>81</v>
      </c>
      <c r="D1433">
        <v>60</v>
      </c>
      <c r="E1433">
        <v>5.7200040000000012</v>
      </c>
      <c r="F1433" s="3">
        <v>343.20024000000006</v>
      </c>
      <c r="G1433">
        <v>60</v>
      </c>
      <c r="H1433">
        <f t="shared" si="22"/>
        <v>1</v>
      </c>
    </row>
    <row r="1434" spans="1:8" x14ac:dyDescent="0.25">
      <c r="A1434">
        <v>158</v>
      </c>
      <c r="B1434">
        <v>320028</v>
      </c>
      <c r="C1434" t="s">
        <v>91</v>
      </c>
      <c r="D1434">
        <v>60</v>
      </c>
      <c r="E1434">
        <v>30.099959999999999</v>
      </c>
      <c r="F1434" s="3">
        <v>1805.9975999999999</v>
      </c>
      <c r="G1434">
        <v>6</v>
      </c>
      <c r="H1434">
        <f t="shared" si="22"/>
        <v>10</v>
      </c>
    </row>
    <row r="1435" spans="1:8" x14ac:dyDescent="0.25">
      <c r="A1435">
        <v>158</v>
      </c>
      <c r="B1435">
        <v>320023</v>
      </c>
      <c r="C1435" t="s">
        <v>86</v>
      </c>
      <c r="D1435">
        <v>30</v>
      </c>
      <c r="E1435">
        <v>39.743999999999993</v>
      </c>
      <c r="F1435" s="3">
        <v>1192.3199999999997</v>
      </c>
      <c r="G1435">
        <v>6</v>
      </c>
      <c r="H1435">
        <f t="shared" si="22"/>
        <v>5</v>
      </c>
    </row>
    <row r="1436" spans="1:8" x14ac:dyDescent="0.25">
      <c r="A1436">
        <v>158</v>
      </c>
      <c r="B1436">
        <v>320015</v>
      </c>
      <c r="C1436" t="s">
        <v>80</v>
      </c>
      <c r="D1436">
        <v>120</v>
      </c>
      <c r="E1436">
        <v>5.9841899999999999</v>
      </c>
      <c r="F1436" s="3">
        <v>718.1028</v>
      </c>
      <c r="G1436">
        <v>60</v>
      </c>
      <c r="H1436">
        <f t="shared" si="22"/>
        <v>2</v>
      </c>
    </row>
    <row r="1437" spans="1:8" x14ac:dyDescent="0.25">
      <c r="A1437">
        <v>158</v>
      </c>
      <c r="B1437">
        <v>320118</v>
      </c>
      <c r="C1437" t="s">
        <v>89</v>
      </c>
      <c r="D1437">
        <v>18</v>
      </c>
      <c r="E1437">
        <v>37.949940000000005</v>
      </c>
      <c r="F1437" s="3">
        <v>683.09892000000013</v>
      </c>
      <c r="G1437">
        <v>6</v>
      </c>
      <c r="H1437">
        <f t="shared" si="22"/>
        <v>3</v>
      </c>
    </row>
    <row r="1438" spans="1:8" x14ac:dyDescent="0.25">
      <c r="A1438">
        <v>158</v>
      </c>
      <c r="B1438">
        <v>320107</v>
      </c>
      <c r="C1438" t="s">
        <v>81</v>
      </c>
      <c r="D1438">
        <v>60</v>
      </c>
      <c r="E1438">
        <v>5.7200040000000012</v>
      </c>
      <c r="F1438" s="3">
        <v>343.20024000000006</v>
      </c>
      <c r="G1438">
        <v>60</v>
      </c>
      <c r="H1438">
        <f t="shared" si="22"/>
        <v>1</v>
      </c>
    </row>
    <row r="1439" spans="1:8" x14ac:dyDescent="0.25">
      <c r="A1439">
        <v>158</v>
      </c>
      <c r="B1439">
        <v>324003</v>
      </c>
      <c r="C1439" t="s">
        <v>88</v>
      </c>
      <c r="D1439">
        <v>40</v>
      </c>
      <c r="E1439">
        <v>19.800018000000001</v>
      </c>
      <c r="F1439" s="3">
        <v>792.00072</v>
      </c>
      <c r="G1439">
        <v>20</v>
      </c>
      <c r="H1439">
        <f t="shared" si="22"/>
        <v>2</v>
      </c>
    </row>
    <row r="1440" spans="1:8" x14ac:dyDescent="0.25">
      <c r="A1440">
        <v>158</v>
      </c>
      <c r="B1440">
        <v>323004</v>
      </c>
      <c r="C1440" t="s">
        <v>35</v>
      </c>
      <c r="D1440">
        <v>24</v>
      </c>
      <c r="E1440">
        <v>12.645809999999999</v>
      </c>
      <c r="F1440" s="3">
        <v>303.49943999999999</v>
      </c>
      <c r="G1440">
        <v>24</v>
      </c>
      <c r="H1440">
        <f t="shared" si="22"/>
        <v>1</v>
      </c>
    </row>
    <row r="1441" spans="1:8" x14ac:dyDescent="0.25">
      <c r="A1441">
        <v>158</v>
      </c>
      <c r="B1441">
        <v>322000</v>
      </c>
      <c r="C1441" t="s">
        <v>93</v>
      </c>
      <c r="D1441">
        <v>24</v>
      </c>
      <c r="E1441">
        <v>12.645809999999999</v>
      </c>
      <c r="F1441" s="3">
        <v>303.49943999999999</v>
      </c>
      <c r="G1441">
        <v>24</v>
      </c>
      <c r="H1441">
        <f t="shared" si="22"/>
        <v>1</v>
      </c>
    </row>
    <row r="1442" spans="1:8" x14ac:dyDescent="0.25">
      <c r="A1442">
        <v>158</v>
      </c>
      <c r="B1442">
        <v>323103</v>
      </c>
      <c r="C1442" t="s">
        <v>36</v>
      </c>
      <c r="D1442">
        <v>24</v>
      </c>
      <c r="E1442">
        <v>12.645809999999999</v>
      </c>
      <c r="F1442" s="3">
        <v>303.49943999999999</v>
      </c>
      <c r="G1442">
        <v>24</v>
      </c>
      <c r="H1442">
        <f t="shared" si="22"/>
        <v>1</v>
      </c>
    </row>
    <row r="1443" spans="1:8" x14ac:dyDescent="0.25">
      <c r="A1443">
        <v>158</v>
      </c>
      <c r="B1443">
        <v>320926</v>
      </c>
      <c r="C1443" t="s">
        <v>48</v>
      </c>
      <c r="D1443">
        <v>120</v>
      </c>
      <c r="E1443">
        <v>5.9841899999999999</v>
      </c>
      <c r="F1443" s="3">
        <v>718.1028</v>
      </c>
      <c r="G1443">
        <v>60</v>
      </c>
      <c r="H1443">
        <f t="shared" si="22"/>
        <v>2</v>
      </c>
    </row>
    <row r="1444" spans="1:8" x14ac:dyDescent="0.25">
      <c r="A1444">
        <v>158</v>
      </c>
      <c r="B1444">
        <v>324903</v>
      </c>
      <c r="C1444" t="s">
        <v>47</v>
      </c>
      <c r="D1444">
        <v>40</v>
      </c>
      <c r="E1444">
        <v>20.662344000000001</v>
      </c>
      <c r="F1444" s="3">
        <v>826.49376000000007</v>
      </c>
      <c r="G1444">
        <v>20</v>
      </c>
      <c r="H1444">
        <f t="shared" si="22"/>
        <v>2</v>
      </c>
    </row>
    <row r="1445" spans="1:8" x14ac:dyDescent="0.25">
      <c r="A1445">
        <v>159</v>
      </c>
      <c r="B1445">
        <v>320015</v>
      </c>
      <c r="C1445" t="s">
        <v>80</v>
      </c>
      <c r="D1445">
        <v>120</v>
      </c>
      <c r="E1445">
        <v>5.9841899999999999</v>
      </c>
      <c r="F1445" s="3">
        <v>718.1028</v>
      </c>
      <c r="G1445">
        <v>60</v>
      </c>
      <c r="H1445">
        <f t="shared" si="22"/>
        <v>2</v>
      </c>
    </row>
    <row r="1446" spans="1:8" x14ac:dyDescent="0.25">
      <c r="A1446">
        <v>160</v>
      </c>
      <c r="B1446">
        <v>320028</v>
      </c>
      <c r="C1446" t="s">
        <v>91</v>
      </c>
      <c r="D1446">
        <v>60</v>
      </c>
      <c r="E1446">
        <v>30.099959999999999</v>
      </c>
      <c r="F1446" s="3">
        <v>1805.9975999999999</v>
      </c>
      <c r="G1446">
        <v>6</v>
      </c>
      <c r="H1446">
        <f t="shared" si="22"/>
        <v>10</v>
      </c>
    </row>
    <row r="1447" spans="1:8" x14ac:dyDescent="0.25">
      <c r="A1447">
        <v>160</v>
      </c>
      <c r="B1447">
        <v>320023</v>
      </c>
      <c r="C1447" t="s">
        <v>86</v>
      </c>
      <c r="D1447">
        <v>30</v>
      </c>
      <c r="E1447">
        <v>39.743999999999993</v>
      </c>
      <c r="F1447" s="3">
        <v>1192.3199999999997</v>
      </c>
      <c r="G1447">
        <v>6</v>
      </c>
      <c r="H1447">
        <f t="shared" si="22"/>
        <v>5</v>
      </c>
    </row>
    <row r="1448" spans="1:8" x14ac:dyDescent="0.25">
      <c r="A1448">
        <v>160</v>
      </c>
      <c r="B1448">
        <v>320015</v>
      </c>
      <c r="C1448" t="s">
        <v>80</v>
      </c>
      <c r="D1448">
        <v>120</v>
      </c>
      <c r="E1448">
        <v>5.9841899999999999</v>
      </c>
      <c r="F1448" s="3">
        <v>718.1028</v>
      </c>
      <c r="G1448">
        <v>60</v>
      </c>
      <c r="H1448">
        <f t="shared" si="22"/>
        <v>2</v>
      </c>
    </row>
    <row r="1449" spans="1:8" x14ac:dyDescent="0.25">
      <c r="A1449">
        <v>160</v>
      </c>
      <c r="B1449">
        <v>320118</v>
      </c>
      <c r="C1449" t="s">
        <v>89</v>
      </c>
      <c r="D1449">
        <v>30</v>
      </c>
      <c r="E1449">
        <v>37.949940000000005</v>
      </c>
      <c r="F1449" s="3">
        <v>1138.4982000000002</v>
      </c>
      <c r="G1449">
        <v>6</v>
      </c>
      <c r="H1449">
        <f t="shared" si="22"/>
        <v>5</v>
      </c>
    </row>
    <row r="1450" spans="1:8" x14ac:dyDescent="0.25">
      <c r="A1450">
        <v>160</v>
      </c>
      <c r="B1450">
        <v>323900</v>
      </c>
      <c r="C1450" t="s">
        <v>37</v>
      </c>
      <c r="D1450">
        <v>0</v>
      </c>
      <c r="E1450">
        <v>12.645809999999999</v>
      </c>
      <c r="F1450" s="3">
        <v>0</v>
      </c>
      <c r="G1450">
        <v>24</v>
      </c>
      <c r="H1450">
        <f t="shared" si="22"/>
        <v>0</v>
      </c>
    </row>
    <row r="1451" spans="1:8" x14ac:dyDescent="0.25">
      <c r="A1451">
        <v>160</v>
      </c>
      <c r="B1451">
        <v>323004</v>
      </c>
      <c r="C1451" t="s">
        <v>35</v>
      </c>
      <c r="D1451">
        <v>72</v>
      </c>
      <c r="E1451">
        <v>12.645809999999999</v>
      </c>
      <c r="F1451" s="3">
        <v>910.49831999999992</v>
      </c>
      <c r="G1451">
        <v>24</v>
      </c>
      <c r="H1451">
        <f t="shared" si="22"/>
        <v>3</v>
      </c>
    </row>
    <row r="1452" spans="1:8" x14ac:dyDescent="0.25">
      <c r="A1452">
        <v>160</v>
      </c>
      <c r="B1452">
        <v>322100</v>
      </c>
      <c r="C1452" t="s">
        <v>96</v>
      </c>
      <c r="D1452">
        <v>12</v>
      </c>
      <c r="E1452">
        <v>18.065520000000003</v>
      </c>
      <c r="F1452" s="3">
        <v>216.78624000000002</v>
      </c>
      <c r="G1452">
        <v>6</v>
      </c>
      <c r="H1452">
        <f t="shared" si="22"/>
        <v>2</v>
      </c>
    </row>
    <row r="1453" spans="1:8" x14ac:dyDescent="0.25">
      <c r="A1453">
        <v>160</v>
      </c>
      <c r="B1453">
        <v>323103</v>
      </c>
      <c r="C1453" t="s">
        <v>36</v>
      </c>
      <c r="D1453">
        <v>48</v>
      </c>
      <c r="E1453">
        <v>12.645809999999999</v>
      </c>
      <c r="F1453" s="3">
        <v>606.99887999999999</v>
      </c>
      <c r="G1453">
        <v>24</v>
      </c>
      <c r="H1453">
        <f t="shared" si="22"/>
        <v>2</v>
      </c>
    </row>
    <row r="1454" spans="1:8" x14ac:dyDescent="0.25">
      <c r="A1454">
        <v>160</v>
      </c>
      <c r="B1454">
        <v>324003</v>
      </c>
      <c r="C1454" t="s">
        <v>88</v>
      </c>
      <c r="D1454">
        <v>80</v>
      </c>
      <c r="E1454">
        <v>19.800018000000001</v>
      </c>
      <c r="F1454" s="3">
        <v>1584.00144</v>
      </c>
      <c r="G1454">
        <v>20</v>
      </c>
      <c r="H1454">
        <f t="shared" si="22"/>
        <v>4</v>
      </c>
    </row>
    <row r="1455" spans="1:8" x14ac:dyDescent="0.25">
      <c r="A1455">
        <v>160</v>
      </c>
      <c r="B1455">
        <v>320107</v>
      </c>
      <c r="C1455" t="s">
        <v>81</v>
      </c>
      <c r="D1455">
        <v>120</v>
      </c>
      <c r="E1455">
        <v>5.7200040000000012</v>
      </c>
      <c r="F1455" s="3">
        <v>686.40048000000013</v>
      </c>
      <c r="G1455">
        <v>60</v>
      </c>
      <c r="H1455">
        <f t="shared" si="22"/>
        <v>2</v>
      </c>
    </row>
    <row r="1456" spans="1:8" x14ac:dyDescent="0.25">
      <c r="A1456">
        <v>161</v>
      </c>
      <c r="B1456">
        <v>323004</v>
      </c>
      <c r="C1456" t="s">
        <v>35</v>
      </c>
      <c r="D1456">
        <v>24</v>
      </c>
      <c r="E1456">
        <v>12.645809999999999</v>
      </c>
      <c r="F1456" s="3">
        <v>303.49943999999999</v>
      </c>
      <c r="G1456">
        <v>24</v>
      </c>
      <c r="H1456">
        <f t="shared" si="22"/>
        <v>1</v>
      </c>
    </row>
    <row r="1457" spans="1:8" x14ac:dyDescent="0.25">
      <c r="A1457">
        <v>161</v>
      </c>
      <c r="B1457">
        <v>320023</v>
      </c>
      <c r="C1457" t="s">
        <v>86</v>
      </c>
      <c r="D1457">
        <v>90</v>
      </c>
      <c r="E1457">
        <v>39.743999999999993</v>
      </c>
      <c r="F1457" s="3">
        <v>3576.9599999999991</v>
      </c>
      <c r="G1457">
        <v>6</v>
      </c>
      <c r="H1457">
        <f t="shared" si="22"/>
        <v>15</v>
      </c>
    </row>
    <row r="1458" spans="1:8" x14ac:dyDescent="0.25">
      <c r="A1458">
        <v>161</v>
      </c>
      <c r="B1458">
        <v>320015</v>
      </c>
      <c r="C1458" t="s">
        <v>80</v>
      </c>
      <c r="D1458">
        <v>300</v>
      </c>
      <c r="E1458">
        <v>5.9841899999999999</v>
      </c>
      <c r="F1458" s="3">
        <v>1795.2570000000001</v>
      </c>
      <c r="G1458">
        <v>60</v>
      </c>
      <c r="H1458">
        <f t="shared" si="22"/>
        <v>5</v>
      </c>
    </row>
    <row r="1459" spans="1:8" x14ac:dyDescent="0.25">
      <c r="A1459">
        <v>161</v>
      </c>
      <c r="B1459">
        <v>320107</v>
      </c>
      <c r="C1459" t="s">
        <v>81</v>
      </c>
      <c r="D1459">
        <v>180</v>
      </c>
      <c r="E1459">
        <v>5.7200040000000012</v>
      </c>
      <c r="F1459" s="3">
        <v>1029.6007200000001</v>
      </c>
      <c r="G1459">
        <v>60</v>
      </c>
      <c r="H1459">
        <f t="shared" si="22"/>
        <v>3</v>
      </c>
    </row>
    <row r="1460" spans="1:8" x14ac:dyDescent="0.25">
      <c r="A1460">
        <v>161</v>
      </c>
      <c r="B1460">
        <v>323900</v>
      </c>
      <c r="C1460" t="s">
        <v>37</v>
      </c>
      <c r="D1460">
        <v>0</v>
      </c>
      <c r="E1460">
        <v>12.645809999999999</v>
      </c>
      <c r="F1460" s="3">
        <v>0</v>
      </c>
      <c r="G1460">
        <v>24</v>
      </c>
      <c r="H1460">
        <f t="shared" si="22"/>
        <v>0</v>
      </c>
    </row>
    <row r="1461" spans="1:8" x14ac:dyDescent="0.25">
      <c r="A1461">
        <v>161</v>
      </c>
      <c r="B1461">
        <v>323004</v>
      </c>
      <c r="C1461" t="s">
        <v>35</v>
      </c>
      <c r="D1461">
        <v>0</v>
      </c>
      <c r="E1461">
        <v>12.645809999999999</v>
      </c>
      <c r="F1461" s="3">
        <v>0</v>
      </c>
      <c r="G1461">
        <v>24</v>
      </c>
      <c r="H1461">
        <f t="shared" si="22"/>
        <v>0</v>
      </c>
    </row>
    <row r="1462" spans="1:8" x14ac:dyDescent="0.25">
      <c r="A1462">
        <v>161</v>
      </c>
      <c r="B1462">
        <v>322001</v>
      </c>
      <c r="C1462" t="s">
        <v>95</v>
      </c>
      <c r="D1462">
        <v>12</v>
      </c>
      <c r="E1462">
        <v>36.695520000000002</v>
      </c>
      <c r="F1462" s="3">
        <v>440.34624000000002</v>
      </c>
      <c r="G1462">
        <v>6</v>
      </c>
      <c r="H1462">
        <f t="shared" si="22"/>
        <v>2</v>
      </c>
    </row>
    <row r="1463" spans="1:8" x14ac:dyDescent="0.25">
      <c r="A1463">
        <v>161</v>
      </c>
      <c r="B1463">
        <v>322100</v>
      </c>
      <c r="C1463" t="s">
        <v>96</v>
      </c>
      <c r="D1463">
        <v>0</v>
      </c>
      <c r="E1463">
        <v>18.065520000000003</v>
      </c>
      <c r="F1463" s="3">
        <v>0</v>
      </c>
      <c r="G1463">
        <v>6</v>
      </c>
      <c r="H1463">
        <f t="shared" si="22"/>
        <v>0</v>
      </c>
    </row>
    <row r="1464" spans="1:8" x14ac:dyDescent="0.25">
      <c r="A1464">
        <v>161</v>
      </c>
      <c r="B1464">
        <v>320100</v>
      </c>
      <c r="C1464" t="s">
        <v>85</v>
      </c>
      <c r="D1464">
        <v>24</v>
      </c>
      <c r="E1464">
        <v>20.323620000000002</v>
      </c>
      <c r="F1464" s="3">
        <v>487.76688000000001</v>
      </c>
      <c r="G1464">
        <v>12</v>
      </c>
      <c r="H1464">
        <f t="shared" si="22"/>
        <v>2</v>
      </c>
    </row>
    <row r="1465" spans="1:8" x14ac:dyDescent="0.25">
      <c r="A1465">
        <v>161</v>
      </c>
      <c r="B1465">
        <v>320400</v>
      </c>
      <c r="C1465" t="s">
        <v>84</v>
      </c>
      <c r="D1465">
        <v>24</v>
      </c>
      <c r="E1465">
        <v>20.323620000000002</v>
      </c>
      <c r="F1465" s="3">
        <v>487.76688000000001</v>
      </c>
      <c r="G1465">
        <v>12</v>
      </c>
      <c r="H1465">
        <f t="shared" si="22"/>
        <v>2</v>
      </c>
    </row>
    <row r="1466" spans="1:8" x14ac:dyDescent="0.25">
      <c r="A1466">
        <v>161</v>
      </c>
      <c r="B1466">
        <v>320120</v>
      </c>
      <c r="C1466" t="s">
        <v>71</v>
      </c>
      <c r="D1466">
        <v>0</v>
      </c>
      <c r="E1466">
        <v>30.099959999999999</v>
      </c>
      <c r="F1466" s="3">
        <v>0</v>
      </c>
      <c r="G1466">
        <v>6</v>
      </c>
      <c r="H1466">
        <f t="shared" si="22"/>
        <v>0</v>
      </c>
    </row>
    <row r="1467" spans="1:8" x14ac:dyDescent="0.25">
      <c r="A1467">
        <v>162</v>
      </c>
      <c r="B1467">
        <v>320023</v>
      </c>
      <c r="C1467" t="s">
        <v>86</v>
      </c>
      <c r="D1467">
        <v>18</v>
      </c>
      <c r="E1467">
        <v>39.743999999999993</v>
      </c>
      <c r="F1467" s="3">
        <v>715.39199999999983</v>
      </c>
      <c r="G1467">
        <v>6</v>
      </c>
      <c r="H1467">
        <f t="shared" si="22"/>
        <v>3</v>
      </c>
    </row>
    <row r="1468" spans="1:8" x14ac:dyDescent="0.25">
      <c r="A1468">
        <v>162</v>
      </c>
      <c r="B1468">
        <v>320926</v>
      </c>
      <c r="C1468" t="s">
        <v>48</v>
      </c>
      <c r="D1468">
        <v>60</v>
      </c>
      <c r="E1468">
        <v>5.9841899999999999</v>
      </c>
      <c r="F1468" s="3">
        <v>359.0514</v>
      </c>
      <c r="G1468">
        <v>60</v>
      </c>
      <c r="H1468">
        <f t="shared" si="22"/>
        <v>1</v>
      </c>
    </row>
    <row r="1469" spans="1:8" x14ac:dyDescent="0.25">
      <c r="A1469">
        <v>162</v>
      </c>
      <c r="B1469">
        <v>320015</v>
      </c>
      <c r="C1469" t="s">
        <v>80</v>
      </c>
      <c r="D1469">
        <v>120</v>
      </c>
      <c r="E1469">
        <v>5.9841899999999999</v>
      </c>
      <c r="F1469" s="3">
        <v>718.1028</v>
      </c>
      <c r="G1469">
        <v>60</v>
      </c>
      <c r="H1469">
        <f t="shared" si="22"/>
        <v>2</v>
      </c>
    </row>
    <row r="1470" spans="1:8" x14ac:dyDescent="0.25">
      <c r="A1470">
        <v>162</v>
      </c>
      <c r="B1470">
        <v>320107</v>
      </c>
      <c r="C1470" t="s">
        <v>81</v>
      </c>
      <c r="D1470">
        <v>120</v>
      </c>
      <c r="E1470">
        <v>5.7200040000000012</v>
      </c>
      <c r="F1470" s="3">
        <v>686.40048000000013</v>
      </c>
      <c r="G1470">
        <v>60</v>
      </c>
      <c r="H1470">
        <f t="shared" si="22"/>
        <v>2</v>
      </c>
    </row>
    <row r="1471" spans="1:8" x14ac:dyDescent="0.25">
      <c r="A1471">
        <v>162</v>
      </c>
      <c r="B1471">
        <v>323900</v>
      </c>
      <c r="C1471" t="s">
        <v>37</v>
      </c>
      <c r="D1471">
        <v>0</v>
      </c>
      <c r="E1471">
        <v>12.645809999999999</v>
      </c>
      <c r="F1471" s="3">
        <v>0</v>
      </c>
      <c r="G1471">
        <v>24</v>
      </c>
      <c r="H1471">
        <f t="shared" si="22"/>
        <v>0</v>
      </c>
    </row>
    <row r="1472" spans="1:8" x14ac:dyDescent="0.25">
      <c r="A1472">
        <v>162</v>
      </c>
      <c r="B1472">
        <v>323004</v>
      </c>
      <c r="C1472" t="s">
        <v>35</v>
      </c>
      <c r="D1472">
        <v>0</v>
      </c>
      <c r="E1472">
        <v>12.645809999999999</v>
      </c>
      <c r="F1472" s="3">
        <v>0</v>
      </c>
      <c r="G1472">
        <v>24</v>
      </c>
      <c r="H1472">
        <f t="shared" si="22"/>
        <v>0</v>
      </c>
    </row>
    <row r="1473" spans="1:8" x14ac:dyDescent="0.25">
      <c r="A1473">
        <v>162</v>
      </c>
      <c r="B1473">
        <v>323103</v>
      </c>
      <c r="C1473" t="s">
        <v>36</v>
      </c>
      <c r="D1473">
        <v>24</v>
      </c>
      <c r="E1473">
        <v>12.645809999999999</v>
      </c>
      <c r="F1473" s="3">
        <v>303.49943999999999</v>
      </c>
      <c r="G1473">
        <v>24</v>
      </c>
      <c r="H1473">
        <f t="shared" si="22"/>
        <v>1</v>
      </c>
    </row>
    <row r="1474" spans="1:8" x14ac:dyDescent="0.25">
      <c r="A1474">
        <v>167</v>
      </c>
      <c r="B1474">
        <v>320015</v>
      </c>
      <c r="C1474" t="s">
        <v>80</v>
      </c>
      <c r="D1474">
        <v>120</v>
      </c>
      <c r="E1474">
        <v>5.9841899999999999</v>
      </c>
      <c r="F1474" s="3">
        <v>718.1028</v>
      </c>
      <c r="G1474">
        <v>60</v>
      </c>
      <c r="H1474">
        <f t="shared" si="22"/>
        <v>2</v>
      </c>
    </row>
    <row r="1475" spans="1:8" x14ac:dyDescent="0.25">
      <c r="A1475">
        <v>167</v>
      </c>
      <c r="B1475">
        <v>324003</v>
      </c>
      <c r="C1475" t="s">
        <v>88</v>
      </c>
      <c r="D1475">
        <v>40</v>
      </c>
      <c r="E1475">
        <v>19.800018000000001</v>
      </c>
      <c r="F1475" s="3">
        <v>792.00072</v>
      </c>
      <c r="G1475">
        <v>20</v>
      </c>
      <c r="H1475">
        <f t="shared" ref="H1475:H1538" si="23">+D1475/G1475</f>
        <v>2</v>
      </c>
    </row>
    <row r="1476" spans="1:8" x14ac:dyDescent="0.25">
      <c r="A1476">
        <v>167</v>
      </c>
      <c r="B1476">
        <v>322001</v>
      </c>
      <c r="C1476" t="s">
        <v>95</v>
      </c>
      <c r="D1476">
        <v>6</v>
      </c>
      <c r="E1476">
        <v>36.695520000000002</v>
      </c>
      <c r="F1476" s="3">
        <v>220.17312000000001</v>
      </c>
      <c r="G1476">
        <v>6</v>
      </c>
      <c r="H1476">
        <f t="shared" si="23"/>
        <v>1</v>
      </c>
    </row>
    <row r="1477" spans="1:8" x14ac:dyDescent="0.25">
      <c r="A1477">
        <v>167</v>
      </c>
      <c r="B1477">
        <v>320400</v>
      </c>
      <c r="C1477" t="s">
        <v>84</v>
      </c>
      <c r="D1477">
        <v>12</v>
      </c>
      <c r="E1477">
        <v>20.323620000000002</v>
      </c>
      <c r="F1477" s="3">
        <v>243.88344000000001</v>
      </c>
      <c r="G1477">
        <v>12</v>
      </c>
      <c r="H1477">
        <f t="shared" si="23"/>
        <v>1</v>
      </c>
    </row>
    <row r="1478" spans="1:8" x14ac:dyDescent="0.25">
      <c r="A1478">
        <v>174</v>
      </c>
      <c r="B1478">
        <v>320023</v>
      </c>
      <c r="C1478" t="s">
        <v>86</v>
      </c>
      <c r="D1478">
        <v>60</v>
      </c>
      <c r="E1478">
        <v>39.743999999999993</v>
      </c>
      <c r="F1478" s="3">
        <v>2384.6399999999994</v>
      </c>
      <c r="G1478">
        <v>6</v>
      </c>
      <c r="H1478">
        <f t="shared" si="23"/>
        <v>10</v>
      </c>
    </row>
    <row r="1479" spans="1:8" x14ac:dyDescent="0.25">
      <c r="A1479">
        <v>174</v>
      </c>
      <c r="B1479">
        <v>320015</v>
      </c>
      <c r="C1479" t="s">
        <v>80</v>
      </c>
      <c r="D1479">
        <v>300</v>
      </c>
      <c r="E1479">
        <v>5.9841899999999999</v>
      </c>
      <c r="F1479" s="3">
        <v>1795.2570000000001</v>
      </c>
      <c r="G1479">
        <v>60</v>
      </c>
      <c r="H1479">
        <f t="shared" si="23"/>
        <v>5</v>
      </c>
    </row>
    <row r="1480" spans="1:8" x14ac:dyDescent="0.25">
      <c r="A1480">
        <v>174</v>
      </c>
      <c r="B1480">
        <v>320118</v>
      </c>
      <c r="C1480" t="s">
        <v>89</v>
      </c>
      <c r="D1480">
        <v>18</v>
      </c>
      <c r="E1480">
        <v>37.949940000000005</v>
      </c>
      <c r="F1480" s="3">
        <v>683.09892000000013</v>
      </c>
      <c r="G1480">
        <v>6</v>
      </c>
      <c r="H1480">
        <f t="shared" si="23"/>
        <v>3</v>
      </c>
    </row>
    <row r="1481" spans="1:8" x14ac:dyDescent="0.25">
      <c r="A1481">
        <v>174</v>
      </c>
      <c r="B1481">
        <v>320107</v>
      </c>
      <c r="C1481" t="s">
        <v>81</v>
      </c>
      <c r="D1481">
        <v>180</v>
      </c>
      <c r="E1481">
        <v>5.7200040000000012</v>
      </c>
      <c r="F1481" s="3">
        <v>1029.6007200000001</v>
      </c>
      <c r="G1481">
        <v>60</v>
      </c>
      <c r="H1481">
        <f t="shared" si="23"/>
        <v>3</v>
      </c>
    </row>
    <row r="1482" spans="1:8" x14ac:dyDescent="0.25">
      <c r="A1482">
        <v>174</v>
      </c>
      <c r="B1482">
        <v>324003</v>
      </c>
      <c r="C1482" t="s">
        <v>88</v>
      </c>
      <c r="D1482">
        <v>100</v>
      </c>
      <c r="E1482">
        <v>19.800018000000001</v>
      </c>
      <c r="F1482" s="3">
        <v>1980.0018000000002</v>
      </c>
      <c r="G1482">
        <v>20</v>
      </c>
      <c r="H1482">
        <f t="shared" si="23"/>
        <v>5</v>
      </c>
    </row>
    <row r="1483" spans="1:8" x14ac:dyDescent="0.25">
      <c r="A1483">
        <v>174</v>
      </c>
      <c r="B1483">
        <v>323004</v>
      </c>
      <c r="C1483" t="s">
        <v>35</v>
      </c>
      <c r="D1483">
        <v>0</v>
      </c>
      <c r="E1483">
        <v>12.645809999999999</v>
      </c>
      <c r="F1483" s="3">
        <v>0</v>
      </c>
      <c r="G1483">
        <v>24</v>
      </c>
      <c r="H1483">
        <f t="shared" si="23"/>
        <v>0</v>
      </c>
    </row>
    <row r="1484" spans="1:8" x14ac:dyDescent="0.25">
      <c r="A1484">
        <v>174</v>
      </c>
      <c r="B1484">
        <v>320400</v>
      </c>
      <c r="C1484" t="s">
        <v>84</v>
      </c>
      <c r="D1484">
        <v>24</v>
      </c>
      <c r="E1484">
        <v>20.323620000000002</v>
      </c>
      <c r="F1484" s="3">
        <v>487.76688000000001</v>
      </c>
      <c r="G1484">
        <v>12</v>
      </c>
      <c r="H1484">
        <f t="shared" si="23"/>
        <v>2</v>
      </c>
    </row>
    <row r="1485" spans="1:8" x14ac:dyDescent="0.25">
      <c r="A1485">
        <v>174</v>
      </c>
      <c r="B1485">
        <v>323103</v>
      </c>
      <c r="C1485" t="s">
        <v>36</v>
      </c>
      <c r="D1485">
        <v>0</v>
      </c>
      <c r="E1485">
        <v>12.645809999999999</v>
      </c>
      <c r="F1485" s="3">
        <v>0</v>
      </c>
      <c r="G1485">
        <v>24</v>
      </c>
      <c r="H1485">
        <f t="shared" si="23"/>
        <v>0</v>
      </c>
    </row>
    <row r="1486" spans="1:8" x14ac:dyDescent="0.25">
      <c r="A1486">
        <v>174</v>
      </c>
      <c r="B1486">
        <v>324903</v>
      </c>
      <c r="C1486" t="s">
        <v>47</v>
      </c>
      <c r="D1486">
        <v>20</v>
      </c>
      <c r="E1486">
        <v>20.662344000000001</v>
      </c>
      <c r="F1486" s="3">
        <v>413.24688000000003</v>
      </c>
      <c r="G1486">
        <v>20</v>
      </c>
      <c r="H1486">
        <f t="shared" si="23"/>
        <v>1</v>
      </c>
    </row>
    <row r="1487" spans="1:8" x14ac:dyDescent="0.25">
      <c r="A1487">
        <v>174</v>
      </c>
      <c r="B1487">
        <v>324903</v>
      </c>
      <c r="C1487" t="s">
        <v>47</v>
      </c>
      <c r="D1487">
        <v>100</v>
      </c>
      <c r="E1487">
        <v>20.662344000000001</v>
      </c>
      <c r="F1487" s="3">
        <v>2066.2344000000003</v>
      </c>
      <c r="G1487">
        <v>20</v>
      </c>
      <c r="H1487">
        <f t="shared" si="23"/>
        <v>5</v>
      </c>
    </row>
    <row r="1488" spans="1:8" x14ac:dyDescent="0.25">
      <c r="A1488">
        <v>175</v>
      </c>
      <c r="B1488">
        <v>320107</v>
      </c>
      <c r="C1488" t="s">
        <v>81</v>
      </c>
      <c r="D1488">
        <v>60</v>
      </c>
      <c r="E1488">
        <v>5.7200040000000012</v>
      </c>
      <c r="F1488" s="3">
        <v>343.20024000000006</v>
      </c>
      <c r="G1488">
        <v>60</v>
      </c>
      <c r="H1488">
        <f t="shared" si="23"/>
        <v>1</v>
      </c>
    </row>
    <row r="1489" spans="1:8" x14ac:dyDescent="0.25">
      <c r="A1489">
        <v>175</v>
      </c>
      <c r="B1489">
        <v>320015</v>
      </c>
      <c r="C1489" t="s">
        <v>80</v>
      </c>
      <c r="D1489">
        <v>60</v>
      </c>
      <c r="E1489">
        <v>5.9841899999999999</v>
      </c>
      <c r="F1489" s="3">
        <v>359.0514</v>
      </c>
      <c r="G1489">
        <v>60</v>
      </c>
      <c r="H1489">
        <f t="shared" si="23"/>
        <v>1</v>
      </c>
    </row>
    <row r="1490" spans="1:8" x14ac:dyDescent="0.25">
      <c r="A1490">
        <v>175</v>
      </c>
      <c r="B1490">
        <v>323900</v>
      </c>
      <c r="C1490" t="s">
        <v>37</v>
      </c>
      <c r="D1490">
        <v>0</v>
      </c>
      <c r="E1490">
        <v>12.645809999999999</v>
      </c>
      <c r="F1490" s="3">
        <v>0</v>
      </c>
      <c r="G1490">
        <v>24</v>
      </c>
      <c r="H1490">
        <f t="shared" si="23"/>
        <v>0</v>
      </c>
    </row>
    <row r="1491" spans="1:8" x14ac:dyDescent="0.25">
      <c r="A1491">
        <v>175</v>
      </c>
      <c r="B1491">
        <v>323103</v>
      </c>
      <c r="C1491" t="s">
        <v>36</v>
      </c>
      <c r="D1491">
        <v>24</v>
      </c>
      <c r="E1491">
        <v>12.645809999999999</v>
      </c>
      <c r="F1491" s="3">
        <v>303.49943999999999</v>
      </c>
      <c r="G1491">
        <v>24</v>
      </c>
      <c r="H1491">
        <f t="shared" si="23"/>
        <v>1</v>
      </c>
    </row>
    <row r="1492" spans="1:8" x14ac:dyDescent="0.25">
      <c r="A1492">
        <v>176</v>
      </c>
      <c r="B1492">
        <v>320023</v>
      </c>
      <c r="C1492" t="s">
        <v>86</v>
      </c>
      <c r="D1492">
        <v>18</v>
      </c>
      <c r="E1492">
        <v>39.743999999999993</v>
      </c>
      <c r="F1492" s="3">
        <v>715.39199999999983</v>
      </c>
      <c r="G1492">
        <v>6</v>
      </c>
      <c r="H1492">
        <f t="shared" si="23"/>
        <v>3</v>
      </c>
    </row>
    <row r="1493" spans="1:8" x14ac:dyDescent="0.25">
      <c r="A1493">
        <v>176</v>
      </c>
      <c r="B1493">
        <v>320015</v>
      </c>
      <c r="C1493" t="s">
        <v>80</v>
      </c>
      <c r="D1493">
        <v>60</v>
      </c>
      <c r="E1493">
        <v>5.9841899999999999</v>
      </c>
      <c r="F1493" s="3">
        <v>359.0514</v>
      </c>
      <c r="G1493">
        <v>60</v>
      </c>
      <c r="H1493">
        <f t="shared" si="23"/>
        <v>1</v>
      </c>
    </row>
    <row r="1494" spans="1:8" x14ac:dyDescent="0.25">
      <c r="A1494">
        <v>176</v>
      </c>
      <c r="B1494">
        <v>320926</v>
      </c>
      <c r="C1494" t="s">
        <v>48</v>
      </c>
      <c r="D1494">
        <v>60</v>
      </c>
      <c r="E1494">
        <v>5.9841899999999999</v>
      </c>
      <c r="F1494" s="3">
        <v>359.0514</v>
      </c>
      <c r="G1494">
        <v>60</v>
      </c>
      <c r="H1494">
        <f t="shared" si="23"/>
        <v>1</v>
      </c>
    </row>
    <row r="1495" spans="1:8" x14ac:dyDescent="0.25">
      <c r="A1495">
        <v>176</v>
      </c>
      <c r="B1495">
        <v>320028</v>
      </c>
      <c r="C1495" t="s">
        <v>91</v>
      </c>
      <c r="D1495">
        <v>30</v>
      </c>
      <c r="E1495">
        <v>30.099959999999999</v>
      </c>
      <c r="F1495" s="3">
        <v>902.99879999999996</v>
      </c>
      <c r="G1495">
        <v>6</v>
      </c>
      <c r="H1495">
        <f t="shared" si="23"/>
        <v>5</v>
      </c>
    </row>
    <row r="1496" spans="1:8" x14ac:dyDescent="0.25">
      <c r="A1496">
        <v>176</v>
      </c>
      <c r="B1496">
        <v>320023</v>
      </c>
      <c r="C1496" t="s">
        <v>86</v>
      </c>
      <c r="D1496">
        <v>24</v>
      </c>
      <c r="E1496">
        <v>39.743999999999993</v>
      </c>
      <c r="F1496" s="3">
        <v>953.85599999999977</v>
      </c>
      <c r="G1496">
        <v>6</v>
      </c>
      <c r="H1496">
        <f t="shared" si="23"/>
        <v>4</v>
      </c>
    </row>
    <row r="1497" spans="1:8" x14ac:dyDescent="0.25">
      <c r="A1497">
        <v>176</v>
      </c>
      <c r="B1497">
        <v>320015</v>
      </c>
      <c r="C1497" t="s">
        <v>80</v>
      </c>
      <c r="D1497">
        <v>120</v>
      </c>
      <c r="E1497">
        <v>5.9841899999999999</v>
      </c>
      <c r="F1497" s="3">
        <v>718.1028</v>
      </c>
      <c r="G1497">
        <v>60</v>
      </c>
      <c r="H1497">
        <f t="shared" si="23"/>
        <v>2</v>
      </c>
    </row>
    <row r="1498" spans="1:8" x14ac:dyDescent="0.25">
      <c r="A1498">
        <v>176</v>
      </c>
      <c r="B1498">
        <v>320118</v>
      </c>
      <c r="C1498" t="s">
        <v>89</v>
      </c>
      <c r="D1498">
        <v>18</v>
      </c>
      <c r="E1498">
        <v>37.949940000000005</v>
      </c>
      <c r="F1498" s="3">
        <v>683.09892000000013</v>
      </c>
      <c r="G1498">
        <v>6</v>
      </c>
      <c r="H1498">
        <f t="shared" si="23"/>
        <v>3</v>
      </c>
    </row>
    <row r="1499" spans="1:8" x14ac:dyDescent="0.25">
      <c r="A1499">
        <v>176</v>
      </c>
      <c r="B1499">
        <v>320107</v>
      </c>
      <c r="C1499" t="s">
        <v>81</v>
      </c>
      <c r="D1499">
        <v>120</v>
      </c>
      <c r="E1499">
        <v>5.7200040000000012</v>
      </c>
      <c r="F1499" s="3">
        <v>686.40048000000013</v>
      </c>
      <c r="G1499">
        <v>60</v>
      </c>
      <c r="H1499">
        <f t="shared" si="23"/>
        <v>2</v>
      </c>
    </row>
    <row r="1500" spans="1:8" x14ac:dyDescent="0.25">
      <c r="A1500">
        <v>176</v>
      </c>
      <c r="B1500">
        <v>323004</v>
      </c>
      <c r="C1500" t="s">
        <v>35</v>
      </c>
      <c r="D1500">
        <v>24</v>
      </c>
      <c r="E1500">
        <v>12.645809999999999</v>
      </c>
      <c r="F1500" s="3">
        <v>303.49943999999999</v>
      </c>
      <c r="G1500">
        <v>24</v>
      </c>
      <c r="H1500">
        <f t="shared" si="23"/>
        <v>1</v>
      </c>
    </row>
    <row r="1501" spans="1:8" x14ac:dyDescent="0.25">
      <c r="A1501">
        <v>176</v>
      </c>
      <c r="B1501">
        <v>323103</v>
      </c>
      <c r="C1501" t="s">
        <v>36</v>
      </c>
      <c r="D1501">
        <v>24</v>
      </c>
      <c r="E1501">
        <v>12.645809999999999</v>
      </c>
      <c r="F1501" s="3">
        <v>303.49943999999999</v>
      </c>
      <c r="G1501">
        <v>24</v>
      </c>
      <c r="H1501">
        <f t="shared" si="23"/>
        <v>1</v>
      </c>
    </row>
    <row r="1502" spans="1:8" x14ac:dyDescent="0.25">
      <c r="A1502">
        <v>178</v>
      </c>
      <c r="B1502">
        <v>320015</v>
      </c>
      <c r="C1502" t="s">
        <v>80</v>
      </c>
      <c r="D1502">
        <v>120</v>
      </c>
      <c r="E1502">
        <v>5.9841899999999999</v>
      </c>
      <c r="F1502" s="3">
        <v>718.1028</v>
      </c>
      <c r="G1502">
        <v>60</v>
      </c>
      <c r="H1502">
        <f t="shared" si="23"/>
        <v>2</v>
      </c>
    </row>
    <row r="1503" spans="1:8" x14ac:dyDescent="0.25">
      <c r="A1503">
        <v>178</v>
      </c>
      <c r="B1503">
        <v>320107</v>
      </c>
      <c r="C1503" t="s">
        <v>81</v>
      </c>
      <c r="D1503">
        <v>120</v>
      </c>
      <c r="E1503">
        <v>5.7200040000000012</v>
      </c>
      <c r="F1503" s="3">
        <v>686.40048000000013</v>
      </c>
      <c r="G1503">
        <v>60</v>
      </c>
      <c r="H1503">
        <f t="shared" si="23"/>
        <v>2</v>
      </c>
    </row>
    <row r="1504" spans="1:8" x14ac:dyDescent="0.25">
      <c r="A1504">
        <v>180</v>
      </c>
      <c r="B1504">
        <v>320118</v>
      </c>
      <c r="C1504" t="s">
        <v>89</v>
      </c>
      <c r="D1504">
        <v>6</v>
      </c>
      <c r="E1504">
        <v>37.949940000000005</v>
      </c>
      <c r="F1504" s="3">
        <v>227.69964000000004</v>
      </c>
      <c r="G1504">
        <v>6</v>
      </c>
      <c r="H1504">
        <f t="shared" si="23"/>
        <v>1</v>
      </c>
    </row>
    <row r="1505" spans="1:8" x14ac:dyDescent="0.25">
      <c r="A1505">
        <v>180</v>
      </c>
      <c r="B1505">
        <v>323900</v>
      </c>
      <c r="C1505" t="s">
        <v>37</v>
      </c>
      <c r="D1505">
        <v>24</v>
      </c>
      <c r="E1505">
        <v>12.645809999999999</v>
      </c>
      <c r="F1505" s="3">
        <v>303.49943999999999</v>
      </c>
      <c r="G1505">
        <v>24</v>
      </c>
      <c r="H1505">
        <f t="shared" si="23"/>
        <v>1</v>
      </c>
    </row>
    <row r="1506" spans="1:8" x14ac:dyDescent="0.25">
      <c r="A1506">
        <v>180</v>
      </c>
      <c r="B1506">
        <v>320100</v>
      </c>
      <c r="C1506" t="s">
        <v>85</v>
      </c>
      <c r="D1506">
        <v>12</v>
      </c>
      <c r="E1506">
        <v>20.323620000000002</v>
      </c>
      <c r="F1506" s="3">
        <v>243.88344000000001</v>
      </c>
      <c r="G1506">
        <v>12</v>
      </c>
      <c r="H1506">
        <f t="shared" si="23"/>
        <v>1</v>
      </c>
    </row>
    <row r="1507" spans="1:8" x14ac:dyDescent="0.25">
      <c r="A1507">
        <v>180</v>
      </c>
      <c r="B1507">
        <v>320107</v>
      </c>
      <c r="C1507" t="s">
        <v>81</v>
      </c>
      <c r="D1507">
        <v>60</v>
      </c>
      <c r="E1507">
        <v>5.7200040000000012</v>
      </c>
      <c r="F1507" s="3">
        <v>343.20024000000006</v>
      </c>
      <c r="G1507">
        <v>60</v>
      </c>
      <c r="H1507">
        <f t="shared" si="23"/>
        <v>1</v>
      </c>
    </row>
    <row r="1508" spans="1:8" x14ac:dyDescent="0.25">
      <c r="A1508">
        <v>180</v>
      </c>
      <c r="B1508">
        <v>320118</v>
      </c>
      <c r="C1508" t="s">
        <v>89</v>
      </c>
      <c r="D1508">
        <v>12</v>
      </c>
      <c r="E1508">
        <v>37.949940000000005</v>
      </c>
      <c r="F1508" s="3">
        <v>455.39928000000009</v>
      </c>
      <c r="G1508">
        <v>6</v>
      </c>
      <c r="H1508">
        <f t="shared" si="23"/>
        <v>2</v>
      </c>
    </row>
    <row r="1509" spans="1:8" x14ac:dyDescent="0.25">
      <c r="A1509">
        <v>186</v>
      </c>
      <c r="B1509">
        <v>320023</v>
      </c>
      <c r="C1509" t="s">
        <v>86</v>
      </c>
      <c r="D1509">
        <v>30</v>
      </c>
      <c r="E1509">
        <v>39.743999999999993</v>
      </c>
      <c r="F1509" s="3">
        <v>1192.3199999999997</v>
      </c>
      <c r="G1509">
        <v>6</v>
      </c>
      <c r="H1509">
        <f t="shared" si="23"/>
        <v>5</v>
      </c>
    </row>
    <row r="1510" spans="1:8" x14ac:dyDescent="0.25">
      <c r="A1510">
        <v>186</v>
      </c>
      <c r="B1510">
        <v>322000</v>
      </c>
      <c r="C1510" t="s">
        <v>93</v>
      </c>
      <c r="D1510">
        <v>0</v>
      </c>
      <c r="E1510">
        <v>12.645809999999999</v>
      </c>
      <c r="F1510" s="3">
        <v>0</v>
      </c>
      <c r="G1510">
        <v>24</v>
      </c>
      <c r="H1510">
        <f t="shared" si="23"/>
        <v>0</v>
      </c>
    </row>
    <row r="1511" spans="1:8" x14ac:dyDescent="0.25">
      <c r="A1511">
        <v>189</v>
      </c>
      <c r="B1511">
        <v>320015</v>
      </c>
      <c r="C1511" t="s">
        <v>80</v>
      </c>
      <c r="D1511">
        <v>120</v>
      </c>
      <c r="E1511">
        <v>5.9841899999999999</v>
      </c>
      <c r="F1511" s="3">
        <v>718.1028</v>
      </c>
      <c r="G1511">
        <v>60</v>
      </c>
      <c r="H1511">
        <f t="shared" si="23"/>
        <v>2</v>
      </c>
    </row>
    <row r="1512" spans="1:8" x14ac:dyDescent="0.25">
      <c r="A1512">
        <v>189</v>
      </c>
      <c r="B1512">
        <v>323103</v>
      </c>
      <c r="C1512" t="s">
        <v>36</v>
      </c>
      <c r="D1512">
        <v>48</v>
      </c>
      <c r="E1512">
        <v>12.645809999999999</v>
      </c>
      <c r="F1512" s="3">
        <v>606.99887999999999</v>
      </c>
      <c r="G1512">
        <v>24</v>
      </c>
      <c r="H1512">
        <f t="shared" si="23"/>
        <v>2</v>
      </c>
    </row>
    <row r="1513" spans="1:8" x14ac:dyDescent="0.25">
      <c r="A1513">
        <v>189</v>
      </c>
      <c r="B1513">
        <v>324903</v>
      </c>
      <c r="C1513" t="s">
        <v>47</v>
      </c>
      <c r="D1513">
        <v>20</v>
      </c>
      <c r="E1513">
        <v>20.662344000000001</v>
      </c>
      <c r="F1513" s="3">
        <v>413.24688000000003</v>
      </c>
      <c r="G1513">
        <v>20</v>
      </c>
      <c r="H1513">
        <f t="shared" si="23"/>
        <v>1</v>
      </c>
    </row>
    <row r="1514" spans="1:8" x14ac:dyDescent="0.25">
      <c r="A1514">
        <v>196</v>
      </c>
      <c r="B1514">
        <v>320015</v>
      </c>
      <c r="C1514" t="s">
        <v>80</v>
      </c>
      <c r="D1514">
        <v>120</v>
      </c>
      <c r="E1514">
        <v>5.9841899999999999</v>
      </c>
      <c r="F1514" s="3">
        <v>718.1028</v>
      </c>
      <c r="G1514">
        <v>60</v>
      </c>
      <c r="H1514">
        <f t="shared" si="23"/>
        <v>2</v>
      </c>
    </row>
    <row r="1515" spans="1:8" x14ac:dyDescent="0.25">
      <c r="A1515">
        <v>196</v>
      </c>
      <c r="B1515">
        <v>320107</v>
      </c>
      <c r="C1515" t="s">
        <v>81</v>
      </c>
      <c r="D1515">
        <v>120</v>
      </c>
      <c r="E1515">
        <v>5.7200040000000012</v>
      </c>
      <c r="F1515" s="3">
        <v>686.40048000000013</v>
      </c>
      <c r="G1515">
        <v>60</v>
      </c>
      <c r="H1515">
        <f t="shared" si="23"/>
        <v>2</v>
      </c>
    </row>
    <row r="1516" spans="1:8" x14ac:dyDescent="0.25">
      <c r="A1516">
        <v>196</v>
      </c>
      <c r="B1516">
        <v>323900</v>
      </c>
      <c r="C1516" t="s">
        <v>37</v>
      </c>
      <c r="D1516">
        <v>0</v>
      </c>
      <c r="E1516">
        <v>12.645809999999999</v>
      </c>
      <c r="F1516" s="3">
        <v>0</v>
      </c>
      <c r="G1516">
        <v>24</v>
      </c>
      <c r="H1516">
        <f t="shared" si="23"/>
        <v>0</v>
      </c>
    </row>
    <row r="1517" spans="1:8" x14ac:dyDescent="0.25">
      <c r="A1517">
        <v>196</v>
      </c>
      <c r="B1517">
        <v>323004</v>
      </c>
      <c r="C1517" t="s">
        <v>35</v>
      </c>
      <c r="D1517">
        <v>0</v>
      </c>
      <c r="E1517">
        <v>12.645809999999999</v>
      </c>
      <c r="F1517" s="3">
        <v>0</v>
      </c>
      <c r="G1517">
        <v>24</v>
      </c>
      <c r="H1517">
        <f t="shared" si="23"/>
        <v>0</v>
      </c>
    </row>
    <row r="1518" spans="1:8" x14ac:dyDescent="0.25">
      <c r="A1518">
        <v>196</v>
      </c>
      <c r="B1518">
        <v>323103</v>
      </c>
      <c r="C1518" t="s">
        <v>36</v>
      </c>
      <c r="D1518">
        <v>0</v>
      </c>
      <c r="E1518">
        <v>12.645809999999999</v>
      </c>
      <c r="F1518" s="3">
        <v>0</v>
      </c>
      <c r="G1518">
        <v>24</v>
      </c>
      <c r="H1518">
        <f t="shared" si="23"/>
        <v>0</v>
      </c>
    </row>
    <row r="1519" spans="1:8" x14ac:dyDescent="0.25">
      <c r="A1519">
        <v>196</v>
      </c>
      <c r="B1519">
        <v>320926</v>
      </c>
      <c r="C1519" t="s">
        <v>48</v>
      </c>
      <c r="D1519">
        <v>60</v>
      </c>
      <c r="E1519">
        <v>5.9841899999999999</v>
      </c>
      <c r="F1519" s="3">
        <v>359.0514</v>
      </c>
      <c r="G1519">
        <v>60</v>
      </c>
      <c r="H1519">
        <f t="shared" si="23"/>
        <v>1</v>
      </c>
    </row>
    <row r="1520" spans="1:8" x14ac:dyDescent="0.25">
      <c r="A1520">
        <v>196</v>
      </c>
      <c r="B1520">
        <v>324903</v>
      </c>
      <c r="C1520" t="s">
        <v>47</v>
      </c>
      <c r="D1520">
        <v>20</v>
      </c>
      <c r="E1520">
        <v>20.662344000000001</v>
      </c>
      <c r="F1520" s="3">
        <v>413.24688000000003</v>
      </c>
      <c r="G1520">
        <v>20</v>
      </c>
      <c r="H1520">
        <f t="shared" si="23"/>
        <v>1</v>
      </c>
    </row>
    <row r="1521" spans="1:8" x14ac:dyDescent="0.25">
      <c r="A1521">
        <v>196</v>
      </c>
      <c r="B1521">
        <v>320023</v>
      </c>
      <c r="C1521" t="s">
        <v>86</v>
      </c>
      <c r="D1521">
        <v>60</v>
      </c>
      <c r="E1521">
        <v>39.743999999999993</v>
      </c>
      <c r="F1521" s="3">
        <v>2384.6399999999994</v>
      </c>
      <c r="G1521">
        <v>6</v>
      </c>
      <c r="H1521">
        <f t="shared" si="23"/>
        <v>10</v>
      </c>
    </row>
    <row r="1522" spans="1:8" x14ac:dyDescent="0.25">
      <c r="A1522">
        <v>196</v>
      </c>
      <c r="B1522">
        <v>320118</v>
      </c>
      <c r="C1522" t="s">
        <v>89</v>
      </c>
      <c r="D1522">
        <v>30</v>
      </c>
      <c r="E1522">
        <v>37.949940000000005</v>
      </c>
      <c r="F1522" s="3">
        <v>1138.4982000000002</v>
      </c>
      <c r="G1522">
        <v>6</v>
      </c>
      <c r="H1522">
        <f t="shared" si="23"/>
        <v>5</v>
      </c>
    </row>
    <row r="1523" spans="1:8" x14ac:dyDescent="0.25">
      <c r="A1523">
        <v>196</v>
      </c>
      <c r="B1523">
        <v>323900</v>
      </c>
      <c r="C1523" t="s">
        <v>37</v>
      </c>
      <c r="D1523">
        <v>0</v>
      </c>
      <c r="E1523">
        <v>12.645809999999999</v>
      </c>
      <c r="F1523" s="3">
        <v>0</v>
      </c>
      <c r="G1523">
        <v>24</v>
      </c>
      <c r="H1523">
        <f t="shared" si="23"/>
        <v>0</v>
      </c>
    </row>
    <row r="1524" spans="1:8" x14ac:dyDescent="0.25">
      <c r="A1524">
        <v>196</v>
      </c>
      <c r="B1524">
        <v>323004</v>
      </c>
      <c r="C1524" t="s">
        <v>35</v>
      </c>
      <c r="D1524">
        <v>24</v>
      </c>
      <c r="E1524">
        <v>12.645809999999999</v>
      </c>
      <c r="F1524" s="3">
        <v>303.49943999999999</v>
      </c>
      <c r="G1524">
        <v>24</v>
      </c>
      <c r="H1524">
        <f t="shared" si="23"/>
        <v>1</v>
      </c>
    </row>
    <row r="1525" spans="1:8" x14ac:dyDescent="0.25">
      <c r="A1525">
        <v>196</v>
      </c>
      <c r="B1525">
        <v>322000</v>
      </c>
      <c r="C1525" t="s">
        <v>93</v>
      </c>
      <c r="D1525">
        <v>24</v>
      </c>
      <c r="E1525">
        <v>12.645809999999999</v>
      </c>
      <c r="F1525" s="3">
        <v>303.49943999999999</v>
      </c>
      <c r="G1525">
        <v>24</v>
      </c>
      <c r="H1525">
        <f t="shared" si="23"/>
        <v>1</v>
      </c>
    </row>
    <row r="1526" spans="1:8" x14ac:dyDescent="0.25">
      <c r="A1526">
        <v>196</v>
      </c>
      <c r="B1526">
        <v>322001</v>
      </c>
      <c r="C1526" t="s">
        <v>95</v>
      </c>
      <c r="D1526">
        <v>12</v>
      </c>
      <c r="E1526">
        <v>36.695520000000002</v>
      </c>
      <c r="F1526" s="3">
        <v>440.34624000000002</v>
      </c>
      <c r="G1526">
        <v>6</v>
      </c>
      <c r="H1526">
        <f t="shared" si="23"/>
        <v>2</v>
      </c>
    </row>
    <row r="1527" spans="1:8" x14ac:dyDescent="0.25">
      <c r="A1527">
        <v>196</v>
      </c>
      <c r="B1527">
        <v>323103</v>
      </c>
      <c r="C1527" t="s">
        <v>36</v>
      </c>
      <c r="D1527">
        <v>24</v>
      </c>
      <c r="E1527">
        <v>12.645809999999999</v>
      </c>
      <c r="F1527" s="3">
        <v>303.49943999999999</v>
      </c>
      <c r="G1527">
        <v>24</v>
      </c>
      <c r="H1527">
        <f t="shared" si="23"/>
        <v>1</v>
      </c>
    </row>
    <row r="1528" spans="1:8" x14ac:dyDescent="0.25">
      <c r="A1528">
        <v>196</v>
      </c>
      <c r="B1528">
        <v>320400</v>
      </c>
      <c r="C1528" t="s">
        <v>84</v>
      </c>
      <c r="D1528">
        <v>12</v>
      </c>
      <c r="E1528">
        <v>20.323620000000002</v>
      </c>
      <c r="F1528" s="3">
        <v>243.88344000000001</v>
      </c>
      <c r="G1528">
        <v>12</v>
      </c>
      <c r="H1528">
        <f t="shared" si="23"/>
        <v>1</v>
      </c>
    </row>
    <row r="1529" spans="1:8" x14ac:dyDescent="0.25">
      <c r="A1529">
        <v>199</v>
      </c>
      <c r="B1529">
        <v>324003</v>
      </c>
      <c r="C1529" t="s">
        <v>88</v>
      </c>
      <c r="D1529">
        <v>40</v>
      </c>
      <c r="E1529">
        <v>19.800018000000001</v>
      </c>
      <c r="F1529" s="3">
        <v>792.00072</v>
      </c>
      <c r="G1529">
        <v>20</v>
      </c>
      <c r="H1529">
        <f t="shared" si="23"/>
        <v>2</v>
      </c>
    </row>
    <row r="1530" spans="1:8" x14ac:dyDescent="0.25">
      <c r="A1530">
        <v>199</v>
      </c>
      <c r="B1530">
        <v>322100</v>
      </c>
      <c r="C1530" t="s">
        <v>96</v>
      </c>
      <c r="D1530">
        <v>6</v>
      </c>
      <c r="E1530">
        <v>18.065520000000003</v>
      </c>
      <c r="F1530" s="3">
        <v>108.39312000000001</v>
      </c>
      <c r="G1530">
        <v>6</v>
      </c>
      <c r="H1530">
        <f t="shared" si="23"/>
        <v>1</v>
      </c>
    </row>
    <row r="1531" spans="1:8" x14ac:dyDescent="0.25">
      <c r="A1531">
        <v>213</v>
      </c>
      <c r="B1531">
        <v>320023</v>
      </c>
      <c r="C1531" t="s">
        <v>86</v>
      </c>
      <c r="D1531">
        <v>6</v>
      </c>
      <c r="E1531">
        <v>39.743999999999993</v>
      </c>
      <c r="F1531" s="3">
        <v>238.46399999999994</v>
      </c>
      <c r="G1531">
        <v>6</v>
      </c>
      <c r="H1531">
        <f t="shared" si="23"/>
        <v>1</v>
      </c>
    </row>
    <row r="1532" spans="1:8" x14ac:dyDescent="0.25">
      <c r="A1532">
        <v>246</v>
      </c>
      <c r="B1532">
        <v>320028</v>
      </c>
      <c r="C1532" t="s">
        <v>91</v>
      </c>
      <c r="D1532">
        <v>6</v>
      </c>
      <c r="E1532">
        <v>30.099959999999999</v>
      </c>
      <c r="F1532" s="3">
        <v>180.59976</v>
      </c>
      <c r="G1532">
        <v>6</v>
      </c>
      <c r="H1532">
        <f t="shared" si="23"/>
        <v>1</v>
      </c>
    </row>
    <row r="1533" spans="1:8" x14ac:dyDescent="0.25">
      <c r="A1533">
        <v>256</v>
      </c>
      <c r="B1533">
        <v>320028</v>
      </c>
      <c r="C1533" t="s">
        <v>91</v>
      </c>
      <c r="D1533">
        <v>18</v>
      </c>
      <c r="E1533">
        <v>30.099959999999999</v>
      </c>
      <c r="F1533" s="3">
        <v>541.79927999999995</v>
      </c>
      <c r="G1533">
        <v>6</v>
      </c>
      <c r="H1533">
        <f t="shared" si="23"/>
        <v>3</v>
      </c>
    </row>
    <row r="1534" spans="1:8" x14ac:dyDescent="0.25">
      <c r="A1534">
        <v>256</v>
      </c>
      <c r="B1534">
        <v>320023</v>
      </c>
      <c r="C1534" t="s">
        <v>86</v>
      </c>
      <c r="D1534">
        <v>18</v>
      </c>
      <c r="E1534">
        <v>39.743999999999993</v>
      </c>
      <c r="F1534" s="3">
        <v>715.39199999999983</v>
      </c>
      <c r="G1534">
        <v>6</v>
      </c>
      <c r="H1534">
        <f t="shared" si="23"/>
        <v>3</v>
      </c>
    </row>
    <row r="1535" spans="1:8" x14ac:dyDescent="0.25">
      <c r="A1535">
        <v>256</v>
      </c>
      <c r="B1535">
        <v>320107</v>
      </c>
      <c r="C1535" t="s">
        <v>81</v>
      </c>
      <c r="D1535">
        <v>60</v>
      </c>
      <c r="E1535">
        <v>5.7200040000000012</v>
      </c>
      <c r="F1535" s="3">
        <v>343.20024000000006</v>
      </c>
      <c r="G1535">
        <v>60</v>
      </c>
      <c r="H1535">
        <f t="shared" si="23"/>
        <v>1</v>
      </c>
    </row>
    <row r="1536" spans="1:8" x14ac:dyDescent="0.25">
      <c r="A1536">
        <v>256</v>
      </c>
      <c r="B1536">
        <v>324003</v>
      </c>
      <c r="C1536" t="s">
        <v>88</v>
      </c>
      <c r="D1536">
        <v>20</v>
      </c>
      <c r="E1536">
        <v>19.800018000000001</v>
      </c>
      <c r="F1536" s="3">
        <v>396.00036</v>
      </c>
      <c r="G1536">
        <v>20</v>
      </c>
      <c r="H1536">
        <f t="shared" si="23"/>
        <v>1</v>
      </c>
    </row>
    <row r="1537" spans="1:8" x14ac:dyDescent="0.25">
      <c r="A1537">
        <v>256</v>
      </c>
      <c r="B1537">
        <v>323004</v>
      </c>
      <c r="C1537" t="s">
        <v>35</v>
      </c>
      <c r="D1537">
        <v>24</v>
      </c>
      <c r="E1537">
        <v>12.645809999999999</v>
      </c>
      <c r="F1537" s="3">
        <v>303.49943999999999</v>
      </c>
      <c r="G1537">
        <v>24</v>
      </c>
      <c r="H1537">
        <f t="shared" si="23"/>
        <v>1</v>
      </c>
    </row>
    <row r="1538" spans="1:8" x14ac:dyDescent="0.25">
      <c r="A1538">
        <v>256</v>
      </c>
      <c r="B1538">
        <v>320400</v>
      </c>
      <c r="C1538" t="s">
        <v>84</v>
      </c>
      <c r="D1538">
        <v>12</v>
      </c>
      <c r="E1538">
        <v>20.323620000000002</v>
      </c>
      <c r="F1538" s="3">
        <v>243.88344000000001</v>
      </c>
      <c r="G1538">
        <v>12</v>
      </c>
      <c r="H1538">
        <f t="shared" si="23"/>
        <v>1</v>
      </c>
    </row>
    <row r="1539" spans="1:8" x14ac:dyDescent="0.25">
      <c r="A1539">
        <v>259</v>
      </c>
      <c r="B1539">
        <v>320015</v>
      </c>
      <c r="C1539" t="s">
        <v>80</v>
      </c>
      <c r="D1539">
        <v>60</v>
      </c>
      <c r="E1539">
        <v>5.9841899999999999</v>
      </c>
      <c r="F1539" s="3">
        <v>359.0514</v>
      </c>
      <c r="G1539">
        <v>60</v>
      </c>
      <c r="H1539">
        <f t="shared" ref="H1539:H1602" si="24">+D1539/G1539</f>
        <v>1</v>
      </c>
    </row>
    <row r="1540" spans="1:8" x14ac:dyDescent="0.25">
      <c r="A1540">
        <v>259</v>
      </c>
      <c r="B1540">
        <v>324003</v>
      </c>
      <c r="C1540" t="s">
        <v>88</v>
      </c>
      <c r="D1540">
        <v>20</v>
      </c>
      <c r="E1540">
        <v>19.800018000000001</v>
      </c>
      <c r="F1540" s="3">
        <v>396.00036</v>
      </c>
      <c r="G1540">
        <v>20</v>
      </c>
      <c r="H1540">
        <f t="shared" si="24"/>
        <v>1</v>
      </c>
    </row>
    <row r="1541" spans="1:8" x14ac:dyDescent="0.25">
      <c r="A1541">
        <v>259</v>
      </c>
      <c r="B1541">
        <v>323004</v>
      </c>
      <c r="C1541" t="s">
        <v>35</v>
      </c>
      <c r="D1541">
        <v>24</v>
      </c>
      <c r="E1541">
        <v>12.645809999999999</v>
      </c>
      <c r="F1541" s="3">
        <v>303.49943999999999</v>
      </c>
      <c r="G1541">
        <v>24</v>
      </c>
      <c r="H1541">
        <f t="shared" si="24"/>
        <v>1</v>
      </c>
    </row>
    <row r="1542" spans="1:8" x14ac:dyDescent="0.25">
      <c r="A1542">
        <v>259</v>
      </c>
      <c r="B1542">
        <v>320100</v>
      </c>
      <c r="C1542" t="s">
        <v>85</v>
      </c>
      <c r="D1542">
        <v>12</v>
      </c>
      <c r="E1542">
        <v>20.323620000000002</v>
      </c>
      <c r="F1542" s="3">
        <v>243.88344000000001</v>
      </c>
      <c r="G1542">
        <v>12</v>
      </c>
      <c r="H1542">
        <f t="shared" si="24"/>
        <v>1</v>
      </c>
    </row>
    <row r="1543" spans="1:8" x14ac:dyDescent="0.25">
      <c r="A1543">
        <v>259</v>
      </c>
      <c r="B1543">
        <v>320400</v>
      </c>
      <c r="C1543" t="s">
        <v>84</v>
      </c>
      <c r="D1543">
        <v>12</v>
      </c>
      <c r="E1543">
        <v>20.323620000000002</v>
      </c>
      <c r="F1543" s="3">
        <v>243.88344000000001</v>
      </c>
      <c r="G1543">
        <v>12</v>
      </c>
      <c r="H1543">
        <f t="shared" si="24"/>
        <v>1</v>
      </c>
    </row>
    <row r="1544" spans="1:8" x14ac:dyDescent="0.25">
      <c r="A1544">
        <v>262</v>
      </c>
      <c r="B1544">
        <v>320028</v>
      </c>
      <c r="C1544" t="s">
        <v>91</v>
      </c>
      <c r="D1544">
        <v>6</v>
      </c>
      <c r="E1544">
        <v>30.099959999999999</v>
      </c>
      <c r="F1544" s="3">
        <v>180.59976</v>
      </c>
      <c r="G1544">
        <v>6</v>
      </c>
      <c r="H1544">
        <f t="shared" si="24"/>
        <v>1</v>
      </c>
    </row>
    <row r="1545" spans="1:8" x14ac:dyDescent="0.25">
      <c r="A1545">
        <v>262</v>
      </c>
      <c r="B1545">
        <v>322000</v>
      </c>
      <c r="C1545" t="s">
        <v>93</v>
      </c>
      <c r="D1545">
        <v>24</v>
      </c>
      <c r="E1545">
        <v>12.645809999999999</v>
      </c>
      <c r="F1545" s="3">
        <v>303.49943999999999</v>
      </c>
      <c r="G1545">
        <v>24</v>
      </c>
      <c r="H1545">
        <f t="shared" si="24"/>
        <v>1</v>
      </c>
    </row>
    <row r="1546" spans="1:8" x14ac:dyDescent="0.25">
      <c r="A1546">
        <v>262</v>
      </c>
      <c r="B1546">
        <v>320100</v>
      </c>
      <c r="C1546" t="s">
        <v>85</v>
      </c>
      <c r="D1546">
        <v>12</v>
      </c>
      <c r="E1546">
        <v>20.323620000000002</v>
      </c>
      <c r="F1546" s="3">
        <v>243.88344000000001</v>
      </c>
      <c r="G1546">
        <v>12</v>
      </c>
      <c r="H1546">
        <f t="shared" si="24"/>
        <v>1</v>
      </c>
    </row>
    <row r="1547" spans="1:8" x14ac:dyDescent="0.25">
      <c r="A1547">
        <v>263</v>
      </c>
      <c r="B1547">
        <v>320118</v>
      </c>
      <c r="C1547" t="s">
        <v>89</v>
      </c>
      <c r="D1547">
        <v>6</v>
      </c>
      <c r="E1547">
        <v>37.949940000000005</v>
      </c>
      <c r="F1547" s="3">
        <v>227.69964000000004</v>
      </c>
      <c r="G1547">
        <v>6</v>
      </c>
      <c r="H1547">
        <f t="shared" si="24"/>
        <v>1</v>
      </c>
    </row>
    <row r="1548" spans="1:8" x14ac:dyDescent="0.25">
      <c r="A1548">
        <v>275</v>
      </c>
      <c r="B1548">
        <v>320028</v>
      </c>
      <c r="C1548" t="s">
        <v>91</v>
      </c>
      <c r="D1548">
        <v>6</v>
      </c>
      <c r="E1548">
        <v>30.099959999999999</v>
      </c>
      <c r="F1548" s="3">
        <v>180.59976</v>
      </c>
      <c r="G1548">
        <v>6</v>
      </c>
      <c r="H1548">
        <f t="shared" si="24"/>
        <v>1</v>
      </c>
    </row>
    <row r="1549" spans="1:8" x14ac:dyDescent="0.25">
      <c r="A1549">
        <v>275</v>
      </c>
      <c r="B1549">
        <v>320023</v>
      </c>
      <c r="C1549" t="s">
        <v>86</v>
      </c>
      <c r="D1549">
        <v>6</v>
      </c>
      <c r="E1549">
        <v>39.743999999999993</v>
      </c>
      <c r="F1549" s="3">
        <v>238.46399999999994</v>
      </c>
      <c r="G1549">
        <v>6</v>
      </c>
      <c r="H1549">
        <f t="shared" si="24"/>
        <v>1</v>
      </c>
    </row>
    <row r="1550" spans="1:8" x14ac:dyDescent="0.25">
      <c r="A1550">
        <v>275</v>
      </c>
      <c r="B1550">
        <v>320107</v>
      </c>
      <c r="C1550" t="s">
        <v>81</v>
      </c>
      <c r="D1550">
        <v>60</v>
      </c>
      <c r="E1550">
        <v>5.7200040000000012</v>
      </c>
      <c r="F1550" s="3">
        <v>343.20024000000006</v>
      </c>
      <c r="G1550">
        <v>60</v>
      </c>
      <c r="H1550">
        <f t="shared" si="24"/>
        <v>1</v>
      </c>
    </row>
    <row r="1551" spans="1:8" x14ac:dyDescent="0.25">
      <c r="A1551">
        <v>280</v>
      </c>
      <c r="B1551">
        <v>320023</v>
      </c>
      <c r="C1551" t="s">
        <v>86</v>
      </c>
      <c r="D1551">
        <v>6</v>
      </c>
      <c r="E1551">
        <v>39.743999999999993</v>
      </c>
      <c r="F1551" s="3">
        <v>238.46399999999994</v>
      </c>
      <c r="G1551">
        <v>6</v>
      </c>
      <c r="H1551">
        <f t="shared" si="24"/>
        <v>1</v>
      </c>
    </row>
    <row r="1552" spans="1:8" x14ac:dyDescent="0.25">
      <c r="A1552">
        <v>298</v>
      </c>
      <c r="B1552">
        <v>320118</v>
      </c>
      <c r="C1552" t="s">
        <v>89</v>
      </c>
      <c r="D1552">
        <v>6</v>
      </c>
      <c r="E1552">
        <v>37.949940000000005</v>
      </c>
      <c r="F1552" s="3">
        <v>227.69964000000004</v>
      </c>
      <c r="G1552">
        <v>6</v>
      </c>
      <c r="H1552">
        <f t="shared" si="24"/>
        <v>1</v>
      </c>
    </row>
    <row r="1553" spans="1:8" x14ac:dyDescent="0.25">
      <c r="A1553">
        <v>301</v>
      </c>
      <c r="B1553">
        <v>320023</v>
      </c>
      <c r="C1553" t="s">
        <v>86</v>
      </c>
      <c r="D1553">
        <v>120</v>
      </c>
      <c r="E1553">
        <v>39.743999999999993</v>
      </c>
      <c r="F1553" s="3">
        <v>4769.2799999999988</v>
      </c>
      <c r="G1553">
        <v>6</v>
      </c>
      <c r="H1553">
        <f t="shared" si="24"/>
        <v>20</v>
      </c>
    </row>
    <row r="1554" spans="1:8" x14ac:dyDescent="0.25">
      <c r="A1554">
        <v>301</v>
      </c>
      <c r="B1554">
        <v>320118</v>
      </c>
      <c r="C1554" t="s">
        <v>89</v>
      </c>
      <c r="D1554">
        <v>30</v>
      </c>
      <c r="E1554">
        <v>37.949940000000005</v>
      </c>
      <c r="F1554" s="3">
        <v>1138.4982000000002</v>
      </c>
      <c r="G1554">
        <v>6</v>
      </c>
      <c r="H1554">
        <f t="shared" si="24"/>
        <v>5</v>
      </c>
    </row>
    <row r="1555" spans="1:8" x14ac:dyDescent="0.25">
      <c r="A1555">
        <v>301</v>
      </c>
      <c r="B1555">
        <v>320120</v>
      </c>
      <c r="C1555" t="s">
        <v>71</v>
      </c>
      <c r="D1555">
        <v>0</v>
      </c>
      <c r="E1555">
        <v>30.099959999999999</v>
      </c>
      <c r="F1555" s="3">
        <v>0</v>
      </c>
      <c r="G1555">
        <v>6</v>
      </c>
      <c r="H1555">
        <f t="shared" si="24"/>
        <v>0</v>
      </c>
    </row>
    <row r="1556" spans="1:8" x14ac:dyDescent="0.25">
      <c r="A1556">
        <v>301</v>
      </c>
      <c r="B1556">
        <v>324903</v>
      </c>
      <c r="C1556" t="s">
        <v>47</v>
      </c>
      <c r="D1556">
        <v>20</v>
      </c>
      <c r="E1556">
        <v>20.662344000000001</v>
      </c>
      <c r="F1556" s="3">
        <v>413.24688000000003</v>
      </c>
      <c r="G1556">
        <v>20</v>
      </c>
      <c r="H1556">
        <f t="shared" si="24"/>
        <v>1</v>
      </c>
    </row>
    <row r="1557" spans="1:8" x14ac:dyDescent="0.25">
      <c r="A1557">
        <v>305</v>
      </c>
      <c r="B1557">
        <v>320023</v>
      </c>
      <c r="C1557" t="s">
        <v>86</v>
      </c>
      <c r="D1557">
        <v>60</v>
      </c>
      <c r="E1557">
        <v>39.743999999999993</v>
      </c>
      <c r="F1557" s="3">
        <v>2384.6399999999994</v>
      </c>
      <c r="G1557">
        <v>6</v>
      </c>
      <c r="H1557">
        <f t="shared" si="24"/>
        <v>10</v>
      </c>
    </row>
    <row r="1558" spans="1:8" x14ac:dyDescent="0.25">
      <c r="A1558">
        <v>305</v>
      </c>
      <c r="B1558">
        <v>320118</v>
      </c>
      <c r="C1558" t="s">
        <v>89</v>
      </c>
      <c r="D1558">
        <v>18</v>
      </c>
      <c r="E1558">
        <v>37.949940000000005</v>
      </c>
      <c r="F1558" s="3">
        <v>683.09892000000013</v>
      </c>
      <c r="G1558">
        <v>6</v>
      </c>
      <c r="H1558">
        <f t="shared" si="24"/>
        <v>3</v>
      </c>
    </row>
    <row r="1559" spans="1:8" x14ac:dyDescent="0.25">
      <c r="A1559">
        <v>305</v>
      </c>
      <c r="B1559">
        <v>320107</v>
      </c>
      <c r="C1559" t="s">
        <v>81</v>
      </c>
      <c r="D1559">
        <v>60</v>
      </c>
      <c r="E1559">
        <v>5.7200040000000012</v>
      </c>
      <c r="F1559" s="3">
        <v>343.20024000000006</v>
      </c>
      <c r="G1559">
        <v>60</v>
      </c>
      <c r="H1559">
        <f t="shared" si="24"/>
        <v>1</v>
      </c>
    </row>
    <row r="1560" spans="1:8" x14ac:dyDescent="0.25">
      <c r="A1560">
        <v>305</v>
      </c>
      <c r="B1560">
        <v>323900</v>
      </c>
      <c r="C1560" t="s">
        <v>37</v>
      </c>
      <c r="D1560">
        <v>0</v>
      </c>
      <c r="E1560">
        <v>12.645809999999999</v>
      </c>
      <c r="F1560" s="3">
        <v>0</v>
      </c>
      <c r="G1560">
        <v>24</v>
      </c>
      <c r="H1560">
        <f t="shared" si="24"/>
        <v>0</v>
      </c>
    </row>
    <row r="1561" spans="1:8" x14ac:dyDescent="0.25">
      <c r="A1561">
        <v>305</v>
      </c>
      <c r="B1561">
        <v>322000</v>
      </c>
      <c r="C1561" t="s">
        <v>93</v>
      </c>
      <c r="D1561">
        <v>0</v>
      </c>
      <c r="E1561">
        <v>12.645809999999999</v>
      </c>
      <c r="F1561" s="3">
        <v>0</v>
      </c>
      <c r="G1561">
        <v>24</v>
      </c>
      <c r="H1561">
        <f t="shared" si="24"/>
        <v>0</v>
      </c>
    </row>
    <row r="1562" spans="1:8" x14ac:dyDescent="0.25">
      <c r="A1562">
        <v>305</v>
      </c>
      <c r="B1562">
        <v>320120</v>
      </c>
      <c r="C1562" t="s">
        <v>71</v>
      </c>
      <c r="D1562">
        <v>0</v>
      </c>
      <c r="E1562">
        <v>30.099959999999999</v>
      </c>
      <c r="F1562" s="3">
        <v>0</v>
      </c>
      <c r="G1562">
        <v>6</v>
      </c>
      <c r="H1562">
        <f t="shared" si="24"/>
        <v>0</v>
      </c>
    </row>
    <row r="1563" spans="1:8" x14ac:dyDescent="0.25">
      <c r="A1563">
        <v>305</v>
      </c>
      <c r="B1563">
        <v>320015</v>
      </c>
      <c r="C1563" t="s">
        <v>80</v>
      </c>
      <c r="D1563">
        <v>180</v>
      </c>
      <c r="E1563">
        <v>5.9841899999999999</v>
      </c>
      <c r="F1563" s="3">
        <v>1077.1541999999999</v>
      </c>
      <c r="G1563">
        <v>60</v>
      </c>
      <c r="H1563">
        <f t="shared" si="24"/>
        <v>3</v>
      </c>
    </row>
    <row r="1564" spans="1:8" x14ac:dyDescent="0.25">
      <c r="A1564">
        <v>305</v>
      </c>
      <c r="B1564">
        <v>320107</v>
      </c>
      <c r="C1564" t="s">
        <v>81</v>
      </c>
      <c r="D1564">
        <v>120</v>
      </c>
      <c r="E1564">
        <v>5.7200040000000012</v>
      </c>
      <c r="F1564" s="3">
        <v>686.40048000000013</v>
      </c>
      <c r="G1564">
        <v>60</v>
      </c>
      <c r="H1564">
        <f t="shared" si="24"/>
        <v>2</v>
      </c>
    </row>
    <row r="1565" spans="1:8" x14ac:dyDescent="0.25">
      <c r="A1565">
        <v>305</v>
      </c>
      <c r="B1565">
        <v>323004</v>
      </c>
      <c r="C1565" t="s">
        <v>35</v>
      </c>
      <c r="D1565">
        <v>0</v>
      </c>
      <c r="E1565">
        <v>12.645809999999999</v>
      </c>
      <c r="F1565" s="3">
        <v>0</v>
      </c>
      <c r="G1565">
        <v>24</v>
      </c>
      <c r="H1565">
        <f t="shared" si="24"/>
        <v>0</v>
      </c>
    </row>
    <row r="1566" spans="1:8" x14ac:dyDescent="0.25">
      <c r="A1566">
        <v>305</v>
      </c>
      <c r="B1566">
        <v>323103</v>
      </c>
      <c r="C1566" t="s">
        <v>36</v>
      </c>
      <c r="D1566">
        <v>48</v>
      </c>
      <c r="E1566">
        <v>12.645809999999999</v>
      </c>
      <c r="F1566" s="3">
        <v>606.99887999999999</v>
      </c>
      <c r="G1566">
        <v>24</v>
      </c>
      <c r="H1566">
        <f t="shared" si="24"/>
        <v>2</v>
      </c>
    </row>
    <row r="1567" spans="1:8" x14ac:dyDescent="0.25">
      <c r="A1567">
        <v>305</v>
      </c>
      <c r="B1567">
        <v>324903</v>
      </c>
      <c r="C1567" t="s">
        <v>47</v>
      </c>
      <c r="D1567">
        <v>200</v>
      </c>
      <c r="E1567">
        <v>20.662344000000001</v>
      </c>
      <c r="F1567" s="3">
        <v>4132.4688000000006</v>
      </c>
      <c r="G1567">
        <v>20</v>
      </c>
      <c r="H1567">
        <f t="shared" si="24"/>
        <v>10</v>
      </c>
    </row>
    <row r="1568" spans="1:8" x14ac:dyDescent="0.25">
      <c r="A1568">
        <v>306</v>
      </c>
      <c r="B1568">
        <v>320015</v>
      </c>
      <c r="C1568" t="s">
        <v>80</v>
      </c>
      <c r="D1568">
        <v>240</v>
      </c>
      <c r="E1568">
        <v>5.9841899999999999</v>
      </c>
      <c r="F1568" s="3">
        <v>1436.2056</v>
      </c>
      <c r="G1568">
        <v>60</v>
      </c>
      <c r="H1568">
        <f t="shared" si="24"/>
        <v>4</v>
      </c>
    </row>
    <row r="1569" spans="1:8" x14ac:dyDescent="0.25">
      <c r="A1569">
        <v>306</v>
      </c>
      <c r="B1569">
        <v>320107</v>
      </c>
      <c r="C1569" t="s">
        <v>81</v>
      </c>
      <c r="D1569">
        <v>120</v>
      </c>
      <c r="E1569">
        <v>5.7200040000000012</v>
      </c>
      <c r="F1569" s="3">
        <v>686.40048000000013</v>
      </c>
      <c r="G1569">
        <v>60</v>
      </c>
      <c r="H1569">
        <f t="shared" si="24"/>
        <v>2</v>
      </c>
    </row>
    <row r="1570" spans="1:8" x14ac:dyDescent="0.25">
      <c r="A1570">
        <v>306</v>
      </c>
      <c r="B1570">
        <v>323900</v>
      </c>
      <c r="C1570" t="s">
        <v>37</v>
      </c>
      <c r="D1570">
        <v>0</v>
      </c>
      <c r="E1570">
        <v>12.645809999999999</v>
      </c>
      <c r="F1570" s="3">
        <v>0</v>
      </c>
      <c r="G1570">
        <v>24</v>
      </c>
      <c r="H1570">
        <f t="shared" si="24"/>
        <v>0</v>
      </c>
    </row>
    <row r="1571" spans="1:8" x14ac:dyDescent="0.25">
      <c r="A1571">
        <v>306</v>
      </c>
      <c r="B1571">
        <v>323004</v>
      </c>
      <c r="C1571" t="s">
        <v>35</v>
      </c>
      <c r="D1571">
        <v>48</v>
      </c>
      <c r="E1571">
        <v>12.645809999999999</v>
      </c>
      <c r="F1571" s="3">
        <v>606.99887999999999</v>
      </c>
      <c r="G1571">
        <v>24</v>
      </c>
      <c r="H1571">
        <f t="shared" si="24"/>
        <v>2</v>
      </c>
    </row>
    <row r="1572" spans="1:8" x14ac:dyDescent="0.25">
      <c r="A1572">
        <v>306</v>
      </c>
      <c r="B1572">
        <v>322100</v>
      </c>
      <c r="C1572" t="s">
        <v>96</v>
      </c>
      <c r="D1572">
        <v>12</v>
      </c>
      <c r="E1572">
        <v>18.065520000000003</v>
      </c>
      <c r="F1572" s="3">
        <v>216.78624000000002</v>
      </c>
      <c r="G1572">
        <v>6</v>
      </c>
      <c r="H1572">
        <f t="shared" si="24"/>
        <v>2</v>
      </c>
    </row>
    <row r="1573" spans="1:8" x14ac:dyDescent="0.25">
      <c r="A1573">
        <v>306</v>
      </c>
      <c r="B1573">
        <v>323103</v>
      </c>
      <c r="C1573" t="s">
        <v>36</v>
      </c>
      <c r="D1573">
        <v>24</v>
      </c>
      <c r="E1573">
        <v>12.645809999999999</v>
      </c>
      <c r="F1573" s="3">
        <v>303.49943999999999</v>
      </c>
      <c r="G1573">
        <v>24</v>
      </c>
      <c r="H1573">
        <f t="shared" si="24"/>
        <v>1</v>
      </c>
    </row>
    <row r="1574" spans="1:8" x14ac:dyDescent="0.25">
      <c r="A1574">
        <v>306</v>
      </c>
      <c r="B1574">
        <v>320120</v>
      </c>
      <c r="C1574" t="s">
        <v>71</v>
      </c>
      <c r="D1574">
        <v>0</v>
      </c>
      <c r="E1574">
        <v>30.099959999999999</v>
      </c>
      <c r="F1574" s="3">
        <v>0</v>
      </c>
      <c r="G1574">
        <v>6</v>
      </c>
      <c r="H1574">
        <f t="shared" si="24"/>
        <v>0</v>
      </c>
    </row>
    <row r="1575" spans="1:8" x14ac:dyDescent="0.25">
      <c r="A1575">
        <v>399</v>
      </c>
      <c r="B1575">
        <v>320028</v>
      </c>
      <c r="C1575" t="s">
        <v>91</v>
      </c>
      <c r="D1575">
        <v>6</v>
      </c>
      <c r="E1575">
        <v>30.099959999999999</v>
      </c>
      <c r="F1575" s="3">
        <v>180.59976</v>
      </c>
      <c r="G1575">
        <v>6</v>
      </c>
      <c r="H1575">
        <f t="shared" si="24"/>
        <v>1</v>
      </c>
    </row>
    <row r="1576" spans="1:8" x14ac:dyDescent="0.25">
      <c r="A1576">
        <v>399</v>
      </c>
      <c r="B1576">
        <v>320118</v>
      </c>
      <c r="C1576" t="s">
        <v>89</v>
      </c>
      <c r="D1576">
        <v>6</v>
      </c>
      <c r="E1576">
        <v>37.949940000000005</v>
      </c>
      <c r="F1576" s="3">
        <v>227.69964000000004</v>
      </c>
      <c r="G1576">
        <v>6</v>
      </c>
      <c r="H1576">
        <f t="shared" si="24"/>
        <v>1</v>
      </c>
    </row>
    <row r="1577" spans="1:8" x14ac:dyDescent="0.25">
      <c r="A1577">
        <v>401</v>
      </c>
      <c r="B1577">
        <v>320023</v>
      </c>
      <c r="C1577" t="s">
        <v>86</v>
      </c>
      <c r="D1577">
        <v>6</v>
      </c>
      <c r="E1577">
        <v>39.743999999999993</v>
      </c>
      <c r="F1577" s="3">
        <v>238.46399999999994</v>
      </c>
      <c r="G1577">
        <v>6</v>
      </c>
      <c r="H1577">
        <f t="shared" si="24"/>
        <v>1</v>
      </c>
    </row>
    <row r="1578" spans="1:8" x14ac:dyDescent="0.25">
      <c r="A1578">
        <v>404</v>
      </c>
      <c r="B1578">
        <v>320107</v>
      </c>
      <c r="C1578" t="s">
        <v>81</v>
      </c>
      <c r="D1578">
        <v>60</v>
      </c>
      <c r="E1578">
        <v>5.7200040000000012</v>
      </c>
      <c r="F1578" s="3">
        <v>343.20024000000006</v>
      </c>
      <c r="G1578">
        <v>60</v>
      </c>
      <c r="H1578">
        <f t="shared" si="24"/>
        <v>1</v>
      </c>
    </row>
    <row r="1579" spans="1:8" x14ac:dyDescent="0.25">
      <c r="A1579">
        <v>405</v>
      </c>
      <c r="B1579">
        <v>320023</v>
      </c>
      <c r="C1579" t="s">
        <v>86</v>
      </c>
      <c r="D1579">
        <v>6</v>
      </c>
      <c r="E1579">
        <v>39.743999999999993</v>
      </c>
      <c r="F1579" s="3">
        <v>238.46399999999994</v>
      </c>
      <c r="G1579">
        <v>6</v>
      </c>
      <c r="H1579">
        <f t="shared" si="24"/>
        <v>1</v>
      </c>
    </row>
    <row r="1580" spans="1:8" x14ac:dyDescent="0.25">
      <c r="A1580">
        <v>406</v>
      </c>
      <c r="B1580">
        <v>320023</v>
      </c>
      <c r="C1580" t="s">
        <v>86</v>
      </c>
      <c r="D1580">
        <v>6</v>
      </c>
      <c r="E1580">
        <v>39.743999999999993</v>
      </c>
      <c r="F1580" s="3">
        <v>238.46399999999994</v>
      </c>
      <c r="G1580">
        <v>6</v>
      </c>
      <c r="H1580">
        <f t="shared" si="24"/>
        <v>1</v>
      </c>
    </row>
    <row r="1581" spans="1:8" x14ac:dyDescent="0.25">
      <c r="A1581">
        <v>503</v>
      </c>
      <c r="B1581">
        <v>320015</v>
      </c>
      <c r="C1581" t="s">
        <v>80</v>
      </c>
      <c r="D1581">
        <v>300</v>
      </c>
      <c r="E1581">
        <v>5.9841899999999999</v>
      </c>
      <c r="F1581" s="3">
        <v>1795.2570000000001</v>
      </c>
      <c r="G1581">
        <v>60</v>
      </c>
      <c r="H1581">
        <f t="shared" si="24"/>
        <v>5</v>
      </c>
    </row>
    <row r="1582" spans="1:8" x14ac:dyDescent="0.25">
      <c r="A1582">
        <v>503</v>
      </c>
      <c r="B1582">
        <v>320023</v>
      </c>
      <c r="C1582" t="s">
        <v>86</v>
      </c>
      <c r="D1582">
        <v>18</v>
      </c>
      <c r="E1582">
        <v>39.743999999999993</v>
      </c>
      <c r="F1582" s="3">
        <v>715.39199999999983</v>
      </c>
      <c r="G1582">
        <v>6</v>
      </c>
      <c r="H1582">
        <f t="shared" si="24"/>
        <v>3</v>
      </c>
    </row>
    <row r="1583" spans="1:8" x14ac:dyDescent="0.25">
      <c r="A1583">
        <v>503</v>
      </c>
      <c r="B1583">
        <v>320107</v>
      </c>
      <c r="C1583" t="s">
        <v>81</v>
      </c>
      <c r="D1583">
        <v>120</v>
      </c>
      <c r="E1583">
        <v>5.7200040000000012</v>
      </c>
      <c r="F1583" s="3">
        <v>686.40048000000013</v>
      </c>
      <c r="G1583">
        <v>60</v>
      </c>
      <c r="H1583">
        <f t="shared" si="24"/>
        <v>2</v>
      </c>
    </row>
    <row r="1584" spans="1:8" x14ac:dyDescent="0.25">
      <c r="A1584">
        <v>503</v>
      </c>
      <c r="B1584">
        <v>324903</v>
      </c>
      <c r="C1584" t="s">
        <v>47</v>
      </c>
      <c r="D1584">
        <v>100</v>
      </c>
      <c r="E1584">
        <v>20.662344000000001</v>
      </c>
      <c r="F1584" s="3">
        <v>2066.2344000000003</v>
      </c>
      <c r="G1584">
        <v>20</v>
      </c>
      <c r="H1584">
        <f t="shared" si="24"/>
        <v>5</v>
      </c>
    </row>
    <row r="1585" spans="1:8" x14ac:dyDescent="0.25">
      <c r="A1585">
        <v>504</v>
      </c>
      <c r="B1585">
        <v>320107</v>
      </c>
      <c r="C1585" t="s">
        <v>81</v>
      </c>
      <c r="D1585">
        <v>60</v>
      </c>
      <c r="E1585">
        <v>5.7200040000000012</v>
      </c>
      <c r="F1585" s="3">
        <v>343.20024000000006</v>
      </c>
      <c r="G1585">
        <v>60</v>
      </c>
      <c r="H1585">
        <f t="shared" si="24"/>
        <v>1</v>
      </c>
    </row>
    <row r="1586" spans="1:8" x14ac:dyDescent="0.25">
      <c r="A1586">
        <v>504</v>
      </c>
      <c r="B1586">
        <v>320118</v>
      </c>
      <c r="C1586" t="s">
        <v>89</v>
      </c>
      <c r="D1586">
        <v>36</v>
      </c>
      <c r="E1586">
        <v>37.949940000000005</v>
      </c>
      <c r="F1586" s="3">
        <v>1366.1978400000003</v>
      </c>
      <c r="G1586">
        <v>6</v>
      </c>
      <c r="H1586">
        <f t="shared" si="24"/>
        <v>6</v>
      </c>
    </row>
    <row r="1587" spans="1:8" x14ac:dyDescent="0.25">
      <c r="A1587">
        <v>504</v>
      </c>
      <c r="B1587">
        <v>320015</v>
      </c>
      <c r="C1587" t="s">
        <v>80</v>
      </c>
      <c r="D1587">
        <v>60</v>
      </c>
      <c r="E1587">
        <v>5.9841899999999999</v>
      </c>
      <c r="F1587" s="3">
        <v>359.0514</v>
      </c>
      <c r="G1587">
        <v>60</v>
      </c>
      <c r="H1587">
        <f t="shared" si="24"/>
        <v>1</v>
      </c>
    </row>
    <row r="1588" spans="1:8" x14ac:dyDescent="0.25">
      <c r="A1588">
        <v>504</v>
      </c>
      <c r="B1588">
        <v>320023</v>
      </c>
      <c r="C1588" t="s">
        <v>86</v>
      </c>
      <c r="D1588">
        <v>18</v>
      </c>
      <c r="E1588">
        <v>39.743999999999993</v>
      </c>
      <c r="F1588" s="3">
        <v>715.39199999999983</v>
      </c>
      <c r="G1588">
        <v>6</v>
      </c>
      <c r="H1588">
        <f t="shared" si="24"/>
        <v>3</v>
      </c>
    </row>
    <row r="1589" spans="1:8" x14ac:dyDescent="0.25">
      <c r="A1589">
        <v>504</v>
      </c>
      <c r="B1589">
        <v>320015</v>
      </c>
      <c r="C1589" t="s">
        <v>80</v>
      </c>
      <c r="D1589">
        <v>60</v>
      </c>
      <c r="E1589">
        <v>5.9841899999999999</v>
      </c>
      <c r="F1589" s="3">
        <v>359.0514</v>
      </c>
      <c r="G1589">
        <v>60</v>
      </c>
      <c r="H1589">
        <f t="shared" si="24"/>
        <v>1</v>
      </c>
    </row>
    <row r="1590" spans="1:8" x14ac:dyDescent="0.25">
      <c r="A1590">
        <v>504</v>
      </c>
      <c r="B1590">
        <v>320107</v>
      </c>
      <c r="C1590" t="s">
        <v>81</v>
      </c>
      <c r="D1590">
        <v>120</v>
      </c>
      <c r="E1590">
        <v>5.7200040000000012</v>
      </c>
      <c r="F1590" s="3">
        <v>686.40048000000013</v>
      </c>
      <c r="G1590">
        <v>60</v>
      </c>
      <c r="H1590">
        <f t="shared" si="24"/>
        <v>2</v>
      </c>
    </row>
    <row r="1591" spans="1:8" x14ac:dyDescent="0.25">
      <c r="A1591">
        <v>505</v>
      </c>
      <c r="B1591">
        <v>320015</v>
      </c>
      <c r="C1591" t="s">
        <v>80</v>
      </c>
      <c r="D1591">
        <v>120</v>
      </c>
      <c r="E1591">
        <v>5.9841899999999999</v>
      </c>
      <c r="F1591" s="3">
        <v>718.1028</v>
      </c>
      <c r="G1591">
        <v>60</v>
      </c>
      <c r="H1591">
        <f t="shared" si="24"/>
        <v>2</v>
      </c>
    </row>
    <row r="1592" spans="1:8" x14ac:dyDescent="0.25">
      <c r="A1592">
        <v>505</v>
      </c>
      <c r="B1592">
        <v>323103</v>
      </c>
      <c r="C1592" t="s">
        <v>36</v>
      </c>
      <c r="D1592">
        <v>0</v>
      </c>
      <c r="E1592">
        <v>12.645809999999999</v>
      </c>
      <c r="F1592" s="3">
        <v>0</v>
      </c>
      <c r="G1592">
        <v>24</v>
      </c>
      <c r="H1592">
        <f t="shared" si="24"/>
        <v>0</v>
      </c>
    </row>
    <row r="1593" spans="1:8" x14ac:dyDescent="0.25">
      <c r="A1593">
        <v>505</v>
      </c>
      <c r="B1593">
        <v>320120</v>
      </c>
      <c r="C1593" t="s">
        <v>71</v>
      </c>
      <c r="D1593">
        <v>0</v>
      </c>
      <c r="E1593">
        <v>30.099959999999999</v>
      </c>
      <c r="F1593" s="3">
        <v>0</v>
      </c>
      <c r="G1593">
        <v>6</v>
      </c>
      <c r="H1593">
        <f t="shared" si="24"/>
        <v>0</v>
      </c>
    </row>
    <row r="1594" spans="1:8" x14ac:dyDescent="0.25">
      <c r="A1594">
        <v>505</v>
      </c>
      <c r="B1594">
        <v>320926</v>
      </c>
      <c r="C1594" t="s">
        <v>48</v>
      </c>
      <c r="D1594">
        <v>120</v>
      </c>
      <c r="E1594">
        <v>5.9841899999999999</v>
      </c>
      <c r="F1594" s="3">
        <v>718.1028</v>
      </c>
      <c r="G1594">
        <v>60</v>
      </c>
      <c r="H1594">
        <f t="shared" si="24"/>
        <v>2</v>
      </c>
    </row>
    <row r="1595" spans="1:8" x14ac:dyDescent="0.25">
      <c r="A1595">
        <v>505</v>
      </c>
      <c r="B1595">
        <v>320015</v>
      </c>
      <c r="C1595" t="s">
        <v>80</v>
      </c>
      <c r="D1595">
        <v>180</v>
      </c>
      <c r="E1595">
        <v>5.9841899999999999</v>
      </c>
      <c r="F1595" s="3">
        <v>1077.1541999999999</v>
      </c>
      <c r="G1595">
        <v>60</v>
      </c>
      <c r="H1595">
        <f t="shared" si="24"/>
        <v>3</v>
      </c>
    </row>
    <row r="1596" spans="1:8" x14ac:dyDescent="0.25">
      <c r="A1596">
        <v>505</v>
      </c>
      <c r="B1596">
        <v>320107</v>
      </c>
      <c r="C1596" t="s">
        <v>81</v>
      </c>
      <c r="D1596">
        <v>180</v>
      </c>
      <c r="E1596">
        <v>5.7200040000000012</v>
      </c>
      <c r="F1596" s="3">
        <v>1029.6007200000001</v>
      </c>
      <c r="G1596">
        <v>60</v>
      </c>
      <c r="H1596">
        <f t="shared" si="24"/>
        <v>3</v>
      </c>
    </row>
    <row r="1597" spans="1:8" x14ac:dyDescent="0.25">
      <c r="A1597">
        <v>505</v>
      </c>
      <c r="B1597">
        <v>323004</v>
      </c>
      <c r="C1597" t="s">
        <v>35</v>
      </c>
      <c r="D1597">
        <v>0</v>
      </c>
      <c r="E1597">
        <v>12.645809999999999</v>
      </c>
      <c r="F1597" s="3">
        <v>0</v>
      </c>
      <c r="G1597">
        <v>24</v>
      </c>
      <c r="H1597">
        <f t="shared" si="24"/>
        <v>0</v>
      </c>
    </row>
    <row r="1598" spans="1:8" x14ac:dyDescent="0.25">
      <c r="A1598">
        <v>505</v>
      </c>
      <c r="B1598">
        <v>322000</v>
      </c>
      <c r="C1598" t="s">
        <v>93</v>
      </c>
      <c r="D1598">
        <v>0</v>
      </c>
      <c r="E1598">
        <v>12.645809999999999</v>
      </c>
      <c r="F1598" s="3">
        <v>0</v>
      </c>
      <c r="G1598">
        <v>24</v>
      </c>
      <c r="H1598">
        <f t="shared" si="24"/>
        <v>0</v>
      </c>
    </row>
    <row r="1599" spans="1:8" x14ac:dyDescent="0.25">
      <c r="A1599">
        <v>505</v>
      </c>
      <c r="B1599">
        <v>323103</v>
      </c>
      <c r="C1599" t="s">
        <v>36</v>
      </c>
      <c r="D1599">
        <v>0</v>
      </c>
      <c r="E1599">
        <v>12.645809999999999</v>
      </c>
      <c r="F1599" s="3">
        <v>0</v>
      </c>
      <c r="G1599">
        <v>24</v>
      </c>
      <c r="H1599">
        <f t="shared" si="24"/>
        <v>0</v>
      </c>
    </row>
    <row r="1600" spans="1:8" x14ac:dyDescent="0.25">
      <c r="A1600">
        <v>505</v>
      </c>
      <c r="B1600">
        <v>320120</v>
      </c>
      <c r="C1600" t="s">
        <v>71</v>
      </c>
      <c r="D1600">
        <v>0</v>
      </c>
      <c r="E1600">
        <v>30.099959999999999</v>
      </c>
      <c r="F1600" s="3">
        <v>0</v>
      </c>
      <c r="G1600">
        <v>6</v>
      </c>
      <c r="H1600">
        <f t="shared" si="24"/>
        <v>0</v>
      </c>
    </row>
    <row r="1601" spans="1:8" x14ac:dyDescent="0.25">
      <c r="A1601">
        <v>505</v>
      </c>
      <c r="B1601">
        <v>320926</v>
      </c>
      <c r="C1601" t="s">
        <v>48</v>
      </c>
      <c r="D1601">
        <v>120</v>
      </c>
      <c r="E1601">
        <v>5.9841899999999999</v>
      </c>
      <c r="F1601" s="3">
        <v>718.1028</v>
      </c>
      <c r="G1601">
        <v>60</v>
      </c>
      <c r="H1601">
        <f t="shared" si="24"/>
        <v>2</v>
      </c>
    </row>
    <row r="1602" spans="1:8" x14ac:dyDescent="0.25">
      <c r="A1602">
        <v>505</v>
      </c>
      <c r="B1602">
        <v>320107</v>
      </c>
      <c r="C1602" t="s">
        <v>81</v>
      </c>
      <c r="D1602">
        <v>120</v>
      </c>
      <c r="E1602">
        <v>5.7200040000000012</v>
      </c>
      <c r="F1602" s="3">
        <v>686.40048000000013</v>
      </c>
      <c r="G1602">
        <v>60</v>
      </c>
      <c r="H1602">
        <f t="shared" si="24"/>
        <v>2</v>
      </c>
    </row>
    <row r="1603" spans="1:8" x14ac:dyDescent="0.25">
      <c r="A1603">
        <v>505</v>
      </c>
      <c r="B1603">
        <v>323900</v>
      </c>
      <c r="C1603" t="s">
        <v>37</v>
      </c>
      <c r="D1603">
        <v>0</v>
      </c>
      <c r="E1603">
        <v>12.645809999999999</v>
      </c>
      <c r="F1603" s="3">
        <v>0</v>
      </c>
      <c r="G1603">
        <v>24</v>
      </c>
      <c r="H1603">
        <f t="shared" ref="H1603:H1666" si="25">+D1603/G1603</f>
        <v>0</v>
      </c>
    </row>
    <row r="1604" spans="1:8" x14ac:dyDescent="0.25">
      <c r="A1604">
        <v>505</v>
      </c>
      <c r="B1604">
        <v>323004</v>
      </c>
      <c r="C1604" t="s">
        <v>35</v>
      </c>
      <c r="D1604">
        <v>48</v>
      </c>
      <c r="E1604">
        <v>12.645809999999999</v>
      </c>
      <c r="F1604" s="3">
        <v>606.99887999999999</v>
      </c>
      <c r="G1604">
        <v>24</v>
      </c>
      <c r="H1604">
        <f t="shared" si="25"/>
        <v>2</v>
      </c>
    </row>
    <row r="1605" spans="1:8" x14ac:dyDescent="0.25">
      <c r="A1605">
        <v>505</v>
      </c>
      <c r="B1605">
        <v>320015</v>
      </c>
      <c r="C1605" t="s">
        <v>80</v>
      </c>
      <c r="D1605">
        <v>180</v>
      </c>
      <c r="E1605">
        <v>5.9841899999999999</v>
      </c>
      <c r="F1605" s="3">
        <v>1077.1541999999999</v>
      </c>
      <c r="G1605">
        <v>60</v>
      </c>
      <c r="H1605">
        <f t="shared" si="25"/>
        <v>3</v>
      </c>
    </row>
    <row r="1606" spans="1:8" x14ac:dyDescent="0.25">
      <c r="A1606">
        <v>505</v>
      </c>
      <c r="B1606">
        <v>323900</v>
      </c>
      <c r="C1606" t="s">
        <v>37</v>
      </c>
      <c r="D1606">
        <v>0</v>
      </c>
      <c r="E1606">
        <v>12.645809999999999</v>
      </c>
      <c r="F1606" s="3">
        <v>0</v>
      </c>
      <c r="G1606">
        <v>24</v>
      </c>
      <c r="H1606">
        <f t="shared" si="25"/>
        <v>0</v>
      </c>
    </row>
    <row r="1607" spans="1:8" x14ac:dyDescent="0.25">
      <c r="A1607">
        <v>505</v>
      </c>
      <c r="B1607">
        <v>322001</v>
      </c>
      <c r="C1607" t="s">
        <v>95</v>
      </c>
      <c r="D1607">
        <v>12</v>
      </c>
      <c r="E1607">
        <v>36.695520000000002</v>
      </c>
      <c r="F1607" s="3">
        <v>440.34624000000002</v>
      </c>
      <c r="G1607">
        <v>6</v>
      </c>
      <c r="H1607">
        <f t="shared" si="25"/>
        <v>2</v>
      </c>
    </row>
    <row r="1608" spans="1:8" x14ac:dyDescent="0.25">
      <c r="A1608">
        <v>505</v>
      </c>
      <c r="B1608">
        <v>323103</v>
      </c>
      <c r="C1608" t="s">
        <v>36</v>
      </c>
      <c r="D1608">
        <v>48</v>
      </c>
      <c r="E1608">
        <v>12.645809999999999</v>
      </c>
      <c r="F1608" s="3">
        <v>606.99887999999999</v>
      </c>
      <c r="G1608">
        <v>24</v>
      </c>
      <c r="H1608">
        <f t="shared" si="25"/>
        <v>2</v>
      </c>
    </row>
    <row r="1609" spans="1:8" x14ac:dyDescent="0.25">
      <c r="A1609">
        <v>506</v>
      </c>
      <c r="B1609">
        <v>320015</v>
      </c>
      <c r="C1609" t="s">
        <v>80</v>
      </c>
      <c r="D1609">
        <v>240</v>
      </c>
      <c r="E1609">
        <v>5.9841899999999999</v>
      </c>
      <c r="F1609" s="3">
        <v>1436.2056</v>
      </c>
      <c r="G1609">
        <v>60</v>
      </c>
      <c r="H1609">
        <f t="shared" si="25"/>
        <v>4</v>
      </c>
    </row>
    <row r="1610" spans="1:8" x14ac:dyDescent="0.25">
      <c r="A1610">
        <v>506</v>
      </c>
      <c r="B1610">
        <v>320118</v>
      </c>
      <c r="C1610" t="s">
        <v>89</v>
      </c>
      <c r="D1610">
        <v>12</v>
      </c>
      <c r="E1610">
        <v>37.949940000000005</v>
      </c>
      <c r="F1610" s="3">
        <v>455.39928000000009</v>
      </c>
      <c r="G1610">
        <v>6</v>
      </c>
      <c r="H1610">
        <f t="shared" si="25"/>
        <v>2</v>
      </c>
    </row>
    <row r="1611" spans="1:8" x14ac:dyDescent="0.25">
      <c r="A1611">
        <v>506</v>
      </c>
      <c r="B1611">
        <v>324003</v>
      </c>
      <c r="C1611" t="s">
        <v>88</v>
      </c>
      <c r="D1611">
        <v>60</v>
      </c>
      <c r="E1611">
        <v>19.800018000000001</v>
      </c>
      <c r="F1611" s="3">
        <v>1188.00108</v>
      </c>
      <c r="G1611">
        <v>20</v>
      </c>
      <c r="H1611">
        <f t="shared" si="25"/>
        <v>3</v>
      </c>
    </row>
    <row r="1612" spans="1:8" x14ac:dyDescent="0.25">
      <c r="A1612">
        <v>506</v>
      </c>
      <c r="B1612">
        <v>323900</v>
      </c>
      <c r="C1612" t="s">
        <v>37</v>
      </c>
      <c r="D1612">
        <v>0</v>
      </c>
      <c r="E1612">
        <v>12.645809999999999</v>
      </c>
      <c r="F1612" s="3">
        <v>0</v>
      </c>
      <c r="G1612">
        <v>24</v>
      </c>
      <c r="H1612">
        <f t="shared" si="25"/>
        <v>0</v>
      </c>
    </row>
    <row r="1613" spans="1:8" x14ac:dyDescent="0.25">
      <c r="A1613">
        <v>506</v>
      </c>
      <c r="B1613">
        <v>323004</v>
      </c>
      <c r="C1613" t="s">
        <v>35</v>
      </c>
      <c r="D1613">
        <v>0</v>
      </c>
      <c r="E1613">
        <v>12.645809999999999</v>
      </c>
      <c r="F1613" s="3">
        <v>0</v>
      </c>
      <c r="G1613">
        <v>24</v>
      </c>
      <c r="H1613">
        <f t="shared" si="25"/>
        <v>0</v>
      </c>
    </row>
    <row r="1614" spans="1:8" x14ac:dyDescent="0.25">
      <c r="A1614">
        <v>506</v>
      </c>
      <c r="B1614">
        <v>322001</v>
      </c>
      <c r="C1614" t="s">
        <v>95</v>
      </c>
      <c r="D1614">
        <v>6</v>
      </c>
      <c r="E1614">
        <v>36.695520000000002</v>
      </c>
      <c r="F1614" s="3">
        <v>220.17312000000001</v>
      </c>
      <c r="G1614">
        <v>6</v>
      </c>
      <c r="H1614">
        <f t="shared" si="25"/>
        <v>1</v>
      </c>
    </row>
    <row r="1615" spans="1:8" x14ac:dyDescent="0.25">
      <c r="A1615">
        <v>506</v>
      </c>
      <c r="B1615">
        <v>320100</v>
      </c>
      <c r="C1615" t="s">
        <v>85</v>
      </c>
      <c r="D1615">
        <v>12</v>
      </c>
      <c r="E1615">
        <v>20.323620000000002</v>
      </c>
      <c r="F1615" s="3">
        <v>243.88344000000001</v>
      </c>
      <c r="G1615">
        <v>12</v>
      </c>
      <c r="H1615">
        <f t="shared" si="25"/>
        <v>1</v>
      </c>
    </row>
    <row r="1616" spans="1:8" x14ac:dyDescent="0.25">
      <c r="A1616">
        <v>506</v>
      </c>
      <c r="B1616">
        <v>320400</v>
      </c>
      <c r="C1616" t="s">
        <v>84</v>
      </c>
      <c r="D1616">
        <v>12</v>
      </c>
      <c r="E1616">
        <v>20.323620000000002</v>
      </c>
      <c r="F1616" s="3">
        <v>243.88344000000001</v>
      </c>
      <c r="G1616">
        <v>12</v>
      </c>
      <c r="H1616">
        <f t="shared" si="25"/>
        <v>1</v>
      </c>
    </row>
    <row r="1617" spans="1:8" x14ac:dyDescent="0.25">
      <c r="A1617">
        <v>506</v>
      </c>
      <c r="B1617">
        <v>323103</v>
      </c>
      <c r="C1617" t="s">
        <v>36</v>
      </c>
      <c r="D1617">
        <v>0</v>
      </c>
      <c r="E1617">
        <v>12.645809999999999</v>
      </c>
      <c r="F1617" s="3">
        <v>0</v>
      </c>
      <c r="G1617">
        <v>24</v>
      </c>
      <c r="H1617">
        <f t="shared" si="25"/>
        <v>0</v>
      </c>
    </row>
    <row r="1618" spans="1:8" x14ac:dyDescent="0.25">
      <c r="A1618">
        <v>506</v>
      </c>
      <c r="B1618">
        <v>320926</v>
      </c>
      <c r="C1618" t="s">
        <v>48</v>
      </c>
      <c r="D1618">
        <v>60</v>
      </c>
      <c r="E1618">
        <v>5.9841899999999999</v>
      </c>
      <c r="F1618" s="3">
        <v>359.0514</v>
      </c>
      <c r="G1618">
        <v>60</v>
      </c>
      <c r="H1618">
        <f t="shared" si="25"/>
        <v>1</v>
      </c>
    </row>
    <row r="1619" spans="1:8" x14ac:dyDescent="0.25">
      <c r="A1619">
        <v>506</v>
      </c>
      <c r="B1619">
        <v>324903</v>
      </c>
      <c r="C1619" t="s">
        <v>47</v>
      </c>
      <c r="D1619">
        <v>40</v>
      </c>
      <c r="E1619">
        <v>20.662344000000001</v>
      </c>
      <c r="F1619" s="3">
        <v>826.49376000000007</v>
      </c>
      <c r="G1619">
        <v>20</v>
      </c>
      <c r="H1619">
        <f t="shared" si="25"/>
        <v>2</v>
      </c>
    </row>
    <row r="1620" spans="1:8" x14ac:dyDescent="0.25">
      <c r="A1620">
        <v>506</v>
      </c>
      <c r="B1620">
        <v>323900</v>
      </c>
      <c r="C1620" t="s">
        <v>37</v>
      </c>
      <c r="D1620">
        <v>0</v>
      </c>
      <c r="E1620">
        <v>12.645809999999999</v>
      </c>
      <c r="F1620" s="3">
        <v>0</v>
      </c>
      <c r="G1620">
        <v>24</v>
      </c>
      <c r="H1620">
        <f t="shared" si="25"/>
        <v>0</v>
      </c>
    </row>
    <row r="1621" spans="1:8" x14ac:dyDescent="0.25">
      <c r="A1621">
        <v>506</v>
      </c>
      <c r="B1621">
        <v>323004</v>
      </c>
      <c r="C1621" t="s">
        <v>35</v>
      </c>
      <c r="D1621">
        <v>24</v>
      </c>
      <c r="E1621">
        <v>12.645809999999999</v>
      </c>
      <c r="F1621" s="3">
        <v>303.49943999999999</v>
      </c>
      <c r="G1621">
        <v>24</v>
      </c>
      <c r="H1621">
        <f t="shared" si="25"/>
        <v>1</v>
      </c>
    </row>
    <row r="1622" spans="1:8" x14ac:dyDescent="0.25">
      <c r="A1622">
        <v>506</v>
      </c>
      <c r="B1622">
        <v>320107</v>
      </c>
      <c r="C1622" t="s">
        <v>81</v>
      </c>
      <c r="D1622">
        <v>60</v>
      </c>
      <c r="E1622">
        <v>5.7200040000000012</v>
      </c>
      <c r="F1622" s="3">
        <v>343.20024000000006</v>
      </c>
      <c r="G1622">
        <v>60</v>
      </c>
      <c r="H1622">
        <f t="shared" si="25"/>
        <v>1</v>
      </c>
    </row>
    <row r="1623" spans="1:8" x14ac:dyDescent="0.25">
      <c r="A1623">
        <v>507</v>
      </c>
      <c r="B1623">
        <v>320015</v>
      </c>
      <c r="C1623" t="s">
        <v>80</v>
      </c>
      <c r="D1623">
        <v>120</v>
      </c>
      <c r="E1623">
        <v>5.9841899999999999</v>
      </c>
      <c r="F1623" s="3">
        <v>718.1028</v>
      </c>
      <c r="G1623">
        <v>60</v>
      </c>
      <c r="H1623">
        <f t="shared" si="25"/>
        <v>2</v>
      </c>
    </row>
    <row r="1624" spans="1:8" x14ac:dyDescent="0.25">
      <c r="A1624">
        <v>507</v>
      </c>
      <c r="B1624">
        <v>320118</v>
      </c>
      <c r="C1624" t="s">
        <v>89</v>
      </c>
      <c r="D1624">
        <v>12</v>
      </c>
      <c r="E1624">
        <v>37.949940000000005</v>
      </c>
      <c r="F1624" s="3">
        <v>455.39928000000009</v>
      </c>
      <c r="G1624">
        <v>6</v>
      </c>
      <c r="H1624">
        <f t="shared" si="25"/>
        <v>2</v>
      </c>
    </row>
    <row r="1625" spans="1:8" x14ac:dyDescent="0.25">
      <c r="A1625">
        <v>507</v>
      </c>
      <c r="B1625">
        <v>320107</v>
      </c>
      <c r="C1625" t="s">
        <v>81</v>
      </c>
      <c r="D1625">
        <v>120</v>
      </c>
      <c r="E1625">
        <v>5.7200040000000012</v>
      </c>
      <c r="F1625" s="3">
        <v>686.40048000000013</v>
      </c>
      <c r="G1625">
        <v>60</v>
      </c>
      <c r="H1625">
        <f t="shared" si="25"/>
        <v>2</v>
      </c>
    </row>
    <row r="1626" spans="1:8" x14ac:dyDescent="0.25">
      <c r="A1626">
        <v>507</v>
      </c>
      <c r="B1626">
        <v>324003</v>
      </c>
      <c r="C1626" t="s">
        <v>88</v>
      </c>
      <c r="D1626">
        <v>40</v>
      </c>
      <c r="E1626">
        <v>19.800018000000001</v>
      </c>
      <c r="F1626" s="3">
        <v>792.00072</v>
      </c>
      <c r="G1626">
        <v>20</v>
      </c>
      <c r="H1626">
        <f t="shared" si="25"/>
        <v>2</v>
      </c>
    </row>
    <row r="1627" spans="1:8" x14ac:dyDescent="0.25">
      <c r="A1627">
        <v>507</v>
      </c>
      <c r="B1627">
        <v>324903</v>
      </c>
      <c r="C1627" t="s">
        <v>47</v>
      </c>
      <c r="D1627">
        <v>40</v>
      </c>
      <c r="E1627">
        <v>20.662344000000001</v>
      </c>
      <c r="F1627" s="3">
        <v>826.49376000000007</v>
      </c>
      <c r="G1627">
        <v>20</v>
      </c>
      <c r="H1627">
        <f t="shared" si="25"/>
        <v>2</v>
      </c>
    </row>
    <row r="1628" spans="1:8" x14ac:dyDescent="0.25">
      <c r="A1628">
        <v>508</v>
      </c>
      <c r="B1628">
        <v>324003</v>
      </c>
      <c r="C1628" t="s">
        <v>88</v>
      </c>
      <c r="D1628">
        <v>20</v>
      </c>
      <c r="E1628">
        <v>19.800018000000001</v>
      </c>
      <c r="F1628" s="3">
        <v>396.00036</v>
      </c>
      <c r="G1628">
        <v>20</v>
      </c>
      <c r="H1628">
        <f t="shared" si="25"/>
        <v>1</v>
      </c>
    </row>
    <row r="1629" spans="1:8" x14ac:dyDescent="0.25">
      <c r="A1629">
        <v>509</v>
      </c>
      <c r="B1629">
        <v>320023</v>
      </c>
      <c r="C1629" t="s">
        <v>86</v>
      </c>
      <c r="D1629">
        <v>18</v>
      </c>
      <c r="E1629">
        <v>39.743999999999993</v>
      </c>
      <c r="F1629" s="3">
        <v>715.39199999999983</v>
      </c>
      <c r="G1629">
        <v>6</v>
      </c>
      <c r="H1629">
        <f t="shared" si="25"/>
        <v>3</v>
      </c>
    </row>
    <row r="1630" spans="1:8" x14ac:dyDescent="0.25">
      <c r="A1630">
        <v>509</v>
      </c>
      <c r="B1630">
        <v>320118</v>
      </c>
      <c r="C1630" t="s">
        <v>89</v>
      </c>
      <c r="D1630">
        <v>18</v>
      </c>
      <c r="E1630">
        <v>37.949940000000005</v>
      </c>
      <c r="F1630" s="3">
        <v>683.09892000000013</v>
      </c>
      <c r="G1630">
        <v>6</v>
      </c>
      <c r="H1630">
        <f t="shared" si="25"/>
        <v>3</v>
      </c>
    </row>
    <row r="1631" spans="1:8" x14ac:dyDescent="0.25">
      <c r="A1631">
        <v>510</v>
      </c>
      <c r="B1631">
        <v>320118</v>
      </c>
      <c r="C1631" t="s">
        <v>89</v>
      </c>
      <c r="D1631">
        <v>6</v>
      </c>
      <c r="E1631">
        <v>37.949940000000005</v>
      </c>
      <c r="F1631" s="3">
        <v>227.69964000000004</v>
      </c>
      <c r="G1631">
        <v>6</v>
      </c>
      <c r="H1631">
        <f t="shared" si="25"/>
        <v>1</v>
      </c>
    </row>
    <row r="1632" spans="1:8" x14ac:dyDescent="0.25">
      <c r="A1632">
        <v>510</v>
      </c>
      <c r="B1632">
        <v>323103</v>
      </c>
      <c r="C1632" t="s">
        <v>36</v>
      </c>
      <c r="D1632">
        <v>24</v>
      </c>
      <c r="E1632">
        <v>12.645809999999999</v>
      </c>
      <c r="F1632" s="3">
        <v>303.49943999999999</v>
      </c>
      <c r="G1632">
        <v>24</v>
      </c>
      <c r="H1632">
        <f t="shared" si="25"/>
        <v>1</v>
      </c>
    </row>
    <row r="1633" spans="1:8" x14ac:dyDescent="0.25">
      <c r="A1633">
        <v>510</v>
      </c>
      <c r="B1633">
        <v>320023</v>
      </c>
      <c r="C1633" t="s">
        <v>86</v>
      </c>
      <c r="D1633">
        <v>12</v>
      </c>
      <c r="E1633">
        <v>39.743999999999993</v>
      </c>
      <c r="F1633" s="3">
        <v>476.92799999999988</v>
      </c>
      <c r="G1633">
        <v>6</v>
      </c>
      <c r="H1633">
        <f t="shared" si="25"/>
        <v>2</v>
      </c>
    </row>
    <row r="1634" spans="1:8" x14ac:dyDescent="0.25">
      <c r="A1634">
        <v>510</v>
      </c>
      <c r="B1634">
        <v>322000</v>
      </c>
      <c r="C1634" t="s">
        <v>93</v>
      </c>
      <c r="D1634">
        <v>24</v>
      </c>
      <c r="E1634">
        <v>12.645809999999999</v>
      </c>
      <c r="F1634" s="3">
        <v>303.49943999999999</v>
      </c>
      <c r="G1634">
        <v>24</v>
      </c>
      <c r="H1634">
        <f t="shared" si="25"/>
        <v>1</v>
      </c>
    </row>
    <row r="1635" spans="1:8" x14ac:dyDescent="0.25">
      <c r="A1635">
        <v>510</v>
      </c>
      <c r="B1635">
        <v>320023</v>
      </c>
      <c r="C1635" t="s">
        <v>86</v>
      </c>
      <c r="D1635">
        <v>24</v>
      </c>
      <c r="E1635">
        <v>39.743999999999993</v>
      </c>
      <c r="F1635" s="3">
        <v>953.85599999999977</v>
      </c>
      <c r="G1635">
        <v>6</v>
      </c>
      <c r="H1635">
        <f t="shared" si="25"/>
        <v>4</v>
      </c>
    </row>
    <row r="1636" spans="1:8" x14ac:dyDescent="0.25">
      <c r="A1636">
        <v>510</v>
      </c>
      <c r="B1636">
        <v>320118</v>
      </c>
      <c r="C1636" t="s">
        <v>89</v>
      </c>
      <c r="D1636">
        <v>12</v>
      </c>
      <c r="E1636">
        <v>37.949940000000005</v>
      </c>
      <c r="F1636" s="3">
        <v>455.39928000000009</v>
      </c>
      <c r="G1636">
        <v>6</v>
      </c>
      <c r="H1636">
        <f t="shared" si="25"/>
        <v>2</v>
      </c>
    </row>
    <row r="1637" spans="1:8" x14ac:dyDescent="0.25">
      <c r="A1637">
        <v>510</v>
      </c>
      <c r="B1637">
        <v>320107</v>
      </c>
      <c r="C1637" t="s">
        <v>81</v>
      </c>
      <c r="D1637">
        <v>60</v>
      </c>
      <c r="E1637">
        <v>5.7200040000000012</v>
      </c>
      <c r="F1637" s="3">
        <v>343.20024000000006</v>
      </c>
      <c r="G1637">
        <v>60</v>
      </c>
      <c r="H1637">
        <f t="shared" si="25"/>
        <v>1</v>
      </c>
    </row>
    <row r="1638" spans="1:8" x14ac:dyDescent="0.25">
      <c r="A1638">
        <v>511</v>
      </c>
      <c r="B1638">
        <v>322000</v>
      </c>
      <c r="C1638" t="s">
        <v>93</v>
      </c>
      <c r="D1638">
        <v>0</v>
      </c>
      <c r="E1638">
        <v>12.645809999999999</v>
      </c>
      <c r="F1638" s="3">
        <v>0</v>
      </c>
      <c r="G1638">
        <v>24</v>
      </c>
      <c r="H1638">
        <f t="shared" si="25"/>
        <v>0</v>
      </c>
    </row>
    <row r="1639" spans="1:8" x14ac:dyDescent="0.25">
      <c r="A1639">
        <v>511</v>
      </c>
      <c r="B1639">
        <v>322001</v>
      </c>
      <c r="C1639" t="s">
        <v>95</v>
      </c>
      <c r="D1639">
        <v>18</v>
      </c>
      <c r="E1639">
        <v>36.695520000000002</v>
      </c>
      <c r="F1639" s="3">
        <v>660.51936000000001</v>
      </c>
      <c r="G1639">
        <v>6</v>
      </c>
      <c r="H1639">
        <f t="shared" si="25"/>
        <v>3</v>
      </c>
    </row>
    <row r="1640" spans="1:8" x14ac:dyDescent="0.25">
      <c r="A1640">
        <v>511</v>
      </c>
      <c r="B1640">
        <v>322100</v>
      </c>
      <c r="C1640" t="s">
        <v>96</v>
      </c>
      <c r="D1640">
        <v>18</v>
      </c>
      <c r="E1640">
        <v>18.065520000000003</v>
      </c>
      <c r="F1640" s="3">
        <v>325.17936000000003</v>
      </c>
      <c r="G1640">
        <v>6</v>
      </c>
      <c r="H1640">
        <f t="shared" si="25"/>
        <v>3</v>
      </c>
    </row>
    <row r="1641" spans="1:8" x14ac:dyDescent="0.25">
      <c r="A1641">
        <v>511</v>
      </c>
      <c r="B1641">
        <v>320100</v>
      </c>
      <c r="C1641" t="s">
        <v>85</v>
      </c>
      <c r="D1641">
        <v>24</v>
      </c>
      <c r="E1641">
        <v>20.323620000000002</v>
      </c>
      <c r="F1641" s="3">
        <v>487.76688000000001</v>
      </c>
      <c r="G1641">
        <v>12</v>
      </c>
      <c r="H1641">
        <f t="shared" si="25"/>
        <v>2</v>
      </c>
    </row>
    <row r="1642" spans="1:8" x14ac:dyDescent="0.25">
      <c r="A1642">
        <v>511</v>
      </c>
      <c r="B1642">
        <v>320120</v>
      </c>
      <c r="C1642" t="s">
        <v>71</v>
      </c>
      <c r="D1642">
        <v>0</v>
      </c>
      <c r="E1642">
        <v>30.099959999999999</v>
      </c>
      <c r="F1642" s="3">
        <v>0</v>
      </c>
      <c r="G1642">
        <v>6</v>
      </c>
      <c r="H1642">
        <f t="shared" si="25"/>
        <v>0</v>
      </c>
    </row>
    <row r="1643" spans="1:8" x14ac:dyDescent="0.25">
      <c r="A1643">
        <v>511</v>
      </c>
      <c r="B1643">
        <v>320926</v>
      </c>
      <c r="C1643" t="s">
        <v>48</v>
      </c>
      <c r="D1643">
        <v>120</v>
      </c>
      <c r="E1643">
        <v>5.9841899999999999</v>
      </c>
      <c r="F1643" s="3">
        <v>718.1028</v>
      </c>
      <c r="G1643">
        <v>60</v>
      </c>
      <c r="H1643">
        <f t="shared" si="25"/>
        <v>2</v>
      </c>
    </row>
    <row r="1644" spans="1:8" x14ac:dyDescent="0.25">
      <c r="A1644">
        <v>511</v>
      </c>
      <c r="B1644">
        <v>320400</v>
      </c>
      <c r="C1644" t="s">
        <v>84</v>
      </c>
      <c r="D1644">
        <v>36</v>
      </c>
      <c r="E1644">
        <v>20.323620000000002</v>
      </c>
      <c r="F1644" s="3">
        <v>731.65032000000008</v>
      </c>
      <c r="G1644">
        <v>12</v>
      </c>
      <c r="H1644">
        <f t="shared" si="25"/>
        <v>3</v>
      </c>
    </row>
    <row r="1645" spans="1:8" x14ac:dyDescent="0.25">
      <c r="A1645">
        <v>511</v>
      </c>
      <c r="B1645">
        <v>320120</v>
      </c>
      <c r="C1645" t="s">
        <v>71</v>
      </c>
      <c r="D1645">
        <v>0</v>
      </c>
      <c r="E1645">
        <v>30.099959999999999</v>
      </c>
      <c r="F1645" s="3">
        <v>0</v>
      </c>
      <c r="G1645">
        <v>6</v>
      </c>
      <c r="H1645">
        <f t="shared" si="25"/>
        <v>0</v>
      </c>
    </row>
    <row r="1646" spans="1:8" x14ac:dyDescent="0.25">
      <c r="A1646">
        <v>512</v>
      </c>
      <c r="B1646">
        <v>323004</v>
      </c>
      <c r="C1646" t="s">
        <v>35</v>
      </c>
      <c r="D1646">
        <v>24</v>
      </c>
      <c r="E1646">
        <v>12.645809999999999</v>
      </c>
      <c r="F1646" s="3">
        <v>303.49943999999999</v>
      </c>
      <c r="G1646">
        <v>24</v>
      </c>
      <c r="H1646">
        <f t="shared" si="25"/>
        <v>1</v>
      </c>
    </row>
    <row r="1647" spans="1:8" x14ac:dyDescent="0.25">
      <c r="A1647">
        <v>514</v>
      </c>
      <c r="B1647">
        <v>320023</v>
      </c>
      <c r="C1647" t="s">
        <v>86</v>
      </c>
      <c r="D1647">
        <v>90</v>
      </c>
      <c r="E1647">
        <v>39.743999999999993</v>
      </c>
      <c r="F1647" s="3">
        <v>3576.9599999999991</v>
      </c>
      <c r="G1647">
        <v>6</v>
      </c>
      <c r="H1647">
        <f t="shared" si="25"/>
        <v>15</v>
      </c>
    </row>
    <row r="1648" spans="1:8" x14ac:dyDescent="0.25">
      <c r="A1648">
        <v>514</v>
      </c>
      <c r="B1648">
        <v>320015</v>
      </c>
      <c r="C1648" t="s">
        <v>80</v>
      </c>
      <c r="D1648">
        <v>180</v>
      </c>
      <c r="E1648">
        <v>5.9841899999999999</v>
      </c>
      <c r="F1648" s="3">
        <v>1077.1541999999999</v>
      </c>
      <c r="G1648">
        <v>60</v>
      </c>
      <c r="H1648">
        <f t="shared" si="25"/>
        <v>3</v>
      </c>
    </row>
    <row r="1649" spans="1:8" x14ac:dyDescent="0.25">
      <c r="A1649">
        <v>514</v>
      </c>
      <c r="B1649">
        <v>320118</v>
      </c>
      <c r="C1649" t="s">
        <v>89</v>
      </c>
      <c r="D1649">
        <v>12</v>
      </c>
      <c r="E1649">
        <v>37.949940000000005</v>
      </c>
      <c r="F1649" s="3">
        <v>455.39928000000009</v>
      </c>
      <c r="G1649">
        <v>6</v>
      </c>
      <c r="H1649">
        <f t="shared" si="25"/>
        <v>2</v>
      </c>
    </row>
    <row r="1650" spans="1:8" x14ac:dyDescent="0.25">
      <c r="A1650">
        <v>514</v>
      </c>
      <c r="B1650">
        <v>320107</v>
      </c>
      <c r="C1650" t="s">
        <v>81</v>
      </c>
      <c r="D1650">
        <v>120</v>
      </c>
      <c r="E1650">
        <v>5.7200040000000012</v>
      </c>
      <c r="F1650" s="3">
        <v>686.40048000000013</v>
      </c>
      <c r="G1650">
        <v>60</v>
      </c>
      <c r="H1650">
        <f t="shared" si="25"/>
        <v>2</v>
      </c>
    </row>
    <row r="1651" spans="1:8" x14ac:dyDescent="0.25">
      <c r="A1651">
        <v>514</v>
      </c>
      <c r="B1651">
        <v>324003</v>
      </c>
      <c r="C1651" t="s">
        <v>88</v>
      </c>
      <c r="D1651">
        <v>60</v>
      </c>
      <c r="E1651">
        <v>19.800018000000001</v>
      </c>
      <c r="F1651" s="3">
        <v>1188.00108</v>
      </c>
      <c r="G1651">
        <v>20</v>
      </c>
      <c r="H1651">
        <f t="shared" si="25"/>
        <v>3</v>
      </c>
    </row>
    <row r="1652" spans="1:8" x14ac:dyDescent="0.25">
      <c r="A1652">
        <v>514</v>
      </c>
      <c r="B1652">
        <v>322000</v>
      </c>
      <c r="C1652" t="s">
        <v>93</v>
      </c>
      <c r="D1652">
        <v>0</v>
      </c>
      <c r="E1652">
        <v>12.645809999999999</v>
      </c>
      <c r="F1652" s="3">
        <v>0</v>
      </c>
      <c r="G1652">
        <v>24</v>
      </c>
      <c r="H1652">
        <f t="shared" si="25"/>
        <v>0</v>
      </c>
    </row>
    <row r="1653" spans="1:8" x14ac:dyDescent="0.25">
      <c r="A1653">
        <v>514</v>
      </c>
      <c r="B1653">
        <v>320400</v>
      </c>
      <c r="C1653" t="s">
        <v>84</v>
      </c>
      <c r="D1653">
        <v>12</v>
      </c>
      <c r="E1653">
        <v>20.323620000000002</v>
      </c>
      <c r="F1653" s="3">
        <v>243.88344000000001</v>
      </c>
      <c r="G1653">
        <v>12</v>
      </c>
      <c r="H1653">
        <f t="shared" si="25"/>
        <v>1</v>
      </c>
    </row>
    <row r="1654" spans="1:8" x14ac:dyDescent="0.25">
      <c r="A1654">
        <v>514</v>
      </c>
      <c r="B1654">
        <v>320926</v>
      </c>
      <c r="C1654" t="s">
        <v>48</v>
      </c>
      <c r="D1654">
        <v>120</v>
      </c>
      <c r="E1654">
        <v>5.9841899999999999</v>
      </c>
      <c r="F1654" s="3">
        <v>718.1028</v>
      </c>
      <c r="G1654">
        <v>60</v>
      </c>
      <c r="H1654">
        <f t="shared" si="25"/>
        <v>2</v>
      </c>
    </row>
    <row r="1655" spans="1:8" x14ac:dyDescent="0.25">
      <c r="A1655">
        <v>514</v>
      </c>
      <c r="B1655">
        <v>323103</v>
      </c>
      <c r="C1655" t="s">
        <v>36</v>
      </c>
      <c r="D1655">
        <v>0</v>
      </c>
      <c r="E1655">
        <v>12.645809999999999</v>
      </c>
      <c r="F1655" s="3">
        <v>0</v>
      </c>
      <c r="G1655">
        <v>24</v>
      </c>
      <c r="H1655">
        <f t="shared" si="25"/>
        <v>0</v>
      </c>
    </row>
    <row r="1656" spans="1:8" x14ac:dyDescent="0.25">
      <c r="A1656">
        <v>514</v>
      </c>
      <c r="B1656">
        <v>320120</v>
      </c>
      <c r="C1656" t="s">
        <v>71</v>
      </c>
      <c r="D1656">
        <v>0</v>
      </c>
      <c r="E1656">
        <v>30.099959999999999</v>
      </c>
      <c r="F1656" s="3">
        <v>0</v>
      </c>
      <c r="G1656">
        <v>6</v>
      </c>
      <c r="H1656">
        <f t="shared" si="25"/>
        <v>0</v>
      </c>
    </row>
    <row r="1657" spans="1:8" x14ac:dyDescent="0.25">
      <c r="A1657">
        <v>514</v>
      </c>
      <c r="B1657">
        <v>320023</v>
      </c>
      <c r="C1657" t="s">
        <v>86</v>
      </c>
      <c r="D1657">
        <v>66</v>
      </c>
      <c r="E1657">
        <v>39.743999999999993</v>
      </c>
      <c r="F1657" s="3">
        <v>2623.1039999999994</v>
      </c>
      <c r="G1657">
        <v>6</v>
      </c>
      <c r="H1657">
        <f t="shared" si="25"/>
        <v>11</v>
      </c>
    </row>
    <row r="1658" spans="1:8" x14ac:dyDescent="0.25">
      <c r="A1658">
        <v>515</v>
      </c>
      <c r="B1658">
        <v>320120</v>
      </c>
      <c r="C1658" t="s">
        <v>71</v>
      </c>
      <c r="D1658">
        <v>0</v>
      </c>
      <c r="E1658">
        <v>30.099959999999999</v>
      </c>
      <c r="F1658" s="3">
        <v>0</v>
      </c>
      <c r="G1658">
        <v>6</v>
      </c>
      <c r="H1658">
        <f t="shared" si="25"/>
        <v>0</v>
      </c>
    </row>
    <row r="1659" spans="1:8" x14ac:dyDescent="0.25">
      <c r="A1659">
        <v>515</v>
      </c>
      <c r="B1659">
        <v>320023</v>
      </c>
      <c r="C1659" t="s">
        <v>86</v>
      </c>
      <c r="D1659">
        <v>18</v>
      </c>
      <c r="E1659">
        <v>39.743999999999993</v>
      </c>
      <c r="F1659" s="3">
        <v>715.39199999999983</v>
      </c>
      <c r="G1659">
        <v>6</v>
      </c>
      <c r="H1659">
        <f t="shared" si="25"/>
        <v>3</v>
      </c>
    </row>
    <row r="1660" spans="1:8" x14ac:dyDescent="0.25">
      <c r="A1660">
        <v>515</v>
      </c>
      <c r="B1660">
        <v>320118</v>
      </c>
      <c r="C1660" t="s">
        <v>89</v>
      </c>
      <c r="D1660">
        <v>12</v>
      </c>
      <c r="E1660">
        <v>37.949940000000005</v>
      </c>
      <c r="F1660" s="3">
        <v>455.39928000000009</v>
      </c>
      <c r="G1660">
        <v>6</v>
      </c>
      <c r="H1660">
        <f t="shared" si="25"/>
        <v>2</v>
      </c>
    </row>
    <row r="1661" spans="1:8" x14ac:dyDescent="0.25">
      <c r="A1661">
        <v>515</v>
      </c>
      <c r="B1661">
        <v>323900</v>
      </c>
      <c r="C1661" t="s">
        <v>37</v>
      </c>
      <c r="D1661">
        <v>0</v>
      </c>
      <c r="E1661">
        <v>12.645809999999999</v>
      </c>
      <c r="F1661" s="3">
        <v>0</v>
      </c>
      <c r="G1661">
        <v>24</v>
      </c>
      <c r="H1661">
        <f t="shared" si="25"/>
        <v>0</v>
      </c>
    </row>
    <row r="1662" spans="1:8" x14ac:dyDescent="0.25">
      <c r="A1662">
        <v>515</v>
      </c>
      <c r="B1662">
        <v>323004</v>
      </c>
      <c r="C1662" t="s">
        <v>35</v>
      </c>
      <c r="D1662">
        <v>0</v>
      </c>
      <c r="E1662">
        <v>12.645809999999999</v>
      </c>
      <c r="F1662" s="3">
        <v>0</v>
      </c>
      <c r="G1662">
        <v>24</v>
      </c>
      <c r="H1662">
        <f t="shared" si="25"/>
        <v>0</v>
      </c>
    </row>
    <row r="1663" spans="1:8" x14ac:dyDescent="0.25">
      <c r="A1663">
        <v>516</v>
      </c>
      <c r="B1663">
        <v>320023</v>
      </c>
      <c r="C1663" t="s">
        <v>86</v>
      </c>
      <c r="D1663">
        <v>60</v>
      </c>
      <c r="E1663">
        <v>39.743999999999993</v>
      </c>
      <c r="F1663" s="3">
        <v>2384.6399999999994</v>
      </c>
      <c r="G1663">
        <v>6</v>
      </c>
      <c r="H1663">
        <f t="shared" si="25"/>
        <v>10</v>
      </c>
    </row>
    <row r="1664" spans="1:8" x14ac:dyDescent="0.25">
      <c r="A1664">
        <v>516</v>
      </c>
      <c r="B1664">
        <v>320015</v>
      </c>
      <c r="C1664" t="s">
        <v>80</v>
      </c>
      <c r="D1664">
        <v>300</v>
      </c>
      <c r="E1664">
        <v>5.9841899999999999</v>
      </c>
      <c r="F1664" s="3">
        <v>1795.2570000000001</v>
      </c>
      <c r="G1664">
        <v>60</v>
      </c>
      <c r="H1664">
        <f t="shared" si="25"/>
        <v>5</v>
      </c>
    </row>
    <row r="1665" spans="1:8" x14ac:dyDescent="0.25">
      <c r="A1665">
        <v>516</v>
      </c>
      <c r="B1665">
        <v>320118</v>
      </c>
      <c r="C1665" t="s">
        <v>89</v>
      </c>
      <c r="D1665">
        <v>60</v>
      </c>
      <c r="E1665">
        <v>37.949940000000005</v>
      </c>
      <c r="F1665" s="3">
        <v>2276.9964000000004</v>
      </c>
      <c r="G1665">
        <v>6</v>
      </c>
      <c r="H1665">
        <f t="shared" si="25"/>
        <v>10</v>
      </c>
    </row>
    <row r="1666" spans="1:8" x14ac:dyDescent="0.25">
      <c r="A1666">
        <v>516</v>
      </c>
      <c r="B1666">
        <v>320100</v>
      </c>
      <c r="C1666" t="s">
        <v>85</v>
      </c>
      <c r="D1666">
        <v>24</v>
      </c>
      <c r="E1666">
        <v>20.323620000000002</v>
      </c>
      <c r="F1666" s="3">
        <v>487.76688000000001</v>
      </c>
      <c r="G1666">
        <v>12</v>
      </c>
      <c r="H1666">
        <f t="shared" si="25"/>
        <v>2</v>
      </c>
    </row>
    <row r="1667" spans="1:8" x14ac:dyDescent="0.25">
      <c r="A1667">
        <v>518</v>
      </c>
      <c r="B1667">
        <v>323004</v>
      </c>
      <c r="C1667" t="s">
        <v>35</v>
      </c>
      <c r="D1667">
        <v>0</v>
      </c>
      <c r="E1667">
        <v>12.645809999999999</v>
      </c>
      <c r="F1667" s="3">
        <v>0</v>
      </c>
      <c r="G1667">
        <v>24</v>
      </c>
      <c r="H1667">
        <f t="shared" ref="H1667:H1730" si="26">+D1667/G1667</f>
        <v>0</v>
      </c>
    </row>
    <row r="1668" spans="1:8" x14ac:dyDescent="0.25">
      <c r="A1668">
        <v>518</v>
      </c>
      <c r="B1668">
        <v>320120</v>
      </c>
      <c r="C1668" t="s">
        <v>71</v>
      </c>
      <c r="D1668">
        <v>0</v>
      </c>
      <c r="E1668">
        <v>30.099959999999999</v>
      </c>
      <c r="F1668" s="3">
        <v>0</v>
      </c>
      <c r="G1668">
        <v>6</v>
      </c>
      <c r="H1668">
        <f t="shared" si="26"/>
        <v>0</v>
      </c>
    </row>
    <row r="1669" spans="1:8" x14ac:dyDescent="0.25">
      <c r="A1669">
        <v>518</v>
      </c>
      <c r="B1669">
        <v>323004</v>
      </c>
      <c r="C1669" t="s">
        <v>35</v>
      </c>
      <c r="D1669">
        <v>0</v>
      </c>
      <c r="E1669">
        <v>12.645809999999999</v>
      </c>
      <c r="F1669" s="3">
        <v>0</v>
      </c>
      <c r="G1669">
        <v>24</v>
      </c>
      <c r="H1669">
        <f t="shared" si="26"/>
        <v>0</v>
      </c>
    </row>
    <row r="1670" spans="1:8" x14ac:dyDescent="0.25">
      <c r="A1670">
        <v>518</v>
      </c>
      <c r="B1670">
        <v>320120</v>
      </c>
      <c r="C1670" t="s">
        <v>71</v>
      </c>
      <c r="D1670">
        <v>0</v>
      </c>
      <c r="E1670">
        <v>30.099959999999999</v>
      </c>
      <c r="F1670" s="3">
        <v>0</v>
      </c>
      <c r="G1670">
        <v>6</v>
      </c>
      <c r="H1670">
        <f t="shared" si="26"/>
        <v>0</v>
      </c>
    </row>
    <row r="1671" spans="1:8" x14ac:dyDescent="0.25">
      <c r="A1671">
        <v>518</v>
      </c>
      <c r="B1671">
        <v>322001</v>
      </c>
      <c r="C1671" t="s">
        <v>95</v>
      </c>
      <c r="D1671">
        <v>6</v>
      </c>
      <c r="E1671">
        <v>36.695520000000002</v>
      </c>
      <c r="F1671" s="3">
        <v>220.17312000000001</v>
      </c>
      <c r="G1671">
        <v>6</v>
      </c>
      <c r="H1671">
        <f t="shared" si="26"/>
        <v>1</v>
      </c>
    </row>
    <row r="1672" spans="1:8" x14ac:dyDescent="0.25">
      <c r="A1672">
        <v>523</v>
      </c>
      <c r="B1672">
        <v>320023</v>
      </c>
      <c r="C1672" t="s">
        <v>86</v>
      </c>
      <c r="D1672">
        <v>12</v>
      </c>
      <c r="E1672">
        <v>39.743999999999993</v>
      </c>
      <c r="F1672" s="3">
        <v>476.92799999999988</v>
      </c>
      <c r="G1672">
        <v>6</v>
      </c>
      <c r="H1672">
        <f t="shared" si="26"/>
        <v>2</v>
      </c>
    </row>
    <row r="1673" spans="1:8" x14ac:dyDescent="0.25">
      <c r="A1673">
        <v>523</v>
      </c>
      <c r="B1673">
        <v>320118</v>
      </c>
      <c r="C1673" t="s">
        <v>89</v>
      </c>
      <c r="D1673">
        <v>6</v>
      </c>
      <c r="E1673">
        <v>37.949940000000005</v>
      </c>
      <c r="F1673" s="3">
        <v>227.69964000000004</v>
      </c>
      <c r="G1673">
        <v>6</v>
      </c>
      <c r="H1673">
        <f t="shared" si="26"/>
        <v>1</v>
      </c>
    </row>
    <row r="1674" spans="1:8" x14ac:dyDescent="0.25">
      <c r="A1674">
        <v>524</v>
      </c>
      <c r="B1674">
        <v>320120</v>
      </c>
      <c r="C1674" t="s">
        <v>71</v>
      </c>
      <c r="D1674">
        <v>0</v>
      </c>
      <c r="E1674">
        <v>30.099959999999999</v>
      </c>
      <c r="F1674" s="3">
        <v>0</v>
      </c>
      <c r="G1674">
        <v>6</v>
      </c>
      <c r="H1674">
        <f t="shared" si="26"/>
        <v>0</v>
      </c>
    </row>
    <row r="1675" spans="1:8" x14ac:dyDescent="0.25">
      <c r="A1675">
        <v>524</v>
      </c>
      <c r="B1675">
        <v>320023</v>
      </c>
      <c r="C1675" t="s">
        <v>86</v>
      </c>
      <c r="D1675">
        <v>30</v>
      </c>
      <c r="E1675">
        <v>39.743999999999993</v>
      </c>
      <c r="F1675" s="3">
        <v>1192.3199999999997</v>
      </c>
      <c r="G1675">
        <v>6</v>
      </c>
      <c r="H1675">
        <f t="shared" si="26"/>
        <v>5</v>
      </c>
    </row>
    <row r="1676" spans="1:8" x14ac:dyDescent="0.25">
      <c r="A1676">
        <v>524</v>
      </c>
      <c r="B1676">
        <v>320015</v>
      </c>
      <c r="C1676" t="s">
        <v>80</v>
      </c>
      <c r="D1676">
        <v>60</v>
      </c>
      <c r="E1676">
        <v>5.9841899999999999</v>
      </c>
      <c r="F1676" s="3">
        <v>359.0514</v>
      </c>
      <c r="G1676">
        <v>60</v>
      </c>
      <c r="H1676">
        <f t="shared" si="26"/>
        <v>1</v>
      </c>
    </row>
    <row r="1677" spans="1:8" x14ac:dyDescent="0.25">
      <c r="A1677">
        <v>524</v>
      </c>
      <c r="B1677">
        <v>320107</v>
      </c>
      <c r="C1677" t="s">
        <v>81</v>
      </c>
      <c r="D1677">
        <v>60</v>
      </c>
      <c r="E1677">
        <v>5.7200040000000012</v>
      </c>
      <c r="F1677" s="3">
        <v>343.20024000000006</v>
      </c>
      <c r="G1677">
        <v>60</v>
      </c>
      <c r="H1677">
        <f t="shared" si="26"/>
        <v>1</v>
      </c>
    </row>
    <row r="1678" spans="1:8" x14ac:dyDescent="0.25">
      <c r="A1678">
        <v>524</v>
      </c>
      <c r="B1678">
        <v>324003</v>
      </c>
      <c r="C1678" t="s">
        <v>88</v>
      </c>
      <c r="D1678">
        <v>20</v>
      </c>
      <c r="E1678">
        <v>19.800018000000001</v>
      </c>
      <c r="F1678" s="3">
        <v>396.00036</v>
      </c>
      <c r="G1678">
        <v>20</v>
      </c>
      <c r="H1678">
        <f t="shared" si="26"/>
        <v>1</v>
      </c>
    </row>
    <row r="1679" spans="1:8" x14ac:dyDescent="0.25">
      <c r="A1679">
        <v>524</v>
      </c>
      <c r="B1679">
        <v>324903</v>
      </c>
      <c r="C1679" t="s">
        <v>47</v>
      </c>
      <c r="D1679">
        <v>20</v>
      </c>
      <c r="E1679">
        <v>20.662344000000001</v>
      </c>
      <c r="F1679" s="3">
        <v>413.24688000000003</v>
      </c>
      <c r="G1679">
        <v>20</v>
      </c>
      <c r="H1679">
        <f t="shared" si="26"/>
        <v>1</v>
      </c>
    </row>
    <row r="1680" spans="1:8" x14ac:dyDescent="0.25">
      <c r="A1680">
        <v>526</v>
      </c>
      <c r="B1680">
        <v>320926</v>
      </c>
      <c r="C1680" t="s">
        <v>48</v>
      </c>
      <c r="D1680">
        <v>60</v>
      </c>
      <c r="E1680">
        <v>5.9841899999999999</v>
      </c>
      <c r="F1680" s="3">
        <v>359.0514</v>
      </c>
      <c r="G1680">
        <v>60</v>
      </c>
      <c r="H1680">
        <f t="shared" si="26"/>
        <v>1</v>
      </c>
    </row>
    <row r="1681" spans="1:8" x14ac:dyDescent="0.25">
      <c r="A1681">
        <v>526</v>
      </c>
      <c r="B1681">
        <v>320023</v>
      </c>
      <c r="C1681" t="s">
        <v>86</v>
      </c>
      <c r="D1681">
        <v>6</v>
      </c>
      <c r="E1681">
        <v>39.743999999999993</v>
      </c>
      <c r="F1681" s="3">
        <v>238.46399999999994</v>
      </c>
      <c r="G1681">
        <v>6</v>
      </c>
      <c r="H1681">
        <f t="shared" si="26"/>
        <v>1</v>
      </c>
    </row>
    <row r="1682" spans="1:8" x14ac:dyDescent="0.25">
      <c r="A1682">
        <v>526</v>
      </c>
      <c r="B1682">
        <v>320118</v>
      </c>
      <c r="C1682" t="s">
        <v>89</v>
      </c>
      <c r="D1682">
        <v>6</v>
      </c>
      <c r="E1682">
        <v>37.949940000000005</v>
      </c>
      <c r="F1682" s="3">
        <v>227.69964000000004</v>
      </c>
      <c r="G1682">
        <v>6</v>
      </c>
      <c r="H1682">
        <f t="shared" si="26"/>
        <v>1</v>
      </c>
    </row>
    <row r="1683" spans="1:8" x14ac:dyDescent="0.25">
      <c r="A1683">
        <v>527</v>
      </c>
      <c r="B1683">
        <v>320023</v>
      </c>
      <c r="C1683" t="s">
        <v>86</v>
      </c>
      <c r="D1683">
        <v>18</v>
      </c>
      <c r="E1683">
        <v>39.743999999999993</v>
      </c>
      <c r="F1683" s="3">
        <v>715.39199999999983</v>
      </c>
      <c r="G1683">
        <v>6</v>
      </c>
      <c r="H1683">
        <f t="shared" si="26"/>
        <v>3</v>
      </c>
    </row>
    <row r="1684" spans="1:8" x14ac:dyDescent="0.25">
      <c r="A1684">
        <v>527</v>
      </c>
      <c r="B1684">
        <v>320100</v>
      </c>
      <c r="C1684" t="s">
        <v>85</v>
      </c>
      <c r="D1684">
        <v>12</v>
      </c>
      <c r="E1684">
        <v>20.323620000000002</v>
      </c>
      <c r="F1684" s="3">
        <v>243.88344000000001</v>
      </c>
      <c r="G1684">
        <v>12</v>
      </c>
      <c r="H1684">
        <f t="shared" si="26"/>
        <v>1</v>
      </c>
    </row>
    <row r="1685" spans="1:8" x14ac:dyDescent="0.25">
      <c r="A1685">
        <v>527</v>
      </c>
      <c r="B1685">
        <v>320023</v>
      </c>
      <c r="C1685" t="s">
        <v>86</v>
      </c>
      <c r="D1685">
        <v>30</v>
      </c>
      <c r="E1685">
        <v>39.743999999999993</v>
      </c>
      <c r="F1685" s="3">
        <v>1192.3199999999997</v>
      </c>
      <c r="G1685">
        <v>6</v>
      </c>
      <c r="H1685">
        <f t="shared" si="26"/>
        <v>5</v>
      </c>
    </row>
    <row r="1686" spans="1:8" x14ac:dyDescent="0.25">
      <c r="A1686">
        <v>527</v>
      </c>
      <c r="B1686">
        <v>320100</v>
      </c>
      <c r="C1686" t="s">
        <v>85</v>
      </c>
      <c r="D1686">
        <v>12</v>
      </c>
      <c r="E1686">
        <v>20.323620000000002</v>
      </c>
      <c r="F1686" s="3">
        <v>243.88344000000001</v>
      </c>
      <c r="G1686">
        <v>12</v>
      </c>
      <c r="H1686">
        <f t="shared" si="26"/>
        <v>1</v>
      </c>
    </row>
    <row r="1687" spans="1:8" x14ac:dyDescent="0.25">
      <c r="A1687">
        <v>527</v>
      </c>
      <c r="B1687">
        <v>320400</v>
      </c>
      <c r="C1687" t="s">
        <v>84</v>
      </c>
      <c r="D1687">
        <v>24</v>
      </c>
      <c r="E1687">
        <v>20.323620000000002</v>
      </c>
      <c r="F1687" s="3">
        <v>487.76688000000001</v>
      </c>
      <c r="G1687">
        <v>12</v>
      </c>
      <c r="H1687">
        <f t="shared" si="26"/>
        <v>2</v>
      </c>
    </row>
    <row r="1688" spans="1:8" x14ac:dyDescent="0.25">
      <c r="A1688">
        <v>528</v>
      </c>
      <c r="B1688">
        <v>324903</v>
      </c>
      <c r="C1688" t="s">
        <v>47</v>
      </c>
      <c r="D1688">
        <v>20</v>
      </c>
      <c r="E1688">
        <v>20.662344000000001</v>
      </c>
      <c r="F1688" s="3">
        <v>413.24688000000003</v>
      </c>
      <c r="G1688">
        <v>20</v>
      </c>
      <c r="H1688">
        <f t="shared" si="26"/>
        <v>1</v>
      </c>
    </row>
    <row r="1689" spans="1:8" x14ac:dyDescent="0.25">
      <c r="A1689">
        <v>528</v>
      </c>
      <c r="B1689">
        <v>320118</v>
      </c>
      <c r="C1689" t="s">
        <v>89</v>
      </c>
      <c r="D1689">
        <v>18</v>
      </c>
      <c r="E1689">
        <v>37.949940000000005</v>
      </c>
      <c r="F1689" s="3">
        <v>683.09892000000013</v>
      </c>
      <c r="G1689">
        <v>6</v>
      </c>
      <c r="H1689">
        <f t="shared" si="26"/>
        <v>3</v>
      </c>
    </row>
    <row r="1690" spans="1:8" x14ac:dyDescent="0.25">
      <c r="A1690">
        <v>530</v>
      </c>
      <c r="B1690">
        <v>320118</v>
      </c>
      <c r="C1690" t="s">
        <v>89</v>
      </c>
      <c r="D1690">
        <v>6</v>
      </c>
      <c r="E1690">
        <v>37.949940000000005</v>
      </c>
      <c r="F1690" s="3">
        <v>227.69964000000004</v>
      </c>
      <c r="G1690">
        <v>6</v>
      </c>
      <c r="H1690">
        <f t="shared" si="26"/>
        <v>1</v>
      </c>
    </row>
    <row r="1691" spans="1:8" x14ac:dyDescent="0.25">
      <c r="A1691">
        <v>530</v>
      </c>
      <c r="B1691">
        <v>320023</v>
      </c>
      <c r="C1691" t="s">
        <v>86</v>
      </c>
      <c r="D1691">
        <v>60</v>
      </c>
      <c r="E1691">
        <v>39.743999999999993</v>
      </c>
      <c r="F1691" s="3">
        <v>2384.6399999999994</v>
      </c>
      <c r="G1691">
        <v>6</v>
      </c>
      <c r="H1691">
        <f t="shared" si="26"/>
        <v>10</v>
      </c>
    </row>
    <row r="1692" spans="1:8" x14ac:dyDescent="0.25">
      <c r="A1692">
        <v>530</v>
      </c>
      <c r="B1692">
        <v>320015</v>
      </c>
      <c r="C1692" t="s">
        <v>80</v>
      </c>
      <c r="D1692">
        <v>180</v>
      </c>
      <c r="E1692">
        <v>5.9841899999999999</v>
      </c>
      <c r="F1692" s="3">
        <v>1077.1541999999999</v>
      </c>
      <c r="G1692">
        <v>60</v>
      </c>
      <c r="H1692">
        <f t="shared" si="26"/>
        <v>3</v>
      </c>
    </row>
    <row r="1693" spans="1:8" x14ac:dyDescent="0.25">
      <c r="A1693">
        <v>530</v>
      </c>
      <c r="B1693">
        <v>320118</v>
      </c>
      <c r="C1693" t="s">
        <v>89</v>
      </c>
      <c r="D1693">
        <v>30</v>
      </c>
      <c r="E1693">
        <v>37.949940000000005</v>
      </c>
      <c r="F1693" s="3">
        <v>1138.4982000000002</v>
      </c>
      <c r="G1693">
        <v>6</v>
      </c>
      <c r="H1693">
        <f t="shared" si="26"/>
        <v>5</v>
      </c>
    </row>
    <row r="1694" spans="1:8" x14ac:dyDescent="0.25">
      <c r="A1694">
        <v>530</v>
      </c>
      <c r="B1694">
        <v>320107</v>
      </c>
      <c r="C1694" t="s">
        <v>81</v>
      </c>
      <c r="D1694">
        <v>60</v>
      </c>
      <c r="E1694">
        <v>5.7200040000000012</v>
      </c>
      <c r="F1694" s="3">
        <v>343.20024000000006</v>
      </c>
      <c r="G1694">
        <v>60</v>
      </c>
      <c r="H1694">
        <f t="shared" si="26"/>
        <v>1</v>
      </c>
    </row>
    <row r="1695" spans="1:8" x14ac:dyDescent="0.25">
      <c r="A1695">
        <v>530</v>
      </c>
      <c r="B1695">
        <v>324003</v>
      </c>
      <c r="C1695" t="s">
        <v>88</v>
      </c>
      <c r="D1695">
        <v>60</v>
      </c>
      <c r="E1695">
        <v>19.800018000000001</v>
      </c>
      <c r="F1695" s="3">
        <v>1188.00108</v>
      </c>
      <c r="G1695">
        <v>20</v>
      </c>
      <c r="H1695">
        <f t="shared" si="26"/>
        <v>3</v>
      </c>
    </row>
    <row r="1696" spans="1:8" x14ac:dyDescent="0.25">
      <c r="A1696">
        <v>530</v>
      </c>
      <c r="B1696">
        <v>323004</v>
      </c>
      <c r="C1696" t="s">
        <v>35</v>
      </c>
      <c r="D1696">
        <v>0</v>
      </c>
      <c r="E1696">
        <v>12.645809999999999</v>
      </c>
      <c r="F1696" s="3">
        <v>0</v>
      </c>
      <c r="G1696">
        <v>24</v>
      </c>
      <c r="H1696">
        <f t="shared" si="26"/>
        <v>0</v>
      </c>
    </row>
    <row r="1697" spans="1:8" x14ac:dyDescent="0.25">
      <c r="A1697">
        <v>530</v>
      </c>
      <c r="B1697">
        <v>323103</v>
      </c>
      <c r="C1697" t="s">
        <v>36</v>
      </c>
      <c r="D1697">
        <v>0</v>
      </c>
      <c r="E1697">
        <v>12.645809999999999</v>
      </c>
      <c r="F1697" s="3">
        <v>0</v>
      </c>
      <c r="G1697">
        <v>24</v>
      </c>
      <c r="H1697">
        <f t="shared" si="26"/>
        <v>0</v>
      </c>
    </row>
    <row r="1698" spans="1:8" x14ac:dyDescent="0.25">
      <c r="A1698">
        <v>530</v>
      </c>
      <c r="B1698">
        <v>324903</v>
      </c>
      <c r="C1698" t="s">
        <v>47</v>
      </c>
      <c r="D1698">
        <v>40</v>
      </c>
      <c r="E1698">
        <v>20.662344000000001</v>
      </c>
      <c r="F1698" s="3">
        <v>826.49376000000007</v>
      </c>
      <c r="G1698">
        <v>20</v>
      </c>
      <c r="H1698">
        <f t="shared" si="26"/>
        <v>2</v>
      </c>
    </row>
    <row r="1699" spans="1:8" x14ac:dyDescent="0.25">
      <c r="A1699">
        <v>530</v>
      </c>
      <c r="B1699">
        <v>323004</v>
      </c>
      <c r="C1699" t="s">
        <v>35</v>
      </c>
      <c r="D1699">
        <v>24</v>
      </c>
      <c r="E1699">
        <v>12.645809999999999</v>
      </c>
      <c r="F1699" s="3">
        <v>303.49943999999999</v>
      </c>
      <c r="G1699">
        <v>24</v>
      </c>
      <c r="H1699">
        <f t="shared" si="26"/>
        <v>1</v>
      </c>
    </row>
    <row r="1700" spans="1:8" x14ac:dyDescent="0.25">
      <c r="A1700">
        <v>530</v>
      </c>
      <c r="B1700">
        <v>323103</v>
      </c>
      <c r="C1700" t="s">
        <v>36</v>
      </c>
      <c r="D1700">
        <v>24</v>
      </c>
      <c r="E1700">
        <v>12.645809999999999</v>
      </c>
      <c r="F1700" s="3">
        <v>303.49943999999999</v>
      </c>
      <c r="G1700">
        <v>24</v>
      </c>
      <c r="H1700">
        <f t="shared" si="26"/>
        <v>1</v>
      </c>
    </row>
    <row r="1701" spans="1:8" x14ac:dyDescent="0.25">
      <c r="A1701">
        <v>530</v>
      </c>
      <c r="B1701">
        <v>323004</v>
      </c>
      <c r="C1701" t="s">
        <v>35</v>
      </c>
      <c r="D1701">
        <v>72</v>
      </c>
      <c r="E1701">
        <v>12.645809999999999</v>
      </c>
      <c r="F1701" s="3">
        <v>910.49831999999992</v>
      </c>
      <c r="G1701">
        <v>24</v>
      </c>
      <c r="H1701">
        <f t="shared" si="26"/>
        <v>3</v>
      </c>
    </row>
    <row r="1702" spans="1:8" x14ac:dyDescent="0.25">
      <c r="A1702">
        <v>530</v>
      </c>
      <c r="B1702">
        <v>322001</v>
      </c>
      <c r="C1702" t="s">
        <v>95</v>
      </c>
      <c r="D1702">
        <v>18</v>
      </c>
      <c r="E1702">
        <v>36.695520000000002</v>
      </c>
      <c r="F1702" s="3">
        <v>660.51936000000001</v>
      </c>
      <c r="G1702">
        <v>6</v>
      </c>
      <c r="H1702">
        <f t="shared" si="26"/>
        <v>3</v>
      </c>
    </row>
    <row r="1703" spans="1:8" x14ac:dyDescent="0.25">
      <c r="A1703">
        <v>530</v>
      </c>
      <c r="B1703">
        <v>323103</v>
      </c>
      <c r="C1703" t="s">
        <v>36</v>
      </c>
      <c r="D1703">
        <v>96</v>
      </c>
      <c r="E1703">
        <v>12.645809999999999</v>
      </c>
      <c r="F1703" s="3">
        <v>1213.99776</v>
      </c>
      <c r="G1703">
        <v>24</v>
      </c>
      <c r="H1703">
        <f t="shared" si="26"/>
        <v>4</v>
      </c>
    </row>
    <row r="1704" spans="1:8" x14ac:dyDescent="0.25">
      <c r="A1704">
        <v>532</v>
      </c>
      <c r="B1704">
        <v>320015</v>
      </c>
      <c r="C1704" t="s">
        <v>80</v>
      </c>
      <c r="D1704">
        <v>180</v>
      </c>
      <c r="E1704">
        <v>5.9841899999999999</v>
      </c>
      <c r="F1704" s="3">
        <v>1077.1541999999999</v>
      </c>
      <c r="G1704">
        <v>60</v>
      </c>
      <c r="H1704">
        <f t="shared" si="26"/>
        <v>3</v>
      </c>
    </row>
    <row r="1705" spans="1:8" x14ac:dyDescent="0.25">
      <c r="A1705">
        <v>532</v>
      </c>
      <c r="B1705">
        <v>324903</v>
      </c>
      <c r="C1705" t="s">
        <v>47</v>
      </c>
      <c r="D1705">
        <v>60</v>
      </c>
      <c r="E1705">
        <v>20.662344000000001</v>
      </c>
      <c r="F1705" s="3">
        <v>1239.74064</v>
      </c>
      <c r="G1705">
        <v>20</v>
      </c>
      <c r="H1705">
        <f t="shared" si="26"/>
        <v>3</v>
      </c>
    </row>
    <row r="1706" spans="1:8" x14ac:dyDescent="0.25">
      <c r="A1706">
        <v>538</v>
      </c>
      <c r="B1706">
        <v>320120</v>
      </c>
      <c r="C1706" t="s">
        <v>71</v>
      </c>
      <c r="D1706">
        <v>0</v>
      </c>
      <c r="E1706">
        <v>30.099959999999999</v>
      </c>
      <c r="F1706" s="3">
        <v>0</v>
      </c>
      <c r="G1706">
        <v>6</v>
      </c>
      <c r="H1706">
        <f t="shared" si="26"/>
        <v>0</v>
      </c>
    </row>
    <row r="1707" spans="1:8" x14ac:dyDescent="0.25">
      <c r="A1707">
        <v>539</v>
      </c>
      <c r="B1707">
        <v>320015</v>
      </c>
      <c r="C1707" t="s">
        <v>80</v>
      </c>
      <c r="D1707">
        <v>60</v>
      </c>
      <c r="E1707">
        <v>5.9841899999999999</v>
      </c>
      <c r="F1707" s="3">
        <v>359.0514</v>
      </c>
      <c r="G1707">
        <v>60</v>
      </c>
      <c r="H1707">
        <f t="shared" si="26"/>
        <v>1</v>
      </c>
    </row>
    <row r="1708" spans="1:8" x14ac:dyDescent="0.25">
      <c r="A1708">
        <v>540</v>
      </c>
      <c r="B1708">
        <v>320100</v>
      </c>
      <c r="C1708" t="s">
        <v>85</v>
      </c>
      <c r="D1708">
        <v>12</v>
      </c>
      <c r="E1708">
        <v>20.323620000000002</v>
      </c>
      <c r="F1708" s="3">
        <v>243.88344000000001</v>
      </c>
      <c r="G1708">
        <v>12</v>
      </c>
      <c r="H1708">
        <f t="shared" si="26"/>
        <v>1</v>
      </c>
    </row>
    <row r="1709" spans="1:8" x14ac:dyDescent="0.25">
      <c r="A1709">
        <v>540</v>
      </c>
      <c r="B1709">
        <v>320118</v>
      </c>
      <c r="C1709" t="s">
        <v>89</v>
      </c>
      <c r="D1709">
        <v>12</v>
      </c>
      <c r="E1709">
        <v>37.949940000000005</v>
      </c>
      <c r="F1709" s="3">
        <v>455.39928000000009</v>
      </c>
      <c r="G1709">
        <v>6</v>
      </c>
      <c r="H1709">
        <f t="shared" si="26"/>
        <v>2</v>
      </c>
    </row>
    <row r="1710" spans="1:8" x14ac:dyDescent="0.25">
      <c r="A1710">
        <v>543</v>
      </c>
      <c r="B1710">
        <v>320023</v>
      </c>
      <c r="C1710" t="s">
        <v>86</v>
      </c>
      <c r="D1710">
        <v>12</v>
      </c>
      <c r="E1710">
        <v>39.743999999999993</v>
      </c>
      <c r="F1710" s="3">
        <v>476.92799999999988</v>
      </c>
      <c r="G1710">
        <v>6</v>
      </c>
      <c r="H1710">
        <f t="shared" si="26"/>
        <v>2</v>
      </c>
    </row>
    <row r="1711" spans="1:8" x14ac:dyDescent="0.25">
      <c r="A1711">
        <v>546</v>
      </c>
      <c r="B1711">
        <v>320118</v>
      </c>
      <c r="C1711" t="s">
        <v>89</v>
      </c>
      <c r="D1711">
        <v>6</v>
      </c>
      <c r="E1711">
        <v>37.949940000000005</v>
      </c>
      <c r="F1711" s="3">
        <v>227.69964000000004</v>
      </c>
      <c r="G1711">
        <v>6</v>
      </c>
      <c r="H1711">
        <f t="shared" si="26"/>
        <v>1</v>
      </c>
    </row>
    <row r="1712" spans="1:8" x14ac:dyDescent="0.25">
      <c r="A1712">
        <v>546</v>
      </c>
      <c r="B1712">
        <v>320107</v>
      </c>
      <c r="C1712" t="s">
        <v>81</v>
      </c>
      <c r="D1712">
        <v>60</v>
      </c>
      <c r="E1712">
        <v>5.7200040000000012</v>
      </c>
      <c r="F1712" s="3">
        <v>343.20024000000006</v>
      </c>
      <c r="G1712">
        <v>60</v>
      </c>
      <c r="H1712">
        <f t="shared" si="26"/>
        <v>1</v>
      </c>
    </row>
    <row r="1713" spans="1:8" x14ac:dyDescent="0.25">
      <c r="A1713">
        <v>547</v>
      </c>
      <c r="B1713">
        <v>320107</v>
      </c>
      <c r="C1713" t="s">
        <v>81</v>
      </c>
      <c r="D1713">
        <v>60</v>
      </c>
      <c r="E1713">
        <v>5.7200040000000012</v>
      </c>
      <c r="F1713" s="3">
        <v>343.20024000000006</v>
      </c>
      <c r="G1713">
        <v>60</v>
      </c>
      <c r="H1713">
        <f t="shared" si="26"/>
        <v>1</v>
      </c>
    </row>
    <row r="1714" spans="1:8" x14ac:dyDescent="0.25">
      <c r="A1714">
        <v>547</v>
      </c>
      <c r="B1714">
        <v>323004</v>
      </c>
      <c r="C1714" t="s">
        <v>35</v>
      </c>
      <c r="D1714">
        <v>24</v>
      </c>
      <c r="E1714">
        <v>12.645809999999999</v>
      </c>
      <c r="F1714" s="3">
        <v>303.49943999999999</v>
      </c>
      <c r="G1714">
        <v>24</v>
      </c>
      <c r="H1714">
        <f t="shared" si="26"/>
        <v>1</v>
      </c>
    </row>
    <row r="1715" spans="1:8" x14ac:dyDescent="0.25">
      <c r="A1715">
        <v>547</v>
      </c>
      <c r="B1715">
        <v>323103</v>
      </c>
      <c r="C1715" t="s">
        <v>36</v>
      </c>
      <c r="D1715">
        <v>24</v>
      </c>
      <c r="E1715">
        <v>12.645809999999999</v>
      </c>
      <c r="F1715" s="3">
        <v>303.49943999999999</v>
      </c>
      <c r="G1715">
        <v>24</v>
      </c>
      <c r="H1715">
        <f t="shared" si="26"/>
        <v>1</v>
      </c>
    </row>
    <row r="1716" spans="1:8" x14ac:dyDescent="0.25">
      <c r="A1716">
        <v>547</v>
      </c>
      <c r="B1716">
        <v>320028</v>
      </c>
      <c r="C1716" t="s">
        <v>91</v>
      </c>
      <c r="D1716">
        <v>18</v>
      </c>
      <c r="E1716">
        <v>30.099959999999999</v>
      </c>
      <c r="F1716" s="3">
        <v>541.79927999999995</v>
      </c>
      <c r="G1716">
        <v>6</v>
      </c>
      <c r="H1716">
        <f t="shared" si="26"/>
        <v>3</v>
      </c>
    </row>
    <row r="1717" spans="1:8" x14ac:dyDescent="0.25">
      <c r="A1717">
        <v>547</v>
      </c>
      <c r="B1717">
        <v>320023</v>
      </c>
      <c r="C1717" t="s">
        <v>86</v>
      </c>
      <c r="D1717">
        <v>18</v>
      </c>
      <c r="E1717">
        <v>39.743999999999993</v>
      </c>
      <c r="F1717" s="3">
        <v>715.39199999999983</v>
      </c>
      <c r="G1717">
        <v>6</v>
      </c>
      <c r="H1717">
        <f t="shared" si="26"/>
        <v>3</v>
      </c>
    </row>
    <row r="1718" spans="1:8" x14ac:dyDescent="0.25">
      <c r="A1718">
        <v>547</v>
      </c>
      <c r="B1718">
        <v>320100</v>
      </c>
      <c r="C1718" t="s">
        <v>85</v>
      </c>
      <c r="D1718">
        <v>24</v>
      </c>
      <c r="E1718">
        <v>20.323620000000002</v>
      </c>
      <c r="F1718" s="3">
        <v>487.76688000000001</v>
      </c>
      <c r="G1718">
        <v>12</v>
      </c>
      <c r="H1718">
        <f t="shared" si="26"/>
        <v>2</v>
      </c>
    </row>
    <row r="1719" spans="1:8" x14ac:dyDescent="0.25">
      <c r="A1719">
        <v>547</v>
      </c>
      <c r="B1719">
        <v>324903</v>
      </c>
      <c r="C1719" t="s">
        <v>47</v>
      </c>
      <c r="D1719">
        <v>20</v>
      </c>
      <c r="E1719">
        <v>20.662344000000001</v>
      </c>
      <c r="F1719" s="3">
        <v>413.24688000000003</v>
      </c>
      <c r="G1719">
        <v>20</v>
      </c>
      <c r="H1719">
        <f t="shared" si="26"/>
        <v>1</v>
      </c>
    </row>
    <row r="1720" spans="1:8" x14ac:dyDescent="0.25">
      <c r="A1720">
        <v>549</v>
      </c>
      <c r="B1720">
        <v>320118</v>
      </c>
      <c r="C1720" t="s">
        <v>89</v>
      </c>
      <c r="D1720">
        <v>12</v>
      </c>
      <c r="E1720">
        <v>37.949940000000005</v>
      </c>
      <c r="F1720" s="3">
        <v>455.39928000000009</v>
      </c>
      <c r="G1720">
        <v>6</v>
      </c>
      <c r="H1720">
        <f t="shared" si="26"/>
        <v>2</v>
      </c>
    </row>
    <row r="1721" spans="1:8" x14ac:dyDescent="0.25">
      <c r="A1721">
        <v>549</v>
      </c>
      <c r="B1721">
        <v>320015</v>
      </c>
      <c r="C1721" t="s">
        <v>80</v>
      </c>
      <c r="D1721">
        <v>60</v>
      </c>
      <c r="E1721">
        <v>5.9841899999999999</v>
      </c>
      <c r="F1721" s="3">
        <v>359.0514</v>
      </c>
      <c r="G1721">
        <v>60</v>
      </c>
      <c r="H1721">
        <f t="shared" si="26"/>
        <v>1</v>
      </c>
    </row>
    <row r="1722" spans="1:8" x14ac:dyDescent="0.25">
      <c r="A1722">
        <v>549</v>
      </c>
      <c r="B1722">
        <v>320400</v>
      </c>
      <c r="C1722" t="s">
        <v>84</v>
      </c>
      <c r="D1722">
        <v>12</v>
      </c>
      <c r="E1722">
        <v>20.323620000000002</v>
      </c>
      <c r="F1722" s="3">
        <v>243.88344000000001</v>
      </c>
      <c r="G1722">
        <v>12</v>
      </c>
      <c r="H1722">
        <f t="shared" si="26"/>
        <v>1</v>
      </c>
    </row>
    <row r="1723" spans="1:8" x14ac:dyDescent="0.25">
      <c r="A1723">
        <v>556</v>
      </c>
      <c r="B1723">
        <v>320015</v>
      </c>
      <c r="C1723" t="s">
        <v>80</v>
      </c>
      <c r="D1723">
        <v>60</v>
      </c>
      <c r="E1723">
        <v>5.9841899999999999</v>
      </c>
      <c r="F1723" s="3">
        <v>359.0514</v>
      </c>
      <c r="G1723">
        <v>60</v>
      </c>
      <c r="H1723">
        <f t="shared" si="26"/>
        <v>1</v>
      </c>
    </row>
    <row r="1724" spans="1:8" x14ac:dyDescent="0.25">
      <c r="A1724">
        <v>556</v>
      </c>
      <c r="B1724">
        <v>320107</v>
      </c>
      <c r="C1724" t="s">
        <v>81</v>
      </c>
      <c r="D1724">
        <v>60</v>
      </c>
      <c r="E1724">
        <v>5.7200040000000012</v>
      </c>
      <c r="F1724" s="3">
        <v>343.20024000000006</v>
      </c>
      <c r="G1724">
        <v>60</v>
      </c>
      <c r="H1724">
        <f t="shared" si="26"/>
        <v>1</v>
      </c>
    </row>
    <row r="1725" spans="1:8" x14ac:dyDescent="0.25">
      <c r="A1725">
        <v>556</v>
      </c>
      <c r="B1725">
        <v>323900</v>
      </c>
      <c r="C1725" t="s">
        <v>37</v>
      </c>
      <c r="D1725">
        <v>0</v>
      </c>
      <c r="E1725">
        <v>12.645809999999999</v>
      </c>
      <c r="F1725" s="3">
        <v>0</v>
      </c>
      <c r="G1725">
        <v>24</v>
      </c>
      <c r="H1725">
        <f t="shared" si="26"/>
        <v>0</v>
      </c>
    </row>
    <row r="1726" spans="1:8" x14ac:dyDescent="0.25">
      <c r="A1726">
        <v>561</v>
      </c>
      <c r="B1726">
        <v>323900</v>
      </c>
      <c r="C1726" t="s">
        <v>37</v>
      </c>
      <c r="D1726">
        <v>0</v>
      </c>
      <c r="E1726">
        <v>12.645809999999999</v>
      </c>
      <c r="F1726" s="3">
        <v>0</v>
      </c>
      <c r="G1726">
        <v>24</v>
      </c>
      <c r="H1726">
        <f t="shared" si="26"/>
        <v>0</v>
      </c>
    </row>
    <row r="1727" spans="1:8" x14ac:dyDescent="0.25">
      <c r="A1727">
        <v>563</v>
      </c>
      <c r="B1727">
        <v>324003</v>
      </c>
      <c r="C1727" t="s">
        <v>88</v>
      </c>
      <c r="D1727">
        <v>20</v>
      </c>
      <c r="E1727">
        <v>19.800018000000001</v>
      </c>
      <c r="F1727" s="3">
        <v>396.00036</v>
      </c>
      <c r="G1727">
        <v>20</v>
      </c>
      <c r="H1727">
        <f t="shared" si="26"/>
        <v>1</v>
      </c>
    </row>
    <row r="1728" spans="1:8" x14ac:dyDescent="0.25">
      <c r="A1728">
        <v>563</v>
      </c>
      <c r="B1728">
        <v>320015</v>
      </c>
      <c r="C1728" t="s">
        <v>80</v>
      </c>
      <c r="D1728">
        <v>60</v>
      </c>
      <c r="E1728">
        <v>5.9841899999999999</v>
      </c>
      <c r="F1728" s="3">
        <v>359.0514</v>
      </c>
      <c r="G1728">
        <v>60</v>
      </c>
      <c r="H1728">
        <f t="shared" si="26"/>
        <v>1</v>
      </c>
    </row>
    <row r="1729" spans="1:8" x14ac:dyDescent="0.25">
      <c r="A1729">
        <v>563</v>
      </c>
      <c r="B1729">
        <v>323004</v>
      </c>
      <c r="C1729" t="s">
        <v>35</v>
      </c>
      <c r="D1729">
        <v>24</v>
      </c>
      <c r="E1729">
        <v>12.645809999999999</v>
      </c>
      <c r="F1729" s="3">
        <v>303.49943999999999</v>
      </c>
      <c r="G1729">
        <v>24</v>
      </c>
      <c r="H1729">
        <f t="shared" si="26"/>
        <v>1</v>
      </c>
    </row>
    <row r="1730" spans="1:8" x14ac:dyDescent="0.25">
      <c r="A1730">
        <v>563</v>
      </c>
      <c r="B1730">
        <v>320028</v>
      </c>
      <c r="C1730" t="s">
        <v>91</v>
      </c>
      <c r="D1730">
        <v>12</v>
      </c>
      <c r="E1730">
        <v>30.099959999999999</v>
      </c>
      <c r="F1730" s="3">
        <v>361.19952000000001</v>
      </c>
      <c r="G1730">
        <v>6</v>
      </c>
      <c r="H1730">
        <f t="shared" si="26"/>
        <v>2</v>
      </c>
    </row>
    <row r="1731" spans="1:8" x14ac:dyDescent="0.25">
      <c r="A1731">
        <v>563</v>
      </c>
      <c r="B1731">
        <v>320015</v>
      </c>
      <c r="C1731" t="s">
        <v>80</v>
      </c>
      <c r="D1731">
        <v>120</v>
      </c>
      <c r="E1731">
        <v>5.9841899999999999</v>
      </c>
      <c r="F1731" s="3">
        <v>718.1028</v>
      </c>
      <c r="G1731">
        <v>60</v>
      </c>
      <c r="H1731">
        <f t="shared" ref="H1731:H1794" si="27">+D1731/G1731</f>
        <v>2</v>
      </c>
    </row>
    <row r="1732" spans="1:8" x14ac:dyDescent="0.25">
      <c r="A1732">
        <v>563</v>
      </c>
      <c r="B1732">
        <v>320118</v>
      </c>
      <c r="C1732" t="s">
        <v>89</v>
      </c>
      <c r="D1732">
        <v>12</v>
      </c>
      <c r="E1732">
        <v>37.949940000000005</v>
      </c>
      <c r="F1732" s="3">
        <v>455.39928000000009</v>
      </c>
      <c r="G1732">
        <v>6</v>
      </c>
      <c r="H1732">
        <f t="shared" si="27"/>
        <v>2</v>
      </c>
    </row>
    <row r="1733" spans="1:8" x14ac:dyDescent="0.25">
      <c r="A1733">
        <v>563</v>
      </c>
      <c r="B1733">
        <v>324003</v>
      </c>
      <c r="C1733" t="s">
        <v>88</v>
      </c>
      <c r="D1733">
        <v>20</v>
      </c>
      <c r="E1733">
        <v>19.800018000000001</v>
      </c>
      <c r="F1733" s="3">
        <v>396.00036</v>
      </c>
      <c r="G1733">
        <v>20</v>
      </c>
      <c r="H1733">
        <f t="shared" si="27"/>
        <v>1</v>
      </c>
    </row>
    <row r="1734" spans="1:8" x14ac:dyDescent="0.25">
      <c r="A1734">
        <v>563</v>
      </c>
      <c r="B1734">
        <v>320100</v>
      </c>
      <c r="C1734" t="s">
        <v>85</v>
      </c>
      <c r="D1734">
        <v>24</v>
      </c>
      <c r="E1734">
        <v>20.323620000000002</v>
      </c>
      <c r="F1734" s="3">
        <v>487.76688000000001</v>
      </c>
      <c r="G1734">
        <v>12</v>
      </c>
      <c r="H1734">
        <f t="shared" si="27"/>
        <v>2</v>
      </c>
    </row>
    <row r="1735" spans="1:8" x14ac:dyDescent="0.25">
      <c r="A1735">
        <v>563</v>
      </c>
      <c r="B1735">
        <v>320400</v>
      </c>
      <c r="C1735" t="s">
        <v>84</v>
      </c>
      <c r="D1735">
        <v>24</v>
      </c>
      <c r="E1735">
        <v>20.323620000000002</v>
      </c>
      <c r="F1735" s="3">
        <v>487.76688000000001</v>
      </c>
      <c r="G1735">
        <v>12</v>
      </c>
      <c r="H1735">
        <f t="shared" si="27"/>
        <v>2</v>
      </c>
    </row>
    <row r="1736" spans="1:8" x14ac:dyDescent="0.25">
      <c r="A1736">
        <v>563</v>
      </c>
      <c r="B1736">
        <v>324903</v>
      </c>
      <c r="C1736" t="s">
        <v>47</v>
      </c>
      <c r="D1736">
        <v>40</v>
      </c>
      <c r="E1736">
        <v>20.662344000000001</v>
      </c>
      <c r="F1736" s="3">
        <v>826.49376000000007</v>
      </c>
      <c r="G1736">
        <v>20</v>
      </c>
      <c r="H1736">
        <f t="shared" si="27"/>
        <v>2</v>
      </c>
    </row>
    <row r="1737" spans="1:8" x14ac:dyDescent="0.25">
      <c r="A1737">
        <v>564</v>
      </c>
      <c r="B1737">
        <v>322000</v>
      </c>
      <c r="C1737" t="s">
        <v>93</v>
      </c>
      <c r="D1737">
        <v>24</v>
      </c>
      <c r="E1737">
        <v>12.645809999999999</v>
      </c>
      <c r="F1737" s="3">
        <v>303.49943999999999</v>
      </c>
      <c r="G1737">
        <v>24</v>
      </c>
      <c r="H1737">
        <f t="shared" si="27"/>
        <v>1</v>
      </c>
    </row>
    <row r="1738" spans="1:8" x14ac:dyDescent="0.25">
      <c r="A1738">
        <v>564</v>
      </c>
      <c r="B1738">
        <v>323103</v>
      </c>
      <c r="C1738" t="s">
        <v>36</v>
      </c>
      <c r="D1738">
        <v>24</v>
      </c>
      <c r="E1738">
        <v>12.645809999999999</v>
      </c>
      <c r="F1738" s="3">
        <v>303.49943999999999</v>
      </c>
      <c r="G1738">
        <v>24</v>
      </c>
      <c r="H1738">
        <f t="shared" si="27"/>
        <v>1</v>
      </c>
    </row>
    <row r="1739" spans="1:8" x14ac:dyDescent="0.25">
      <c r="A1739">
        <v>565</v>
      </c>
      <c r="B1739">
        <v>323004</v>
      </c>
      <c r="C1739" t="s">
        <v>35</v>
      </c>
      <c r="D1739">
        <v>24</v>
      </c>
      <c r="E1739">
        <v>12.645809999999999</v>
      </c>
      <c r="F1739" s="3">
        <v>303.49943999999999</v>
      </c>
      <c r="G1739">
        <v>24</v>
      </c>
      <c r="H1739">
        <f t="shared" si="27"/>
        <v>1</v>
      </c>
    </row>
    <row r="1740" spans="1:8" x14ac:dyDescent="0.25">
      <c r="A1740">
        <v>570</v>
      </c>
      <c r="B1740">
        <v>324003</v>
      </c>
      <c r="C1740" t="s">
        <v>88</v>
      </c>
      <c r="D1740">
        <v>40</v>
      </c>
      <c r="E1740">
        <v>19.800018000000001</v>
      </c>
      <c r="F1740" s="3">
        <v>792.00072</v>
      </c>
      <c r="G1740">
        <v>20</v>
      </c>
      <c r="H1740">
        <f t="shared" si="27"/>
        <v>2</v>
      </c>
    </row>
    <row r="1741" spans="1:8" x14ac:dyDescent="0.25">
      <c r="A1741">
        <v>570</v>
      </c>
      <c r="B1741">
        <v>323900</v>
      </c>
      <c r="C1741" t="s">
        <v>37</v>
      </c>
      <c r="D1741">
        <v>0</v>
      </c>
      <c r="E1741">
        <v>12.645809999999999</v>
      </c>
      <c r="F1741" s="3">
        <v>0</v>
      </c>
      <c r="G1741">
        <v>24</v>
      </c>
      <c r="H1741">
        <f t="shared" si="27"/>
        <v>0</v>
      </c>
    </row>
    <row r="1742" spans="1:8" x14ac:dyDescent="0.25">
      <c r="A1742">
        <v>570</v>
      </c>
      <c r="B1742">
        <v>323004</v>
      </c>
      <c r="C1742" t="s">
        <v>35</v>
      </c>
      <c r="D1742">
        <v>0</v>
      </c>
      <c r="E1742">
        <v>12.645809999999999</v>
      </c>
      <c r="F1742" s="3">
        <v>0</v>
      </c>
      <c r="G1742">
        <v>24</v>
      </c>
      <c r="H1742">
        <f t="shared" si="27"/>
        <v>0</v>
      </c>
    </row>
    <row r="1743" spans="1:8" x14ac:dyDescent="0.25">
      <c r="A1743">
        <v>570</v>
      </c>
      <c r="B1743">
        <v>320400</v>
      </c>
      <c r="C1743" t="s">
        <v>84</v>
      </c>
      <c r="D1743">
        <v>12</v>
      </c>
      <c r="E1743">
        <v>20.323620000000002</v>
      </c>
      <c r="F1743" s="3">
        <v>243.88344000000001</v>
      </c>
      <c r="G1743">
        <v>12</v>
      </c>
      <c r="H1743">
        <f t="shared" si="27"/>
        <v>1</v>
      </c>
    </row>
    <row r="1744" spans="1:8" x14ac:dyDescent="0.25">
      <c r="A1744">
        <v>570</v>
      </c>
      <c r="B1744">
        <v>323004</v>
      </c>
      <c r="C1744" t="s">
        <v>35</v>
      </c>
      <c r="D1744">
        <v>24</v>
      </c>
      <c r="E1744">
        <v>12.645809999999999</v>
      </c>
      <c r="F1744" s="3">
        <v>303.49943999999999</v>
      </c>
      <c r="G1744">
        <v>24</v>
      </c>
      <c r="H1744">
        <f t="shared" si="27"/>
        <v>1</v>
      </c>
    </row>
    <row r="1745" spans="1:8" x14ac:dyDescent="0.25">
      <c r="A1745">
        <v>570</v>
      </c>
      <c r="B1745">
        <v>323103</v>
      </c>
      <c r="C1745" t="s">
        <v>36</v>
      </c>
      <c r="D1745">
        <v>0</v>
      </c>
      <c r="E1745">
        <v>12.645809999999999</v>
      </c>
      <c r="F1745" s="3">
        <v>0</v>
      </c>
      <c r="G1745">
        <v>24</v>
      </c>
      <c r="H1745">
        <f t="shared" si="27"/>
        <v>0</v>
      </c>
    </row>
    <row r="1746" spans="1:8" x14ac:dyDescent="0.25">
      <c r="A1746">
        <v>572</v>
      </c>
      <c r="B1746">
        <v>323900</v>
      </c>
      <c r="C1746" t="s">
        <v>37</v>
      </c>
      <c r="D1746">
        <v>0</v>
      </c>
      <c r="E1746">
        <v>12.645809999999999</v>
      </c>
      <c r="F1746" s="3">
        <v>0</v>
      </c>
      <c r="G1746">
        <v>24</v>
      </c>
      <c r="H1746">
        <f t="shared" si="27"/>
        <v>0</v>
      </c>
    </row>
    <row r="1747" spans="1:8" x14ac:dyDescent="0.25">
      <c r="A1747">
        <v>572</v>
      </c>
      <c r="B1747">
        <v>320400</v>
      </c>
      <c r="C1747" t="s">
        <v>84</v>
      </c>
      <c r="D1747">
        <v>12</v>
      </c>
      <c r="E1747">
        <v>20.323620000000002</v>
      </c>
      <c r="F1747" s="3">
        <v>243.88344000000001</v>
      </c>
      <c r="G1747">
        <v>12</v>
      </c>
      <c r="H1747">
        <f t="shared" si="27"/>
        <v>1</v>
      </c>
    </row>
    <row r="1748" spans="1:8" x14ac:dyDescent="0.25">
      <c r="A1748">
        <v>572</v>
      </c>
      <c r="B1748">
        <v>320926</v>
      </c>
      <c r="C1748" t="s">
        <v>48</v>
      </c>
      <c r="D1748">
        <v>60</v>
      </c>
      <c r="E1748">
        <v>5.9841899999999999</v>
      </c>
      <c r="F1748" s="3">
        <v>359.0514</v>
      </c>
      <c r="G1748">
        <v>60</v>
      </c>
      <c r="H1748">
        <f t="shared" si="27"/>
        <v>1</v>
      </c>
    </row>
    <row r="1749" spans="1:8" x14ac:dyDescent="0.25">
      <c r="A1749">
        <v>575</v>
      </c>
      <c r="B1749">
        <v>320015</v>
      </c>
      <c r="C1749" t="s">
        <v>80</v>
      </c>
      <c r="D1749">
        <v>60</v>
      </c>
      <c r="E1749">
        <v>5.9841899999999999</v>
      </c>
      <c r="F1749" s="3">
        <v>359.0514</v>
      </c>
      <c r="G1749">
        <v>60</v>
      </c>
      <c r="H1749">
        <f t="shared" si="27"/>
        <v>1</v>
      </c>
    </row>
    <row r="1750" spans="1:8" x14ac:dyDescent="0.25">
      <c r="A1750">
        <v>638</v>
      </c>
      <c r="B1750">
        <v>323004</v>
      </c>
      <c r="C1750" t="s">
        <v>35</v>
      </c>
      <c r="D1750">
        <v>24</v>
      </c>
      <c r="E1750">
        <v>12.645809999999999</v>
      </c>
      <c r="F1750" s="3">
        <v>303.49943999999999</v>
      </c>
      <c r="G1750">
        <v>24</v>
      </c>
      <c r="H1750">
        <f t="shared" si="27"/>
        <v>1</v>
      </c>
    </row>
    <row r="1751" spans="1:8" x14ac:dyDescent="0.25">
      <c r="A1751">
        <v>638</v>
      </c>
      <c r="B1751">
        <v>322000</v>
      </c>
      <c r="C1751" t="s">
        <v>93</v>
      </c>
      <c r="D1751">
        <v>24</v>
      </c>
      <c r="E1751">
        <v>12.645809999999999</v>
      </c>
      <c r="F1751" s="3">
        <v>303.49943999999999</v>
      </c>
      <c r="G1751">
        <v>24</v>
      </c>
      <c r="H1751">
        <f t="shared" si="27"/>
        <v>1</v>
      </c>
    </row>
    <row r="1752" spans="1:8" x14ac:dyDescent="0.25">
      <c r="A1752">
        <v>643</v>
      </c>
      <c r="B1752">
        <v>320023</v>
      </c>
      <c r="C1752" t="s">
        <v>86</v>
      </c>
      <c r="D1752">
        <v>6</v>
      </c>
      <c r="E1752">
        <v>39.743999999999993</v>
      </c>
      <c r="F1752" s="3">
        <v>238.46399999999994</v>
      </c>
      <c r="G1752">
        <v>6</v>
      </c>
      <c r="H1752">
        <f t="shared" si="27"/>
        <v>1</v>
      </c>
    </row>
    <row r="1753" spans="1:8" x14ac:dyDescent="0.25">
      <c r="A1753">
        <v>691</v>
      </c>
      <c r="B1753">
        <v>320023</v>
      </c>
      <c r="C1753" t="s">
        <v>86</v>
      </c>
      <c r="D1753">
        <v>18</v>
      </c>
      <c r="E1753">
        <v>39.743999999999993</v>
      </c>
      <c r="F1753" s="3">
        <v>715.39199999999983</v>
      </c>
      <c r="G1753">
        <v>6</v>
      </c>
      <c r="H1753">
        <f t="shared" si="27"/>
        <v>3</v>
      </c>
    </row>
    <row r="1754" spans="1:8" x14ac:dyDescent="0.25">
      <c r="A1754">
        <v>691</v>
      </c>
      <c r="B1754">
        <v>320015</v>
      </c>
      <c r="C1754" t="s">
        <v>80</v>
      </c>
      <c r="D1754">
        <v>60</v>
      </c>
      <c r="E1754">
        <v>5.9841899999999999</v>
      </c>
      <c r="F1754" s="3">
        <v>359.0514</v>
      </c>
      <c r="G1754">
        <v>60</v>
      </c>
      <c r="H1754">
        <f t="shared" si="27"/>
        <v>1</v>
      </c>
    </row>
    <row r="1755" spans="1:8" x14ac:dyDescent="0.25">
      <c r="A1755">
        <v>691</v>
      </c>
      <c r="B1755">
        <v>320107</v>
      </c>
      <c r="C1755" t="s">
        <v>81</v>
      </c>
      <c r="D1755">
        <v>60</v>
      </c>
      <c r="E1755">
        <v>5.7200040000000012</v>
      </c>
      <c r="F1755" s="3">
        <v>343.20024000000006</v>
      </c>
      <c r="G1755">
        <v>60</v>
      </c>
      <c r="H1755">
        <f t="shared" si="27"/>
        <v>1</v>
      </c>
    </row>
    <row r="1756" spans="1:8" x14ac:dyDescent="0.25">
      <c r="A1756">
        <v>691</v>
      </c>
      <c r="B1756">
        <v>324003</v>
      </c>
      <c r="C1756" t="s">
        <v>88</v>
      </c>
      <c r="D1756">
        <v>20</v>
      </c>
      <c r="E1756">
        <v>19.800018000000001</v>
      </c>
      <c r="F1756" s="3">
        <v>396.00036</v>
      </c>
      <c r="G1756">
        <v>20</v>
      </c>
      <c r="H1756">
        <f t="shared" si="27"/>
        <v>1</v>
      </c>
    </row>
    <row r="1757" spans="1:8" x14ac:dyDescent="0.25">
      <c r="A1757">
        <v>691</v>
      </c>
      <c r="B1757">
        <v>320400</v>
      </c>
      <c r="C1757" t="s">
        <v>84</v>
      </c>
      <c r="D1757">
        <v>12</v>
      </c>
      <c r="E1757">
        <v>20.323620000000002</v>
      </c>
      <c r="F1757" s="3">
        <v>243.88344000000001</v>
      </c>
      <c r="G1757">
        <v>12</v>
      </c>
      <c r="H1757">
        <f t="shared" si="27"/>
        <v>1</v>
      </c>
    </row>
    <row r="1758" spans="1:8" x14ac:dyDescent="0.25">
      <c r="A1758">
        <v>691</v>
      </c>
      <c r="B1758">
        <v>320023</v>
      </c>
      <c r="C1758" t="s">
        <v>86</v>
      </c>
      <c r="D1758">
        <v>12</v>
      </c>
      <c r="E1758">
        <v>39.743999999999993</v>
      </c>
      <c r="F1758" s="3">
        <v>476.92799999999988</v>
      </c>
      <c r="G1758">
        <v>6</v>
      </c>
      <c r="H1758">
        <f t="shared" si="27"/>
        <v>2</v>
      </c>
    </row>
    <row r="1759" spans="1:8" x14ac:dyDescent="0.25">
      <c r="A1759">
        <v>691</v>
      </c>
      <c r="B1759">
        <v>320118</v>
      </c>
      <c r="C1759" t="s">
        <v>89</v>
      </c>
      <c r="D1759">
        <v>6</v>
      </c>
      <c r="E1759">
        <v>37.949940000000005</v>
      </c>
      <c r="F1759" s="3">
        <v>227.69964000000004</v>
      </c>
      <c r="G1759">
        <v>6</v>
      </c>
      <c r="H1759">
        <f t="shared" si="27"/>
        <v>1</v>
      </c>
    </row>
    <row r="1760" spans="1:8" x14ac:dyDescent="0.25">
      <c r="A1760">
        <v>696</v>
      </c>
      <c r="B1760">
        <v>320015</v>
      </c>
      <c r="C1760" t="s">
        <v>80</v>
      </c>
      <c r="D1760">
        <v>60</v>
      </c>
      <c r="E1760">
        <v>5.9841899999999999</v>
      </c>
      <c r="F1760" s="3">
        <v>359.0514</v>
      </c>
      <c r="G1760">
        <v>60</v>
      </c>
      <c r="H1760">
        <f t="shared" si="27"/>
        <v>1</v>
      </c>
    </row>
    <row r="1761" spans="1:8" x14ac:dyDescent="0.25">
      <c r="A1761">
        <v>2015</v>
      </c>
      <c r="B1761">
        <v>323004</v>
      </c>
      <c r="C1761" t="s">
        <v>35</v>
      </c>
      <c r="D1761">
        <v>24</v>
      </c>
      <c r="E1761">
        <v>12.645809999999999</v>
      </c>
      <c r="F1761" s="3">
        <v>303.49943999999999</v>
      </c>
      <c r="G1761">
        <v>24</v>
      </c>
      <c r="H1761">
        <f t="shared" si="27"/>
        <v>1</v>
      </c>
    </row>
    <row r="1762" spans="1:8" x14ac:dyDescent="0.25">
      <c r="A1762">
        <v>2015</v>
      </c>
      <c r="B1762">
        <v>320926</v>
      </c>
      <c r="C1762" t="s">
        <v>48</v>
      </c>
      <c r="D1762">
        <v>60</v>
      </c>
      <c r="E1762">
        <v>5.9841899999999999</v>
      </c>
      <c r="F1762" s="3">
        <v>359.0514</v>
      </c>
      <c r="G1762">
        <v>60</v>
      </c>
      <c r="H1762">
        <f t="shared" si="27"/>
        <v>1</v>
      </c>
    </row>
    <row r="1763" spans="1:8" x14ac:dyDescent="0.25">
      <c r="A1763">
        <v>2040</v>
      </c>
      <c r="B1763">
        <v>320015</v>
      </c>
      <c r="C1763" t="s">
        <v>80</v>
      </c>
      <c r="D1763">
        <v>60</v>
      </c>
      <c r="E1763">
        <v>5.9841899999999999</v>
      </c>
      <c r="F1763" s="3">
        <v>359.0514</v>
      </c>
      <c r="G1763">
        <v>60</v>
      </c>
      <c r="H1763">
        <f t="shared" si="27"/>
        <v>1</v>
      </c>
    </row>
    <row r="1764" spans="1:8" x14ac:dyDescent="0.25">
      <c r="A1764">
        <v>2043</v>
      </c>
      <c r="B1764">
        <v>320028</v>
      </c>
      <c r="C1764" t="s">
        <v>91</v>
      </c>
      <c r="D1764">
        <v>6</v>
      </c>
      <c r="E1764">
        <v>30.099959999999999</v>
      </c>
      <c r="F1764" s="3">
        <v>180.59976</v>
      </c>
      <c r="G1764">
        <v>6</v>
      </c>
      <c r="H1764">
        <f t="shared" si="27"/>
        <v>1</v>
      </c>
    </row>
    <row r="1765" spans="1:8" x14ac:dyDescent="0.25">
      <c r="A1765">
        <v>2043</v>
      </c>
      <c r="B1765">
        <v>320023</v>
      </c>
      <c r="C1765" t="s">
        <v>86</v>
      </c>
      <c r="D1765">
        <v>6</v>
      </c>
      <c r="E1765">
        <v>39.743999999999993</v>
      </c>
      <c r="F1765" s="3">
        <v>238.46399999999994</v>
      </c>
      <c r="G1765">
        <v>6</v>
      </c>
      <c r="H1765">
        <f t="shared" si="27"/>
        <v>1</v>
      </c>
    </row>
    <row r="1766" spans="1:8" x14ac:dyDescent="0.25">
      <c r="A1766">
        <v>2043</v>
      </c>
      <c r="B1766">
        <v>320015</v>
      </c>
      <c r="C1766" t="s">
        <v>80</v>
      </c>
      <c r="D1766">
        <v>60</v>
      </c>
      <c r="E1766">
        <v>5.9841899999999999</v>
      </c>
      <c r="F1766" s="3">
        <v>359.0514</v>
      </c>
      <c r="G1766">
        <v>60</v>
      </c>
      <c r="H1766">
        <f t="shared" si="27"/>
        <v>1</v>
      </c>
    </row>
    <row r="1767" spans="1:8" x14ac:dyDescent="0.25">
      <c r="A1767">
        <v>2052</v>
      </c>
      <c r="B1767">
        <v>320023</v>
      </c>
      <c r="C1767" t="s">
        <v>86</v>
      </c>
      <c r="D1767">
        <v>6</v>
      </c>
      <c r="E1767">
        <v>39.743999999999993</v>
      </c>
      <c r="F1767" s="3">
        <v>238.46399999999994</v>
      </c>
      <c r="G1767">
        <v>6</v>
      </c>
      <c r="H1767">
        <f t="shared" si="27"/>
        <v>1</v>
      </c>
    </row>
    <row r="1768" spans="1:8" x14ac:dyDescent="0.25">
      <c r="A1768">
        <v>2052</v>
      </c>
      <c r="B1768">
        <v>320015</v>
      </c>
      <c r="C1768" t="s">
        <v>80</v>
      </c>
      <c r="D1768">
        <v>60</v>
      </c>
      <c r="E1768">
        <v>5.9841899999999999</v>
      </c>
      <c r="F1768" s="3">
        <v>359.0514</v>
      </c>
      <c r="G1768">
        <v>60</v>
      </c>
      <c r="H1768">
        <f t="shared" si="27"/>
        <v>1</v>
      </c>
    </row>
    <row r="1769" spans="1:8" x14ac:dyDescent="0.25">
      <c r="A1769">
        <v>2052</v>
      </c>
      <c r="B1769">
        <v>320118</v>
      </c>
      <c r="C1769" t="s">
        <v>89</v>
      </c>
      <c r="D1769">
        <v>6</v>
      </c>
      <c r="E1769">
        <v>37.949940000000005</v>
      </c>
      <c r="F1769" s="3">
        <v>227.69964000000004</v>
      </c>
      <c r="G1769">
        <v>6</v>
      </c>
      <c r="H1769">
        <f t="shared" si="27"/>
        <v>1</v>
      </c>
    </row>
    <row r="1770" spans="1:8" x14ac:dyDescent="0.25">
      <c r="A1770">
        <v>2052</v>
      </c>
      <c r="B1770">
        <v>320107</v>
      </c>
      <c r="C1770" t="s">
        <v>81</v>
      </c>
      <c r="D1770">
        <v>60</v>
      </c>
      <c r="E1770">
        <v>5.7200040000000012</v>
      </c>
      <c r="F1770" s="3">
        <v>343.20024000000006</v>
      </c>
      <c r="G1770">
        <v>60</v>
      </c>
      <c r="H1770">
        <f t="shared" si="27"/>
        <v>1</v>
      </c>
    </row>
    <row r="1771" spans="1:8" x14ac:dyDescent="0.25">
      <c r="A1771">
        <v>2052</v>
      </c>
      <c r="B1771">
        <v>324003</v>
      </c>
      <c r="C1771" t="s">
        <v>88</v>
      </c>
      <c r="D1771">
        <v>20</v>
      </c>
      <c r="E1771">
        <v>19.800018000000001</v>
      </c>
      <c r="F1771" s="3">
        <v>396.00036</v>
      </c>
      <c r="G1771">
        <v>20</v>
      </c>
      <c r="H1771">
        <f t="shared" si="27"/>
        <v>1</v>
      </c>
    </row>
    <row r="1772" spans="1:8" x14ac:dyDescent="0.25">
      <c r="A1772">
        <v>2059</v>
      </c>
      <c r="B1772">
        <v>324003</v>
      </c>
      <c r="C1772" t="s">
        <v>88</v>
      </c>
      <c r="D1772">
        <v>20</v>
      </c>
      <c r="E1772">
        <v>19.800018000000001</v>
      </c>
      <c r="F1772" s="3">
        <v>396.00036</v>
      </c>
      <c r="G1772">
        <v>20</v>
      </c>
      <c r="H1772">
        <f t="shared" si="27"/>
        <v>1</v>
      </c>
    </row>
    <row r="1773" spans="1:8" x14ac:dyDescent="0.25">
      <c r="A1773">
        <v>2059</v>
      </c>
      <c r="B1773">
        <v>324003</v>
      </c>
      <c r="C1773" t="s">
        <v>88</v>
      </c>
      <c r="D1773">
        <v>20</v>
      </c>
      <c r="E1773">
        <v>19.800018000000001</v>
      </c>
      <c r="F1773" s="3">
        <v>396.00036</v>
      </c>
      <c r="G1773">
        <v>20</v>
      </c>
      <c r="H1773">
        <f t="shared" si="27"/>
        <v>1</v>
      </c>
    </row>
    <row r="1774" spans="1:8" x14ac:dyDescent="0.25">
      <c r="A1774">
        <v>2101</v>
      </c>
      <c r="B1774">
        <v>320023</v>
      </c>
      <c r="C1774" t="s">
        <v>86</v>
      </c>
      <c r="D1774">
        <v>6</v>
      </c>
      <c r="E1774">
        <v>39.743999999999993</v>
      </c>
      <c r="F1774" s="3">
        <v>238.46399999999994</v>
      </c>
      <c r="G1774">
        <v>6</v>
      </c>
      <c r="H1774">
        <f t="shared" si="27"/>
        <v>1</v>
      </c>
    </row>
    <row r="1775" spans="1:8" x14ac:dyDescent="0.25">
      <c r="A1775">
        <v>2101</v>
      </c>
      <c r="B1775">
        <v>320015</v>
      </c>
      <c r="C1775" t="s">
        <v>80</v>
      </c>
      <c r="D1775">
        <v>60</v>
      </c>
      <c r="E1775">
        <v>5.9841899999999999</v>
      </c>
      <c r="F1775" s="3">
        <v>359.0514</v>
      </c>
      <c r="G1775">
        <v>60</v>
      </c>
      <c r="H1775">
        <f t="shared" si="27"/>
        <v>1</v>
      </c>
    </row>
    <row r="1776" spans="1:8" x14ac:dyDescent="0.25">
      <c r="A1776">
        <v>2114</v>
      </c>
      <c r="B1776">
        <v>320023</v>
      </c>
      <c r="C1776" t="s">
        <v>86</v>
      </c>
      <c r="D1776">
        <v>6</v>
      </c>
      <c r="E1776">
        <v>39.743999999999993</v>
      </c>
      <c r="F1776" s="3">
        <v>238.46399999999994</v>
      </c>
      <c r="G1776">
        <v>6</v>
      </c>
      <c r="H1776">
        <f t="shared" si="27"/>
        <v>1</v>
      </c>
    </row>
    <row r="1777" spans="1:8" x14ac:dyDescent="0.25">
      <c r="A1777">
        <v>2114</v>
      </c>
      <c r="B1777">
        <v>320028</v>
      </c>
      <c r="C1777" t="s">
        <v>91</v>
      </c>
      <c r="D1777">
        <v>6</v>
      </c>
      <c r="E1777">
        <v>30.099959999999999</v>
      </c>
      <c r="F1777" s="3">
        <v>180.59976</v>
      </c>
      <c r="G1777">
        <v>6</v>
      </c>
      <c r="H1777">
        <f t="shared" si="27"/>
        <v>1</v>
      </c>
    </row>
    <row r="1778" spans="1:8" x14ac:dyDescent="0.25">
      <c r="A1778">
        <v>2114</v>
      </c>
      <c r="B1778">
        <v>320023</v>
      </c>
      <c r="C1778" t="s">
        <v>86</v>
      </c>
      <c r="D1778">
        <v>6</v>
      </c>
      <c r="E1778">
        <v>39.743999999999993</v>
      </c>
      <c r="F1778" s="3">
        <v>238.46399999999994</v>
      </c>
      <c r="G1778">
        <v>6</v>
      </c>
      <c r="H1778">
        <f t="shared" si="27"/>
        <v>1</v>
      </c>
    </row>
    <row r="1779" spans="1:8" x14ac:dyDescent="0.25">
      <c r="A1779">
        <v>2114</v>
      </c>
      <c r="B1779">
        <v>320015</v>
      </c>
      <c r="C1779" t="s">
        <v>80</v>
      </c>
      <c r="D1779">
        <v>60</v>
      </c>
      <c r="E1779">
        <v>5.9841899999999999</v>
      </c>
      <c r="F1779" s="3">
        <v>359.0514</v>
      </c>
      <c r="G1779">
        <v>60</v>
      </c>
      <c r="H1779">
        <f t="shared" si="27"/>
        <v>1</v>
      </c>
    </row>
    <row r="1780" spans="1:8" x14ac:dyDescent="0.25">
      <c r="A1780">
        <v>2114</v>
      </c>
      <c r="B1780">
        <v>320118</v>
      </c>
      <c r="C1780" t="s">
        <v>89</v>
      </c>
      <c r="D1780">
        <v>6</v>
      </c>
      <c r="E1780">
        <v>37.949940000000005</v>
      </c>
      <c r="F1780" s="3">
        <v>227.69964000000004</v>
      </c>
      <c r="G1780">
        <v>6</v>
      </c>
      <c r="H1780">
        <f t="shared" si="27"/>
        <v>1</v>
      </c>
    </row>
    <row r="1781" spans="1:8" x14ac:dyDescent="0.25">
      <c r="A1781">
        <v>2114</v>
      </c>
      <c r="B1781">
        <v>320107</v>
      </c>
      <c r="C1781" t="s">
        <v>81</v>
      </c>
      <c r="D1781">
        <v>60</v>
      </c>
      <c r="E1781">
        <v>5.7200040000000012</v>
      </c>
      <c r="F1781" s="3">
        <v>343.20024000000006</v>
      </c>
      <c r="G1781">
        <v>60</v>
      </c>
      <c r="H1781">
        <f t="shared" si="27"/>
        <v>1</v>
      </c>
    </row>
    <row r="1782" spans="1:8" x14ac:dyDescent="0.25">
      <c r="A1782">
        <v>2114</v>
      </c>
      <c r="B1782">
        <v>324003</v>
      </c>
      <c r="C1782" t="s">
        <v>88</v>
      </c>
      <c r="D1782">
        <v>20</v>
      </c>
      <c r="E1782">
        <v>19.800018000000001</v>
      </c>
      <c r="F1782" s="3">
        <v>396.00036</v>
      </c>
      <c r="G1782">
        <v>20</v>
      </c>
      <c r="H1782">
        <f t="shared" si="27"/>
        <v>1</v>
      </c>
    </row>
    <row r="1783" spans="1:8" x14ac:dyDescent="0.25">
      <c r="A1783">
        <v>2114</v>
      </c>
      <c r="B1783">
        <v>322000</v>
      </c>
      <c r="C1783" t="s">
        <v>93</v>
      </c>
      <c r="D1783">
        <v>24</v>
      </c>
      <c r="E1783">
        <v>12.645809999999999</v>
      </c>
      <c r="F1783" s="3">
        <v>303.49943999999999</v>
      </c>
      <c r="G1783">
        <v>24</v>
      </c>
      <c r="H1783">
        <f t="shared" si="27"/>
        <v>1</v>
      </c>
    </row>
    <row r="1784" spans="1:8" x14ac:dyDescent="0.25">
      <c r="A1784">
        <v>2116</v>
      </c>
      <c r="B1784">
        <v>324003</v>
      </c>
      <c r="C1784" t="s">
        <v>88</v>
      </c>
      <c r="D1784">
        <v>20</v>
      </c>
      <c r="E1784">
        <v>19.800018000000001</v>
      </c>
      <c r="F1784" s="3">
        <v>396.00036</v>
      </c>
      <c r="G1784">
        <v>20</v>
      </c>
      <c r="H1784">
        <f t="shared" si="27"/>
        <v>1</v>
      </c>
    </row>
    <row r="1785" spans="1:8" x14ac:dyDescent="0.25">
      <c r="A1785">
        <v>2123</v>
      </c>
      <c r="B1785">
        <v>320023</v>
      </c>
      <c r="C1785" t="s">
        <v>86</v>
      </c>
      <c r="D1785">
        <v>6</v>
      </c>
      <c r="E1785">
        <v>39.743999999999993</v>
      </c>
      <c r="F1785" s="3">
        <v>238.46399999999994</v>
      </c>
      <c r="G1785">
        <v>6</v>
      </c>
      <c r="H1785">
        <f t="shared" si="27"/>
        <v>1</v>
      </c>
    </row>
    <row r="1786" spans="1:8" x14ac:dyDescent="0.25">
      <c r="A1786">
        <v>2124</v>
      </c>
      <c r="B1786">
        <v>320028</v>
      </c>
      <c r="C1786" t="s">
        <v>91</v>
      </c>
      <c r="D1786">
        <v>6</v>
      </c>
      <c r="E1786">
        <v>30.099959999999999</v>
      </c>
      <c r="F1786" s="3">
        <v>180.59976</v>
      </c>
      <c r="G1786">
        <v>6</v>
      </c>
      <c r="H1786">
        <f t="shared" si="27"/>
        <v>1</v>
      </c>
    </row>
    <row r="1787" spans="1:8" x14ac:dyDescent="0.25">
      <c r="A1787">
        <v>2124</v>
      </c>
      <c r="B1787">
        <v>320023</v>
      </c>
      <c r="C1787" t="s">
        <v>86</v>
      </c>
      <c r="D1787">
        <v>6</v>
      </c>
      <c r="E1787">
        <v>39.743999999999993</v>
      </c>
      <c r="F1787" s="3">
        <v>238.46399999999994</v>
      </c>
      <c r="G1787">
        <v>6</v>
      </c>
      <c r="H1787">
        <f t="shared" si="27"/>
        <v>1</v>
      </c>
    </row>
    <row r="1788" spans="1:8" x14ac:dyDescent="0.25">
      <c r="A1788">
        <v>2124</v>
      </c>
      <c r="B1788">
        <v>320015</v>
      </c>
      <c r="C1788" t="s">
        <v>80</v>
      </c>
      <c r="D1788">
        <v>60</v>
      </c>
      <c r="E1788">
        <v>5.9841899999999999</v>
      </c>
      <c r="F1788" s="3">
        <v>359.0514</v>
      </c>
      <c r="G1788">
        <v>60</v>
      </c>
      <c r="H1788">
        <f t="shared" si="27"/>
        <v>1</v>
      </c>
    </row>
    <row r="1789" spans="1:8" x14ac:dyDescent="0.25">
      <c r="A1789">
        <v>2124</v>
      </c>
      <c r="B1789">
        <v>320118</v>
      </c>
      <c r="C1789" t="s">
        <v>89</v>
      </c>
      <c r="D1789">
        <v>6</v>
      </c>
      <c r="E1789">
        <v>37.949940000000005</v>
      </c>
      <c r="F1789" s="3">
        <v>227.69964000000004</v>
      </c>
      <c r="G1789">
        <v>6</v>
      </c>
      <c r="H1789">
        <f t="shared" si="27"/>
        <v>1</v>
      </c>
    </row>
    <row r="1790" spans="1:8" x14ac:dyDescent="0.25">
      <c r="A1790">
        <v>2124</v>
      </c>
      <c r="B1790">
        <v>320107</v>
      </c>
      <c r="C1790" t="s">
        <v>81</v>
      </c>
      <c r="D1790">
        <v>60</v>
      </c>
      <c r="E1790">
        <v>5.7200040000000012</v>
      </c>
      <c r="F1790" s="3">
        <v>343.20024000000006</v>
      </c>
      <c r="G1790">
        <v>60</v>
      </c>
      <c r="H1790">
        <f t="shared" si="27"/>
        <v>1</v>
      </c>
    </row>
    <row r="1791" spans="1:8" x14ac:dyDescent="0.25">
      <c r="A1791">
        <v>2124</v>
      </c>
      <c r="B1791">
        <v>324003</v>
      </c>
      <c r="C1791" t="s">
        <v>88</v>
      </c>
      <c r="D1791">
        <v>20</v>
      </c>
      <c r="E1791">
        <v>19.800018000000001</v>
      </c>
      <c r="F1791" s="3">
        <v>396.00036</v>
      </c>
      <c r="G1791">
        <v>20</v>
      </c>
      <c r="H1791">
        <f t="shared" si="27"/>
        <v>1</v>
      </c>
    </row>
    <row r="1792" spans="1:8" x14ac:dyDescent="0.25">
      <c r="A1792">
        <v>2124</v>
      </c>
      <c r="B1792">
        <v>322000</v>
      </c>
      <c r="C1792" t="s">
        <v>93</v>
      </c>
      <c r="D1792">
        <v>24</v>
      </c>
      <c r="E1792">
        <v>12.645809999999999</v>
      </c>
      <c r="F1792" s="3">
        <v>303.49943999999999</v>
      </c>
      <c r="G1792">
        <v>24</v>
      </c>
      <c r="H1792">
        <f t="shared" si="27"/>
        <v>1</v>
      </c>
    </row>
    <row r="1793" spans="1:8" x14ac:dyDescent="0.25">
      <c r="A1793">
        <v>2124</v>
      </c>
      <c r="B1793">
        <v>320100</v>
      </c>
      <c r="C1793" t="s">
        <v>85</v>
      </c>
      <c r="D1793">
        <v>12</v>
      </c>
      <c r="E1793">
        <v>20.323620000000002</v>
      </c>
      <c r="F1793" s="3">
        <v>243.88344000000001</v>
      </c>
      <c r="G1793">
        <v>12</v>
      </c>
      <c r="H1793">
        <f t="shared" si="27"/>
        <v>1</v>
      </c>
    </row>
    <row r="1794" spans="1:8" x14ac:dyDescent="0.25">
      <c r="A1794">
        <v>2124</v>
      </c>
      <c r="B1794">
        <v>320400</v>
      </c>
      <c r="C1794" t="s">
        <v>84</v>
      </c>
      <c r="D1794">
        <v>12</v>
      </c>
      <c r="E1794">
        <v>20.323620000000002</v>
      </c>
      <c r="F1794" s="3">
        <v>243.88344000000001</v>
      </c>
      <c r="G1794">
        <v>12</v>
      </c>
      <c r="H1794">
        <f t="shared" si="27"/>
        <v>1</v>
      </c>
    </row>
    <row r="1795" spans="1:8" x14ac:dyDescent="0.25">
      <c r="A1795">
        <v>2125</v>
      </c>
      <c r="B1795">
        <v>320926</v>
      </c>
      <c r="C1795" t="s">
        <v>48</v>
      </c>
      <c r="D1795">
        <v>120</v>
      </c>
      <c r="E1795">
        <v>5.9841899999999999</v>
      </c>
      <c r="F1795" s="3">
        <v>718.1028</v>
      </c>
      <c r="G1795">
        <v>60</v>
      </c>
      <c r="H1795">
        <f t="shared" ref="H1795:H1858" si="28">+D1795/G1795</f>
        <v>2</v>
      </c>
    </row>
    <row r="1796" spans="1:8" x14ac:dyDescent="0.25">
      <c r="A1796">
        <v>2125</v>
      </c>
      <c r="B1796">
        <v>320015</v>
      </c>
      <c r="C1796" t="s">
        <v>80</v>
      </c>
      <c r="D1796">
        <v>120</v>
      </c>
      <c r="E1796">
        <v>5.9841899999999999</v>
      </c>
      <c r="F1796" s="3">
        <v>718.1028</v>
      </c>
      <c r="G1796">
        <v>60</v>
      </c>
      <c r="H1796">
        <f t="shared" si="28"/>
        <v>2</v>
      </c>
    </row>
    <row r="1797" spans="1:8" x14ac:dyDescent="0.25">
      <c r="A1797">
        <v>2125</v>
      </c>
      <c r="B1797">
        <v>320107</v>
      </c>
      <c r="C1797" t="s">
        <v>81</v>
      </c>
      <c r="D1797">
        <v>120</v>
      </c>
      <c r="E1797">
        <v>5.7200040000000012</v>
      </c>
      <c r="F1797" s="3">
        <v>686.40048000000013</v>
      </c>
      <c r="G1797">
        <v>60</v>
      </c>
      <c r="H1797">
        <f t="shared" si="28"/>
        <v>2</v>
      </c>
    </row>
    <row r="1798" spans="1:8" x14ac:dyDescent="0.25">
      <c r="A1798">
        <v>2126</v>
      </c>
      <c r="B1798">
        <v>320028</v>
      </c>
      <c r="C1798" t="s">
        <v>91</v>
      </c>
      <c r="D1798">
        <v>6</v>
      </c>
      <c r="E1798">
        <v>30.099959999999999</v>
      </c>
      <c r="F1798" s="3">
        <v>180.59976</v>
      </c>
      <c r="G1798">
        <v>6</v>
      </c>
      <c r="H1798">
        <f t="shared" si="28"/>
        <v>1</v>
      </c>
    </row>
    <row r="1799" spans="1:8" x14ac:dyDescent="0.25">
      <c r="A1799">
        <v>2126</v>
      </c>
      <c r="B1799">
        <v>320015</v>
      </c>
      <c r="C1799" t="s">
        <v>80</v>
      </c>
      <c r="D1799">
        <v>60</v>
      </c>
      <c r="E1799">
        <v>5.9841899999999999</v>
      </c>
      <c r="F1799" s="3">
        <v>359.0514</v>
      </c>
      <c r="G1799">
        <v>60</v>
      </c>
      <c r="H1799">
        <f t="shared" si="28"/>
        <v>1</v>
      </c>
    </row>
    <row r="1800" spans="1:8" x14ac:dyDescent="0.25">
      <c r="A1800">
        <v>2126</v>
      </c>
      <c r="B1800">
        <v>320107</v>
      </c>
      <c r="C1800" t="s">
        <v>81</v>
      </c>
      <c r="D1800">
        <v>60</v>
      </c>
      <c r="E1800">
        <v>5.7200040000000012</v>
      </c>
      <c r="F1800" s="3">
        <v>343.20024000000006</v>
      </c>
      <c r="G1800">
        <v>60</v>
      </c>
      <c r="H1800">
        <f t="shared" si="28"/>
        <v>1</v>
      </c>
    </row>
    <row r="1801" spans="1:8" x14ac:dyDescent="0.25">
      <c r="A1801">
        <v>2126</v>
      </c>
      <c r="B1801">
        <v>320100</v>
      </c>
      <c r="C1801" t="s">
        <v>85</v>
      </c>
      <c r="D1801">
        <v>12</v>
      </c>
      <c r="E1801">
        <v>20.323620000000002</v>
      </c>
      <c r="F1801" s="3">
        <v>243.88344000000001</v>
      </c>
      <c r="G1801">
        <v>12</v>
      </c>
      <c r="H1801">
        <f t="shared" si="28"/>
        <v>1</v>
      </c>
    </row>
    <row r="1802" spans="1:8" x14ac:dyDescent="0.25">
      <c r="A1802">
        <v>2155</v>
      </c>
      <c r="B1802">
        <v>320015</v>
      </c>
      <c r="C1802" t="s">
        <v>80</v>
      </c>
      <c r="D1802">
        <v>60</v>
      </c>
      <c r="E1802">
        <v>5.9841899999999999</v>
      </c>
      <c r="F1802" s="3">
        <v>359.0514</v>
      </c>
      <c r="G1802">
        <v>60</v>
      </c>
      <c r="H1802">
        <f t="shared" si="28"/>
        <v>1</v>
      </c>
    </row>
    <row r="1803" spans="1:8" x14ac:dyDescent="0.25">
      <c r="A1803">
        <v>2163</v>
      </c>
      <c r="B1803">
        <v>320023</v>
      </c>
      <c r="C1803" t="s">
        <v>86</v>
      </c>
      <c r="D1803">
        <v>6</v>
      </c>
      <c r="E1803">
        <v>39.743999999999993</v>
      </c>
      <c r="F1803" s="3">
        <v>238.46399999999994</v>
      </c>
      <c r="G1803">
        <v>6</v>
      </c>
      <c r="H1803">
        <f t="shared" si="28"/>
        <v>1</v>
      </c>
    </row>
    <row r="1804" spans="1:8" x14ac:dyDescent="0.25">
      <c r="A1804">
        <v>2163</v>
      </c>
      <c r="B1804">
        <v>320015</v>
      </c>
      <c r="C1804" t="s">
        <v>80</v>
      </c>
      <c r="D1804">
        <v>120</v>
      </c>
      <c r="E1804">
        <v>5.9841899999999999</v>
      </c>
      <c r="F1804" s="3">
        <v>718.1028</v>
      </c>
      <c r="G1804">
        <v>60</v>
      </c>
      <c r="H1804">
        <f t="shared" si="28"/>
        <v>2</v>
      </c>
    </row>
    <row r="1805" spans="1:8" x14ac:dyDescent="0.25">
      <c r="A1805">
        <v>2163</v>
      </c>
      <c r="B1805">
        <v>320015</v>
      </c>
      <c r="C1805" t="s">
        <v>80</v>
      </c>
      <c r="D1805">
        <v>0</v>
      </c>
      <c r="E1805">
        <v>5.9841899999999999</v>
      </c>
      <c r="F1805" s="3">
        <v>0</v>
      </c>
      <c r="G1805">
        <v>60</v>
      </c>
      <c r="H1805">
        <f t="shared" si="28"/>
        <v>0</v>
      </c>
    </row>
    <row r="1806" spans="1:8" x14ac:dyDescent="0.25">
      <c r="A1806">
        <v>2163</v>
      </c>
      <c r="B1806">
        <v>320118</v>
      </c>
      <c r="C1806" t="s">
        <v>89</v>
      </c>
      <c r="D1806">
        <v>12</v>
      </c>
      <c r="E1806">
        <v>37.949940000000005</v>
      </c>
      <c r="F1806" s="3">
        <v>455.39928000000009</v>
      </c>
      <c r="G1806">
        <v>6</v>
      </c>
      <c r="H1806">
        <f t="shared" si="28"/>
        <v>2</v>
      </c>
    </row>
    <row r="1807" spans="1:8" x14ac:dyDescent="0.25">
      <c r="A1807">
        <v>2163</v>
      </c>
      <c r="B1807">
        <v>320118</v>
      </c>
      <c r="C1807" t="s">
        <v>89</v>
      </c>
      <c r="D1807">
        <v>0</v>
      </c>
      <c r="E1807">
        <v>37.949940000000005</v>
      </c>
      <c r="F1807" s="3">
        <v>0</v>
      </c>
      <c r="G1807">
        <v>6</v>
      </c>
      <c r="H1807">
        <f t="shared" si="28"/>
        <v>0</v>
      </c>
    </row>
    <row r="1808" spans="1:8" x14ac:dyDescent="0.25">
      <c r="A1808">
        <v>2163</v>
      </c>
      <c r="B1808">
        <v>320107</v>
      </c>
      <c r="C1808" t="s">
        <v>81</v>
      </c>
      <c r="D1808">
        <v>120</v>
      </c>
      <c r="E1808">
        <v>5.7200040000000012</v>
      </c>
      <c r="F1808" s="3">
        <v>686.40048000000013</v>
      </c>
      <c r="G1808">
        <v>60</v>
      </c>
      <c r="H1808">
        <f t="shared" si="28"/>
        <v>2</v>
      </c>
    </row>
    <row r="1809" spans="1:8" x14ac:dyDescent="0.25">
      <c r="A1809">
        <v>2163</v>
      </c>
      <c r="B1809">
        <v>320107</v>
      </c>
      <c r="C1809" t="s">
        <v>81</v>
      </c>
      <c r="D1809">
        <v>0</v>
      </c>
      <c r="E1809">
        <v>5.7200040000000012</v>
      </c>
      <c r="F1809" s="3">
        <v>0</v>
      </c>
      <c r="G1809">
        <v>60</v>
      </c>
      <c r="H1809">
        <f t="shared" si="28"/>
        <v>0</v>
      </c>
    </row>
    <row r="1810" spans="1:8" x14ac:dyDescent="0.25">
      <c r="A1810">
        <v>2163</v>
      </c>
      <c r="B1810">
        <v>324003</v>
      </c>
      <c r="C1810" t="s">
        <v>88</v>
      </c>
      <c r="D1810">
        <v>40</v>
      </c>
      <c r="E1810">
        <v>19.800018000000001</v>
      </c>
      <c r="F1810" s="3">
        <v>792.00072</v>
      </c>
      <c r="G1810">
        <v>20</v>
      </c>
      <c r="H1810">
        <f t="shared" si="28"/>
        <v>2</v>
      </c>
    </row>
    <row r="1811" spans="1:8" x14ac:dyDescent="0.25">
      <c r="A1811">
        <v>2163</v>
      </c>
      <c r="B1811">
        <v>324003</v>
      </c>
      <c r="C1811" t="s">
        <v>88</v>
      </c>
      <c r="D1811">
        <v>0</v>
      </c>
      <c r="E1811">
        <v>19.800018000000001</v>
      </c>
      <c r="F1811" s="3">
        <v>0</v>
      </c>
      <c r="G1811">
        <v>20</v>
      </c>
      <c r="H1811">
        <f t="shared" si="28"/>
        <v>0</v>
      </c>
    </row>
    <row r="1812" spans="1:8" x14ac:dyDescent="0.25">
      <c r="A1812">
        <v>4201</v>
      </c>
      <c r="B1812">
        <v>320023</v>
      </c>
      <c r="C1812" t="s">
        <v>86</v>
      </c>
      <c r="D1812">
        <v>6</v>
      </c>
      <c r="E1812">
        <v>39.743999999999993</v>
      </c>
      <c r="F1812" s="3">
        <v>238.46399999999994</v>
      </c>
      <c r="G1812">
        <v>6</v>
      </c>
      <c r="H1812">
        <f t="shared" si="28"/>
        <v>1</v>
      </c>
    </row>
    <row r="1813" spans="1:8" x14ac:dyDescent="0.25">
      <c r="A1813">
        <v>4202</v>
      </c>
      <c r="B1813">
        <v>320028</v>
      </c>
      <c r="C1813" t="s">
        <v>91</v>
      </c>
      <c r="D1813">
        <v>6</v>
      </c>
      <c r="E1813">
        <v>30.099959999999999</v>
      </c>
      <c r="F1813" s="3">
        <v>180.59976</v>
      </c>
      <c r="G1813">
        <v>6</v>
      </c>
      <c r="H1813">
        <f t="shared" si="28"/>
        <v>1</v>
      </c>
    </row>
    <row r="1814" spans="1:8" x14ac:dyDescent="0.25">
      <c r="A1814">
        <v>4202</v>
      </c>
      <c r="B1814">
        <v>323103</v>
      </c>
      <c r="C1814" t="s">
        <v>36</v>
      </c>
      <c r="D1814">
        <v>24</v>
      </c>
      <c r="E1814">
        <v>12.645809999999999</v>
      </c>
      <c r="F1814" s="3">
        <v>303.49943999999999</v>
      </c>
      <c r="G1814">
        <v>24</v>
      </c>
      <c r="H1814">
        <f t="shared" si="28"/>
        <v>1</v>
      </c>
    </row>
    <row r="1815" spans="1:8" x14ac:dyDescent="0.25">
      <c r="A1815">
        <v>120</v>
      </c>
      <c r="B1815">
        <v>320015</v>
      </c>
      <c r="C1815" t="s">
        <v>80</v>
      </c>
      <c r="D1815">
        <v>180</v>
      </c>
      <c r="E1815">
        <v>5.9841899999999999</v>
      </c>
      <c r="F1815" s="3">
        <v>1077.1541999999999</v>
      </c>
      <c r="G1815">
        <v>60</v>
      </c>
      <c r="H1815">
        <f t="shared" si="28"/>
        <v>3</v>
      </c>
    </row>
    <row r="1816" spans="1:8" x14ac:dyDescent="0.25">
      <c r="A1816">
        <v>120</v>
      </c>
      <c r="B1816">
        <v>320107</v>
      </c>
      <c r="C1816" t="s">
        <v>81</v>
      </c>
      <c r="D1816">
        <v>60</v>
      </c>
      <c r="E1816">
        <v>5.7200040000000012</v>
      </c>
      <c r="F1816" s="3">
        <v>343.20024000000006</v>
      </c>
      <c r="G1816">
        <v>60</v>
      </c>
      <c r="H1816">
        <f t="shared" si="28"/>
        <v>1</v>
      </c>
    </row>
    <row r="1817" spans="1:8" x14ac:dyDescent="0.25">
      <c r="A1817">
        <v>120</v>
      </c>
      <c r="B1817">
        <v>324003</v>
      </c>
      <c r="C1817" t="s">
        <v>88</v>
      </c>
      <c r="D1817">
        <v>20</v>
      </c>
      <c r="E1817">
        <v>19.800018000000001</v>
      </c>
      <c r="F1817" s="3">
        <v>396.00036</v>
      </c>
      <c r="G1817">
        <v>20</v>
      </c>
      <c r="H1817">
        <f t="shared" si="28"/>
        <v>1</v>
      </c>
    </row>
    <row r="1818" spans="1:8" x14ac:dyDescent="0.25">
      <c r="A1818">
        <v>120</v>
      </c>
      <c r="B1818">
        <v>320100</v>
      </c>
      <c r="C1818" t="s">
        <v>85</v>
      </c>
      <c r="D1818">
        <v>12</v>
      </c>
      <c r="E1818">
        <v>20.323620000000002</v>
      </c>
      <c r="F1818" s="3">
        <v>243.88344000000001</v>
      </c>
      <c r="G1818">
        <v>12</v>
      </c>
      <c r="H1818">
        <f t="shared" si="28"/>
        <v>1</v>
      </c>
    </row>
    <row r="1819" spans="1:8" x14ac:dyDescent="0.25">
      <c r="A1819">
        <v>120</v>
      </c>
      <c r="B1819">
        <v>320400</v>
      </c>
      <c r="C1819" t="s">
        <v>84</v>
      </c>
      <c r="D1819">
        <v>12</v>
      </c>
      <c r="E1819">
        <v>20.323620000000002</v>
      </c>
      <c r="F1819" s="3">
        <v>243.88344000000001</v>
      </c>
      <c r="G1819">
        <v>12</v>
      </c>
      <c r="H1819">
        <f t="shared" si="28"/>
        <v>1</v>
      </c>
    </row>
    <row r="1820" spans="1:8" x14ac:dyDescent="0.25">
      <c r="A1820">
        <v>120</v>
      </c>
      <c r="B1820">
        <v>323900</v>
      </c>
      <c r="C1820" t="s">
        <v>37</v>
      </c>
      <c r="D1820">
        <v>24</v>
      </c>
      <c r="E1820">
        <v>12.645809999999999</v>
      </c>
      <c r="F1820" s="3">
        <v>303.49943999999999</v>
      </c>
      <c r="G1820">
        <v>24</v>
      </c>
      <c r="H1820">
        <f t="shared" si="28"/>
        <v>1</v>
      </c>
    </row>
    <row r="1821" spans="1:8" x14ac:dyDescent="0.25">
      <c r="A1821">
        <v>120</v>
      </c>
      <c r="B1821">
        <v>323103</v>
      </c>
      <c r="C1821" t="s">
        <v>36</v>
      </c>
      <c r="D1821">
        <v>0</v>
      </c>
      <c r="E1821">
        <v>12.645809999999999</v>
      </c>
      <c r="F1821" s="3">
        <v>0</v>
      </c>
      <c r="G1821">
        <v>24</v>
      </c>
      <c r="H1821">
        <f t="shared" si="28"/>
        <v>0</v>
      </c>
    </row>
    <row r="1822" spans="1:8" x14ac:dyDescent="0.25">
      <c r="A1822">
        <v>120</v>
      </c>
      <c r="B1822">
        <v>323004</v>
      </c>
      <c r="C1822" t="s">
        <v>35</v>
      </c>
      <c r="D1822">
        <v>24</v>
      </c>
      <c r="E1822">
        <v>12.645809999999999</v>
      </c>
      <c r="F1822" s="3">
        <v>303.49943999999999</v>
      </c>
      <c r="G1822">
        <v>24</v>
      </c>
      <c r="H1822">
        <f t="shared" si="28"/>
        <v>1</v>
      </c>
    </row>
    <row r="1823" spans="1:8" x14ac:dyDescent="0.25">
      <c r="A1823">
        <v>120</v>
      </c>
      <c r="B1823">
        <v>322001</v>
      </c>
      <c r="C1823" t="s">
        <v>95</v>
      </c>
      <c r="D1823">
        <v>0</v>
      </c>
      <c r="E1823">
        <v>36.695520000000002</v>
      </c>
      <c r="F1823" s="3">
        <v>0</v>
      </c>
      <c r="G1823">
        <v>6</v>
      </c>
      <c r="H1823">
        <f t="shared" si="28"/>
        <v>0</v>
      </c>
    </row>
    <row r="1824" spans="1:8" x14ac:dyDescent="0.25">
      <c r="A1824">
        <v>120</v>
      </c>
      <c r="B1824">
        <v>320926</v>
      </c>
      <c r="C1824" t="s">
        <v>48</v>
      </c>
      <c r="D1824">
        <v>60</v>
      </c>
      <c r="E1824">
        <v>5.9841899999999999</v>
      </c>
      <c r="F1824" s="3">
        <v>359.0514</v>
      </c>
      <c r="G1824">
        <v>60</v>
      </c>
      <c r="H1824">
        <f t="shared" si="28"/>
        <v>1</v>
      </c>
    </row>
    <row r="1825" spans="1:8" x14ac:dyDescent="0.25">
      <c r="A1825">
        <v>142</v>
      </c>
      <c r="B1825">
        <v>320015</v>
      </c>
      <c r="C1825" t="s">
        <v>80</v>
      </c>
      <c r="D1825">
        <v>180</v>
      </c>
      <c r="E1825">
        <v>5.9841899999999999</v>
      </c>
      <c r="F1825" s="3">
        <v>1077.1541999999999</v>
      </c>
      <c r="G1825">
        <v>60</v>
      </c>
      <c r="H1825">
        <f t="shared" si="28"/>
        <v>3</v>
      </c>
    </row>
    <row r="1826" spans="1:8" x14ac:dyDescent="0.25">
      <c r="A1826">
        <v>142</v>
      </c>
      <c r="B1826">
        <v>320107</v>
      </c>
      <c r="C1826" t="s">
        <v>81</v>
      </c>
      <c r="D1826">
        <v>120</v>
      </c>
      <c r="E1826">
        <v>5.7200040000000012</v>
      </c>
      <c r="F1826" s="3">
        <v>686.40048000000013</v>
      </c>
      <c r="G1826">
        <v>60</v>
      </c>
      <c r="H1826">
        <f t="shared" si="28"/>
        <v>2</v>
      </c>
    </row>
    <row r="1827" spans="1:8" x14ac:dyDescent="0.25">
      <c r="A1827">
        <v>142</v>
      </c>
      <c r="B1827">
        <v>320100</v>
      </c>
      <c r="C1827" t="s">
        <v>85</v>
      </c>
      <c r="D1827">
        <v>12</v>
      </c>
      <c r="E1827">
        <v>20.323620000000002</v>
      </c>
      <c r="F1827" s="3">
        <v>243.88344000000001</v>
      </c>
      <c r="G1827">
        <v>12</v>
      </c>
      <c r="H1827">
        <f t="shared" si="28"/>
        <v>1</v>
      </c>
    </row>
    <row r="1828" spans="1:8" x14ac:dyDescent="0.25">
      <c r="A1828">
        <v>142</v>
      </c>
      <c r="B1828">
        <v>323004</v>
      </c>
      <c r="C1828" t="s">
        <v>35</v>
      </c>
      <c r="D1828">
        <v>24</v>
      </c>
      <c r="E1828">
        <v>12.645809999999999</v>
      </c>
      <c r="F1828" s="3">
        <v>303.49943999999999</v>
      </c>
      <c r="G1828">
        <v>24</v>
      </c>
      <c r="H1828">
        <f t="shared" si="28"/>
        <v>1</v>
      </c>
    </row>
    <row r="1829" spans="1:8" x14ac:dyDescent="0.25">
      <c r="A1829">
        <v>144</v>
      </c>
      <c r="B1829">
        <v>320023</v>
      </c>
      <c r="C1829" t="s">
        <v>86</v>
      </c>
      <c r="D1829">
        <v>17</v>
      </c>
      <c r="E1829">
        <v>39.743999999999993</v>
      </c>
      <c r="F1829" s="3">
        <v>675.64799999999991</v>
      </c>
      <c r="G1829">
        <v>6</v>
      </c>
      <c r="H1829">
        <f t="shared" si="28"/>
        <v>2.8333333333333335</v>
      </c>
    </row>
    <row r="1830" spans="1:8" x14ac:dyDescent="0.25">
      <c r="A1830">
        <v>144</v>
      </c>
      <c r="B1830">
        <v>323900</v>
      </c>
      <c r="C1830" t="s">
        <v>37</v>
      </c>
      <c r="D1830">
        <v>24</v>
      </c>
      <c r="E1830">
        <v>12.645809999999999</v>
      </c>
      <c r="F1830" s="3">
        <v>303.49943999999999</v>
      </c>
      <c r="G1830">
        <v>24</v>
      </c>
      <c r="H1830">
        <f t="shared" si="28"/>
        <v>1</v>
      </c>
    </row>
    <row r="1831" spans="1:8" x14ac:dyDescent="0.25">
      <c r="A1831">
        <v>144</v>
      </c>
      <c r="B1831">
        <v>320015</v>
      </c>
      <c r="C1831" t="s">
        <v>80</v>
      </c>
      <c r="D1831">
        <v>180</v>
      </c>
      <c r="E1831">
        <v>5.9841899999999999</v>
      </c>
      <c r="F1831" s="3">
        <v>1077.1541999999999</v>
      </c>
      <c r="G1831">
        <v>60</v>
      </c>
      <c r="H1831">
        <f t="shared" si="28"/>
        <v>3</v>
      </c>
    </row>
    <row r="1832" spans="1:8" x14ac:dyDescent="0.25">
      <c r="A1832">
        <v>144</v>
      </c>
      <c r="B1832">
        <v>320107</v>
      </c>
      <c r="C1832" t="s">
        <v>81</v>
      </c>
      <c r="D1832">
        <v>60</v>
      </c>
      <c r="E1832">
        <v>5.7200040000000012</v>
      </c>
      <c r="F1832" s="3">
        <v>343.20024000000006</v>
      </c>
      <c r="G1832">
        <v>60</v>
      </c>
      <c r="H1832">
        <f t="shared" si="28"/>
        <v>1</v>
      </c>
    </row>
    <row r="1833" spans="1:8" x14ac:dyDescent="0.25">
      <c r="A1833">
        <v>144</v>
      </c>
      <c r="B1833">
        <v>320100</v>
      </c>
      <c r="C1833" t="s">
        <v>85</v>
      </c>
      <c r="D1833">
        <v>12</v>
      </c>
      <c r="E1833">
        <v>20.323620000000002</v>
      </c>
      <c r="F1833" s="3">
        <v>243.88344000000001</v>
      </c>
      <c r="G1833">
        <v>12</v>
      </c>
      <c r="H1833">
        <f t="shared" si="28"/>
        <v>1</v>
      </c>
    </row>
    <row r="1834" spans="1:8" x14ac:dyDescent="0.25">
      <c r="A1834">
        <v>144</v>
      </c>
      <c r="B1834">
        <v>320400</v>
      </c>
      <c r="C1834" t="s">
        <v>84</v>
      </c>
      <c r="D1834">
        <v>12</v>
      </c>
      <c r="E1834">
        <v>20.323620000000002</v>
      </c>
      <c r="F1834" s="3">
        <v>243.88344000000001</v>
      </c>
      <c r="G1834">
        <v>12</v>
      </c>
      <c r="H1834">
        <f t="shared" si="28"/>
        <v>1</v>
      </c>
    </row>
    <row r="1835" spans="1:8" x14ac:dyDescent="0.25">
      <c r="A1835">
        <v>144</v>
      </c>
      <c r="B1835">
        <v>322100</v>
      </c>
      <c r="C1835" t="s">
        <v>96</v>
      </c>
      <c r="D1835">
        <v>12</v>
      </c>
      <c r="E1835">
        <v>18.065520000000003</v>
      </c>
      <c r="F1835" s="3">
        <v>216.78624000000002</v>
      </c>
      <c r="G1835">
        <v>6</v>
      </c>
      <c r="H1835">
        <f t="shared" si="28"/>
        <v>2</v>
      </c>
    </row>
    <row r="1836" spans="1:8" x14ac:dyDescent="0.25">
      <c r="A1836">
        <v>144</v>
      </c>
      <c r="B1836">
        <v>320926</v>
      </c>
      <c r="C1836" t="s">
        <v>48</v>
      </c>
      <c r="D1836">
        <v>120</v>
      </c>
      <c r="E1836">
        <v>5.9841899999999999</v>
      </c>
      <c r="F1836" s="3">
        <v>718.1028</v>
      </c>
      <c r="G1836">
        <v>60</v>
      </c>
      <c r="H1836">
        <f t="shared" si="28"/>
        <v>2</v>
      </c>
    </row>
    <row r="1837" spans="1:8" x14ac:dyDescent="0.25">
      <c r="A1837">
        <v>147</v>
      </c>
      <c r="B1837">
        <v>320028</v>
      </c>
      <c r="C1837" t="s">
        <v>91</v>
      </c>
      <c r="D1837">
        <v>18</v>
      </c>
      <c r="E1837">
        <v>30.099959999999999</v>
      </c>
      <c r="F1837" s="3">
        <v>541.79927999999995</v>
      </c>
      <c r="G1837">
        <v>6</v>
      </c>
      <c r="H1837">
        <f t="shared" si="28"/>
        <v>3</v>
      </c>
    </row>
    <row r="1838" spans="1:8" x14ac:dyDescent="0.25">
      <c r="A1838">
        <v>147</v>
      </c>
      <c r="B1838">
        <v>320118</v>
      </c>
      <c r="C1838" t="s">
        <v>89</v>
      </c>
      <c r="D1838">
        <v>12</v>
      </c>
      <c r="E1838">
        <v>37.949940000000005</v>
      </c>
      <c r="F1838" s="3">
        <v>455.39928000000009</v>
      </c>
      <c r="G1838">
        <v>6</v>
      </c>
      <c r="H1838">
        <f t="shared" si="28"/>
        <v>2</v>
      </c>
    </row>
    <row r="1839" spans="1:8" x14ac:dyDescent="0.25">
      <c r="A1839">
        <v>147</v>
      </c>
      <c r="B1839">
        <v>324003</v>
      </c>
      <c r="C1839" t="s">
        <v>88</v>
      </c>
      <c r="D1839">
        <v>20</v>
      </c>
      <c r="E1839">
        <v>19.800018000000001</v>
      </c>
      <c r="F1839" s="3">
        <v>396.00036</v>
      </c>
      <c r="G1839">
        <v>20</v>
      </c>
      <c r="H1839">
        <f t="shared" si="28"/>
        <v>1</v>
      </c>
    </row>
    <row r="1840" spans="1:8" x14ac:dyDescent="0.25">
      <c r="A1840">
        <v>147</v>
      </c>
      <c r="B1840">
        <v>320015</v>
      </c>
      <c r="C1840" t="s">
        <v>80</v>
      </c>
      <c r="D1840">
        <v>120</v>
      </c>
      <c r="E1840">
        <v>5.9841899999999999</v>
      </c>
      <c r="F1840" s="3">
        <v>718.1028</v>
      </c>
      <c r="G1840">
        <v>60</v>
      </c>
      <c r="H1840">
        <f t="shared" si="28"/>
        <v>2</v>
      </c>
    </row>
    <row r="1841" spans="1:8" x14ac:dyDescent="0.25">
      <c r="A1841">
        <v>147</v>
      </c>
      <c r="B1841">
        <v>320107</v>
      </c>
      <c r="C1841" t="s">
        <v>81</v>
      </c>
      <c r="D1841">
        <v>60</v>
      </c>
      <c r="E1841">
        <v>5.7200040000000012</v>
      </c>
      <c r="F1841" s="3">
        <v>343.20024000000006</v>
      </c>
      <c r="G1841">
        <v>60</v>
      </c>
      <c r="H1841">
        <f t="shared" si="28"/>
        <v>1</v>
      </c>
    </row>
    <row r="1842" spans="1:8" x14ac:dyDescent="0.25">
      <c r="A1842">
        <v>147</v>
      </c>
      <c r="B1842">
        <v>320023</v>
      </c>
      <c r="C1842" t="s">
        <v>86</v>
      </c>
      <c r="D1842">
        <v>30</v>
      </c>
      <c r="E1842">
        <v>39.743999999999993</v>
      </c>
      <c r="F1842" s="3">
        <v>1192.3199999999997</v>
      </c>
      <c r="G1842">
        <v>6</v>
      </c>
      <c r="H1842">
        <f t="shared" si="28"/>
        <v>5</v>
      </c>
    </row>
    <row r="1843" spans="1:8" x14ac:dyDescent="0.25">
      <c r="A1843">
        <v>147</v>
      </c>
      <c r="B1843">
        <v>320100</v>
      </c>
      <c r="C1843" t="s">
        <v>85</v>
      </c>
      <c r="D1843">
        <v>12</v>
      </c>
      <c r="E1843">
        <v>20.323620000000002</v>
      </c>
      <c r="F1843" s="3">
        <v>243.88344000000001</v>
      </c>
      <c r="G1843">
        <v>12</v>
      </c>
      <c r="H1843">
        <f t="shared" si="28"/>
        <v>1</v>
      </c>
    </row>
    <row r="1844" spans="1:8" x14ac:dyDescent="0.25">
      <c r="A1844">
        <v>147</v>
      </c>
      <c r="B1844">
        <v>322100</v>
      </c>
      <c r="C1844" t="s">
        <v>96</v>
      </c>
      <c r="D1844">
        <v>24</v>
      </c>
      <c r="E1844">
        <v>18.065520000000003</v>
      </c>
      <c r="F1844" s="3">
        <v>433.57248000000004</v>
      </c>
      <c r="G1844">
        <v>6</v>
      </c>
      <c r="H1844">
        <f t="shared" si="28"/>
        <v>4</v>
      </c>
    </row>
    <row r="1845" spans="1:8" x14ac:dyDescent="0.25">
      <c r="A1845">
        <v>147</v>
      </c>
      <c r="B1845">
        <v>320926</v>
      </c>
      <c r="C1845" t="s">
        <v>48</v>
      </c>
      <c r="D1845">
        <v>60</v>
      </c>
      <c r="E1845">
        <v>5.9841899999999999</v>
      </c>
      <c r="F1845" s="3">
        <v>359.0514</v>
      </c>
      <c r="G1845">
        <v>60</v>
      </c>
      <c r="H1845">
        <f t="shared" si="28"/>
        <v>1</v>
      </c>
    </row>
    <row r="1846" spans="1:8" x14ac:dyDescent="0.25">
      <c r="A1846">
        <v>147</v>
      </c>
      <c r="B1846">
        <v>324903</v>
      </c>
      <c r="C1846" t="s">
        <v>47</v>
      </c>
      <c r="D1846">
        <v>0</v>
      </c>
      <c r="E1846">
        <v>20.662344000000001</v>
      </c>
      <c r="F1846" s="3">
        <v>0</v>
      </c>
      <c r="G1846">
        <v>20</v>
      </c>
      <c r="H1846">
        <f t="shared" si="28"/>
        <v>0</v>
      </c>
    </row>
    <row r="1847" spans="1:8" x14ac:dyDescent="0.25">
      <c r="A1847">
        <v>147</v>
      </c>
      <c r="B1847">
        <v>324903</v>
      </c>
      <c r="C1847" t="s">
        <v>47</v>
      </c>
      <c r="D1847">
        <v>0</v>
      </c>
      <c r="E1847">
        <v>20.662344000000001</v>
      </c>
      <c r="F1847" s="3">
        <v>0</v>
      </c>
      <c r="G1847">
        <v>20</v>
      </c>
      <c r="H1847">
        <f t="shared" si="28"/>
        <v>0</v>
      </c>
    </row>
    <row r="1848" spans="1:8" x14ac:dyDescent="0.25">
      <c r="A1848">
        <v>170</v>
      </c>
      <c r="B1848">
        <v>320015</v>
      </c>
      <c r="C1848" t="s">
        <v>80</v>
      </c>
      <c r="D1848">
        <v>60</v>
      </c>
      <c r="E1848">
        <v>5.9841899999999999</v>
      </c>
      <c r="F1848" s="3">
        <v>359.0514</v>
      </c>
      <c r="G1848">
        <v>60</v>
      </c>
      <c r="H1848">
        <f t="shared" si="28"/>
        <v>1</v>
      </c>
    </row>
    <row r="1849" spans="1:8" x14ac:dyDescent="0.25">
      <c r="A1849">
        <v>170</v>
      </c>
      <c r="B1849">
        <v>320107</v>
      </c>
      <c r="C1849" t="s">
        <v>81</v>
      </c>
      <c r="D1849">
        <v>60</v>
      </c>
      <c r="E1849">
        <v>5.7200040000000012</v>
      </c>
      <c r="F1849" s="3">
        <v>343.20024000000006</v>
      </c>
      <c r="G1849">
        <v>60</v>
      </c>
      <c r="H1849">
        <f t="shared" si="28"/>
        <v>1</v>
      </c>
    </row>
    <row r="1850" spans="1:8" x14ac:dyDescent="0.25">
      <c r="A1850">
        <v>170</v>
      </c>
      <c r="B1850">
        <v>324003</v>
      </c>
      <c r="C1850" t="s">
        <v>88</v>
      </c>
      <c r="D1850">
        <v>20</v>
      </c>
      <c r="E1850">
        <v>19.800018000000001</v>
      </c>
      <c r="F1850" s="3">
        <v>396.00036</v>
      </c>
      <c r="G1850">
        <v>20</v>
      </c>
      <c r="H1850">
        <f t="shared" si="28"/>
        <v>1</v>
      </c>
    </row>
    <row r="1851" spans="1:8" x14ac:dyDescent="0.25">
      <c r="A1851">
        <v>170</v>
      </c>
      <c r="B1851">
        <v>320100</v>
      </c>
      <c r="C1851" t="s">
        <v>85</v>
      </c>
      <c r="D1851">
        <v>12</v>
      </c>
      <c r="E1851">
        <v>20.323620000000002</v>
      </c>
      <c r="F1851" s="3">
        <v>243.88344000000001</v>
      </c>
      <c r="G1851">
        <v>12</v>
      </c>
      <c r="H1851">
        <f t="shared" si="28"/>
        <v>1</v>
      </c>
    </row>
    <row r="1852" spans="1:8" x14ac:dyDescent="0.25">
      <c r="A1852">
        <v>170</v>
      </c>
      <c r="B1852">
        <v>320400</v>
      </c>
      <c r="C1852" t="s">
        <v>84</v>
      </c>
      <c r="D1852">
        <v>12</v>
      </c>
      <c r="E1852">
        <v>20.323620000000002</v>
      </c>
      <c r="F1852" s="3">
        <v>243.88344000000001</v>
      </c>
      <c r="G1852">
        <v>12</v>
      </c>
      <c r="H1852">
        <f t="shared" si="28"/>
        <v>1</v>
      </c>
    </row>
    <row r="1853" spans="1:8" x14ac:dyDescent="0.25">
      <c r="A1853">
        <v>170</v>
      </c>
      <c r="B1853">
        <v>323900</v>
      </c>
      <c r="C1853" t="s">
        <v>37</v>
      </c>
      <c r="D1853">
        <v>48</v>
      </c>
      <c r="E1853">
        <v>12.645809999999999</v>
      </c>
      <c r="F1853" s="3">
        <v>606.99887999999999</v>
      </c>
      <c r="G1853">
        <v>24</v>
      </c>
      <c r="H1853">
        <f t="shared" si="28"/>
        <v>2</v>
      </c>
    </row>
    <row r="1854" spans="1:8" x14ac:dyDescent="0.25">
      <c r="A1854">
        <v>170</v>
      </c>
      <c r="B1854">
        <v>323103</v>
      </c>
      <c r="C1854" t="s">
        <v>36</v>
      </c>
      <c r="D1854">
        <v>0</v>
      </c>
      <c r="E1854">
        <v>12.645809999999999</v>
      </c>
      <c r="F1854" s="3">
        <v>0</v>
      </c>
      <c r="G1854">
        <v>24</v>
      </c>
      <c r="H1854">
        <f t="shared" si="28"/>
        <v>0</v>
      </c>
    </row>
    <row r="1855" spans="1:8" x14ac:dyDescent="0.25">
      <c r="A1855">
        <v>170</v>
      </c>
      <c r="B1855">
        <v>323004</v>
      </c>
      <c r="C1855" t="s">
        <v>35</v>
      </c>
      <c r="D1855">
        <v>48</v>
      </c>
      <c r="E1855">
        <v>12.645809999999999</v>
      </c>
      <c r="F1855" s="3">
        <v>606.99887999999999</v>
      </c>
      <c r="G1855">
        <v>24</v>
      </c>
      <c r="H1855">
        <f t="shared" si="28"/>
        <v>2</v>
      </c>
    </row>
    <row r="1856" spans="1:8" x14ac:dyDescent="0.25">
      <c r="A1856">
        <v>170</v>
      </c>
      <c r="B1856">
        <v>320926</v>
      </c>
      <c r="C1856" t="s">
        <v>48</v>
      </c>
      <c r="D1856">
        <v>60</v>
      </c>
      <c r="E1856">
        <v>5.9841899999999999</v>
      </c>
      <c r="F1856" s="3">
        <v>359.0514</v>
      </c>
      <c r="G1856">
        <v>60</v>
      </c>
      <c r="H1856">
        <f t="shared" si="28"/>
        <v>1</v>
      </c>
    </row>
    <row r="1857" spans="1:8" x14ac:dyDescent="0.25">
      <c r="A1857">
        <v>170</v>
      </c>
      <c r="B1857">
        <v>323004</v>
      </c>
      <c r="C1857" t="s">
        <v>35</v>
      </c>
      <c r="D1857">
        <v>24</v>
      </c>
      <c r="E1857">
        <v>12.645809999999999</v>
      </c>
      <c r="F1857" s="3">
        <v>303.49943999999999</v>
      </c>
      <c r="G1857">
        <v>24</v>
      </c>
      <c r="H1857">
        <f t="shared" si="28"/>
        <v>1</v>
      </c>
    </row>
    <row r="1858" spans="1:8" x14ac:dyDescent="0.25">
      <c r="A1858">
        <v>171</v>
      </c>
      <c r="B1858">
        <v>320015</v>
      </c>
      <c r="C1858" t="s">
        <v>80</v>
      </c>
      <c r="D1858">
        <v>120</v>
      </c>
      <c r="E1858">
        <v>5.9841899999999999</v>
      </c>
      <c r="F1858" s="3">
        <v>718.1028</v>
      </c>
      <c r="G1858">
        <v>60</v>
      </c>
      <c r="H1858">
        <f t="shared" si="28"/>
        <v>2</v>
      </c>
    </row>
    <row r="1859" spans="1:8" x14ac:dyDescent="0.25">
      <c r="A1859">
        <v>171</v>
      </c>
      <c r="B1859">
        <v>320107</v>
      </c>
      <c r="C1859" t="s">
        <v>81</v>
      </c>
      <c r="D1859">
        <v>120</v>
      </c>
      <c r="E1859">
        <v>5.7200040000000012</v>
      </c>
      <c r="F1859" s="3">
        <v>686.40048000000013</v>
      </c>
      <c r="G1859">
        <v>60</v>
      </c>
      <c r="H1859">
        <f t="shared" ref="H1859:H1922" si="29">+D1859/G1859</f>
        <v>2</v>
      </c>
    </row>
    <row r="1860" spans="1:8" x14ac:dyDescent="0.25">
      <c r="A1860">
        <v>171</v>
      </c>
      <c r="B1860">
        <v>320100</v>
      </c>
      <c r="C1860" t="s">
        <v>85</v>
      </c>
      <c r="D1860">
        <v>12</v>
      </c>
      <c r="E1860">
        <v>20.323620000000002</v>
      </c>
      <c r="F1860" s="3">
        <v>243.88344000000001</v>
      </c>
      <c r="G1860">
        <v>12</v>
      </c>
      <c r="H1860">
        <f t="shared" si="29"/>
        <v>1</v>
      </c>
    </row>
    <row r="1861" spans="1:8" x14ac:dyDescent="0.25">
      <c r="A1861">
        <v>171</v>
      </c>
      <c r="B1861">
        <v>320120</v>
      </c>
      <c r="C1861" t="s">
        <v>71</v>
      </c>
      <c r="D1861">
        <v>0</v>
      </c>
      <c r="E1861">
        <v>30.099959999999999</v>
      </c>
      <c r="F1861" s="3">
        <v>0</v>
      </c>
      <c r="G1861">
        <v>6</v>
      </c>
      <c r="H1861">
        <f t="shared" si="29"/>
        <v>0</v>
      </c>
    </row>
    <row r="1862" spans="1:8" x14ac:dyDescent="0.25">
      <c r="A1862">
        <v>171</v>
      </c>
      <c r="B1862">
        <v>322100</v>
      </c>
      <c r="C1862" t="s">
        <v>96</v>
      </c>
      <c r="D1862">
        <v>6</v>
      </c>
      <c r="E1862">
        <v>18.065520000000003</v>
      </c>
      <c r="F1862" s="3">
        <v>108.39312000000001</v>
      </c>
      <c r="G1862">
        <v>6</v>
      </c>
      <c r="H1862">
        <f t="shared" si="29"/>
        <v>1</v>
      </c>
    </row>
    <row r="1863" spans="1:8" x14ac:dyDescent="0.25">
      <c r="A1863">
        <v>171</v>
      </c>
      <c r="B1863">
        <v>320926</v>
      </c>
      <c r="C1863" t="s">
        <v>48</v>
      </c>
      <c r="D1863">
        <v>120</v>
      </c>
      <c r="E1863">
        <v>5.9841899999999999</v>
      </c>
      <c r="F1863" s="3">
        <v>718.1028</v>
      </c>
      <c r="G1863">
        <v>60</v>
      </c>
      <c r="H1863">
        <f t="shared" si="29"/>
        <v>2</v>
      </c>
    </row>
    <row r="1864" spans="1:8" x14ac:dyDescent="0.25">
      <c r="A1864">
        <v>184</v>
      </c>
      <c r="B1864">
        <v>324903</v>
      </c>
      <c r="C1864" t="s">
        <v>47</v>
      </c>
      <c r="D1864">
        <v>80</v>
      </c>
      <c r="E1864">
        <v>20.662344000000001</v>
      </c>
      <c r="F1864" s="3">
        <v>1652.9875200000001</v>
      </c>
      <c r="G1864">
        <v>20</v>
      </c>
      <c r="H1864">
        <f t="shared" si="29"/>
        <v>4</v>
      </c>
    </row>
    <row r="1865" spans="1:8" x14ac:dyDescent="0.25">
      <c r="A1865">
        <v>184</v>
      </c>
      <c r="B1865">
        <v>324003</v>
      </c>
      <c r="C1865" t="s">
        <v>88</v>
      </c>
      <c r="D1865">
        <v>20</v>
      </c>
      <c r="E1865">
        <v>19.800018000000001</v>
      </c>
      <c r="F1865" s="3">
        <v>396.00036</v>
      </c>
      <c r="G1865">
        <v>20</v>
      </c>
      <c r="H1865">
        <f t="shared" si="29"/>
        <v>1</v>
      </c>
    </row>
    <row r="1866" spans="1:8" x14ac:dyDescent="0.25">
      <c r="A1866">
        <v>184</v>
      </c>
      <c r="B1866">
        <v>320023</v>
      </c>
      <c r="C1866" t="s">
        <v>86</v>
      </c>
      <c r="D1866">
        <v>24</v>
      </c>
      <c r="E1866">
        <v>39.743999999999993</v>
      </c>
      <c r="F1866" s="3">
        <v>953.85599999999977</v>
      </c>
      <c r="G1866">
        <v>6</v>
      </c>
      <c r="H1866">
        <f t="shared" si="29"/>
        <v>4</v>
      </c>
    </row>
    <row r="1867" spans="1:8" x14ac:dyDescent="0.25">
      <c r="A1867">
        <v>184</v>
      </c>
      <c r="B1867">
        <v>320107</v>
      </c>
      <c r="C1867" t="s">
        <v>81</v>
      </c>
      <c r="D1867">
        <v>60</v>
      </c>
      <c r="E1867">
        <v>5.7200040000000012</v>
      </c>
      <c r="F1867" s="3">
        <v>343.20024000000006</v>
      </c>
      <c r="G1867">
        <v>60</v>
      </c>
      <c r="H1867">
        <f t="shared" si="29"/>
        <v>1</v>
      </c>
    </row>
    <row r="1868" spans="1:8" x14ac:dyDescent="0.25">
      <c r="A1868">
        <v>187</v>
      </c>
      <c r="B1868">
        <v>320015</v>
      </c>
      <c r="C1868" t="s">
        <v>80</v>
      </c>
      <c r="D1868">
        <v>120</v>
      </c>
      <c r="E1868">
        <v>5.9841899999999999</v>
      </c>
      <c r="F1868" s="3">
        <v>718.1028</v>
      </c>
      <c r="G1868">
        <v>60</v>
      </c>
      <c r="H1868">
        <f t="shared" si="29"/>
        <v>2</v>
      </c>
    </row>
    <row r="1869" spans="1:8" x14ac:dyDescent="0.25">
      <c r="A1869">
        <v>197</v>
      </c>
      <c r="B1869">
        <v>320028</v>
      </c>
      <c r="C1869" t="s">
        <v>91</v>
      </c>
      <c r="D1869">
        <v>120</v>
      </c>
      <c r="E1869">
        <v>30.099959999999999</v>
      </c>
      <c r="F1869" s="3">
        <v>3611.9951999999998</v>
      </c>
      <c r="G1869">
        <v>6</v>
      </c>
      <c r="H1869">
        <f t="shared" si="29"/>
        <v>20</v>
      </c>
    </row>
    <row r="1870" spans="1:8" x14ac:dyDescent="0.25">
      <c r="A1870">
        <v>197</v>
      </c>
      <c r="B1870">
        <v>320015</v>
      </c>
      <c r="C1870" t="s">
        <v>80</v>
      </c>
      <c r="D1870">
        <v>120</v>
      </c>
      <c r="E1870">
        <v>5.9841899999999999</v>
      </c>
      <c r="F1870" s="3">
        <v>718.1028</v>
      </c>
      <c r="G1870">
        <v>60</v>
      </c>
      <c r="H1870">
        <f t="shared" si="29"/>
        <v>2</v>
      </c>
    </row>
    <row r="1871" spans="1:8" x14ac:dyDescent="0.25">
      <c r="A1871">
        <v>197</v>
      </c>
      <c r="B1871">
        <v>320118</v>
      </c>
      <c r="C1871" t="s">
        <v>89</v>
      </c>
      <c r="D1871">
        <v>12</v>
      </c>
      <c r="E1871">
        <v>37.949940000000005</v>
      </c>
      <c r="F1871" s="3">
        <v>455.39928000000009</v>
      </c>
      <c r="G1871">
        <v>6</v>
      </c>
      <c r="H1871">
        <f t="shared" si="29"/>
        <v>2</v>
      </c>
    </row>
    <row r="1872" spans="1:8" x14ac:dyDescent="0.25">
      <c r="A1872">
        <v>197</v>
      </c>
      <c r="B1872">
        <v>320107</v>
      </c>
      <c r="C1872" t="s">
        <v>81</v>
      </c>
      <c r="D1872">
        <v>120</v>
      </c>
      <c r="E1872">
        <v>5.7200040000000012</v>
      </c>
      <c r="F1872" s="3">
        <v>686.40048000000013</v>
      </c>
      <c r="G1872">
        <v>60</v>
      </c>
      <c r="H1872">
        <f t="shared" si="29"/>
        <v>2</v>
      </c>
    </row>
    <row r="1873" spans="1:8" x14ac:dyDescent="0.25">
      <c r="A1873">
        <v>197</v>
      </c>
      <c r="B1873">
        <v>324003</v>
      </c>
      <c r="C1873" t="s">
        <v>88</v>
      </c>
      <c r="D1873">
        <v>100</v>
      </c>
      <c r="E1873">
        <v>19.800018000000001</v>
      </c>
      <c r="F1873" s="3">
        <v>1980.0018000000002</v>
      </c>
      <c r="G1873">
        <v>20</v>
      </c>
      <c r="H1873">
        <f t="shared" si="29"/>
        <v>5</v>
      </c>
    </row>
    <row r="1874" spans="1:8" x14ac:dyDescent="0.25">
      <c r="A1874">
        <v>197</v>
      </c>
      <c r="B1874">
        <v>320023</v>
      </c>
      <c r="C1874" t="s">
        <v>86</v>
      </c>
      <c r="D1874">
        <v>60</v>
      </c>
      <c r="E1874">
        <v>39.743999999999993</v>
      </c>
      <c r="F1874" s="3">
        <v>2384.6399999999994</v>
      </c>
      <c r="G1874">
        <v>6</v>
      </c>
      <c r="H1874">
        <f t="shared" si="29"/>
        <v>10</v>
      </c>
    </row>
    <row r="1875" spans="1:8" x14ac:dyDescent="0.25">
      <c r="A1875">
        <v>197</v>
      </c>
      <c r="B1875">
        <v>320400</v>
      </c>
      <c r="C1875" t="s">
        <v>84</v>
      </c>
      <c r="D1875">
        <v>36</v>
      </c>
      <c r="E1875">
        <v>20.323620000000002</v>
      </c>
      <c r="F1875" s="3">
        <v>731.65032000000008</v>
      </c>
      <c r="G1875">
        <v>12</v>
      </c>
      <c r="H1875">
        <f t="shared" si="29"/>
        <v>3</v>
      </c>
    </row>
    <row r="1876" spans="1:8" x14ac:dyDescent="0.25">
      <c r="A1876">
        <v>197</v>
      </c>
      <c r="B1876">
        <v>323900</v>
      </c>
      <c r="C1876" t="s">
        <v>37</v>
      </c>
      <c r="D1876">
        <v>24</v>
      </c>
      <c r="E1876">
        <v>12.645809999999999</v>
      </c>
      <c r="F1876" s="3">
        <v>303.49943999999999</v>
      </c>
      <c r="G1876">
        <v>24</v>
      </c>
      <c r="H1876">
        <f t="shared" si="29"/>
        <v>1</v>
      </c>
    </row>
    <row r="1877" spans="1:8" x14ac:dyDescent="0.25">
      <c r="A1877">
        <v>197</v>
      </c>
      <c r="B1877">
        <v>323103</v>
      </c>
      <c r="C1877" t="s">
        <v>36</v>
      </c>
      <c r="D1877">
        <v>0</v>
      </c>
      <c r="E1877">
        <v>12.645809999999999</v>
      </c>
      <c r="F1877" s="3">
        <v>0</v>
      </c>
      <c r="G1877">
        <v>24</v>
      </c>
      <c r="H1877">
        <f t="shared" si="29"/>
        <v>0</v>
      </c>
    </row>
    <row r="1878" spans="1:8" x14ac:dyDescent="0.25">
      <c r="A1878">
        <v>197</v>
      </c>
      <c r="B1878">
        <v>323004</v>
      </c>
      <c r="C1878" t="s">
        <v>35</v>
      </c>
      <c r="D1878">
        <v>48</v>
      </c>
      <c r="E1878">
        <v>12.645809999999999</v>
      </c>
      <c r="F1878" s="3">
        <v>606.99887999999999</v>
      </c>
      <c r="G1878">
        <v>24</v>
      </c>
      <c r="H1878">
        <f t="shared" si="29"/>
        <v>2</v>
      </c>
    </row>
    <row r="1879" spans="1:8" x14ac:dyDescent="0.25">
      <c r="A1879">
        <v>197</v>
      </c>
      <c r="B1879">
        <v>322001</v>
      </c>
      <c r="C1879" t="s">
        <v>95</v>
      </c>
      <c r="D1879">
        <v>0</v>
      </c>
      <c r="E1879">
        <v>36.695520000000002</v>
      </c>
      <c r="F1879" s="3">
        <v>0</v>
      </c>
      <c r="G1879">
        <v>6</v>
      </c>
      <c r="H1879">
        <f t="shared" si="29"/>
        <v>0</v>
      </c>
    </row>
    <row r="1880" spans="1:8" x14ac:dyDescent="0.25">
      <c r="A1880">
        <v>197</v>
      </c>
      <c r="B1880">
        <v>322100</v>
      </c>
      <c r="C1880" t="s">
        <v>96</v>
      </c>
      <c r="D1880">
        <v>12</v>
      </c>
      <c r="E1880">
        <v>18.065520000000003</v>
      </c>
      <c r="F1880" s="3">
        <v>216.78624000000002</v>
      </c>
      <c r="G1880">
        <v>6</v>
      </c>
      <c r="H1880">
        <f t="shared" si="29"/>
        <v>2</v>
      </c>
    </row>
    <row r="1881" spans="1:8" x14ac:dyDescent="0.25">
      <c r="A1881">
        <v>197</v>
      </c>
      <c r="B1881">
        <v>320926</v>
      </c>
      <c r="C1881" t="s">
        <v>48</v>
      </c>
      <c r="D1881">
        <v>120</v>
      </c>
      <c r="E1881">
        <v>5.9841899999999999</v>
      </c>
      <c r="F1881" s="3">
        <v>718.1028</v>
      </c>
      <c r="G1881">
        <v>60</v>
      </c>
      <c r="H1881">
        <f t="shared" si="29"/>
        <v>2</v>
      </c>
    </row>
    <row r="1882" spans="1:8" x14ac:dyDescent="0.25">
      <c r="A1882">
        <v>197</v>
      </c>
      <c r="B1882">
        <v>324903</v>
      </c>
      <c r="C1882" t="s">
        <v>47</v>
      </c>
      <c r="D1882">
        <v>0</v>
      </c>
      <c r="E1882">
        <v>20.662344000000001</v>
      </c>
      <c r="F1882" s="3">
        <v>0</v>
      </c>
      <c r="G1882">
        <v>20</v>
      </c>
      <c r="H1882">
        <f t="shared" si="29"/>
        <v>0</v>
      </c>
    </row>
    <row r="1883" spans="1:8" x14ac:dyDescent="0.25">
      <c r="A1883">
        <v>197</v>
      </c>
      <c r="B1883">
        <v>324903</v>
      </c>
      <c r="C1883" t="s">
        <v>47</v>
      </c>
      <c r="D1883">
        <v>0</v>
      </c>
      <c r="E1883">
        <v>20.662344000000001</v>
      </c>
      <c r="F1883" s="3">
        <v>0</v>
      </c>
      <c r="G1883">
        <v>20</v>
      </c>
      <c r="H1883">
        <f t="shared" si="29"/>
        <v>0</v>
      </c>
    </row>
    <row r="1884" spans="1:8" x14ac:dyDescent="0.25">
      <c r="A1884">
        <v>519</v>
      </c>
      <c r="B1884">
        <v>320028</v>
      </c>
      <c r="C1884" t="s">
        <v>91</v>
      </c>
      <c r="D1884">
        <v>24</v>
      </c>
      <c r="E1884">
        <v>30.099959999999999</v>
      </c>
      <c r="F1884" s="3">
        <v>722.39904000000001</v>
      </c>
      <c r="G1884">
        <v>6</v>
      </c>
      <c r="H1884">
        <f t="shared" si="29"/>
        <v>4</v>
      </c>
    </row>
    <row r="1885" spans="1:8" x14ac:dyDescent="0.25">
      <c r="A1885">
        <v>520</v>
      </c>
      <c r="B1885">
        <v>320023</v>
      </c>
      <c r="C1885" t="s">
        <v>86</v>
      </c>
      <c r="D1885">
        <v>6</v>
      </c>
      <c r="E1885">
        <v>39.743999999999993</v>
      </c>
      <c r="F1885" s="3">
        <v>238.46399999999994</v>
      </c>
      <c r="G1885">
        <v>6</v>
      </c>
      <c r="H1885">
        <f t="shared" si="29"/>
        <v>1</v>
      </c>
    </row>
    <row r="1886" spans="1:8" x14ac:dyDescent="0.25">
      <c r="A1886">
        <v>520</v>
      </c>
      <c r="B1886">
        <v>324903</v>
      </c>
      <c r="C1886" t="s">
        <v>47</v>
      </c>
      <c r="D1886">
        <v>0</v>
      </c>
      <c r="E1886">
        <v>20.662344000000001</v>
      </c>
      <c r="F1886" s="3">
        <v>0</v>
      </c>
      <c r="G1886">
        <v>20</v>
      </c>
      <c r="H1886">
        <f t="shared" si="29"/>
        <v>0</v>
      </c>
    </row>
    <row r="1887" spans="1:8" x14ac:dyDescent="0.25">
      <c r="A1887">
        <v>522</v>
      </c>
      <c r="B1887">
        <v>324003</v>
      </c>
      <c r="C1887" t="s">
        <v>88</v>
      </c>
      <c r="D1887">
        <v>40</v>
      </c>
      <c r="E1887">
        <v>19.800018000000001</v>
      </c>
      <c r="F1887" s="3">
        <v>792.00072</v>
      </c>
      <c r="G1887">
        <v>20</v>
      </c>
      <c r="H1887">
        <f t="shared" si="29"/>
        <v>2</v>
      </c>
    </row>
    <row r="1888" spans="1:8" x14ac:dyDescent="0.25">
      <c r="A1888">
        <v>522</v>
      </c>
      <c r="B1888">
        <v>320400</v>
      </c>
      <c r="C1888" t="s">
        <v>84</v>
      </c>
      <c r="D1888">
        <v>24</v>
      </c>
      <c r="E1888">
        <v>20.323620000000002</v>
      </c>
      <c r="F1888" s="3">
        <v>487.76688000000001</v>
      </c>
      <c r="G1888">
        <v>12</v>
      </c>
      <c r="H1888">
        <f t="shared" si="29"/>
        <v>2</v>
      </c>
    </row>
    <row r="1889" spans="1:8" x14ac:dyDescent="0.25">
      <c r="A1889">
        <v>522</v>
      </c>
      <c r="B1889">
        <v>322000</v>
      </c>
      <c r="C1889" t="s">
        <v>93</v>
      </c>
      <c r="D1889">
        <v>24</v>
      </c>
      <c r="E1889">
        <v>12.645809999999999</v>
      </c>
      <c r="F1889" s="3">
        <v>303.49943999999999</v>
      </c>
      <c r="G1889">
        <v>24</v>
      </c>
      <c r="H1889">
        <f t="shared" si="29"/>
        <v>1</v>
      </c>
    </row>
    <row r="1890" spans="1:8" x14ac:dyDescent="0.25">
      <c r="A1890">
        <v>531</v>
      </c>
      <c r="B1890">
        <v>320023</v>
      </c>
      <c r="C1890" t="s">
        <v>86</v>
      </c>
      <c r="D1890">
        <v>12</v>
      </c>
      <c r="E1890">
        <v>39.743999999999993</v>
      </c>
      <c r="F1890" s="3">
        <v>476.92799999999988</v>
      </c>
      <c r="G1890">
        <v>6</v>
      </c>
      <c r="H1890">
        <f t="shared" si="29"/>
        <v>2</v>
      </c>
    </row>
    <row r="1891" spans="1:8" x14ac:dyDescent="0.25">
      <c r="A1891">
        <v>531</v>
      </c>
      <c r="B1891">
        <v>323103</v>
      </c>
      <c r="C1891" t="s">
        <v>36</v>
      </c>
      <c r="D1891">
        <v>0</v>
      </c>
      <c r="E1891">
        <v>12.645809999999999</v>
      </c>
      <c r="F1891" s="3">
        <v>0</v>
      </c>
      <c r="G1891">
        <v>24</v>
      </c>
      <c r="H1891">
        <f t="shared" si="29"/>
        <v>0</v>
      </c>
    </row>
    <row r="1892" spans="1:8" x14ac:dyDescent="0.25">
      <c r="A1892">
        <v>533</v>
      </c>
      <c r="B1892">
        <v>320023</v>
      </c>
      <c r="C1892" t="s">
        <v>86</v>
      </c>
      <c r="D1892">
        <v>12</v>
      </c>
      <c r="E1892">
        <v>39.743999999999993</v>
      </c>
      <c r="F1892" s="3">
        <v>476.92799999999988</v>
      </c>
      <c r="G1892">
        <v>6</v>
      </c>
      <c r="H1892">
        <f t="shared" si="29"/>
        <v>2</v>
      </c>
    </row>
    <row r="1893" spans="1:8" x14ac:dyDescent="0.25">
      <c r="A1893">
        <v>533</v>
      </c>
      <c r="B1893">
        <v>320015</v>
      </c>
      <c r="C1893" t="s">
        <v>80</v>
      </c>
      <c r="D1893">
        <v>120</v>
      </c>
      <c r="E1893">
        <v>5.9841899999999999</v>
      </c>
      <c r="F1893" s="3">
        <v>718.1028</v>
      </c>
      <c r="G1893">
        <v>60</v>
      </c>
      <c r="H1893">
        <f t="shared" si="29"/>
        <v>2</v>
      </c>
    </row>
    <row r="1894" spans="1:8" x14ac:dyDescent="0.25">
      <c r="A1894">
        <v>533</v>
      </c>
      <c r="B1894">
        <v>324003</v>
      </c>
      <c r="C1894" t="s">
        <v>88</v>
      </c>
      <c r="D1894">
        <v>20</v>
      </c>
      <c r="E1894">
        <v>19.800018000000001</v>
      </c>
      <c r="F1894" s="3">
        <v>396.00036</v>
      </c>
      <c r="G1894">
        <v>20</v>
      </c>
      <c r="H1894">
        <f t="shared" si="29"/>
        <v>1</v>
      </c>
    </row>
    <row r="1895" spans="1:8" x14ac:dyDescent="0.25">
      <c r="A1895">
        <v>535</v>
      </c>
      <c r="B1895">
        <v>324903</v>
      </c>
      <c r="C1895" t="s">
        <v>47</v>
      </c>
      <c r="D1895">
        <v>20</v>
      </c>
      <c r="E1895">
        <v>20.662344000000001</v>
      </c>
      <c r="F1895" s="3">
        <v>413.24688000000003</v>
      </c>
      <c r="G1895">
        <v>20</v>
      </c>
      <c r="H1895">
        <f t="shared" si="29"/>
        <v>1</v>
      </c>
    </row>
    <row r="1896" spans="1:8" x14ac:dyDescent="0.25">
      <c r="A1896">
        <v>535</v>
      </c>
      <c r="B1896">
        <v>320107</v>
      </c>
      <c r="C1896" t="s">
        <v>81</v>
      </c>
      <c r="D1896">
        <v>60</v>
      </c>
      <c r="E1896">
        <v>5.7200040000000012</v>
      </c>
      <c r="F1896" s="3">
        <v>343.20024000000006</v>
      </c>
      <c r="G1896">
        <v>60</v>
      </c>
      <c r="H1896">
        <f t="shared" si="29"/>
        <v>1</v>
      </c>
    </row>
    <row r="1897" spans="1:8" x14ac:dyDescent="0.25">
      <c r="A1897">
        <v>535</v>
      </c>
      <c r="B1897">
        <v>320023</v>
      </c>
      <c r="C1897" t="s">
        <v>86</v>
      </c>
      <c r="D1897">
        <v>18</v>
      </c>
      <c r="E1897">
        <v>39.743999999999993</v>
      </c>
      <c r="F1897" s="3">
        <v>715.39199999999983</v>
      </c>
      <c r="G1897">
        <v>6</v>
      </c>
      <c r="H1897">
        <f t="shared" si="29"/>
        <v>3</v>
      </c>
    </row>
    <row r="1898" spans="1:8" x14ac:dyDescent="0.25">
      <c r="A1898">
        <v>535</v>
      </c>
      <c r="B1898">
        <v>323103</v>
      </c>
      <c r="C1898" t="s">
        <v>36</v>
      </c>
      <c r="D1898">
        <v>0</v>
      </c>
      <c r="E1898">
        <v>12.645809999999999</v>
      </c>
      <c r="F1898" s="3">
        <v>0</v>
      </c>
      <c r="G1898">
        <v>24</v>
      </c>
      <c r="H1898">
        <f t="shared" si="29"/>
        <v>0</v>
      </c>
    </row>
    <row r="1899" spans="1:8" x14ac:dyDescent="0.25">
      <c r="A1899">
        <v>535</v>
      </c>
      <c r="B1899">
        <v>320120</v>
      </c>
      <c r="C1899" t="s">
        <v>71</v>
      </c>
      <c r="D1899">
        <v>0</v>
      </c>
      <c r="E1899">
        <v>30.099959999999999</v>
      </c>
      <c r="F1899" s="3">
        <v>0</v>
      </c>
      <c r="G1899">
        <v>6</v>
      </c>
      <c r="H1899">
        <f t="shared" si="29"/>
        <v>0</v>
      </c>
    </row>
    <row r="1900" spans="1:8" x14ac:dyDescent="0.25">
      <c r="A1900">
        <v>535</v>
      </c>
      <c r="B1900">
        <v>320926</v>
      </c>
      <c r="C1900" t="s">
        <v>48</v>
      </c>
      <c r="D1900">
        <v>60</v>
      </c>
      <c r="E1900">
        <v>5.9841899999999999</v>
      </c>
      <c r="F1900" s="3">
        <v>359.0514</v>
      </c>
      <c r="G1900">
        <v>60</v>
      </c>
      <c r="H1900">
        <f t="shared" si="29"/>
        <v>1</v>
      </c>
    </row>
    <row r="1901" spans="1:8" x14ac:dyDescent="0.25">
      <c r="A1901">
        <v>536</v>
      </c>
      <c r="B1901">
        <v>320023</v>
      </c>
      <c r="C1901" t="s">
        <v>86</v>
      </c>
      <c r="D1901">
        <v>18</v>
      </c>
      <c r="E1901">
        <v>39.743999999999993</v>
      </c>
      <c r="F1901" s="3">
        <v>715.39199999999983</v>
      </c>
      <c r="G1901">
        <v>6</v>
      </c>
      <c r="H1901">
        <f t="shared" si="29"/>
        <v>3</v>
      </c>
    </row>
    <row r="1902" spans="1:8" x14ac:dyDescent="0.25">
      <c r="A1902">
        <v>536</v>
      </c>
      <c r="B1902">
        <v>320400</v>
      </c>
      <c r="C1902" t="s">
        <v>84</v>
      </c>
      <c r="D1902">
        <v>12</v>
      </c>
      <c r="E1902">
        <v>20.323620000000002</v>
      </c>
      <c r="F1902" s="3">
        <v>243.88344000000001</v>
      </c>
      <c r="G1902">
        <v>12</v>
      </c>
      <c r="H1902">
        <f t="shared" si="29"/>
        <v>1</v>
      </c>
    </row>
    <row r="1903" spans="1:8" x14ac:dyDescent="0.25">
      <c r="A1903">
        <v>536</v>
      </c>
      <c r="B1903">
        <v>322001</v>
      </c>
      <c r="C1903" t="s">
        <v>95</v>
      </c>
      <c r="D1903">
        <v>0</v>
      </c>
      <c r="E1903">
        <v>36.695520000000002</v>
      </c>
      <c r="F1903" s="3">
        <v>0</v>
      </c>
      <c r="G1903">
        <v>6</v>
      </c>
      <c r="H1903">
        <f t="shared" si="29"/>
        <v>0</v>
      </c>
    </row>
    <row r="1904" spans="1:8" x14ac:dyDescent="0.25">
      <c r="A1904">
        <v>542</v>
      </c>
      <c r="B1904">
        <v>320107</v>
      </c>
      <c r="C1904" t="s">
        <v>81</v>
      </c>
      <c r="D1904">
        <v>60</v>
      </c>
      <c r="E1904">
        <v>5.7200040000000012</v>
      </c>
      <c r="F1904" s="3">
        <v>343.20024000000006</v>
      </c>
      <c r="G1904">
        <v>60</v>
      </c>
      <c r="H1904">
        <f t="shared" si="29"/>
        <v>1</v>
      </c>
    </row>
    <row r="1905" spans="1:8" x14ac:dyDescent="0.25">
      <c r="A1905">
        <v>542</v>
      </c>
      <c r="B1905">
        <v>323004</v>
      </c>
      <c r="C1905" t="s">
        <v>35</v>
      </c>
      <c r="D1905">
        <v>24</v>
      </c>
      <c r="E1905">
        <v>12.645809999999999</v>
      </c>
      <c r="F1905" s="3">
        <v>303.49943999999999</v>
      </c>
      <c r="G1905">
        <v>24</v>
      </c>
      <c r="H1905">
        <f t="shared" si="29"/>
        <v>1</v>
      </c>
    </row>
    <row r="1906" spans="1:8" x14ac:dyDescent="0.25">
      <c r="A1906">
        <v>542</v>
      </c>
      <c r="B1906">
        <v>322100</v>
      </c>
      <c r="C1906" t="s">
        <v>96</v>
      </c>
      <c r="D1906">
        <v>6</v>
      </c>
      <c r="E1906">
        <v>18.065520000000003</v>
      </c>
      <c r="F1906" s="3">
        <v>108.39312000000001</v>
      </c>
      <c r="G1906">
        <v>6</v>
      </c>
      <c r="H1906">
        <f t="shared" si="29"/>
        <v>1</v>
      </c>
    </row>
    <row r="1907" spans="1:8" x14ac:dyDescent="0.25">
      <c r="A1907">
        <v>542</v>
      </c>
      <c r="B1907">
        <v>320015</v>
      </c>
      <c r="C1907" t="s">
        <v>80</v>
      </c>
      <c r="D1907">
        <v>60</v>
      </c>
      <c r="E1907">
        <v>5.9841899999999999</v>
      </c>
      <c r="F1907" s="3">
        <v>359.0514</v>
      </c>
      <c r="G1907">
        <v>60</v>
      </c>
      <c r="H1907">
        <f t="shared" si="29"/>
        <v>1</v>
      </c>
    </row>
    <row r="1908" spans="1:8" x14ac:dyDescent="0.25">
      <c r="A1908">
        <v>542</v>
      </c>
      <c r="B1908">
        <v>320107</v>
      </c>
      <c r="C1908" t="s">
        <v>81</v>
      </c>
      <c r="D1908">
        <v>60</v>
      </c>
      <c r="E1908">
        <v>5.7200040000000012</v>
      </c>
      <c r="F1908" s="3">
        <v>343.20024000000006</v>
      </c>
      <c r="G1908">
        <v>60</v>
      </c>
      <c r="H1908">
        <f t="shared" si="29"/>
        <v>1</v>
      </c>
    </row>
    <row r="1909" spans="1:8" x14ac:dyDescent="0.25">
      <c r="A1909">
        <v>542</v>
      </c>
      <c r="B1909">
        <v>320023</v>
      </c>
      <c r="C1909" t="s">
        <v>86</v>
      </c>
      <c r="D1909">
        <v>18</v>
      </c>
      <c r="E1909">
        <v>39.743999999999993</v>
      </c>
      <c r="F1909" s="3">
        <v>715.39199999999983</v>
      </c>
      <c r="G1909">
        <v>6</v>
      </c>
      <c r="H1909">
        <f t="shared" si="29"/>
        <v>3</v>
      </c>
    </row>
    <row r="1910" spans="1:8" x14ac:dyDescent="0.25">
      <c r="A1910">
        <v>542</v>
      </c>
      <c r="B1910">
        <v>323004</v>
      </c>
      <c r="C1910" t="s">
        <v>35</v>
      </c>
      <c r="D1910">
        <v>0</v>
      </c>
      <c r="E1910">
        <v>12.645809999999999</v>
      </c>
      <c r="F1910" s="3">
        <v>0</v>
      </c>
      <c r="G1910">
        <v>24</v>
      </c>
      <c r="H1910">
        <f t="shared" si="29"/>
        <v>0</v>
      </c>
    </row>
    <row r="1911" spans="1:8" x14ac:dyDescent="0.25">
      <c r="A1911">
        <v>542</v>
      </c>
      <c r="B1911">
        <v>320926</v>
      </c>
      <c r="C1911" t="s">
        <v>48</v>
      </c>
      <c r="D1911">
        <v>60</v>
      </c>
      <c r="E1911">
        <v>5.9841899999999999</v>
      </c>
      <c r="F1911" s="3">
        <v>359.0514</v>
      </c>
      <c r="G1911">
        <v>60</v>
      </c>
      <c r="H1911">
        <f t="shared" si="29"/>
        <v>1</v>
      </c>
    </row>
    <row r="1912" spans="1:8" x14ac:dyDescent="0.25">
      <c r="A1912">
        <v>545</v>
      </c>
      <c r="B1912">
        <v>320015</v>
      </c>
      <c r="C1912" t="s">
        <v>80</v>
      </c>
      <c r="D1912">
        <v>60</v>
      </c>
      <c r="E1912">
        <v>5.9841899999999999</v>
      </c>
      <c r="F1912" s="3">
        <v>359.0514</v>
      </c>
      <c r="G1912">
        <v>60</v>
      </c>
      <c r="H1912">
        <f t="shared" si="29"/>
        <v>1</v>
      </c>
    </row>
    <row r="1913" spans="1:8" x14ac:dyDescent="0.25">
      <c r="A1913">
        <v>569</v>
      </c>
      <c r="B1913">
        <v>320023</v>
      </c>
      <c r="C1913" t="s">
        <v>86</v>
      </c>
      <c r="D1913">
        <v>12</v>
      </c>
      <c r="E1913">
        <v>39.743999999999993</v>
      </c>
      <c r="F1913" s="3">
        <v>476.92799999999988</v>
      </c>
      <c r="G1913">
        <v>6</v>
      </c>
      <c r="H1913">
        <f t="shared" si="29"/>
        <v>2</v>
      </c>
    </row>
    <row r="1914" spans="1:8" x14ac:dyDescent="0.25">
      <c r="A1914">
        <v>574</v>
      </c>
      <c r="B1914">
        <v>320015</v>
      </c>
      <c r="C1914" t="s">
        <v>80</v>
      </c>
      <c r="D1914">
        <v>60</v>
      </c>
      <c r="E1914">
        <v>5.9841899999999999</v>
      </c>
      <c r="F1914" s="3">
        <v>359.0514</v>
      </c>
      <c r="G1914">
        <v>60</v>
      </c>
      <c r="H1914">
        <f t="shared" si="29"/>
        <v>1</v>
      </c>
    </row>
    <row r="1915" spans="1:8" x14ac:dyDescent="0.25">
      <c r="A1915">
        <v>574</v>
      </c>
      <c r="B1915">
        <v>320120</v>
      </c>
      <c r="C1915" t="s">
        <v>71</v>
      </c>
      <c r="D1915">
        <v>0</v>
      </c>
      <c r="E1915">
        <v>30.099959999999999</v>
      </c>
      <c r="F1915" s="3">
        <v>0</v>
      </c>
      <c r="G1915">
        <v>6</v>
      </c>
      <c r="H1915">
        <f t="shared" si="29"/>
        <v>0</v>
      </c>
    </row>
    <row r="1916" spans="1:8" x14ac:dyDescent="0.25">
      <c r="A1916">
        <v>574</v>
      </c>
      <c r="B1916">
        <v>320926</v>
      </c>
      <c r="C1916" t="s">
        <v>48</v>
      </c>
      <c r="D1916">
        <v>60</v>
      </c>
      <c r="E1916">
        <v>5.9841899999999999</v>
      </c>
      <c r="F1916" s="3">
        <v>359.0514</v>
      </c>
      <c r="G1916">
        <v>60</v>
      </c>
      <c r="H1916">
        <f t="shared" si="29"/>
        <v>1</v>
      </c>
    </row>
    <row r="1917" spans="1:8" x14ac:dyDescent="0.25">
      <c r="A1917">
        <v>9402</v>
      </c>
      <c r="B1917">
        <v>320015</v>
      </c>
      <c r="C1917" t="s">
        <v>80</v>
      </c>
      <c r="D1917">
        <v>60</v>
      </c>
      <c r="E1917">
        <v>5.9841899999999999</v>
      </c>
      <c r="F1917" s="3">
        <v>359.0514</v>
      </c>
      <c r="G1917">
        <v>60</v>
      </c>
      <c r="H1917">
        <f t="shared" si="29"/>
        <v>1</v>
      </c>
    </row>
    <row r="1918" spans="1:8" x14ac:dyDescent="0.25">
      <c r="A1918">
        <v>9402</v>
      </c>
      <c r="B1918">
        <v>320107</v>
      </c>
      <c r="C1918" t="s">
        <v>81</v>
      </c>
      <c r="D1918">
        <v>60</v>
      </c>
      <c r="E1918">
        <v>5.7200040000000012</v>
      </c>
      <c r="F1918" s="3">
        <v>343.20024000000006</v>
      </c>
      <c r="G1918">
        <v>60</v>
      </c>
      <c r="H1918">
        <f t="shared" si="29"/>
        <v>1</v>
      </c>
    </row>
    <row r="1919" spans="1:8" x14ac:dyDescent="0.25">
      <c r="A1919">
        <v>9409</v>
      </c>
      <c r="B1919">
        <v>320023</v>
      </c>
      <c r="C1919" t="s">
        <v>86</v>
      </c>
      <c r="D1919">
        <v>12</v>
      </c>
      <c r="E1919">
        <v>39.743999999999993</v>
      </c>
      <c r="F1919" s="3">
        <v>476.92799999999988</v>
      </c>
      <c r="G1919">
        <v>6</v>
      </c>
      <c r="H1919">
        <f t="shared" si="29"/>
        <v>2</v>
      </c>
    </row>
    <row r="1920" spans="1:8" x14ac:dyDescent="0.25">
      <c r="A1920">
        <v>9409</v>
      </c>
      <c r="B1920">
        <v>320107</v>
      </c>
      <c r="C1920" t="s">
        <v>81</v>
      </c>
      <c r="D1920">
        <v>60</v>
      </c>
      <c r="E1920">
        <v>5.7200040000000012</v>
      </c>
      <c r="F1920" s="3">
        <v>343.20024000000006</v>
      </c>
      <c r="G1920">
        <v>60</v>
      </c>
      <c r="H1920">
        <f t="shared" si="29"/>
        <v>1</v>
      </c>
    </row>
    <row r="1921" spans="1:8" x14ac:dyDescent="0.25">
      <c r="A1921">
        <v>9414</v>
      </c>
      <c r="B1921">
        <v>320028</v>
      </c>
      <c r="C1921" t="s">
        <v>91</v>
      </c>
      <c r="D1921">
        <v>6</v>
      </c>
      <c r="E1921">
        <v>30.099959999999999</v>
      </c>
      <c r="F1921" s="3">
        <v>180.59976</v>
      </c>
      <c r="G1921">
        <v>6</v>
      </c>
      <c r="H1921">
        <f t="shared" si="29"/>
        <v>1</v>
      </c>
    </row>
    <row r="1922" spans="1:8" x14ac:dyDescent="0.25">
      <c r="A1922">
        <v>9414</v>
      </c>
      <c r="B1922">
        <v>320023</v>
      </c>
      <c r="C1922" t="s">
        <v>86</v>
      </c>
      <c r="D1922">
        <v>6</v>
      </c>
      <c r="E1922">
        <v>39.743999999999993</v>
      </c>
      <c r="F1922" s="3">
        <v>238.46399999999994</v>
      </c>
      <c r="G1922">
        <v>6</v>
      </c>
      <c r="H1922">
        <f t="shared" si="29"/>
        <v>1</v>
      </c>
    </row>
    <row r="1923" spans="1:8" x14ac:dyDescent="0.25">
      <c r="A1923">
        <v>112</v>
      </c>
      <c r="B1923">
        <v>320028</v>
      </c>
      <c r="C1923" t="s">
        <v>91</v>
      </c>
      <c r="D1923">
        <v>24</v>
      </c>
      <c r="E1923">
        <v>30.099959999999999</v>
      </c>
      <c r="F1923" s="3">
        <v>722.39904000000001</v>
      </c>
      <c r="G1923">
        <v>6</v>
      </c>
      <c r="H1923">
        <f t="shared" ref="H1923:H1986" si="30">+D1923/G1923</f>
        <v>4</v>
      </c>
    </row>
    <row r="1924" spans="1:8" x14ac:dyDescent="0.25">
      <c r="A1924">
        <v>112</v>
      </c>
      <c r="B1924">
        <v>320023</v>
      </c>
      <c r="C1924" t="s">
        <v>86</v>
      </c>
      <c r="D1924">
        <v>36</v>
      </c>
      <c r="E1924">
        <v>39.743999999999993</v>
      </c>
      <c r="F1924" s="3">
        <v>1430.7839999999997</v>
      </c>
      <c r="G1924">
        <v>6</v>
      </c>
      <c r="H1924">
        <f t="shared" si="30"/>
        <v>6</v>
      </c>
    </row>
    <row r="1925" spans="1:8" x14ac:dyDescent="0.25">
      <c r="A1925">
        <v>112</v>
      </c>
      <c r="B1925">
        <v>322000</v>
      </c>
      <c r="C1925" t="s">
        <v>93</v>
      </c>
      <c r="D1925">
        <v>24</v>
      </c>
      <c r="E1925">
        <v>12.645809999999999</v>
      </c>
      <c r="F1925" s="3">
        <v>303.49943999999999</v>
      </c>
      <c r="G1925">
        <v>24</v>
      </c>
      <c r="H1925">
        <f t="shared" si="30"/>
        <v>1</v>
      </c>
    </row>
    <row r="1926" spans="1:8" x14ac:dyDescent="0.25">
      <c r="A1926">
        <v>112</v>
      </c>
      <c r="B1926">
        <v>320100</v>
      </c>
      <c r="C1926" t="s">
        <v>85</v>
      </c>
      <c r="D1926">
        <v>36</v>
      </c>
      <c r="E1926">
        <v>20.323620000000002</v>
      </c>
      <c r="F1926" s="3">
        <v>731.65032000000008</v>
      </c>
      <c r="G1926">
        <v>12</v>
      </c>
      <c r="H1926">
        <f t="shared" si="30"/>
        <v>3</v>
      </c>
    </row>
    <row r="1927" spans="1:8" x14ac:dyDescent="0.25">
      <c r="A1927">
        <v>112</v>
      </c>
      <c r="B1927">
        <v>320023</v>
      </c>
      <c r="C1927" t="s">
        <v>86</v>
      </c>
      <c r="D1927">
        <v>30</v>
      </c>
      <c r="E1927">
        <v>39.743999999999993</v>
      </c>
      <c r="F1927" s="3">
        <v>1192.3199999999997</v>
      </c>
      <c r="G1927">
        <v>6</v>
      </c>
      <c r="H1927">
        <f t="shared" si="30"/>
        <v>5</v>
      </c>
    </row>
    <row r="1928" spans="1:8" x14ac:dyDescent="0.25">
      <c r="A1928">
        <v>112</v>
      </c>
      <c r="B1928">
        <v>323900</v>
      </c>
      <c r="C1928" t="s">
        <v>37</v>
      </c>
      <c r="D1928">
        <v>0</v>
      </c>
      <c r="E1928">
        <v>12.645809999999999</v>
      </c>
      <c r="F1928" s="3">
        <v>0</v>
      </c>
      <c r="G1928">
        <v>24</v>
      </c>
      <c r="H1928">
        <f t="shared" si="30"/>
        <v>0</v>
      </c>
    </row>
    <row r="1929" spans="1:8" x14ac:dyDescent="0.25">
      <c r="A1929">
        <v>112</v>
      </c>
      <c r="B1929">
        <v>320118</v>
      </c>
      <c r="C1929" t="s">
        <v>89</v>
      </c>
      <c r="D1929">
        <v>30</v>
      </c>
      <c r="E1929">
        <v>37.949940000000005</v>
      </c>
      <c r="F1929" s="3">
        <v>1138.4982000000002</v>
      </c>
      <c r="G1929">
        <v>6</v>
      </c>
      <c r="H1929">
        <f t="shared" si="30"/>
        <v>5</v>
      </c>
    </row>
    <row r="1930" spans="1:8" x14ac:dyDescent="0.25">
      <c r="A1930">
        <v>112</v>
      </c>
      <c r="B1930">
        <v>320107</v>
      </c>
      <c r="C1930" t="s">
        <v>81</v>
      </c>
      <c r="D1930">
        <v>120</v>
      </c>
      <c r="E1930">
        <v>5.7200040000000012</v>
      </c>
      <c r="F1930" s="3">
        <v>686.40048000000013</v>
      </c>
      <c r="G1930">
        <v>60</v>
      </c>
      <c r="H1930">
        <f t="shared" si="30"/>
        <v>2</v>
      </c>
    </row>
    <row r="1931" spans="1:8" x14ac:dyDescent="0.25">
      <c r="A1931">
        <v>112</v>
      </c>
      <c r="B1931">
        <v>324003</v>
      </c>
      <c r="C1931" t="s">
        <v>88</v>
      </c>
      <c r="D1931">
        <v>60</v>
      </c>
      <c r="E1931">
        <v>19.800018000000001</v>
      </c>
      <c r="F1931" s="3">
        <v>1188.00108</v>
      </c>
      <c r="G1931">
        <v>20</v>
      </c>
      <c r="H1931">
        <f t="shared" si="30"/>
        <v>3</v>
      </c>
    </row>
    <row r="1932" spans="1:8" x14ac:dyDescent="0.25">
      <c r="A1932">
        <v>112</v>
      </c>
      <c r="B1932">
        <v>323004</v>
      </c>
      <c r="C1932" t="s">
        <v>35</v>
      </c>
      <c r="D1932">
        <v>0</v>
      </c>
      <c r="E1932">
        <v>12.645809999999999</v>
      </c>
      <c r="F1932" s="3">
        <v>0</v>
      </c>
      <c r="G1932">
        <v>24</v>
      </c>
      <c r="H1932">
        <f t="shared" si="30"/>
        <v>0</v>
      </c>
    </row>
    <row r="1933" spans="1:8" x14ac:dyDescent="0.25">
      <c r="A1933">
        <v>112</v>
      </c>
      <c r="B1933">
        <v>320100</v>
      </c>
      <c r="C1933" t="s">
        <v>85</v>
      </c>
      <c r="D1933">
        <v>36</v>
      </c>
      <c r="E1933">
        <v>20.323620000000002</v>
      </c>
      <c r="F1933" s="3">
        <v>731.65032000000008</v>
      </c>
      <c r="G1933">
        <v>12</v>
      </c>
      <c r="H1933">
        <f t="shared" si="30"/>
        <v>3</v>
      </c>
    </row>
    <row r="1934" spans="1:8" x14ac:dyDescent="0.25">
      <c r="A1934">
        <v>112</v>
      </c>
      <c r="B1934">
        <v>324903</v>
      </c>
      <c r="C1934" t="s">
        <v>47</v>
      </c>
      <c r="D1934">
        <v>60</v>
      </c>
      <c r="E1934">
        <v>20.662344000000001</v>
      </c>
      <c r="F1934" s="3">
        <v>1239.74064</v>
      </c>
      <c r="G1934">
        <v>20</v>
      </c>
      <c r="H1934">
        <f t="shared" si="30"/>
        <v>3</v>
      </c>
    </row>
    <row r="1935" spans="1:8" x14ac:dyDescent="0.25">
      <c r="A1935">
        <v>112</v>
      </c>
      <c r="B1935">
        <v>323103</v>
      </c>
      <c r="C1935" t="s">
        <v>36</v>
      </c>
      <c r="D1935">
        <v>0</v>
      </c>
      <c r="E1935">
        <v>12.645809999999999</v>
      </c>
      <c r="F1935" s="3">
        <v>0</v>
      </c>
      <c r="G1935">
        <v>24</v>
      </c>
      <c r="H1935">
        <f t="shared" si="30"/>
        <v>0</v>
      </c>
    </row>
    <row r="1936" spans="1:8" x14ac:dyDescent="0.25">
      <c r="A1936">
        <v>112</v>
      </c>
      <c r="B1936">
        <v>320100</v>
      </c>
      <c r="C1936" t="s">
        <v>85</v>
      </c>
      <c r="D1936">
        <v>36</v>
      </c>
      <c r="E1936">
        <v>20.323620000000002</v>
      </c>
      <c r="F1936" s="3">
        <v>731.65032000000008</v>
      </c>
      <c r="G1936">
        <v>12</v>
      </c>
      <c r="H1936">
        <f t="shared" si="30"/>
        <v>3</v>
      </c>
    </row>
    <row r="1937" spans="1:8" x14ac:dyDescent="0.25">
      <c r="A1937">
        <v>112</v>
      </c>
      <c r="B1937">
        <v>320015</v>
      </c>
      <c r="C1937" t="s">
        <v>80</v>
      </c>
      <c r="D1937">
        <v>120</v>
      </c>
      <c r="E1937">
        <v>5.9841899999999999</v>
      </c>
      <c r="F1937" s="3">
        <v>718.1028</v>
      </c>
      <c r="G1937">
        <v>60</v>
      </c>
      <c r="H1937">
        <f t="shared" si="30"/>
        <v>2</v>
      </c>
    </row>
    <row r="1938" spans="1:8" x14ac:dyDescent="0.25">
      <c r="A1938">
        <v>114</v>
      </c>
      <c r="B1938">
        <v>320107</v>
      </c>
      <c r="C1938" t="s">
        <v>81</v>
      </c>
      <c r="D1938">
        <v>60</v>
      </c>
      <c r="E1938">
        <v>5.7200040000000012</v>
      </c>
      <c r="F1938" s="3">
        <v>343.20024000000006</v>
      </c>
      <c r="G1938">
        <v>60</v>
      </c>
      <c r="H1938">
        <f t="shared" si="30"/>
        <v>1</v>
      </c>
    </row>
    <row r="1939" spans="1:8" x14ac:dyDescent="0.25">
      <c r="A1939">
        <v>114</v>
      </c>
      <c r="B1939">
        <v>323004</v>
      </c>
      <c r="C1939" t="s">
        <v>35</v>
      </c>
      <c r="D1939">
        <v>0</v>
      </c>
      <c r="E1939">
        <v>12.645809999999999</v>
      </c>
      <c r="F1939" s="3">
        <v>0</v>
      </c>
      <c r="G1939">
        <v>24</v>
      </c>
      <c r="H1939">
        <f t="shared" si="30"/>
        <v>0</v>
      </c>
    </row>
    <row r="1940" spans="1:8" x14ac:dyDescent="0.25">
      <c r="A1940">
        <v>114</v>
      </c>
      <c r="B1940">
        <v>323103</v>
      </c>
      <c r="C1940" t="s">
        <v>36</v>
      </c>
      <c r="D1940">
        <v>0</v>
      </c>
      <c r="E1940">
        <v>12.645809999999999</v>
      </c>
      <c r="F1940" s="3">
        <v>0</v>
      </c>
      <c r="G1940">
        <v>24</v>
      </c>
      <c r="H1940">
        <f t="shared" si="30"/>
        <v>0</v>
      </c>
    </row>
    <row r="1941" spans="1:8" x14ac:dyDescent="0.25">
      <c r="A1941">
        <v>114</v>
      </c>
      <c r="B1941">
        <v>320926</v>
      </c>
      <c r="C1941" t="s">
        <v>48</v>
      </c>
      <c r="D1941">
        <v>60</v>
      </c>
      <c r="E1941">
        <v>5.9841899999999999</v>
      </c>
      <c r="F1941" s="3">
        <v>359.0514</v>
      </c>
      <c r="G1941">
        <v>60</v>
      </c>
      <c r="H1941">
        <f t="shared" si="30"/>
        <v>1</v>
      </c>
    </row>
    <row r="1942" spans="1:8" x14ac:dyDescent="0.25">
      <c r="A1942">
        <v>114</v>
      </c>
      <c r="B1942">
        <v>320015</v>
      </c>
      <c r="C1942" t="s">
        <v>80</v>
      </c>
      <c r="D1942">
        <v>60</v>
      </c>
      <c r="E1942">
        <v>5.9841899999999999</v>
      </c>
      <c r="F1942" s="3">
        <v>359.0514</v>
      </c>
      <c r="G1942">
        <v>60</v>
      </c>
      <c r="H1942">
        <f t="shared" si="30"/>
        <v>1</v>
      </c>
    </row>
    <row r="1943" spans="1:8" x14ac:dyDescent="0.25">
      <c r="A1943">
        <v>114</v>
      </c>
      <c r="B1943">
        <v>323900</v>
      </c>
      <c r="C1943" t="s">
        <v>37</v>
      </c>
      <c r="D1943">
        <v>0</v>
      </c>
      <c r="E1943">
        <v>12.645809999999999</v>
      </c>
      <c r="F1943" s="3">
        <v>0</v>
      </c>
      <c r="G1943">
        <v>24</v>
      </c>
      <c r="H1943">
        <f t="shared" si="30"/>
        <v>0</v>
      </c>
    </row>
    <row r="1944" spans="1:8" x14ac:dyDescent="0.25">
      <c r="A1944">
        <v>114</v>
      </c>
      <c r="B1944">
        <v>323004</v>
      </c>
      <c r="C1944" t="s">
        <v>35</v>
      </c>
      <c r="D1944">
        <v>0</v>
      </c>
      <c r="E1944">
        <v>12.645809999999999</v>
      </c>
      <c r="F1944" s="3">
        <v>0</v>
      </c>
      <c r="G1944">
        <v>24</v>
      </c>
      <c r="H1944">
        <f t="shared" si="30"/>
        <v>0</v>
      </c>
    </row>
    <row r="1945" spans="1:8" x14ac:dyDescent="0.25">
      <c r="A1945">
        <v>114</v>
      </c>
      <c r="B1945">
        <v>323103</v>
      </c>
      <c r="C1945" t="s">
        <v>36</v>
      </c>
      <c r="D1945">
        <v>0</v>
      </c>
      <c r="E1945">
        <v>12.645809999999999</v>
      </c>
      <c r="F1945" s="3">
        <v>0</v>
      </c>
      <c r="G1945">
        <v>24</v>
      </c>
      <c r="H1945">
        <f t="shared" si="30"/>
        <v>0</v>
      </c>
    </row>
    <row r="1946" spans="1:8" x14ac:dyDescent="0.25">
      <c r="A1946">
        <v>114</v>
      </c>
      <c r="B1946">
        <v>320926</v>
      </c>
      <c r="C1946" t="s">
        <v>48</v>
      </c>
      <c r="D1946">
        <v>60</v>
      </c>
      <c r="E1946">
        <v>5.9841899999999999</v>
      </c>
      <c r="F1946" s="3">
        <v>359.0514</v>
      </c>
      <c r="G1946">
        <v>60</v>
      </c>
      <c r="H1946">
        <f t="shared" si="30"/>
        <v>1</v>
      </c>
    </row>
    <row r="1947" spans="1:8" x14ac:dyDescent="0.25">
      <c r="A1947">
        <v>114</v>
      </c>
      <c r="B1947">
        <v>320107</v>
      </c>
      <c r="C1947" t="s">
        <v>81</v>
      </c>
      <c r="D1947">
        <v>0</v>
      </c>
      <c r="E1947">
        <v>5.7200040000000012</v>
      </c>
      <c r="F1947" s="3">
        <v>0</v>
      </c>
      <c r="G1947">
        <v>60</v>
      </c>
      <c r="H1947">
        <f t="shared" si="30"/>
        <v>0</v>
      </c>
    </row>
    <row r="1948" spans="1:8" x14ac:dyDescent="0.25">
      <c r="A1948">
        <v>114</v>
      </c>
      <c r="B1948">
        <v>323004</v>
      </c>
      <c r="C1948" t="s">
        <v>35</v>
      </c>
      <c r="D1948">
        <v>24</v>
      </c>
      <c r="E1948">
        <v>12.645809999999999</v>
      </c>
      <c r="F1948" s="3">
        <v>303.49943999999999</v>
      </c>
      <c r="G1948">
        <v>24</v>
      </c>
      <c r="H1948">
        <f t="shared" si="30"/>
        <v>1</v>
      </c>
    </row>
    <row r="1949" spans="1:8" x14ac:dyDescent="0.25">
      <c r="A1949">
        <v>114</v>
      </c>
      <c r="B1949">
        <v>323103</v>
      </c>
      <c r="C1949" t="s">
        <v>36</v>
      </c>
      <c r="D1949">
        <v>24</v>
      </c>
      <c r="E1949">
        <v>12.645809999999999</v>
      </c>
      <c r="F1949" s="3">
        <v>303.49943999999999</v>
      </c>
      <c r="G1949">
        <v>24</v>
      </c>
      <c r="H1949">
        <f t="shared" si="30"/>
        <v>1</v>
      </c>
    </row>
    <row r="1950" spans="1:8" x14ac:dyDescent="0.25">
      <c r="A1950">
        <v>114</v>
      </c>
      <c r="B1950">
        <v>320926</v>
      </c>
      <c r="C1950" t="s">
        <v>48</v>
      </c>
      <c r="D1950">
        <v>60</v>
      </c>
      <c r="E1950">
        <v>5.9841899999999999</v>
      </c>
      <c r="F1950" s="3">
        <v>359.0514</v>
      </c>
      <c r="G1950">
        <v>60</v>
      </c>
      <c r="H1950">
        <f t="shared" si="30"/>
        <v>1</v>
      </c>
    </row>
    <row r="1951" spans="1:8" x14ac:dyDescent="0.25">
      <c r="A1951">
        <v>118</v>
      </c>
      <c r="B1951">
        <v>320028</v>
      </c>
      <c r="C1951" t="s">
        <v>91</v>
      </c>
      <c r="D1951">
        <v>18</v>
      </c>
      <c r="E1951">
        <v>30.099959999999999</v>
      </c>
      <c r="F1951" s="3">
        <v>541.79927999999995</v>
      </c>
      <c r="G1951">
        <v>6</v>
      </c>
      <c r="H1951">
        <f t="shared" si="30"/>
        <v>3</v>
      </c>
    </row>
    <row r="1952" spans="1:8" x14ac:dyDescent="0.25">
      <c r="A1952">
        <v>118</v>
      </c>
      <c r="B1952">
        <v>322100</v>
      </c>
      <c r="C1952" t="s">
        <v>96</v>
      </c>
      <c r="D1952">
        <v>6</v>
      </c>
      <c r="E1952">
        <v>18.065520000000003</v>
      </c>
      <c r="F1952" s="3">
        <v>108.39312000000001</v>
      </c>
      <c r="G1952">
        <v>6</v>
      </c>
      <c r="H1952">
        <f t="shared" si="30"/>
        <v>1</v>
      </c>
    </row>
    <row r="1953" spans="1:8" x14ac:dyDescent="0.25">
      <c r="A1953">
        <v>118</v>
      </c>
      <c r="B1953">
        <v>324003</v>
      </c>
      <c r="C1953" t="s">
        <v>88</v>
      </c>
      <c r="D1953">
        <v>20</v>
      </c>
      <c r="E1953">
        <v>19.800018000000001</v>
      </c>
      <c r="F1953" s="3">
        <v>396.00036</v>
      </c>
      <c r="G1953">
        <v>20</v>
      </c>
      <c r="H1953">
        <f t="shared" si="30"/>
        <v>1</v>
      </c>
    </row>
    <row r="1954" spans="1:8" x14ac:dyDescent="0.25">
      <c r="A1954">
        <v>118</v>
      </c>
      <c r="B1954">
        <v>322001</v>
      </c>
      <c r="C1954" t="s">
        <v>95</v>
      </c>
      <c r="D1954">
        <v>6</v>
      </c>
      <c r="E1954">
        <v>36.695520000000002</v>
      </c>
      <c r="F1954" s="3">
        <v>220.17312000000001</v>
      </c>
      <c r="G1954">
        <v>6</v>
      </c>
      <c r="H1954">
        <f t="shared" si="30"/>
        <v>1</v>
      </c>
    </row>
    <row r="1955" spans="1:8" x14ac:dyDescent="0.25">
      <c r="A1955">
        <v>122</v>
      </c>
      <c r="B1955">
        <v>320023</v>
      </c>
      <c r="C1955" t="s">
        <v>86</v>
      </c>
      <c r="D1955">
        <v>30</v>
      </c>
      <c r="E1955">
        <v>39.743999999999993</v>
      </c>
      <c r="F1955" s="3">
        <v>1192.3199999999997</v>
      </c>
      <c r="G1955">
        <v>6</v>
      </c>
      <c r="H1955">
        <f t="shared" si="30"/>
        <v>5</v>
      </c>
    </row>
    <row r="1956" spans="1:8" x14ac:dyDescent="0.25">
      <c r="A1956">
        <v>122</v>
      </c>
      <c r="B1956">
        <v>320015</v>
      </c>
      <c r="C1956" t="s">
        <v>80</v>
      </c>
      <c r="D1956">
        <v>420</v>
      </c>
      <c r="E1956">
        <v>5.9841899999999999</v>
      </c>
      <c r="F1956" s="3">
        <v>2513.3598000000002</v>
      </c>
      <c r="G1956">
        <v>60</v>
      </c>
      <c r="H1956">
        <f t="shared" si="30"/>
        <v>7</v>
      </c>
    </row>
    <row r="1957" spans="1:8" x14ac:dyDescent="0.25">
      <c r="A1957">
        <v>122</v>
      </c>
      <c r="B1957">
        <v>320118</v>
      </c>
      <c r="C1957" t="s">
        <v>89</v>
      </c>
      <c r="D1957">
        <v>30</v>
      </c>
      <c r="E1957">
        <v>37.949940000000005</v>
      </c>
      <c r="F1957" s="3">
        <v>1138.4982000000002</v>
      </c>
      <c r="G1957">
        <v>6</v>
      </c>
      <c r="H1957">
        <f t="shared" si="30"/>
        <v>5</v>
      </c>
    </row>
    <row r="1958" spans="1:8" x14ac:dyDescent="0.25">
      <c r="A1958">
        <v>122</v>
      </c>
      <c r="B1958">
        <v>320107</v>
      </c>
      <c r="C1958" t="s">
        <v>81</v>
      </c>
      <c r="D1958">
        <v>120</v>
      </c>
      <c r="E1958">
        <v>5.7200040000000012</v>
      </c>
      <c r="F1958" s="3">
        <v>686.40048000000013</v>
      </c>
      <c r="G1958">
        <v>60</v>
      </c>
      <c r="H1958">
        <f t="shared" si="30"/>
        <v>2</v>
      </c>
    </row>
    <row r="1959" spans="1:8" x14ac:dyDescent="0.25">
      <c r="A1959">
        <v>122</v>
      </c>
      <c r="B1959">
        <v>324003</v>
      </c>
      <c r="C1959" t="s">
        <v>88</v>
      </c>
      <c r="D1959">
        <v>60</v>
      </c>
      <c r="E1959">
        <v>19.800018000000001</v>
      </c>
      <c r="F1959" s="3">
        <v>1188.00108</v>
      </c>
      <c r="G1959">
        <v>20</v>
      </c>
      <c r="H1959">
        <f t="shared" si="30"/>
        <v>3</v>
      </c>
    </row>
    <row r="1960" spans="1:8" x14ac:dyDescent="0.25">
      <c r="A1960">
        <v>122</v>
      </c>
      <c r="B1960">
        <v>324903</v>
      </c>
      <c r="C1960" t="s">
        <v>47</v>
      </c>
      <c r="D1960">
        <v>100</v>
      </c>
      <c r="E1960">
        <v>20.662344000000001</v>
      </c>
      <c r="F1960" s="3">
        <v>2066.2344000000003</v>
      </c>
      <c r="G1960">
        <v>20</v>
      </c>
      <c r="H1960">
        <f t="shared" si="30"/>
        <v>5</v>
      </c>
    </row>
    <row r="1961" spans="1:8" x14ac:dyDescent="0.25">
      <c r="A1961">
        <v>124</v>
      </c>
      <c r="B1961">
        <v>320028</v>
      </c>
      <c r="C1961" t="s">
        <v>91</v>
      </c>
      <c r="D1961">
        <v>18</v>
      </c>
      <c r="E1961">
        <v>30.099959999999999</v>
      </c>
      <c r="F1961" s="3">
        <v>541.79927999999995</v>
      </c>
      <c r="G1961">
        <v>6</v>
      </c>
      <c r="H1961">
        <f t="shared" si="30"/>
        <v>3</v>
      </c>
    </row>
    <row r="1962" spans="1:8" x14ac:dyDescent="0.25">
      <c r="A1962">
        <v>124</v>
      </c>
      <c r="B1962">
        <v>320023</v>
      </c>
      <c r="C1962" t="s">
        <v>86</v>
      </c>
      <c r="D1962">
        <v>30</v>
      </c>
      <c r="E1962">
        <v>39.743999999999993</v>
      </c>
      <c r="F1962" s="3">
        <v>1192.3199999999997</v>
      </c>
      <c r="G1962">
        <v>6</v>
      </c>
      <c r="H1962">
        <f t="shared" si="30"/>
        <v>5</v>
      </c>
    </row>
    <row r="1963" spans="1:8" x14ac:dyDescent="0.25">
      <c r="A1963">
        <v>124</v>
      </c>
      <c r="B1963">
        <v>320118</v>
      </c>
      <c r="C1963" t="s">
        <v>89</v>
      </c>
      <c r="D1963">
        <v>30</v>
      </c>
      <c r="E1963">
        <v>37.949940000000005</v>
      </c>
      <c r="F1963" s="3">
        <v>1138.4982000000002</v>
      </c>
      <c r="G1963">
        <v>6</v>
      </c>
      <c r="H1963">
        <f t="shared" si="30"/>
        <v>5</v>
      </c>
    </row>
    <row r="1964" spans="1:8" x14ac:dyDescent="0.25">
      <c r="A1964">
        <v>124</v>
      </c>
      <c r="B1964">
        <v>323103</v>
      </c>
      <c r="C1964" t="s">
        <v>36</v>
      </c>
      <c r="D1964">
        <v>0</v>
      </c>
      <c r="E1964">
        <v>12.645809999999999</v>
      </c>
      <c r="F1964" s="3">
        <v>0</v>
      </c>
      <c r="G1964">
        <v>24</v>
      </c>
      <c r="H1964">
        <f t="shared" si="30"/>
        <v>0</v>
      </c>
    </row>
    <row r="1965" spans="1:8" x14ac:dyDescent="0.25">
      <c r="A1965">
        <v>127</v>
      </c>
      <c r="B1965">
        <v>323004</v>
      </c>
      <c r="C1965" t="s">
        <v>35</v>
      </c>
      <c r="D1965">
        <v>24</v>
      </c>
      <c r="E1965">
        <v>12.645809999999999</v>
      </c>
      <c r="F1965" s="3">
        <v>303.49943999999999</v>
      </c>
      <c r="G1965">
        <v>24</v>
      </c>
      <c r="H1965">
        <f t="shared" si="30"/>
        <v>1</v>
      </c>
    </row>
    <row r="1966" spans="1:8" x14ac:dyDescent="0.25">
      <c r="A1966">
        <v>127</v>
      </c>
      <c r="B1966">
        <v>323103</v>
      </c>
      <c r="C1966" t="s">
        <v>36</v>
      </c>
      <c r="D1966">
        <v>24</v>
      </c>
      <c r="E1966">
        <v>12.645809999999999</v>
      </c>
      <c r="F1966" s="3">
        <v>303.49943999999999</v>
      </c>
      <c r="G1966">
        <v>24</v>
      </c>
      <c r="H1966">
        <f t="shared" si="30"/>
        <v>1</v>
      </c>
    </row>
    <row r="1967" spans="1:8" x14ac:dyDescent="0.25">
      <c r="A1967">
        <v>127</v>
      </c>
      <c r="B1967">
        <v>320015</v>
      </c>
      <c r="C1967" t="s">
        <v>80</v>
      </c>
      <c r="D1967">
        <v>180</v>
      </c>
      <c r="E1967">
        <v>5.9841899999999999</v>
      </c>
      <c r="F1967" s="3">
        <v>1077.1541999999999</v>
      </c>
      <c r="G1967">
        <v>60</v>
      </c>
      <c r="H1967">
        <f t="shared" si="30"/>
        <v>3</v>
      </c>
    </row>
    <row r="1968" spans="1:8" x14ac:dyDescent="0.25">
      <c r="A1968">
        <v>127</v>
      </c>
      <c r="B1968">
        <v>320107</v>
      </c>
      <c r="C1968" t="s">
        <v>81</v>
      </c>
      <c r="D1968">
        <v>0</v>
      </c>
      <c r="E1968">
        <v>5.7200040000000012</v>
      </c>
      <c r="F1968" s="3">
        <v>0</v>
      </c>
      <c r="G1968">
        <v>60</v>
      </c>
      <c r="H1968">
        <f t="shared" si="30"/>
        <v>0</v>
      </c>
    </row>
    <row r="1969" spans="1:8" x14ac:dyDescent="0.25">
      <c r="A1969">
        <v>128</v>
      </c>
      <c r="B1969">
        <v>320015</v>
      </c>
      <c r="C1969" t="s">
        <v>80</v>
      </c>
      <c r="D1969">
        <v>120</v>
      </c>
      <c r="E1969">
        <v>5.9841899999999999</v>
      </c>
      <c r="F1969" s="3">
        <v>718.1028</v>
      </c>
      <c r="G1969">
        <v>60</v>
      </c>
      <c r="H1969">
        <f t="shared" si="30"/>
        <v>2</v>
      </c>
    </row>
    <row r="1970" spans="1:8" x14ac:dyDescent="0.25">
      <c r="A1970">
        <v>128</v>
      </c>
      <c r="B1970">
        <v>323900</v>
      </c>
      <c r="C1970" t="s">
        <v>37</v>
      </c>
      <c r="D1970">
        <v>0</v>
      </c>
      <c r="E1970">
        <v>12.645809999999999</v>
      </c>
      <c r="F1970" s="3">
        <v>0</v>
      </c>
      <c r="G1970">
        <v>24</v>
      </c>
      <c r="H1970">
        <f t="shared" si="30"/>
        <v>0</v>
      </c>
    </row>
    <row r="1971" spans="1:8" x14ac:dyDescent="0.25">
      <c r="A1971">
        <v>128</v>
      </c>
      <c r="B1971">
        <v>323004</v>
      </c>
      <c r="C1971" t="s">
        <v>35</v>
      </c>
      <c r="D1971">
        <v>0</v>
      </c>
      <c r="E1971">
        <v>12.645809999999999</v>
      </c>
      <c r="F1971" s="3">
        <v>0</v>
      </c>
      <c r="G1971">
        <v>24</v>
      </c>
      <c r="H1971">
        <f t="shared" si="30"/>
        <v>0</v>
      </c>
    </row>
    <row r="1972" spans="1:8" x14ac:dyDescent="0.25">
      <c r="A1972">
        <v>128</v>
      </c>
      <c r="B1972">
        <v>322000</v>
      </c>
      <c r="C1972" t="s">
        <v>93</v>
      </c>
      <c r="D1972">
        <v>24</v>
      </c>
      <c r="E1972">
        <v>12.645809999999999</v>
      </c>
      <c r="F1972" s="3">
        <v>303.49943999999999</v>
      </c>
      <c r="G1972">
        <v>24</v>
      </c>
      <c r="H1972">
        <f t="shared" si="30"/>
        <v>1</v>
      </c>
    </row>
    <row r="1973" spans="1:8" x14ac:dyDescent="0.25">
      <c r="A1973">
        <v>128</v>
      </c>
      <c r="B1973">
        <v>323103</v>
      </c>
      <c r="C1973" t="s">
        <v>36</v>
      </c>
      <c r="D1973">
        <v>0</v>
      </c>
      <c r="E1973">
        <v>12.645809999999999</v>
      </c>
      <c r="F1973" s="3">
        <v>0</v>
      </c>
      <c r="G1973">
        <v>24</v>
      </c>
      <c r="H1973">
        <f t="shared" si="30"/>
        <v>0</v>
      </c>
    </row>
    <row r="1974" spans="1:8" x14ac:dyDescent="0.25">
      <c r="A1974">
        <v>130</v>
      </c>
      <c r="B1974">
        <v>323103</v>
      </c>
      <c r="C1974" t="s">
        <v>36</v>
      </c>
      <c r="D1974">
        <v>0</v>
      </c>
      <c r="E1974">
        <v>12.645809999999999</v>
      </c>
      <c r="F1974" s="3">
        <v>0</v>
      </c>
      <c r="G1974">
        <v>24</v>
      </c>
      <c r="H1974">
        <f t="shared" si="30"/>
        <v>0</v>
      </c>
    </row>
    <row r="1975" spans="1:8" x14ac:dyDescent="0.25">
      <c r="A1975">
        <v>130</v>
      </c>
      <c r="B1975">
        <v>320015</v>
      </c>
      <c r="C1975" t="s">
        <v>80</v>
      </c>
      <c r="D1975">
        <v>300</v>
      </c>
      <c r="E1975">
        <v>5.9841899999999999</v>
      </c>
      <c r="F1975" s="3">
        <v>1795.2570000000001</v>
      </c>
      <c r="G1975">
        <v>60</v>
      </c>
      <c r="H1975">
        <f t="shared" si="30"/>
        <v>5</v>
      </c>
    </row>
    <row r="1976" spans="1:8" x14ac:dyDescent="0.25">
      <c r="A1976">
        <v>130</v>
      </c>
      <c r="B1976">
        <v>320118</v>
      </c>
      <c r="C1976" t="s">
        <v>89</v>
      </c>
      <c r="D1976">
        <v>24</v>
      </c>
      <c r="E1976">
        <v>37.949940000000005</v>
      </c>
      <c r="F1976" s="3">
        <v>910.79856000000018</v>
      </c>
      <c r="G1976">
        <v>6</v>
      </c>
      <c r="H1976">
        <f t="shared" si="30"/>
        <v>4</v>
      </c>
    </row>
    <row r="1977" spans="1:8" x14ac:dyDescent="0.25">
      <c r="A1977">
        <v>130</v>
      </c>
      <c r="B1977">
        <v>320107</v>
      </c>
      <c r="C1977" t="s">
        <v>81</v>
      </c>
      <c r="D1977">
        <v>120</v>
      </c>
      <c r="E1977">
        <v>5.7200040000000012</v>
      </c>
      <c r="F1977" s="3">
        <v>686.40048000000013</v>
      </c>
      <c r="G1977">
        <v>60</v>
      </c>
      <c r="H1977">
        <f t="shared" si="30"/>
        <v>2</v>
      </c>
    </row>
    <row r="1978" spans="1:8" x14ac:dyDescent="0.25">
      <c r="A1978">
        <v>130</v>
      </c>
      <c r="B1978">
        <v>324003</v>
      </c>
      <c r="C1978" t="s">
        <v>88</v>
      </c>
      <c r="D1978">
        <v>100</v>
      </c>
      <c r="E1978">
        <v>19.800018000000001</v>
      </c>
      <c r="F1978" s="3">
        <v>1980.0018000000002</v>
      </c>
      <c r="G1978">
        <v>20</v>
      </c>
      <c r="H1978">
        <f t="shared" si="30"/>
        <v>5</v>
      </c>
    </row>
    <row r="1979" spans="1:8" x14ac:dyDescent="0.25">
      <c r="A1979">
        <v>130</v>
      </c>
      <c r="B1979">
        <v>323900</v>
      </c>
      <c r="C1979" t="s">
        <v>37</v>
      </c>
      <c r="D1979">
        <v>0</v>
      </c>
      <c r="E1979">
        <v>12.645809999999999</v>
      </c>
      <c r="F1979" s="3">
        <v>0</v>
      </c>
      <c r="G1979">
        <v>24</v>
      </c>
      <c r="H1979">
        <f t="shared" si="30"/>
        <v>0</v>
      </c>
    </row>
    <row r="1980" spans="1:8" x14ac:dyDescent="0.25">
      <c r="A1980">
        <v>130</v>
      </c>
      <c r="B1980">
        <v>323004</v>
      </c>
      <c r="C1980" t="s">
        <v>35</v>
      </c>
      <c r="D1980">
        <v>0</v>
      </c>
      <c r="E1980">
        <v>12.645809999999999</v>
      </c>
      <c r="F1980" s="3">
        <v>0</v>
      </c>
      <c r="G1980">
        <v>24</v>
      </c>
      <c r="H1980">
        <f t="shared" si="30"/>
        <v>0</v>
      </c>
    </row>
    <row r="1981" spans="1:8" x14ac:dyDescent="0.25">
      <c r="A1981">
        <v>130</v>
      </c>
      <c r="B1981">
        <v>322001</v>
      </c>
      <c r="C1981" t="s">
        <v>95</v>
      </c>
      <c r="D1981">
        <v>12</v>
      </c>
      <c r="E1981">
        <v>36.695520000000002</v>
      </c>
      <c r="F1981" s="3">
        <v>440.34624000000002</v>
      </c>
      <c r="G1981">
        <v>6</v>
      </c>
      <c r="H1981">
        <f t="shared" si="30"/>
        <v>2</v>
      </c>
    </row>
    <row r="1982" spans="1:8" x14ac:dyDescent="0.25">
      <c r="A1982">
        <v>130</v>
      </c>
      <c r="B1982">
        <v>320015</v>
      </c>
      <c r="C1982" t="s">
        <v>80</v>
      </c>
      <c r="D1982">
        <v>120</v>
      </c>
      <c r="E1982">
        <v>5.9841899999999999</v>
      </c>
      <c r="F1982" s="3">
        <v>718.1028</v>
      </c>
      <c r="G1982">
        <v>60</v>
      </c>
      <c r="H1982">
        <f t="shared" si="30"/>
        <v>2</v>
      </c>
    </row>
    <row r="1983" spans="1:8" x14ac:dyDescent="0.25">
      <c r="A1983">
        <v>130</v>
      </c>
      <c r="B1983">
        <v>320015</v>
      </c>
      <c r="C1983" t="s">
        <v>80</v>
      </c>
      <c r="D1983">
        <v>60</v>
      </c>
      <c r="E1983">
        <v>5.9841899999999999</v>
      </c>
      <c r="F1983" s="3">
        <v>359.0514</v>
      </c>
      <c r="G1983">
        <v>60</v>
      </c>
      <c r="H1983">
        <f t="shared" si="30"/>
        <v>1</v>
      </c>
    </row>
    <row r="1984" spans="1:8" x14ac:dyDescent="0.25">
      <c r="A1984">
        <v>132</v>
      </c>
      <c r="B1984">
        <v>320015</v>
      </c>
      <c r="C1984" t="s">
        <v>80</v>
      </c>
      <c r="D1984">
        <v>180</v>
      </c>
      <c r="E1984">
        <v>5.9841899999999999</v>
      </c>
      <c r="F1984" s="3">
        <v>1077.1541999999999</v>
      </c>
      <c r="G1984">
        <v>60</v>
      </c>
      <c r="H1984">
        <f t="shared" si="30"/>
        <v>3</v>
      </c>
    </row>
    <row r="1985" spans="1:8" x14ac:dyDescent="0.25">
      <c r="A1985">
        <v>132</v>
      </c>
      <c r="B1985">
        <v>320107</v>
      </c>
      <c r="C1985" t="s">
        <v>81</v>
      </c>
      <c r="D1985">
        <v>180</v>
      </c>
      <c r="E1985">
        <v>5.7200040000000012</v>
      </c>
      <c r="F1985" s="3">
        <v>1029.6007200000001</v>
      </c>
      <c r="G1985">
        <v>60</v>
      </c>
      <c r="H1985">
        <f t="shared" si="30"/>
        <v>3</v>
      </c>
    </row>
    <row r="1986" spans="1:8" x14ac:dyDescent="0.25">
      <c r="A1986">
        <v>132</v>
      </c>
      <c r="B1986">
        <v>323900</v>
      </c>
      <c r="C1986" t="s">
        <v>37</v>
      </c>
      <c r="D1986">
        <v>0</v>
      </c>
      <c r="E1986">
        <v>12.645809999999999</v>
      </c>
      <c r="F1986" s="3">
        <v>0</v>
      </c>
      <c r="G1986">
        <v>24</v>
      </c>
      <c r="H1986">
        <f t="shared" si="30"/>
        <v>0</v>
      </c>
    </row>
    <row r="1987" spans="1:8" x14ac:dyDescent="0.25">
      <c r="A1987">
        <v>132</v>
      </c>
      <c r="B1987">
        <v>322001</v>
      </c>
      <c r="C1987" t="s">
        <v>95</v>
      </c>
      <c r="D1987">
        <v>12</v>
      </c>
      <c r="E1987">
        <v>36.695520000000002</v>
      </c>
      <c r="F1987" s="3">
        <v>440.34624000000002</v>
      </c>
      <c r="G1987">
        <v>6</v>
      </c>
      <c r="H1987">
        <f t="shared" ref="H1987:H2050" si="31">+D1987/G1987</f>
        <v>2</v>
      </c>
    </row>
    <row r="1988" spans="1:8" x14ac:dyDescent="0.25">
      <c r="A1988">
        <v>132</v>
      </c>
      <c r="B1988">
        <v>322100</v>
      </c>
      <c r="C1988" t="s">
        <v>96</v>
      </c>
      <c r="D1988">
        <v>12</v>
      </c>
      <c r="E1988">
        <v>18.065520000000003</v>
      </c>
      <c r="F1988" s="3">
        <v>216.78624000000002</v>
      </c>
      <c r="G1988">
        <v>6</v>
      </c>
      <c r="H1988">
        <f t="shared" si="31"/>
        <v>2</v>
      </c>
    </row>
    <row r="1989" spans="1:8" x14ac:dyDescent="0.25">
      <c r="A1989">
        <v>132</v>
      </c>
      <c r="B1989">
        <v>323103</v>
      </c>
      <c r="C1989" t="s">
        <v>36</v>
      </c>
      <c r="D1989">
        <v>48</v>
      </c>
      <c r="E1989">
        <v>12.645809999999999</v>
      </c>
      <c r="F1989" s="3">
        <v>606.99887999999999</v>
      </c>
      <c r="G1989">
        <v>24</v>
      </c>
      <c r="H1989">
        <f t="shared" si="31"/>
        <v>2</v>
      </c>
    </row>
    <row r="1990" spans="1:8" x14ac:dyDescent="0.25">
      <c r="A1990">
        <v>132</v>
      </c>
      <c r="B1990">
        <v>320926</v>
      </c>
      <c r="C1990" t="s">
        <v>48</v>
      </c>
      <c r="D1990">
        <v>120</v>
      </c>
      <c r="E1990">
        <v>5.9841899999999999</v>
      </c>
      <c r="F1990" s="3">
        <v>718.1028</v>
      </c>
      <c r="G1990">
        <v>60</v>
      </c>
      <c r="H1990">
        <f t="shared" si="31"/>
        <v>2</v>
      </c>
    </row>
    <row r="1991" spans="1:8" x14ac:dyDescent="0.25">
      <c r="A1991">
        <v>133</v>
      </c>
      <c r="B1991">
        <v>320015</v>
      </c>
      <c r="C1991" t="s">
        <v>80</v>
      </c>
      <c r="D1991">
        <v>120</v>
      </c>
      <c r="E1991">
        <v>5.9841899999999999</v>
      </c>
      <c r="F1991" s="3">
        <v>718.1028</v>
      </c>
      <c r="G1991">
        <v>60</v>
      </c>
      <c r="H1991">
        <f t="shared" si="31"/>
        <v>2</v>
      </c>
    </row>
    <row r="1992" spans="1:8" x14ac:dyDescent="0.25">
      <c r="A1992">
        <v>133</v>
      </c>
      <c r="B1992">
        <v>320107</v>
      </c>
      <c r="C1992" t="s">
        <v>81</v>
      </c>
      <c r="D1992">
        <v>0</v>
      </c>
      <c r="E1992">
        <v>5.7200040000000012</v>
      </c>
      <c r="F1992" s="3">
        <v>0</v>
      </c>
      <c r="G1992">
        <v>60</v>
      </c>
      <c r="H1992">
        <f t="shared" si="31"/>
        <v>0</v>
      </c>
    </row>
    <row r="1993" spans="1:8" x14ac:dyDescent="0.25">
      <c r="A1993">
        <v>134</v>
      </c>
      <c r="B1993">
        <v>323004</v>
      </c>
      <c r="C1993" t="s">
        <v>35</v>
      </c>
      <c r="D1993">
        <v>24</v>
      </c>
      <c r="E1993">
        <v>12.645809999999999</v>
      </c>
      <c r="F1993" s="3">
        <v>303.49943999999999</v>
      </c>
      <c r="G1993">
        <v>24</v>
      </c>
      <c r="H1993">
        <f t="shared" si="31"/>
        <v>1</v>
      </c>
    </row>
    <row r="1994" spans="1:8" x14ac:dyDescent="0.25">
      <c r="A1994">
        <v>134</v>
      </c>
      <c r="B1994">
        <v>320015</v>
      </c>
      <c r="C1994" t="s">
        <v>80</v>
      </c>
      <c r="D1994">
        <v>60</v>
      </c>
      <c r="E1994">
        <v>5.9841899999999999</v>
      </c>
      <c r="F1994" s="3">
        <v>359.0514</v>
      </c>
      <c r="G1994">
        <v>60</v>
      </c>
      <c r="H1994">
        <f t="shared" si="31"/>
        <v>1</v>
      </c>
    </row>
    <row r="1995" spans="1:8" x14ac:dyDescent="0.25">
      <c r="A1995">
        <v>134</v>
      </c>
      <c r="B1995">
        <v>320023</v>
      </c>
      <c r="C1995" t="s">
        <v>86</v>
      </c>
      <c r="D1995">
        <v>12</v>
      </c>
      <c r="E1995">
        <v>39.743999999999993</v>
      </c>
      <c r="F1995" s="3">
        <v>476.92799999999988</v>
      </c>
      <c r="G1995">
        <v>6</v>
      </c>
      <c r="H1995">
        <f t="shared" si="31"/>
        <v>2</v>
      </c>
    </row>
    <row r="1996" spans="1:8" x14ac:dyDescent="0.25">
      <c r="A1996">
        <v>134</v>
      </c>
      <c r="B1996">
        <v>320107</v>
      </c>
      <c r="C1996" t="s">
        <v>81</v>
      </c>
      <c r="D1996">
        <v>0</v>
      </c>
      <c r="E1996">
        <v>5.7200040000000012</v>
      </c>
      <c r="F1996" s="3">
        <v>0</v>
      </c>
      <c r="G1996">
        <v>60</v>
      </c>
      <c r="H1996">
        <f t="shared" si="31"/>
        <v>0</v>
      </c>
    </row>
    <row r="1997" spans="1:8" x14ac:dyDescent="0.25">
      <c r="A1997">
        <v>134</v>
      </c>
      <c r="B1997">
        <v>323900</v>
      </c>
      <c r="C1997" t="s">
        <v>37</v>
      </c>
      <c r="D1997">
        <v>0</v>
      </c>
      <c r="E1997">
        <v>12.645809999999999</v>
      </c>
      <c r="F1997" s="3">
        <v>0</v>
      </c>
      <c r="G1997">
        <v>24</v>
      </c>
      <c r="H1997">
        <f t="shared" si="31"/>
        <v>0</v>
      </c>
    </row>
    <row r="1998" spans="1:8" x14ac:dyDescent="0.25">
      <c r="A1998">
        <v>134</v>
      </c>
      <c r="B1998">
        <v>320400</v>
      </c>
      <c r="C1998" t="s">
        <v>84</v>
      </c>
      <c r="D1998">
        <v>0</v>
      </c>
      <c r="E1998">
        <v>20.323620000000002</v>
      </c>
      <c r="F1998" s="3">
        <v>0</v>
      </c>
      <c r="G1998">
        <v>12</v>
      </c>
      <c r="H1998">
        <f t="shared" si="31"/>
        <v>0</v>
      </c>
    </row>
    <row r="1999" spans="1:8" x14ac:dyDescent="0.25">
      <c r="A1999">
        <v>134</v>
      </c>
      <c r="B1999">
        <v>323103</v>
      </c>
      <c r="C1999" t="s">
        <v>36</v>
      </c>
      <c r="D1999">
        <v>0</v>
      </c>
      <c r="E1999">
        <v>12.645809999999999</v>
      </c>
      <c r="F1999" s="3">
        <v>0</v>
      </c>
      <c r="G1999">
        <v>24</v>
      </c>
      <c r="H1999">
        <f t="shared" si="31"/>
        <v>0</v>
      </c>
    </row>
    <row r="2000" spans="1:8" x14ac:dyDescent="0.25">
      <c r="A2000">
        <v>134</v>
      </c>
      <c r="B2000">
        <v>320107</v>
      </c>
      <c r="C2000" t="s">
        <v>81</v>
      </c>
      <c r="D2000">
        <v>0</v>
      </c>
      <c r="E2000">
        <v>5.7200040000000012</v>
      </c>
      <c r="F2000" s="3">
        <v>0</v>
      </c>
      <c r="G2000">
        <v>60</v>
      </c>
      <c r="H2000">
        <f t="shared" si="31"/>
        <v>0</v>
      </c>
    </row>
    <row r="2001" spans="1:8" x14ac:dyDescent="0.25">
      <c r="A2001">
        <v>134</v>
      </c>
      <c r="B2001">
        <v>323900</v>
      </c>
      <c r="C2001" t="s">
        <v>37</v>
      </c>
      <c r="D2001">
        <v>0</v>
      </c>
      <c r="E2001">
        <v>12.645809999999999</v>
      </c>
      <c r="F2001" s="3">
        <v>0</v>
      </c>
      <c r="G2001">
        <v>24</v>
      </c>
      <c r="H2001">
        <f t="shared" si="31"/>
        <v>0</v>
      </c>
    </row>
    <row r="2002" spans="1:8" x14ac:dyDescent="0.25">
      <c r="A2002">
        <v>134</v>
      </c>
      <c r="B2002">
        <v>323103</v>
      </c>
      <c r="C2002" t="s">
        <v>36</v>
      </c>
      <c r="D2002">
        <v>0</v>
      </c>
      <c r="E2002">
        <v>12.645809999999999</v>
      </c>
      <c r="F2002" s="3">
        <v>0</v>
      </c>
      <c r="G2002">
        <v>24</v>
      </c>
      <c r="H2002">
        <f t="shared" si="31"/>
        <v>0</v>
      </c>
    </row>
    <row r="2003" spans="1:8" x14ac:dyDescent="0.25">
      <c r="A2003">
        <v>134</v>
      </c>
      <c r="B2003">
        <v>322100</v>
      </c>
      <c r="C2003" t="s">
        <v>96</v>
      </c>
      <c r="D2003">
        <v>6</v>
      </c>
      <c r="E2003">
        <v>18.065520000000003</v>
      </c>
      <c r="F2003" s="3">
        <v>108.39312000000001</v>
      </c>
      <c r="G2003">
        <v>6</v>
      </c>
      <c r="H2003">
        <f t="shared" si="31"/>
        <v>1</v>
      </c>
    </row>
    <row r="2004" spans="1:8" x14ac:dyDescent="0.25">
      <c r="A2004">
        <v>135</v>
      </c>
      <c r="B2004">
        <v>322001</v>
      </c>
      <c r="C2004" t="s">
        <v>95</v>
      </c>
      <c r="D2004">
        <v>6</v>
      </c>
      <c r="E2004">
        <v>36.695520000000002</v>
      </c>
      <c r="F2004" s="3">
        <v>220.17312000000001</v>
      </c>
      <c r="G2004">
        <v>6</v>
      </c>
      <c r="H2004">
        <f t="shared" si="31"/>
        <v>1</v>
      </c>
    </row>
    <row r="2005" spans="1:8" x14ac:dyDescent="0.25">
      <c r="A2005">
        <v>135</v>
      </c>
      <c r="B2005">
        <v>320118</v>
      </c>
      <c r="C2005" t="s">
        <v>89</v>
      </c>
      <c r="D2005">
        <v>6</v>
      </c>
      <c r="E2005">
        <v>37.949940000000005</v>
      </c>
      <c r="F2005" s="3">
        <v>227.69964000000004</v>
      </c>
      <c r="G2005">
        <v>6</v>
      </c>
      <c r="H2005">
        <f t="shared" si="31"/>
        <v>1</v>
      </c>
    </row>
    <row r="2006" spans="1:8" x14ac:dyDescent="0.25">
      <c r="A2006">
        <v>135</v>
      </c>
      <c r="B2006">
        <v>320015</v>
      </c>
      <c r="C2006" t="s">
        <v>80</v>
      </c>
      <c r="D2006">
        <v>60</v>
      </c>
      <c r="E2006">
        <v>5.9841899999999999</v>
      </c>
      <c r="F2006" s="3">
        <v>359.0514</v>
      </c>
      <c r="G2006">
        <v>60</v>
      </c>
      <c r="H2006">
        <f t="shared" si="31"/>
        <v>1</v>
      </c>
    </row>
    <row r="2007" spans="1:8" x14ac:dyDescent="0.25">
      <c r="A2007">
        <v>135</v>
      </c>
      <c r="B2007">
        <v>320015</v>
      </c>
      <c r="C2007" t="s">
        <v>80</v>
      </c>
      <c r="D2007">
        <v>60</v>
      </c>
      <c r="E2007">
        <v>5.9841899999999999</v>
      </c>
      <c r="F2007" s="3">
        <v>359.0514</v>
      </c>
      <c r="G2007">
        <v>60</v>
      </c>
      <c r="H2007">
        <f t="shared" si="31"/>
        <v>1</v>
      </c>
    </row>
    <row r="2008" spans="1:8" x14ac:dyDescent="0.25">
      <c r="A2008">
        <v>135</v>
      </c>
      <c r="B2008">
        <v>320028</v>
      </c>
      <c r="C2008" t="s">
        <v>91</v>
      </c>
      <c r="D2008">
        <v>18</v>
      </c>
      <c r="E2008">
        <v>30.099959999999999</v>
      </c>
      <c r="F2008" s="3">
        <v>541.79927999999995</v>
      </c>
      <c r="G2008">
        <v>6</v>
      </c>
      <c r="H2008">
        <f t="shared" si="31"/>
        <v>3</v>
      </c>
    </row>
    <row r="2009" spans="1:8" x14ac:dyDescent="0.25">
      <c r="A2009">
        <v>135</v>
      </c>
      <c r="B2009">
        <v>320015</v>
      </c>
      <c r="C2009" t="s">
        <v>80</v>
      </c>
      <c r="D2009">
        <v>60</v>
      </c>
      <c r="E2009">
        <v>5.9841899999999999</v>
      </c>
      <c r="F2009" s="3">
        <v>359.0514</v>
      </c>
      <c r="G2009">
        <v>60</v>
      </c>
      <c r="H2009">
        <f t="shared" si="31"/>
        <v>1</v>
      </c>
    </row>
    <row r="2010" spans="1:8" x14ac:dyDescent="0.25">
      <c r="A2010">
        <v>135</v>
      </c>
      <c r="B2010">
        <v>324003</v>
      </c>
      <c r="C2010" t="s">
        <v>88</v>
      </c>
      <c r="D2010">
        <v>20</v>
      </c>
      <c r="E2010">
        <v>19.800018000000001</v>
      </c>
      <c r="F2010" s="3">
        <v>396.00036</v>
      </c>
      <c r="G2010">
        <v>20</v>
      </c>
      <c r="H2010">
        <f t="shared" si="31"/>
        <v>1</v>
      </c>
    </row>
    <row r="2011" spans="1:8" x14ac:dyDescent="0.25">
      <c r="A2011">
        <v>135</v>
      </c>
      <c r="B2011">
        <v>320118</v>
      </c>
      <c r="C2011" t="s">
        <v>89</v>
      </c>
      <c r="D2011">
        <v>6</v>
      </c>
      <c r="E2011">
        <v>37.949940000000005</v>
      </c>
      <c r="F2011" s="3">
        <v>227.69964000000004</v>
      </c>
      <c r="G2011">
        <v>6</v>
      </c>
      <c r="H2011">
        <f t="shared" si="31"/>
        <v>1</v>
      </c>
    </row>
    <row r="2012" spans="1:8" x14ac:dyDescent="0.25">
      <c r="A2012">
        <v>135</v>
      </c>
      <c r="B2012">
        <v>320107</v>
      </c>
      <c r="C2012" t="s">
        <v>81</v>
      </c>
      <c r="D2012">
        <v>60</v>
      </c>
      <c r="E2012">
        <v>5.7200040000000012</v>
      </c>
      <c r="F2012" s="3">
        <v>343.20024000000006</v>
      </c>
      <c r="G2012">
        <v>60</v>
      </c>
      <c r="H2012">
        <f t="shared" si="31"/>
        <v>1</v>
      </c>
    </row>
    <row r="2013" spans="1:8" x14ac:dyDescent="0.25">
      <c r="A2013">
        <v>135</v>
      </c>
      <c r="B2013">
        <v>320107</v>
      </c>
      <c r="C2013" t="s">
        <v>81</v>
      </c>
      <c r="D2013">
        <v>60</v>
      </c>
      <c r="E2013">
        <v>5.7200040000000012</v>
      </c>
      <c r="F2013" s="3">
        <v>343.20024000000006</v>
      </c>
      <c r="G2013">
        <v>60</v>
      </c>
      <c r="H2013">
        <f t="shared" si="31"/>
        <v>1</v>
      </c>
    </row>
    <row r="2014" spans="1:8" x14ac:dyDescent="0.25">
      <c r="A2014">
        <v>136</v>
      </c>
      <c r="B2014">
        <v>324903</v>
      </c>
      <c r="C2014" t="s">
        <v>47</v>
      </c>
      <c r="D2014">
        <v>40</v>
      </c>
      <c r="E2014">
        <v>20.662344000000001</v>
      </c>
      <c r="F2014" s="3">
        <v>826.49376000000007</v>
      </c>
      <c r="G2014">
        <v>20</v>
      </c>
      <c r="H2014">
        <f t="shared" si="31"/>
        <v>2</v>
      </c>
    </row>
    <row r="2015" spans="1:8" x14ac:dyDescent="0.25">
      <c r="A2015">
        <v>136</v>
      </c>
      <c r="B2015">
        <v>320015</v>
      </c>
      <c r="C2015" t="s">
        <v>80</v>
      </c>
      <c r="D2015">
        <v>60</v>
      </c>
      <c r="E2015">
        <v>5.9841899999999999</v>
      </c>
      <c r="F2015" s="3">
        <v>359.0514</v>
      </c>
      <c r="G2015">
        <v>60</v>
      </c>
      <c r="H2015">
        <f t="shared" si="31"/>
        <v>1</v>
      </c>
    </row>
    <row r="2016" spans="1:8" x14ac:dyDescent="0.25">
      <c r="A2016">
        <v>137</v>
      </c>
      <c r="B2016">
        <v>320100</v>
      </c>
      <c r="C2016" t="s">
        <v>85</v>
      </c>
      <c r="D2016">
        <v>0</v>
      </c>
      <c r="E2016">
        <v>20.323620000000002</v>
      </c>
      <c r="F2016" s="3">
        <v>0</v>
      </c>
      <c r="G2016">
        <v>12</v>
      </c>
      <c r="H2016">
        <f t="shared" si="31"/>
        <v>0</v>
      </c>
    </row>
    <row r="2017" spans="1:8" x14ac:dyDescent="0.25">
      <c r="A2017">
        <v>137</v>
      </c>
      <c r="B2017">
        <v>320107</v>
      </c>
      <c r="C2017" t="s">
        <v>81</v>
      </c>
      <c r="D2017">
        <v>120</v>
      </c>
      <c r="E2017">
        <v>5.7200040000000012</v>
      </c>
      <c r="F2017" s="3">
        <v>686.40048000000013</v>
      </c>
      <c r="G2017">
        <v>60</v>
      </c>
      <c r="H2017">
        <f t="shared" si="31"/>
        <v>2</v>
      </c>
    </row>
    <row r="2018" spans="1:8" x14ac:dyDescent="0.25">
      <c r="A2018">
        <v>137</v>
      </c>
      <c r="B2018">
        <v>324003</v>
      </c>
      <c r="C2018" t="s">
        <v>88</v>
      </c>
      <c r="D2018">
        <v>20</v>
      </c>
      <c r="E2018">
        <v>19.800018000000001</v>
      </c>
      <c r="F2018" s="3">
        <v>396.00036</v>
      </c>
      <c r="G2018">
        <v>20</v>
      </c>
      <c r="H2018">
        <f t="shared" si="31"/>
        <v>1</v>
      </c>
    </row>
    <row r="2019" spans="1:8" x14ac:dyDescent="0.25">
      <c r="A2019">
        <v>138</v>
      </c>
      <c r="B2019">
        <v>323103</v>
      </c>
      <c r="C2019" t="s">
        <v>36</v>
      </c>
      <c r="D2019">
        <v>0</v>
      </c>
      <c r="E2019">
        <v>12.645809999999999</v>
      </c>
      <c r="F2019" s="3">
        <v>0</v>
      </c>
      <c r="G2019">
        <v>24</v>
      </c>
      <c r="H2019">
        <f t="shared" si="31"/>
        <v>0</v>
      </c>
    </row>
    <row r="2020" spans="1:8" x14ac:dyDescent="0.25">
      <c r="A2020">
        <v>138</v>
      </c>
      <c r="B2020">
        <v>320120</v>
      </c>
      <c r="C2020" t="s">
        <v>71</v>
      </c>
      <c r="D2020">
        <v>0</v>
      </c>
      <c r="E2020">
        <v>30.099959999999999</v>
      </c>
      <c r="F2020" s="3">
        <v>0</v>
      </c>
      <c r="G2020">
        <v>6</v>
      </c>
      <c r="H2020">
        <f t="shared" si="31"/>
        <v>0</v>
      </c>
    </row>
    <row r="2021" spans="1:8" x14ac:dyDescent="0.25">
      <c r="A2021">
        <v>138</v>
      </c>
      <c r="B2021">
        <v>320015</v>
      </c>
      <c r="C2021" t="s">
        <v>80</v>
      </c>
      <c r="D2021">
        <v>180</v>
      </c>
      <c r="E2021">
        <v>5.9841899999999999</v>
      </c>
      <c r="F2021" s="3">
        <v>1077.1541999999999</v>
      </c>
      <c r="G2021">
        <v>60</v>
      </c>
      <c r="H2021">
        <f t="shared" si="31"/>
        <v>3</v>
      </c>
    </row>
    <row r="2022" spans="1:8" x14ac:dyDescent="0.25">
      <c r="A2022">
        <v>138</v>
      </c>
      <c r="B2022">
        <v>323004</v>
      </c>
      <c r="C2022" t="s">
        <v>35</v>
      </c>
      <c r="D2022">
        <v>0</v>
      </c>
      <c r="E2022">
        <v>12.645809999999999</v>
      </c>
      <c r="F2022" s="3">
        <v>0</v>
      </c>
      <c r="G2022">
        <v>24</v>
      </c>
      <c r="H2022">
        <f t="shared" si="31"/>
        <v>0</v>
      </c>
    </row>
    <row r="2023" spans="1:8" x14ac:dyDescent="0.25">
      <c r="A2023">
        <v>138</v>
      </c>
      <c r="B2023">
        <v>322100</v>
      </c>
      <c r="C2023" t="s">
        <v>96</v>
      </c>
      <c r="D2023">
        <v>18</v>
      </c>
      <c r="E2023">
        <v>18.065520000000003</v>
      </c>
      <c r="F2023" s="3">
        <v>325.17936000000003</v>
      </c>
      <c r="G2023">
        <v>6</v>
      </c>
      <c r="H2023">
        <f t="shared" si="31"/>
        <v>3</v>
      </c>
    </row>
    <row r="2024" spans="1:8" x14ac:dyDescent="0.25">
      <c r="A2024">
        <v>140</v>
      </c>
      <c r="B2024">
        <v>320015</v>
      </c>
      <c r="C2024" t="s">
        <v>80</v>
      </c>
      <c r="D2024">
        <v>60</v>
      </c>
      <c r="E2024">
        <v>5.9841899999999999</v>
      </c>
      <c r="F2024" s="3">
        <v>359.0514</v>
      </c>
      <c r="G2024">
        <v>60</v>
      </c>
      <c r="H2024">
        <f t="shared" si="31"/>
        <v>1</v>
      </c>
    </row>
    <row r="2025" spans="1:8" x14ac:dyDescent="0.25">
      <c r="A2025">
        <v>141</v>
      </c>
      <c r="B2025">
        <v>323900</v>
      </c>
      <c r="C2025" t="s">
        <v>37</v>
      </c>
      <c r="D2025">
        <v>0</v>
      </c>
      <c r="E2025">
        <v>12.645809999999999</v>
      </c>
      <c r="F2025" s="3">
        <v>0</v>
      </c>
      <c r="G2025">
        <v>24</v>
      </c>
      <c r="H2025">
        <f t="shared" si="31"/>
        <v>0</v>
      </c>
    </row>
    <row r="2026" spans="1:8" x14ac:dyDescent="0.25">
      <c r="A2026">
        <v>141</v>
      </c>
      <c r="B2026">
        <v>320015</v>
      </c>
      <c r="C2026" t="s">
        <v>80</v>
      </c>
      <c r="D2026">
        <v>240</v>
      </c>
      <c r="E2026">
        <v>5.9841899999999999</v>
      </c>
      <c r="F2026" s="3">
        <v>1436.2056</v>
      </c>
      <c r="G2026">
        <v>60</v>
      </c>
      <c r="H2026">
        <f t="shared" si="31"/>
        <v>4</v>
      </c>
    </row>
    <row r="2027" spans="1:8" x14ac:dyDescent="0.25">
      <c r="A2027">
        <v>141</v>
      </c>
      <c r="B2027">
        <v>323004</v>
      </c>
      <c r="C2027" t="s">
        <v>35</v>
      </c>
      <c r="D2027">
        <v>0</v>
      </c>
      <c r="E2027">
        <v>12.645809999999999</v>
      </c>
      <c r="F2027" s="3">
        <v>0</v>
      </c>
      <c r="G2027">
        <v>24</v>
      </c>
      <c r="H2027">
        <f t="shared" si="31"/>
        <v>0</v>
      </c>
    </row>
    <row r="2028" spans="1:8" x14ac:dyDescent="0.25">
      <c r="A2028">
        <v>141</v>
      </c>
      <c r="B2028">
        <v>323004</v>
      </c>
      <c r="C2028" t="s">
        <v>35</v>
      </c>
      <c r="D2028">
        <v>96</v>
      </c>
      <c r="E2028">
        <v>12.645809999999999</v>
      </c>
      <c r="F2028" s="3">
        <v>1213.99776</v>
      </c>
      <c r="G2028">
        <v>24</v>
      </c>
      <c r="H2028">
        <f t="shared" si="31"/>
        <v>4</v>
      </c>
    </row>
    <row r="2029" spans="1:8" x14ac:dyDescent="0.25">
      <c r="A2029">
        <v>145</v>
      </c>
      <c r="B2029">
        <v>320015</v>
      </c>
      <c r="C2029" t="s">
        <v>80</v>
      </c>
      <c r="D2029">
        <v>120</v>
      </c>
      <c r="E2029">
        <v>5.9841899999999999</v>
      </c>
      <c r="F2029" s="3">
        <v>718.1028</v>
      </c>
      <c r="G2029">
        <v>60</v>
      </c>
      <c r="H2029">
        <f t="shared" si="31"/>
        <v>2</v>
      </c>
    </row>
    <row r="2030" spans="1:8" x14ac:dyDescent="0.25">
      <c r="A2030">
        <v>145</v>
      </c>
      <c r="B2030">
        <v>320107</v>
      </c>
      <c r="C2030" t="s">
        <v>81</v>
      </c>
      <c r="D2030">
        <v>60</v>
      </c>
      <c r="E2030">
        <v>5.7200040000000012</v>
      </c>
      <c r="F2030" s="3">
        <v>343.20024000000006</v>
      </c>
      <c r="G2030">
        <v>60</v>
      </c>
      <c r="H2030">
        <f t="shared" si="31"/>
        <v>1</v>
      </c>
    </row>
    <row r="2031" spans="1:8" x14ac:dyDescent="0.25">
      <c r="A2031">
        <v>145</v>
      </c>
      <c r="B2031">
        <v>323004</v>
      </c>
      <c r="C2031" t="s">
        <v>35</v>
      </c>
      <c r="D2031">
        <v>0</v>
      </c>
      <c r="E2031">
        <v>12.645809999999999</v>
      </c>
      <c r="F2031" s="3">
        <v>0</v>
      </c>
      <c r="G2031">
        <v>24</v>
      </c>
      <c r="H2031">
        <f t="shared" si="31"/>
        <v>0</v>
      </c>
    </row>
    <row r="2032" spans="1:8" x14ac:dyDescent="0.25">
      <c r="A2032">
        <v>145</v>
      </c>
      <c r="B2032">
        <v>323103</v>
      </c>
      <c r="C2032" t="s">
        <v>36</v>
      </c>
      <c r="D2032">
        <v>0</v>
      </c>
      <c r="E2032">
        <v>12.645809999999999</v>
      </c>
      <c r="F2032" s="3">
        <v>0</v>
      </c>
      <c r="G2032">
        <v>24</v>
      </c>
      <c r="H2032">
        <f t="shared" si="31"/>
        <v>0</v>
      </c>
    </row>
    <row r="2033" spans="1:8" x14ac:dyDescent="0.25">
      <c r="A2033">
        <v>145</v>
      </c>
      <c r="B2033">
        <v>320926</v>
      </c>
      <c r="C2033" t="s">
        <v>48</v>
      </c>
      <c r="D2033">
        <v>60</v>
      </c>
      <c r="E2033">
        <v>5.9841899999999999</v>
      </c>
      <c r="F2033" s="3">
        <v>359.0514</v>
      </c>
      <c r="G2033">
        <v>60</v>
      </c>
      <c r="H2033">
        <f t="shared" si="31"/>
        <v>1</v>
      </c>
    </row>
    <row r="2034" spans="1:8" x14ac:dyDescent="0.25">
      <c r="A2034">
        <v>145</v>
      </c>
      <c r="B2034">
        <v>322001</v>
      </c>
      <c r="C2034" t="s">
        <v>95</v>
      </c>
      <c r="D2034">
        <v>6</v>
      </c>
      <c r="E2034">
        <v>36.695520000000002</v>
      </c>
      <c r="F2034" s="3">
        <v>220.17312000000001</v>
      </c>
      <c r="G2034">
        <v>6</v>
      </c>
      <c r="H2034">
        <f t="shared" si="31"/>
        <v>1</v>
      </c>
    </row>
    <row r="2035" spans="1:8" x14ac:dyDescent="0.25">
      <c r="A2035">
        <v>145</v>
      </c>
      <c r="B2035">
        <v>324903</v>
      </c>
      <c r="C2035" t="s">
        <v>47</v>
      </c>
      <c r="D2035">
        <v>40</v>
      </c>
      <c r="E2035">
        <v>20.662344000000001</v>
      </c>
      <c r="F2035" s="3">
        <v>826.49376000000007</v>
      </c>
      <c r="G2035">
        <v>20</v>
      </c>
      <c r="H2035">
        <f t="shared" si="31"/>
        <v>2</v>
      </c>
    </row>
    <row r="2036" spans="1:8" x14ac:dyDescent="0.25">
      <c r="A2036">
        <v>148</v>
      </c>
      <c r="B2036">
        <v>324903</v>
      </c>
      <c r="C2036" t="s">
        <v>47</v>
      </c>
      <c r="D2036">
        <v>60</v>
      </c>
      <c r="E2036">
        <v>20.662344000000001</v>
      </c>
      <c r="F2036" s="3">
        <v>1239.74064</v>
      </c>
      <c r="G2036">
        <v>20</v>
      </c>
      <c r="H2036">
        <f t="shared" si="31"/>
        <v>3</v>
      </c>
    </row>
    <row r="2037" spans="1:8" x14ac:dyDescent="0.25">
      <c r="A2037">
        <v>148</v>
      </c>
      <c r="B2037">
        <v>320028</v>
      </c>
      <c r="C2037" t="s">
        <v>91</v>
      </c>
      <c r="D2037">
        <v>60</v>
      </c>
      <c r="E2037">
        <v>30.099959999999999</v>
      </c>
      <c r="F2037" s="3">
        <v>1805.9975999999999</v>
      </c>
      <c r="G2037">
        <v>6</v>
      </c>
      <c r="H2037">
        <f t="shared" si="31"/>
        <v>10</v>
      </c>
    </row>
    <row r="2038" spans="1:8" x14ac:dyDescent="0.25">
      <c r="A2038">
        <v>148</v>
      </c>
      <c r="B2038">
        <v>320015</v>
      </c>
      <c r="C2038" t="s">
        <v>80</v>
      </c>
      <c r="D2038">
        <v>60</v>
      </c>
      <c r="E2038">
        <v>5.9841899999999999</v>
      </c>
      <c r="F2038" s="3">
        <v>359.0514</v>
      </c>
      <c r="G2038">
        <v>60</v>
      </c>
      <c r="H2038">
        <f t="shared" si="31"/>
        <v>1</v>
      </c>
    </row>
    <row r="2039" spans="1:8" x14ac:dyDescent="0.25">
      <c r="A2039">
        <v>148</v>
      </c>
      <c r="B2039">
        <v>320107</v>
      </c>
      <c r="C2039" t="s">
        <v>81</v>
      </c>
      <c r="D2039">
        <v>0</v>
      </c>
      <c r="E2039">
        <v>5.7200040000000012</v>
      </c>
      <c r="F2039" s="3">
        <v>0</v>
      </c>
      <c r="G2039">
        <v>60</v>
      </c>
      <c r="H2039">
        <f t="shared" si="31"/>
        <v>0</v>
      </c>
    </row>
    <row r="2040" spans="1:8" x14ac:dyDescent="0.25">
      <c r="A2040">
        <v>148</v>
      </c>
      <c r="B2040">
        <v>323004</v>
      </c>
      <c r="C2040" t="s">
        <v>35</v>
      </c>
      <c r="D2040">
        <v>0</v>
      </c>
      <c r="E2040">
        <v>12.645809999999999</v>
      </c>
      <c r="F2040" s="3">
        <v>0</v>
      </c>
      <c r="G2040">
        <v>24</v>
      </c>
      <c r="H2040">
        <f t="shared" si="31"/>
        <v>0</v>
      </c>
    </row>
    <row r="2041" spans="1:8" x14ac:dyDescent="0.25">
      <c r="A2041">
        <v>148</v>
      </c>
      <c r="B2041">
        <v>322001</v>
      </c>
      <c r="C2041" t="s">
        <v>95</v>
      </c>
      <c r="D2041">
        <v>30</v>
      </c>
      <c r="E2041">
        <v>36.695520000000002</v>
      </c>
      <c r="F2041" s="3">
        <v>1100.8656000000001</v>
      </c>
      <c r="G2041">
        <v>6</v>
      </c>
      <c r="H2041">
        <f t="shared" si="31"/>
        <v>5</v>
      </c>
    </row>
    <row r="2042" spans="1:8" x14ac:dyDescent="0.25">
      <c r="A2042">
        <v>148</v>
      </c>
      <c r="B2042">
        <v>320926</v>
      </c>
      <c r="C2042" t="s">
        <v>48</v>
      </c>
      <c r="D2042">
        <v>60</v>
      </c>
      <c r="E2042">
        <v>5.9841899999999999</v>
      </c>
      <c r="F2042" s="3">
        <v>359.0514</v>
      </c>
      <c r="G2042">
        <v>60</v>
      </c>
      <c r="H2042">
        <f t="shared" si="31"/>
        <v>1</v>
      </c>
    </row>
    <row r="2043" spans="1:8" x14ac:dyDescent="0.25">
      <c r="A2043">
        <v>151</v>
      </c>
      <c r="B2043">
        <v>324003</v>
      </c>
      <c r="C2043" t="s">
        <v>88</v>
      </c>
      <c r="D2043">
        <v>60</v>
      </c>
      <c r="E2043">
        <v>19.800018000000001</v>
      </c>
      <c r="F2043" s="3">
        <v>1188.00108</v>
      </c>
      <c r="G2043">
        <v>20</v>
      </c>
      <c r="H2043">
        <f t="shared" si="31"/>
        <v>3</v>
      </c>
    </row>
    <row r="2044" spans="1:8" x14ac:dyDescent="0.25">
      <c r="A2044">
        <v>151</v>
      </c>
      <c r="B2044">
        <v>324003</v>
      </c>
      <c r="C2044" t="s">
        <v>88</v>
      </c>
      <c r="D2044">
        <v>60</v>
      </c>
      <c r="E2044">
        <v>19.800018000000001</v>
      </c>
      <c r="F2044" s="3">
        <v>1188.00108</v>
      </c>
      <c r="G2044">
        <v>20</v>
      </c>
      <c r="H2044">
        <f t="shared" si="31"/>
        <v>3</v>
      </c>
    </row>
    <row r="2045" spans="1:8" x14ac:dyDescent="0.25">
      <c r="A2045">
        <v>151</v>
      </c>
      <c r="B2045">
        <v>320028</v>
      </c>
      <c r="C2045" t="s">
        <v>91</v>
      </c>
      <c r="D2045">
        <v>30</v>
      </c>
      <c r="E2045">
        <v>30.099959999999999</v>
      </c>
      <c r="F2045" s="3">
        <v>902.99879999999996</v>
      </c>
      <c r="G2045">
        <v>6</v>
      </c>
      <c r="H2045">
        <f t="shared" si="31"/>
        <v>5</v>
      </c>
    </row>
    <row r="2046" spans="1:8" x14ac:dyDescent="0.25">
      <c r="A2046">
        <v>151</v>
      </c>
      <c r="B2046">
        <v>320015</v>
      </c>
      <c r="C2046" t="s">
        <v>80</v>
      </c>
      <c r="D2046">
        <v>180</v>
      </c>
      <c r="E2046">
        <v>5.9841899999999999</v>
      </c>
      <c r="F2046" s="3">
        <v>1077.1541999999999</v>
      </c>
      <c r="G2046">
        <v>60</v>
      </c>
      <c r="H2046">
        <f t="shared" si="31"/>
        <v>3</v>
      </c>
    </row>
    <row r="2047" spans="1:8" x14ac:dyDescent="0.25">
      <c r="A2047">
        <v>151</v>
      </c>
      <c r="B2047">
        <v>324003</v>
      </c>
      <c r="C2047" t="s">
        <v>88</v>
      </c>
      <c r="D2047">
        <v>100</v>
      </c>
      <c r="E2047">
        <v>19.800018000000001</v>
      </c>
      <c r="F2047" s="3">
        <v>1980.0018000000002</v>
      </c>
      <c r="G2047">
        <v>20</v>
      </c>
      <c r="H2047">
        <f t="shared" si="31"/>
        <v>5</v>
      </c>
    </row>
    <row r="2048" spans="1:8" x14ac:dyDescent="0.25">
      <c r="A2048">
        <v>151</v>
      </c>
      <c r="B2048">
        <v>323900</v>
      </c>
      <c r="C2048" t="s">
        <v>37</v>
      </c>
      <c r="D2048">
        <v>0</v>
      </c>
      <c r="E2048">
        <v>12.645809999999999</v>
      </c>
      <c r="F2048" s="3">
        <v>0</v>
      </c>
      <c r="G2048">
        <v>24</v>
      </c>
      <c r="H2048">
        <f t="shared" si="31"/>
        <v>0</v>
      </c>
    </row>
    <row r="2049" spans="1:8" x14ac:dyDescent="0.25">
      <c r="A2049">
        <v>151</v>
      </c>
      <c r="B2049">
        <v>323004</v>
      </c>
      <c r="C2049" t="s">
        <v>35</v>
      </c>
      <c r="D2049">
        <v>0</v>
      </c>
      <c r="E2049">
        <v>12.645809999999999</v>
      </c>
      <c r="F2049" s="3">
        <v>0</v>
      </c>
      <c r="G2049">
        <v>24</v>
      </c>
      <c r="H2049">
        <f t="shared" si="31"/>
        <v>0</v>
      </c>
    </row>
    <row r="2050" spans="1:8" x14ac:dyDescent="0.25">
      <c r="A2050">
        <v>151</v>
      </c>
      <c r="B2050">
        <v>320023</v>
      </c>
      <c r="C2050" t="s">
        <v>86</v>
      </c>
      <c r="D2050">
        <v>60</v>
      </c>
      <c r="E2050">
        <v>39.743999999999993</v>
      </c>
      <c r="F2050" s="3">
        <v>2384.6399999999994</v>
      </c>
      <c r="G2050">
        <v>6</v>
      </c>
      <c r="H2050">
        <f t="shared" si="31"/>
        <v>10</v>
      </c>
    </row>
    <row r="2051" spans="1:8" x14ac:dyDescent="0.25">
      <c r="A2051">
        <v>151</v>
      </c>
      <c r="B2051">
        <v>320023</v>
      </c>
      <c r="C2051" t="s">
        <v>86</v>
      </c>
      <c r="D2051">
        <v>60</v>
      </c>
      <c r="E2051">
        <v>39.743999999999993</v>
      </c>
      <c r="F2051" s="3">
        <v>2384.6399999999994</v>
      </c>
      <c r="G2051">
        <v>6</v>
      </c>
      <c r="H2051">
        <f t="shared" ref="H2051:H2114" si="32">+D2051/G2051</f>
        <v>10</v>
      </c>
    </row>
    <row r="2052" spans="1:8" x14ac:dyDescent="0.25">
      <c r="A2052">
        <v>151</v>
      </c>
      <c r="B2052">
        <v>320926</v>
      </c>
      <c r="C2052" t="s">
        <v>48</v>
      </c>
      <c r="D2052">
        <v>120</v>
      </c>
      <c r="E2052">
        <v>5.9841899999999999</v>
      </c>
      <c r="F2052" s="3">
        <v>718.1028</v>
      </c>
      <c r="G2052">
        <v>60</v>
      </c>
      <c r="H2052">
        <f t="shared" si="32"/>
        <v>2</v>
      </c>
    </row>
    <row r="2053" spans="1:8" x14ac:dyDescent="0.25">
      <c r="A2053">
        <v>151</v>
      </c>
      <c r="B2053">
        <v>324903</v>
      </c>
      <c r="C2053" t="s">
        <v>47</v>
      </c>
      <c r="D2053">
        <v>60</v>
      </c>
      <c r="E2053">
        <v>20.662344000000001</v>
      </c>
      <c r="F2053" s="3">
        <v>1239.74064</v>
      </c>
      <c r="G2053">
        <v>20</v>
      </c>
      <c r="H2053">
        <f t="shared" si="32"/>
        <v>3</v>
      </c>
    </row>
    <row r="2054" spans="1:8" x14ac:dyDescent="0.25">
      <c r="A2054">
        <v>151</v>
      </c>
      <c r="B2054">
        <v>322000</v>
      </c>
      <c r="C2054" t="s">
        <v>93</v>
      </c>
      <c r="D2054">
        <v>24</v>
      </c>
      <c r="E2054">
        <v>12.645809999999999</v>
      </c>
      <c r="F2054" s="3">
        <v>303.49943999999999</v>
      </c>
      <c r="G2054">
        <v>24</v>
      </c>
      <c r="H2054">
        <f t="shared" si="32"/>
        <v>1</v>
      </c>
    </row>
    <row r="2055" spans="1:8" x14ac:dyDescent="0.25">
      <c r="A2055">
        <v>151</v>
      </c>
      <c r="B2055">
        <v>322001</v>
      </c>
      <c r="C2055" t="s">
        <v>95</v>
      </c>
      <c r="D2055">
        <v>30</v>
      </c>
      <c r="E2055">
        <v>36.695520000000002</v>
      </c>
      <c r="F2055" s="3">
        <v>1100.8656000000001</v>
      </c>
      <c r="G2055">
        <v>6</v>
      </c>
      <c r="H2055">
        <f t="shared" si="32"/>
        <v>5</v>
      </c>
    </row>
    <row r="2056" spans="1:8" x14ac:dyDescent="0.25">
      <c r="A2056">
        <v>151</v>
      </c>
      <c r="B2056">
        <v>320028</v>
      </c>
      <c r="C2056" t="s">
        <v>91</v>
      </c>
      <c r="D2056">
        <v>30</v>
      </c>
      <c r="E2056">
        <v>30.099959999999999</v>
      </c>
      <c r="F2056" s="3">
        <v>902.99879999999996</v>
      </c>
      <c r="G2056">
        <v>6</v>
      </c>
      <c r="H2056">
        <f t="shared" si="32"/>
        <v>5</v>
      </c>
    </row>
    <row r="2057" spans="1:8" x14ac:dyDescent="0.25">
      <c r="A2057">
        <v>151</v>
      </c>
      <c r="B2057">
        <v>320107</v>
      </c>
      <c r="C2057" t="s">
        <v>81</v>
      </c>
      <c r="D2057">
        <v>120</v>
      </c>
      <c r="E2057">
        <v>5.7200040000000012</v>
      </c>
      <c r="F2057" s="3">
        <v>686.40048000000013</v>
      </c>
      <c r="G2057">
        <v>60</v>
      </c>
      <c r="H2057">
        <f t="shared" si="32"/>
        <v>2</v>
      </c>
    </row>
    <row r="2058" spans="1:8" x14ac:dyDescent="0.25">
      <c r="A2058">
        <v>151</v>
      </c>
      <c r="B2058">
        <v>323900</v>
      </c>
      <c r="C2058" t="s">
        <v>37</v>
      </c>
      <c r="D2058">
        <v>0</v>
      </c>
      <c r="E2058">
        <v>12.645809999999999</v>
      </c>
      <c r="F2058" s="3">
        <v>0</v>
      </c>
      <c r="G2058">
        <v>24</v>
      </c>
      <c r="H2058">
        <f t="shared" si="32"/>
        <v>0</v>
      </c>
    </row>
    <row r="2059" spans="1:8" x14ac:dyDescent="0.25">
      <c r="A2059">
        <v>151</v>
      </c>
      <c r="B2059">
        <v>323004</v>
      </c>
      <c r="C2059" t="s">
        <v>35</v>
      </c>
      <c r="D2059">
        <v>24</v>
      </c>
      <c r="E2059">
        <v>12.645809999999999</v>
      </c>
      <c r="F2059" s="3">
        <v>303.49943999999999</v>
      </c>
      <c r="G2059">
        <v>24</v>
      </c>
      <c r="H2059">
        <f t="shared" si="32"/>
        <v>1</v>
      </c>
    </row>
    <row r="2060" spans="1:8" x14ac:dyDescent="0.25">
      <c r="A2060">
        <v>151</v>
      </c>
      <c r="B2060">
        <v>320100</v>
      </c>
      <c r="C2060" t="s">
        <v>85</v>
      </c>
      <c r="D2060">
        <v>60</v>
      </c>
      <c r="E2060">
        <v>20.323620000000002</v>
      </c>
      <c r="F2060" s="3">
        <v>1219.4172000000001</v>
      </c>
      <c r="G2060">
        <v>12</v>
      </c>
      <c r="H2060">
        <f t="shared" si="32"/>
        <v>5</v>
      </c>
    </row>
    <row r="2061" spans="1:8" x14ac:dyDescent="0.25">
      <c r="A2061">
        <v>151</v>
      </c>
      <c r="B2061">
        <v>320400</v>
      </c>
      <c r="C2061" t="s">
        <v>84</v>
      </c>
      <c r="D2061">
        <v>60</v>
      </c>
      <c r="E2061">
        <v>20.323620000000002</v>
      </c>
      <c r="F2061" s="3">
        <v>1219.4172000000001</v>
      </c>
      <c r="G2061">
        <v>12</v>
      </c>
      <c r="H2061">
        <f t="shared" si="32"/>
        <v>5</v>
      </c>
    </row>
    <row r="2062" spans="1:8" x14ac:dyDescent="0.25">
      <c r="A2062">
        <v>151</v>
      </c>
      <c r="B2062">
        <v>323103</v>
      </c>
      <c r="C2062" t="s">
        <v>36</v>
      </c>
      <c r="D2062">
        <v>24</v>
      </c>
      <c r="E2062">
        <v>12.645809999999999</v>
      </c>
      <c r="F2062" s="3">
        <v>303.49943999999999</v>
      </c>
      <c r="G2062">
        <v>24</v>
      </c>
      <c r="H2062">
        <f t="shared" si="32"/>
        <v>1</v>
      </c>
    </row>
    <row r="2063" spans="1:8" x14ac:dyDescent="0.25">
      <c r="A2063">
        <v>153</v>
      </c>
      <c r="B2063">
        <v>322001</v>
      </c>
      <c r="C2063" t="s">
        <v>95</v>
      </c>
      <c r="D2063">
        <v>6</v>
      </c>
      <c r="E2063">
        <v>36.695520000000002</v>
      </c>
      <c r="F2063" s="3">
        <v>220.17312000000001</v>
      </c>
      <c r="G2063">
        <v>6</v>
      </c>
      <c r="H2063">
        <f t="shared" si="32"/>
        <v>1</v>
      </c>
    </row>
    <row r="2064" spans="1:8" x14ac:dyDescent="0.25">
      <c r="A2064">
        <v>153</v>
      </c>
      <c r="B2064">
        <v>322100</v>
      </c>
      <c r="C2064" t="s">
        <v>96</v>
      </c>
      <c r="D2064">
        <v>6</v>
      </c>
      <c r="E2064">
        <v>18.065520000000003</v>
      </c>
      <c r="F2064" s="3">
        <v>108.39312000000001</v>
      </c>
      <c r="G2064">
        <v>6</v>
      </c>
      <c r="H2064">
        <f t="shared" si="32"/>
        <v>1</v>
      </c>
    </row>
    <row r="2065" spans="1:8" x14ac:dyDescent="0.25">
      <c r="A2065">
        <v>153</v>
      </c>
      <c r="B2065">
        <v>320023</v>
      </c>
      <c r="C2065" t="s">
        <v>86</v>
      </c>
      <c r="D2065">
        <v>30</v>
      </c>
      <c r="E2065">
        <v>39.743999999999993</v>
      </c>
      <c r="F2065" s="3">
        <v>1192.3199999999997</v>
      </c>
      <c r="G2065">
        <v>6</v>
      </c>
      <c r="H2065">
        <f t="shared" si="32"/>
        <v>5</v>
      </c>
    </row>
    <row r="2066" spans="1:8" x14ac:dyDescent="0.25">
      <c r="A2066">
        <v>153</v>
      </c>
      <c r="B2066">
        <v>320023</v>
      </c>
      <c r="C2066" t="s">
        <v>86</v>
      </c>
      <c r="D2066">
        <v>18</v>
      </c>
      <c r="E2066">
        <v>39.743999999999993</v>
      </c>
      <c r="F2066" s="3">
        <v>715.39199999999983</v>
      </c>
      <c r="G2066">
        <v>6</v>
      </c>
      <c r="H2066">
        <f t="shared" si="32"/>
        <v>3</v>
      </c>
    </row>
    <row r="2067" spans="1:8" x14ac:dyDescent="0.25">
      <c r="A2067">
        <v>153</v>
      </c>
      <c r="B2067">
        <v>320028</v>
      </c>
      <c r="C2067" t="s">
        <v>91</v>
      </c>
      <c r="D2067">
        <v>18</v>
      </c>
      <c r="E2067">
        <v>30.099959999999999</v>
      </c>
      <c r="F2067" s="3">
        <v>541.79927999999995</v>
      </c>
      <c r="G2067">
        <v>6</v>
      </c>
      <c r="H2067">
        <f t="shared" si="32"/>
        <v>3</v>
      </c>
    </row>
    <row r="2068" spans="1:8" x14ac:dyDescent="0.25">
      <c r="A2068">
        <v>153</v>
      </c>
      <c r="B2068">
        <v>320118</v>
      </c>
      <c r="C2068" t="s">
        <v>89</v>
      </c>
      <c r="D2068">
        <v>18</v>
      </c>
      <c r="E2068">
        <v>37.949940000000005</v>
      </c>
      <c r="F2068" s="3">
        <v>683.09892000000013</v>
      </c>
      <c r="G2068">
        <v>6</v>
      </c>
      <c r="H2068">
        <f t="shared" si="32"/>
        <v>3</v>
      </c>
    </row>
    <row r="2069" spans="1:8" x14ac:dyDescent="0.25">
      <c r="A2069">
        <v>154</v>
      </c>
      <c r="B2069">
        <v>320023</v>
      </c>
      <c r="C2069" t="s">
        <v>86</v>
      </c>
      <c r="D2069">
        <v>60</v>
      </c>
      <c r="E2069">
        <v>39.743999999999993</v>
      </c>
      <c r="F2069" s="3">
        <v>2384.6399999999994</v>
      </c>
      <c r="G2069">
        <v>6</v>
      </c>
      <c r="H2069">
        <f t="shared" si="32"/>
        <v>10</v>
      </c>
    </row>
    <row r="2070" spans="1:8" x14ac:dyDescent="0.25">
      <c r="A2070">
        <v>154</v>
      </c>
      <c r="B2070">
        <v>323900</v>
      </c>
      <c r="C2070" t="s">
        <v>37</v>
      </c>
      <c r="D2070">
        <v>0</v>
      </c>
      <c r="E2070">
        <v>12.645809999999999</v>
      </c>
      <c r="F2070" s="3">
        <v>0</v>
      </c>
      <c r="G2070">
        <v>24</v>
      </c>
      <c r="H2070">
        <f t="shared" si="32"/>
        <v>0</v>
      </c>
    </row>
    <row r="2071" spans="1:8" x14ac:dyDescent="0.25">
      <c r="A2071">
        <v>154</v>
      </c>
      <c r="B2071">
        <v>323004</v>
      </c>
      <c r="C2071" t="s">
        <v>35</v>
      </c>
      <c r="D2071">
        <v>0</v>
      </c>
      <c r="E2071">
        <v>12.645809999999999</v>
      </c>
      <c r="F2071" s="3">
        <v>0</v>
      </c>
      <c r="G2071">
        <v>24</v>
      </c>
      <c r="H2071">
        <f t="shared" si="32"/>
        <v>0</v>
      </c>
    </row>
    <row r="2072" spans="1:8" x14ac:dyDescent="0.25">
      <c r="A2072">
        <v>154</v>
      </c>
      <c r="B2072">
        <v>323103</v>
      </c>
      <c r="C2072" t="s">
        <v>36</v>
      </c>
      <c r="D2072">
        <v>0</v>
      </c>
      <c r="E2072">
        <v>12.645809999999999</v>
      </c>
      <c r="F2072" s="3">
        <v>0</v>
      </c>
      <c r="G2072">
        <v>24</v>
      </c>
      <c r="H2072">
        <f t="shared" si="32"/>
        <v>0</v>
      </c>
    </row>
    <row r="2073" spans="1:8" x14ac:dyDescent="0.25">
      <c r="A2073">
        <v>155</v>
      </c>
      <c r="B2073">
        <v>320023</v>
      </c>
      <c r="C2073" t="s">
        <v>86</v>
      </c>
      <c r="D2073">
        <v>60</v>
      </c>
      <c r="E2073">
        <v>39.743999999999993</v>
      </c>
      <c r="F2073" s="3">
        <v>2384.6399999999994</v>
      </c>
      <c r="G2073">
        <v>6</v>
      </c>
      <c r="H2073">
        <f t="shared" si="32"/>
        <v>10</v>
      </c>
    </row>
    <row r="2074" spans="1:8" x14ac:dyDescent="0.25">
      <c r="A2074">
        <v>155</v>
      </c>
      <c r="B2074">
        <v>320926</v>
      </c>
      <c r="C2074" t="s">
        <v>48</v>
      </c>
      <c r="D2074">
        <v>60</v>
      </c>
      <c r="E2074">
        <v>5.9841899999999999</v>
      </c>
      <c r="F2074" s="3">
        <v>359.0514</v>
      </c>
      <c r="G2074">
        <v>60</v>
      </c>
      <c r="H2074">
        <f t="shared" si="32"/>
        <v>1</v>
      </c>
    </row>
    <row r="2075" spans="1:8" x14ac:dyDescent="0.25">
      <c r="A2075">
        <v>155</v>
      </c>
      <c r="B2075">
        <v>320120</v>
      </c>
      <c r="C2075" t="s">
        <v>71</v>
      </c>
      <c r="D2075">
        <v>0</v>
      </c>
      <c r="E2075">
        <v>30.099959999999999</v>
      </c>
      <c r="F2075" s="3">
        <v>0</v>
      </c>
      <c r="G2075">
        <v>6</v>
      </c>
      <c r="H2075">
        <f t="shared" si="32"/>
        <v>0</v>
      </c>
    </row>
    <row r="2076" spans="1:8" x14ac:dyDescent="0.25">
      <c r="A2076">
        <v>157</v>
      </c>
      <c r="B2076">
        <v>323004</v>
      </c>
      <c r="C2076" t="s">
        <v>35</v>
      </c>
      <c r="D2076">
        <v>24</v>
      </c>
      <c r="E2076">
        <v>12.645809999999999</v>
      </c>
      <c r="F2076" s="3">
        <v>303.49943999999999</v>
      </c>
      <c r="G2076">
        <v>24</v>
      </c>
      <c r="H2076">
        <f t="shared" si="32"/>
        <v>1</v>
      </c>
    </row>
    <row r="2077" spans="1:8" x14ac:dyDescent="0.25">
      <c r="A2077">
        <v>157</v>
      </c>
      <c r="B2077">
        <v>320100</v>
      </c>
      <c r="C2077" t="s">
        <v>85</v>
      </c>
      <c r="D2077">
        <v>12</v>
      </c>
      <c r="E2077">
        <v>20.323620000000002</v>
      </c>
      <c r="F2077" s="3">
        <v>243.88344000000001</v>
      </c>
      <c r="G2077">
        <v>12</v>
      </c>
      <c r="H2077">
        <f t="shared" si="32"/>
        <v>1</v>
      </c>
    </row>
    <row r="2078" spans="1:8" x14ac:dyDescent="0.25">
      <c r="A2078">
        <v>157</v>
      </c>
      <c r="B2078">
        <v>320120</v>
      </c>
      <c r="C2078" t="s">
        <v>71</v>
      </c>
      <c r="D2078">
        <v>0</v>
      </c>
      <c r="E2078">
        <v>30.099959999999999</v>
      </c>
      <c r="F2078" s="3">
        <v>0</v>
      </c>
      <c r="G2078">
        <v>6</v>
      </c>
      <c r="H2078">
        <f t="shared" si="32"/>
        <v>0</v>
      </c>
    </row>
    <row r="2079" spans="1:8" x14ac:dyDescent="0.25">
      <c r="A2079">
        <v>157</v>
      </c>
      <c r="B2079">
        <v>320926</v>
      </c>
      <c r="C2079" t="s">
        <v>48</v>
      </c>
      <c r="D2079">
        <v>120</v>
      </c>
      <c r="E2079">
        <v>5.9841899999999999</v>
      </c>
      <c r="F2079" s="3">
        <v>718.1028</v>
      </c>
      <c r="G2079">
        <v>60</v>
      </c>
      <c r="H2079">
        <f t="shared" si="32"/>
        <v>2</v>
      </c>
    </row>
    <row r="2080" spans="1:8" x14ac:dyDescent="0.25">
      <c r="A2080">
        <v>157</v>
      </c>
      <c r="B2080">
        <v>320028</v>
      </c>
      <c r="C2080" t="s">
        <v>91</v>
      </c>
      <c r="D2080">
        <v>30</v>
      </c>
      <c r="E2080">
        <v>30.099959999999999</v>
      </c>
      <c r="F2080" s="3">
        <v>902.99879999999996</v>
      </c>
      <c r="G2080">
        <v>6</v>
      </c>
      <c r="H2080">
        <f t="shared" si="32"/>
        <v>5</v>
      </c>
    </row>
    <row r="2081" spans="1:8" x14ac:dyDescent="0.25">
      <c r="A2081">
        <v>157</v>
      </c>
      <c r="B2081">
        <v>320015</v>
      </c>
      <c r="C2081" t="s">
        <v>80</v>
      </c>
      <c r="D2081">
        <v>300</v>
      </c>
      <c r="E2081">
        <v>5.9841899999999999</v>
      </c>
      <c r="F2081" s="3">
        <v>1795.2570000000001</v>
      </c>
      <c r="G2081">
        <v>60</v>
      </c>
      <c r="H2081">
        <f t="shared" si="32"/>
        <v>5</v>
      </c>
    </row>
    <row r="2082" spans="1:8" x14ac:dyDescent="0.25">
      <c r="A2082">
        <v>157</v>
      </c>
      <c r="B2082">
        <v>320107</v>
      </c>
      <c r="C2082" t="s">
        <v>81</v>
      </c>
      <c r="D2082">
        <v>180</v>
      </c>
      <c r="E2082">
        <v>5.7200040000000012</v>
      </c>
      <c r="F2082" s="3">
        <v>1029.6007200000001</v>
      </c>
      <c r="G2082">
        <v>60</v>
      </c>
      <c r="H2082">
        <f t="shared" si="32"/>
        <v>3</v>
      </c>
    </row>
    <row r="2083" spans="1:8" x14ac:dyDescent="0.25">
      <c r="A2083">
        <v>157</v>
      </c>
      <c r="B2083">
        <v>323004</v>
      </c>
      <c r="C2083" t="s">
        <v>35</v>
      </c>
      <c r="D2083">
        <v>0</v>
      </c>
      <c r="E2083">
        <v>12.645809999999999</v>
      </c>
      <c r="F2083" s="3">
        <v>0</v>
      </c>
      <c r="G2083">
        <v>24</v>
      </c>
      <c r="H2083">
        <f t="shared" si="32"/>
        <v>0</v>
      </c>
    </row>
    <row r="2084" spans="1:8" x14ac:dyDescent="0.25">
      <c r="A2084">
        <v>157</v>
      </c>
      <c r="B2084">
        <v>322000</v>
      </c>
      <c r="C2084" t="s">
        <v>93</v>
      </c>
      <c r="D2084">
        <v>72</v>
      </c>
      <c r="E2084">
        <v>12.645809999999999</v>
      </c>
      <c r="F2084" s="3">
        <v>910.49831999999992</v>
      </c>
      <c r="G2084">
        <v>24</v>
      </c>
      <c r="H2084">
        <f t="shared" si="32"/>
        <v>3</v>
      </c>
    </row>
    <row r="2085" spans="1:8" x14ac:dyDescent="0.25">
      <c r="A2085">
        <v>157</v>
      </c>
      <c r="B2085">
        <v>320400</v>
      </c>
      <c r="C2085" t="s">
        <v>84</v>
      </c>
      <c r="D2085">
        <v>12</v>
      </c>
      <c r="E2085">
        <v>20.323620000000002</v>
      </c>
      <c r="F2085" s="3">
        <v>243.88344000000001</v>
      </c>
      <c r="G2085">
        <v>12</v>
      </c>
      <c r="H2085">
        <f t="shared" si="32"/>
        <v>1</v>
      </c>
    </row>
    <row r="2086" spans="1:8" x14ac:dyDescent="0.25">
      <c r="A2086">
        <v>157</v>
      </c>
      <c r="B2086">
        <v>320400</v>
      </c>
      <c r="C2086" t="s">
        <v>84</v>
      </c>
      <c r="D2086">
        <v>12</v>
      </c>
      <c r="E2086">
        <v>20.323620000000002</v>
      </c>
      <c r="F2086" s="3">
        <v>243.88344000000001</v>
      </c>
      <c r="G2086">
        <v>12</v>
      </c>
      <c r="H2086">
        <f t="shared" si="32"/>
        <v>1</v>
      </c>
    </row>
    <row r="2087" spans="1:8" x14ac:dyDescent="0.25">
      <c r="A2087">
        <v>157</v>
      </c>
      <c r="B2087">
        <v>320120</v>
      </c>
      <c r="C2087" t="s">
        <v>71</v>
      </c>
      <c r="D2087">
        <v>0</v>
      </c>
      <c r="E2087">
        <v>30.099959999999999</v>
      </c>
      <c r="F2087" s="3">
        <v>0</v>
      </c>
      <c r="G2087">
        <v>6</v>
      </c>
      <c r="H2087">
        <f t="shared" si="32"/>
        <v>0</v>
      </c>
    </row>
    <row r="2088" spans="1:8" x14ac:dyDescent="0.25">
      <c r="A2088">
        <v>157</v>
      </c>
      <c r="B2088">
        <v>320028</v>
      </c>
      <c r="C2088" t="s">
        <v>91</v>
      </c>
      <c r="D2088">
        <v>30</v>
      </c>
      <c r="E2088">
        <v>30.099959999999999</v>
      </c>
      <c r="F2088" s="3">
        <v>902.99879999999996</v>
      </c>
      <c r="G2088">
        <v>6</v>
      </c>
      <c r="H2088">
        <f t="shared" si="32"/>
        <v>5</v>
      </c>
    </row>
    <row r="2089" spans="1:8" x14ac:dyDescent="0.25">
      <c r="A2089">
        <v>157</v>
      </c>
      <c r="B2089">
        <v>320023</v>
      </c>
      <c r="C2089" t="s">
        <v>86</v>
      </c>
      <c r="D2089">
        <v>30</v>
      </c>
      <c r="E2089">
        <v>39.743999999999993</v>
      </c>
      <c r="F2089" s="3">
        <v>1192.3199999999997</v>
      </c>
      <c r="G2089">
        <v>6</v>
      </c>
      <c r="H2089">
        <f t="shared" si="32"/>
        <v>5</v>
      </c>
    </row>
    <row r="2090" spans="1:8" x14ac:dyDescent="0.25">
      <c r="A2090">
        <v>157</v>
      </c>
      <c r="B2090">
        <v>322001</v>
      </c>
      <c r="C2090" t="s">
        <v>95</v>
      </c>
      <c r="D2090">
        <v>12</v>
      </c>
      <c r="E2090">
        <v>36.695520000000002</v>
      </c>
      <c r="F2090" s="3">
        <v>440.34624000000002</v>
      </c>
      <c r="G2090">
        <v>6</v>
      </c>
      <c r="H2090">
        <f t="shared" si="32"/>
        <v>2</v>
      </c>
    </row>
    <row r="2091" spans="1:8" x14ac:dyDescent="0.25">
      <c r="A2091">
        <v>158</v>
      </c>
      <c r="B2091">
        <v>320023</v>
      </c>
      <c r="C2091" t="s">
        <v>86</v>
      </c>
      <c r="D2091">
        <v>60</v>
      </c>
      <c r="E2091">
        <v>39.743999999999993</v>
      </c>
      <c r="F2091" s="3">
        <v>2384.6399999999994</v>
      </c>
      <c r="G2091">
        <v>6</v>
      </c>
      <c r="H2091">
        <f t="shared" si="32"/>
        <v>10</v>
      </c>
    </row>
    <row r="2092" spans="1:8" x14ac:dyDescent="0.25">
      <c r="A2092">
        <v>158</v>
      </c>
      <c r="B2092">
        <v>320015</v>
      </c>
      <c r="C2092" t="s">
        <v>80</v>
      </c>
      <c r="D2092">
        <v>120</v>
      </c>
      <c r="E2092">
        <v>5.9841899999999999</v>
      </c>
      <c r="F2092" s="3">
        <v>718.1028</v>
      </c>
      <c r="G2092">
        <v>60</v>
      </c>
      <c r="H2092">
        <f t="shared" si="32"/>
        <v>2</v>
      </c>
    </row>
    <row r="2093" spans="1:8" x14ac:dyDescent="0.25">
      <c r="A2093">
        <v>158</v>
      </c>
      <c r="B2093">
        <v>324003</v>
      </c>
      <c r="C2093" t="s">
        <v>88</v>
      </c>
      <c r="D2093">
        <v>20</v>
      </c>
      <c r="E2093">
        <v>19.800018000000001</v>
      </c>
      <c r="F2093" s="3">
        <v>396.00036</v>
      </c>
      <c r="G2093">
        <v>20</v>
      </c>
      <c r="H2093">
        <f t="shared" si="32"/>
        <v>1</v>
      </c>
    </row>
    <row r="2094" spans="1:8" x14ac:dyDescent="0.25">
      <c r="A2094">
        <v>158</v>
      </c>
      <c r="B2094">
        <v>322001</v>
      </c>
      <c r="C2094" t="s">
        <v>95</v>
      </c>
      <c r="D2094">
        <v>6</v>
      </c>
      <c r="E2094">
        <v>36.695520000000002</v>
      </c>
      <c r="F2094" s="3">
        <v>220.17312000000001</v>
      </c>
      <c r="G2094">
        <v>6</v>
      </c>
      <c r="H2094">
        <f t="shared" si="32"/>
        <v>1</v>
      </c>
    </row>
    <row r="2095" spans="1:8" x14ac:dyDescent="0.25">
      <c r="A2095">
        <v>158</v>
      </c>
      <c r="B2095">
        <v>320100</v>
      </c>
      <c r="C2095" t="s">
        <v>85</v>
      </c>
      <c r="D2095">
        <v>12</v>
      </c>
      <c r="E2095">
        <v>20.323620000000002</v>
      </c>
      <c r="F2095" s="3">
        <v>243.88344000000001</v>
      </c>
      <c r="G2095">
        <v>12</v>
      </c>
      <c r="H2095">
        <f t="shared" si="32"/>
        <v>1</v>
      </c>
    </row>
    <row r="2096" spans="1:8" x14ac:dyDescent="0.25">
      <c r="A2096">
        <v>158</v>
      </c>
      <c r="B2096">
        <v>320926</v>
      </c>
      <c r="C2096" t="s">
        <v>48</v>
      </c>
      <c r="D2096">
        <v>60</v>
      </c>
      <c r="E2096">
        <v>5.9841899999999999</v>
      </c>
      <c r="F2096" s="3">
        <v>359.0514</v>
      </c>
      <c r="G2096">
        <v>60</v>
      </c>
      <c r="H2096">
        <f t="shared" si="32"/>
        <v>1</v>
      </c>
    </row>
    <row r="2097" spans="1:8" x14ac:dyDescent="0.25">
      <c r="A2097">
        <v>159</v>
      </c>
      <c r="B2097">
        <v>320028</v>
      </c>
      <c r="C2097" t="s">
        <v>91</v>
      </c>
      <c r="D2097">
        <v>24</v>
      </c>
      <c r="E2097">
        <v>30.099959999999999</v>
      </c>
      <c r="F2097" s="3">
        <v>722.39904000000001</v>
      </c>
      <c r="G2097">
        <v>6</v>
      </c>
      <c r="H2097">
        <f t="shared" si="32"/>
        <v>4</v>
      </c>
    </row>
    <row r="2098" spans="1:8" x14ac:dyDescent="0.25">
      <c r="A2098">
        <v>159</v>
      </c>
      <c r="B2098">
        <v>320015</v>
      </c>
      <c r="C2098" t="s">
        <v>80</v>
      </c>
      <c r="D2098">
        <v>120</v>
      </c>
      <c r="E2098">
        <v>5.9841899999999999</v>
      </c>
      <c r="F2098" s="3">
        <v>718.1028</v>
      </c>
      <c r="G2098">
        <v>60</v>
      </c>
      <c r="H2098">
        <f t="shared" si="32"/>
        <v>2</v>
      </c>
    </row>
    <row r="2099" spans="1:8" x14ac:dyDescent="0.25">
      <c r="A2099">
        <v>159</v>
      </c>
      <c r="B2099">
        <v>324003</v>
      </c>
      <c r="C2099" t="s">
        <v>88</v>
      </c>
      <c r="D2099">
        <v>40</v>
      </c>
      <c r="E2099">
        <v>19.800018000000001</v>
      </c>
      <c r="F2099" s="3">
        <v>792.00072</v>
      </c>
      <c r="G2099">
        <v>20</v>
      </c>
      <c r="H2099">
        <f t="shared" si="32"/>
        <v>2</v>
      </c>
    </row>
    <row r="2100" spans="1:8" x14ac:dyDescent="0.25">
      <c r="A2100">
        <v>159</v>
      </c>
      <c r="B2100">
        <v>322000</v>
      </c>
      <c r="C2100" t="s">
        <v>93</v>
      </c>
      <c r="D2100">
        <v>48</v>
      </c>
      <c r="E2100">
        <v>12.645809999999999</v>
      </c>
      <c r="F2100" s="3">
        <v>606.99887999999999</v>
      </c>
      <c r="G2100">
        <v>24</v>
      </c>
      <c r="H2100">
        <f t="shared" si="32"/>
        <v>2</v>
      </c>
    </row>
    <row r="2101" spans="1:8" x14ac:dyDescent="0.25">
      <c r="A2101">
        <v>159</v>
      </c>
      <c r="B2101">
        <v>324903</v>
      </c>
      <c r="C2101" t="s">
        <v>47</v>
      </c>
      <c r="D2101">
        <v>60</v>
      </c>
      <c r="E2101">
        <v>20.662344000000001</v>
      </c>
      <c r="F2101" s="3">
        <v>1239.74064</v>
      </c>
      <c r="G2101">
        <v>20</v>
      </c>
      <c r="H2101">
        <f t="shared" si="32"/>
        <v>3</v>
      </c>
    </row>
    <row r="2102" spans="1:8" x14ac:dyDescent="0.25">
      <c r="A2102">
        <v>159</v>
      </c>
      <c r="B2102">
        <v>320107</v>
      </c>
      <c r="C2102" t="s">
        <v>81</v>
      </c>
      <c r="D2102">
        <v>60</v>
      </c>
      <c r="E2102">
        <v>5.7200040000000012</v>
      </c>
      <c r="F2102" s="3">
        <v>343.20024000000006</v>
      </c>
      <c r="G2102">
        <v>60</v>
      </c>
      <c r="H2102">
        <f t="shared" si="32"/>
        <v>1</v>
      </c>
    </row>
    <row r="2103" spans="1:8" x14ac:dyDescent="0.25">
      <c r="A2103">
        <v>159</v>
      </c>
      <c r="B2103">
        <v>323103</v>
      </c>
      <c r="C2103" t="s">
        <v>36</v>
      </c>
      <c r="D2103">
        <v>24</v>
      </c>
      <c r="E2103">
        <v>12.645809999999999</v>
      </c>
      <c r="F2103" s="3">
        <v>303.49943999999999</v>
      </c>
      <c r="G2103">
        <v>24</v>
      </c>
      <c r="H2103">
        <f t="shared" si="32"/>
        <v>1</v>
      </c>
    </row>
    <row r="2104" spans="1:8" x14ac:dyDescent="0.25">
      <c r="A2104">
        <v>160</v>
      </c>
      <c r="B2104">
        <v>324903</v>
      </c>
      <c r="C2104" t="s">
        <v>47</v>
      </c>
      <c r="D2104">
        <v>40</v>
      </c>
      <c r="E2104">
        <v>20.662344000000001</v>
      </c>
      <c r="F2104" s="3">
        <v>826.49376000000007</v>
      </c>
      <c r="G2104">
        <v>20</v>
      </c>
      <c r="H2104">
        <f t="shared" si="32"/>
        <v>2</v>
      </c>
    </row>
    <row r="2105" spans="1:8" x14ac:dyDescent="0.25">
      <c r="A2105">
        <v>160</v>
      </c>
      <c r="B2105">
        <v>320023</v>
      </c>
      <c r="C2105" t="s">
        <v>86</v>
      </c>
      <c r="D2105">
        <v>42</v>
      </c>
      <c r="E2105">
        <v>39.743999999999993</v>
      </c>
      <c r="F2105" s="3">
        <v>1669.2479999999996</v>
      </c>
      <c r="G2105">
        <v>6</v>
      </c>
      <c r="H2105">
        <f t="shared" si="32"/>
        <v>7</v>
      </c>
    </row>
    <row r="2106" spans="1:8" x14ac:dyDescent="0.25">
      <c r="A2106">
        <v>160</v>
      </c>
      <c r="B2106">
        <v>320015</v>
      </c>
      <c r="C2106" t="s">
        <v>80</v>
      </c>
      <c r="D2106">
        <v>180</v>
      </c>
      <c r="E2106">
        <v>5.9841899999999999</v>
      </c>
      <c r="F2106" s="3">
        <v>1077.1541999999999</v>
      </c>
      <c r="G2106">
        <v>60</v>
      </c>
      <c r="H2106">
        <f t="shared" si="32"/>
        <v>3</v>
      </c>
    </row>
    <row r="2107" spans="1:8" x14ac:dyDescent="0.25">
      <c r="A2107">
        <v>160</v>
      </c>
      <c r="B2107">
        <v>320118</v>
      </c>
      <c r="C2107" t="s">
        <v>89</v>
      </c>
      <c r="D2107">
        <v>30</v>
      </c>
      <c r="E2107">
        <v>37.949940000000005</v>
      </c>
      <c r="F2107" s="3">
        <v>1138.4982000000002</v>
      </c>
      <c r="G2107">
        <v>6</v>
      </c>
      <c r="H2107">
        <f t="shared" si="32"/>
        <v>5</v>
      </c>
    </row>
    <row r="2108" spans="1:8" x14ac:dyDescent="0.25">
      <c r="A2108">
        <v>160</v>
      </c>
      <c r="B2108">
        <v>320107</v>
      </c>
      <c r="C2108" t="s">
        <v>81</v>
      </c>
      <c r="D2108">
        <v>0</v>
      </c>
      <c r="E2108">
        <v>5.7200040000000012</v>
      </c>
      <c r="F2108" s="3">
        <v>0</v>
      </c>
      <c r="G2108">
        <v>60</v>
      </c>
      <c r="H2108">
        <f t="shared" si="32"/>
        <v>0</v>
      </c>
    </row>
    <row r="2109" spans="1:8" x14ac:dyDescent="0.25">
      <c r="A2109">
        <v>160</v>
      </c>
      <c r="B2109">
        <v>323900</v>
      </c>
      <c r="C2109" t="s">
        <v>37</v>
      </c>
      <c r="D2109">
        <v>0</v>
      </c>
      <c r="E2109">
        <v>12.645809999999999</v>
      </c>
      <c r="F2109" s="3">
        <v>0</v>
      </c>
      <c r="G2109">
        <v>24</v>
      </c>
      <c r="H2109">
        <f t="shared" si="32"/>
        <v>0</v>
      </c>
    </row>
    <row r="2110" spans="1:8" x14ac:dyDescent="0.25">
      <c r="A2110">
        <v>160</v>
      </c>
      <c r="B2110">
        <v>322001</v>
      </c>
      <c r="C2110" t="s">
        <v>95</v>
      </c>
      <c r="D2110">
        <v>30</v>
      </c>
      <c r="E2110">
        <v>36.695520000000002</v>
      </c>
      <c r="F2110" s="3">
        <v>1100.8656000000001</v>
      </c>
      <c r="G2110">
        <v>6</v>
      </c>
      <c r="H2110">
        <f t="shared" si="32"/>
        <v>5</v>
      </c>
    </row>
    <row r="2111" spans="1:8" x14ac:dyDescent="0.25">
      <c r="A2111">
        <v>160</v>
      </c>
      <c r="B2111">
        <v>320400</v>
      </c>
      <c r="C2111" t="s">
        <v>84</v>
      </c>
      <c r="D2111">
        <v>0</v>
      </c>
      <c r="E2111">
        <v>20.323620000000002</v>
      </c>
      <c r="F2111" s="3">
        <v>0</v>
      </c>
      <c r="G2111">
        <v>12</v>
      </c>
      <c r="H2111">
        <f t="shared" si="32"/>
        <v>0</v>
      </c>
    </row>
    <row r="2112" spans="1:8" x14ac:dyDescent="0.25">
      <c r="A2112">
        <v>160</v>
      </c>
      <c r="B2112">
        <v>320926</v>
      </c>
      <c r="C2112" t="s">
        <v>48</v>
      </c>
      <c r="D2112">
        <v>120</v>
      </c>
      <c r="E2112">
        <v>5.9841899999999999</v>
      </c>
      <c r="F2112" s="3">
        <v>718.1028</v>
      </c>
      <c r="G2112">
        <v>60</v>
      </c>
      <c r="H2112">
        <f t="shared" si="32"/>
        <v>2</v>
      </c>
    </row>
    <row r="2113" spans="1:8" x14ac:dyDescent="0.25">
      <c r="A2113">
        <v>161</v>
      </c>
      <c r="B2113">
        <v>324903</v>
      </c>
      <c r="C2113" t="s">
        <v>47</v>
      </c>
      <c r="D2113">
        <v>200</v>
      </c>
      <c r="E2113">
        <v>20.662344000000001</v>
      </c>
      <c r="F2113" s="3">
        <v>4132.4688000000006</v>
      </c>
      <c r="G2113">
        <v>20</v>
      </c>
      <c r="H2113">
        <f t="shared" si="32"/>
        <v>10</v>
      </c>
    </row>
    <row r="2114" spans="1:8" x14ac:dyDescent="0.25">
      <c r="A2114">
        <v>161</v>
      </c>
      <c r="B2114">
        <v>322000</v>
      </c>
      <c r="C2114" t="s">
        <v>93</v>
      </c>
      <c r="D2114">
        <v>48</v>
      </c>
      <c r="E2114">
        <v>12.645809999999999</v>
      </c>
      <c r="F2114" s="3">
        <v>606.99887999999999</v>
      </c>
      <c r="G2114">
        <v>24</v>
      </c>
      <c r="H2114">
        <f t="shared" si="32"/>
        <v>2</v>
      </c>
    </row>
    <row r="2115" spans="1:8" x14ac:dyDescent="0.25">
      <c r="A2115">
        <v>161</v>
      </c>
      <c r="B2115">
        <v>320023</v>
      </c>
      <c r="C2115" t="s">
        <v>86</v>
      </c>
      <c r="D2115">
        <v>60</v>
      </c>
      <c r="E2115">
        <v>39.743999999999993</v>
      </c>
      <c r="F2115" s="3">
        <v>2384.6399999999994</v>
      </c>
      <c r="G2115">
        <v>6</v>
      </c>
      <c r="H2115">
        <f t="shared" ref="H2115:H2178" si="33">+D2115/G2115</f>
        <v>10</v>
      </c>
    </row>
    <row r="2116" spans="1:8" x14ac:dyDescent="0.25">
      <c r="A2116">
        <v>161</v>
      </c>
      <c r="B2116">
        <v>324003</v>
      </c>
      <c r="C2116" t="s">
        <v>88</v>
      </c>
      <c r="D2116">
        <v>100</v>
      </c>
      <c r="E2116">
        <v>19.800018000000001</v>
      </c>
      <c r="F2116" s="3">
        <v>1980.0018000000002</v>
      </c>
      <c r="G2116">
        <v>20</v>
      </c>
      <c r="H2116">
        <f t="shared" si="33"/>
        <v>5</v>
      </c>
    </row>
    <row r="2117" spans="1:8" x14ac:dyDescent="0.25">
      <c r="A2117">
        <v>161</v>
      </c>
      <c r="B2117">
        <v>323900</v>
      </c>
      <c r="C2117" t="s">
        <v>37</v>
      </c>
      <c r="D2117">
        <v>0</v>
      </c>
      <c r="E2117">
        <v>12.645809999999999</v>
      </c>
      <c r="F2117" s="3">
        <v>0</v>
      </c>
      <c r="G2117">
        <v>24</v>
      </c>
      <c r="H2117">
        <f t="shared" si="33"/>
        <v>0</v>
      </c>
    </row>
    <row r="2118" spans="1:8" x14ac:dyDescent="0.25">
      <c r="A2118">
        <v>161</v>
      </c>
      <c r="B2118">
        <v>323004</v>
      </c>
      <c r="C2118" t="s">
        <v>35</v>
      </c>
      <c r="D2118">
        <v>0</v>
      </c>
      <c r="E2118">
        <v>12.645809999999999</v>
      </c>
      <c r="F2118" s="3">
        <v>0</v>
      </c>
      <c r="G2118">
        <v>24</v>
      </c>
      <c r="H2118">
        <f t="shared" si="33"/>
        <v>0</v>
      </c>
    </row>
    <row r="2119" spans="1:8" x14ac:dyDescent="0.25">
      <c r="A2119">
        <v>161</v>
      </c>
      <c r="B2119">
        <v>322001</v>
      </c>
      <c r="C2119" t="s">
        <v>95</v>
      </c>
      <c r="D2119">
        <v>12</v>
      </c>
      <c r="E2119">
        <v>36.695520000000002</v>
      </c>
      <c r="F2119" s="3">
        <v>440.34624000000002</v>
      </c>
      <c r="G2119">
        <v>6</v>
      </c>
      <c r="H2119">
        <f t="shared" si="33"/>
        <v>2</v>
      </c>
    </row>
    <row r="2120" spans="1:8" x14ac:dyDescent="0.25">
      <c r="A2120">
        <v>161</v>
      </c>
      <c r="B2120">
        <v>323103</v>
      </c>
      <c r="C2120" t="s">
        <v>36</v>
      </c>
      <c r="D2120">
        <v>0</v>
      </c>
      <c r="E2120">
        <v>12.645809999999999</v>
      </c>
      <c r="F2120" s="3">
        <v>0</v>
      </c>
      <c r="G2120">
        <v>24</v>
      </c>
      <c r="H2120">
        <f t="shared" si="33"/>
        <v>0</v>
      </c>
    </row>
    <row r="2121" spans="1:8" x14ac:dyDescent="0.25">
      <c r="A2121">
        <v>161</v>
      </c>
      <c r="B2121">
        <v>324003</v>
      </c>
      <c r="C2121" t="s">
        <v>88</v>
      </c>
      <c r="D2121">
        <v>60</v>
      </c>
      <c r="E2121">
        <v>19.800018000000001</v>
      </c>
      <c r="F2121" s="3">
        <v>1188.00108</v>
      </c>
      <c r="G2121">
        <v>20</v>
      </c>
      <c r="H2121">
        <f t="shared" si="33"/>
        <v>3</v>
      </c>
    </row>
    <row r="2122" spans="1:8" x14ac:dyDescent="0.25">
      <c r="A2122">
        <v>161</v>
      </c>
      <c r="B2122">
        <v>320015</v>
      </c>
      <c r="C2122" t="s">
        <v>80</v>
      </c>
      <c r="D2122">
        <v>300</v>
      </c>
      <c r="E2122">
        <v>5.9841899999999999</v>
      </c>
      <c r="F2122" s="3">
        <v>1795.2570000000001</v>
      </c>
      <c r="G2122">
        <v>60</v>
      </c>
      <c r="H2122">
        <f t="shared" si="33"/>
        <v>5</v>
      </c>
    </row>
    <row r="2123" spans="1:8" x14ac:dyDescent="0.25">
      <c r="A2123">
        <v>161</v>
      </c>
      <c r="B2123">
        <v>322000</v>
      </c>
      <c r="C2123" t="s">
        <v>93</v>
      </c>
      <c r="D2123">
        <v>48</v>
      </c>
      <c r="E2123">
        <v>12.645809999999999</v>
      </c>
      <c r="F2123" s="3">
        <v>606.99887999999999</v>
      </c>
      <c r="G2123">
        <v>24</v>
      </c>
      <c r="H2123">
        <f t="shared" si="33"/>
        <v>2</v>
      </c>
    </row>
    <row r="2124" spans="1:8" x14ac:dyDescent="0.25">
      <c r="A2124">
        <v>161</v>
      </c>
      <c r="B2124">
        <v>322100</v>
      </c>
      <c r="C2124" t="s">
        <v>96</v>
      </c>
      <c r="D2124">
        <v>12</v>
      </c>
      <c r="E2124">
        <v>18.065520000000003</v>
      </c>
      <c r="F2124" s="3">
        <v>216.78624000000002</v>
      </c>
      <c r="G2124">
        <v>6</v>
      </c>
      <c r="H2124">
        <f t="shared" si="33"/>
        <v>2</v>
      </c>
    </row>
    <row r="2125" spans="1:8" x14ac:dyDescent="0.25">
      <c r="A2125">
        <v>161</v>
      </c>
      <c r="B2125">
        <v>320100</v>
      </c>
      <c r="C2125" t="s">
        <v>85</v>
      </c>
      <c r="D2125">
        <v>24</v>
      </c>
      <c r="E2125">
        <v>20.323620000000002</v>
      </c>
      <c r="F2125" s="3">
        <v>487.76688000000001</v>
      </c>
      <c r="G2125">
        <v>12</v>
      </c>
      <c r="H2125">
        <f t="shared" si="33"/>
        <v>2</v>
      </c>
    </row>
    <row r="2126" spans="1:8" x14ac:dyDescent="0.25">
      <c r="A2126">
        <v>161</v>
      </c>
      <c r="B2126">
        <v>320400</v>
      </c>
      <c r="C2126" t="s">
        <v>84</v>
      </c>
      <c r="D2126">
        <v>24</v>
      </c>
      <c r="E2126">
        <v>20.323620000000002</v>
      </c>
      <c r="F2126" s="3">
        <v>487.76688000000001</v>
      </c>
      <c r="G2126">
        <v>12</v>
      </c>
      <c r="H2126">
        <f t="shared" si="33"/>
        <v>2</v>
      </c>
    </row>
    <row r="2127" spans="1:8" x14ac:dyDescent="0.25">
      <c r="A2127">
        <v>161</v>
      </c>
      <c r="B2127">
        <v>320926</v>
      </c>
      <c r="C2127" t="s">
        <v>48</v>
      </c>
      <c r="D2127">
        <v>180</v>
      </c>
      <c r="E2127">
        <v>5.9841899999999999</v>
      </c>
      <c r="F2127" s="3">
        <v>1077.1541999999999</v>
      </c>
      <c r="G2127">
        <v>60</v>
      </c>
      <c r="H2127">
        <f t="shared" si="33"/>
        <v>3</v>
      </c>
    </row>
    <row r="2128" spans="1:8" x14ac:dyDescent="0.25">
      <c r="A2128">
        <v>162</v>
      </c>
      <c r="B2128">
        <v>323900</v>
      </c>
      <c r="C2128" t="s">
        <v>37</v>
      </c>
      <c r="D2128">
        <v>0</v>
      </c>
      <c r="E2128">
        <v>12.645809999999999</v>
      </c>
      <c r="F2128" s="3">
        <v>0</v>
      </c>
      <c r="G2128">
        <v>24</v>
      </c>
      <c r="H2128">
        <f t="shared" si="33"/>
        <v>0</v>
      </c>
    </row>
    <row r="2129" spans="1:8" x14ac:dyDescent="0.25">
      <c r="A2129">
        <v>162</v>
      </c>
      <c r="B2129">
        <v>323004</v>
      </c>
      <c r="C2129" t="s">
        <v>35</v>
      </c>
      <c r="D2129">
        <v>0</v>
      </c>
      <c r="E2129">
        <v>12.645809999999999</v>
      </c>
      <c r="F2129" s="3">
        <v>0</v>
      </c>
      <c r="G2129">
        <v>24</v>
      </c>
      <c r="H2129">
        <f t="shared" si="33"/>
        <v>0</v>
      </c>
    </row>
    <row r="2130" spans="1:8" x14ac:dyDescent="0.25">
      <c r="A2130">
        <v>162</v>
      </c>
      <c r="B2130">
        <v>320015</v>
      </c>
      <c r="C2130" t="s">
        <v>80</v>
      </c>
      <c r="D2130">
        <v>60</v>
      </c>
      <c r="E2130">
        <v>5.9841899999999999</v>
      </c>
      <c r="F2130" s="3">
        <v>359.0514</v>
      </c>
      <c r="G2130">
        <v>60</v>
      </c>
      <c r="H2130">
        <f t="shared" si="33"/>
        <v>1</v>
      </c>
    </row>
    <row r="2131" spans="1:8" x14ac:dyDescent="0.25">
      <c r="A2131">
        <v>162</v>
      </c>
      <c r="B2131">
        <v>323900</v>
      </c>
      <c r="C2131" t="s">
        <v>37</v>
      </c>
      <c r="D2131">
        <v>0</v>
      </c>
      <c r="E2131">
        <v>12.645809999999999</v>
      </c>
      <c r="F2131" s="3">
        <v>0</v>
      </c>
      <c r="G2131">
        <v>24</v>
      </c>
      <c r="H2131">
        <f t="shared" si="33"/>
        <v>0</v>
      </c>
    </row>
    <row r="2132" spans="1:8" x14ac:dyDescent="0.25">
      <c r="A2132">
        <v>162</v>
      </c>
      <c r="B2132">
        <v>323004</v>
      </c>
      <c r="C2132" t="s">
        <v>35</v>
      </c>
      <c r="D2132">
        <v>0</v>
      </c>
      <c r="E2132">
        <v>12.645809999999999</v>
      </c>
      <c r="F2132" s="3">
        <v>0</v>
      </c>
      <c r="G2132">
        <v>24</v>
      </c>
      <c r="H2132">
        <f t="shared" si="33"/>
        <v>0</v>
      </c>
    </row>
    <row r="2133" spans="1:8" x14ac:dyDescent="0.25">
      <c r="A2133">
        <v>162</v>
      </c>
      <c r="B2133">
        <v>320118</v>
      </c>
      <c r="C2133" t="s">
        <v>89</v>
      </c>
      <c r="D2133">
        <v>12</v>
      </c>
      <c r="E2133">
        <v>37.949940000000005</v>
      </c>
      <c r="F2133" s="3">
        <v>455.39928000000009</v>
      </c>
      <c r="G2133">
        <v>6</v>
      </c>
      <c r="H2133">
        <f t="shared" si="33"/>
        <v>2</v>
      </c>
    </row>
    <row r="2134" spans="1:8" x14ac:dyDescent="0.25">
      <c r="A2134">
        <v>162</v>
      </c>
      <c r="B2134">
        <v>324003</v>
      </c>
      <c r="C2134" t="s">
        <v>88</v>
      </c>
      <c r="D2134">
        <v>20</v>
      </c>
      <c r="E2134">
        <v>19.800018000000001</v>
      </c>
      <c r="F2134" s="3">
        <v>396.00036</v>
      </c>
      <c r="G2134">
        <v>20</v>
      </c>
      <c r="H2134">
        <f t="shared" si="33"/>
        <v>1</v>
      </c>
    </row>
    <row r="2135" spans="1:8" x14ac:dyDescent="0.25">
      <c r="A2135">
        <v>162</v>
      </c>
      <c r="B2135">
        <v>323900</v>
      </c>
      <c r="C2135" t="s">
        <v>37</v>
      </c>
      <c r="D2135">
        <v>0</v>
      </c>
      <c r="E2135">
        <v>12.645809999999999</v>
      </c>
      <c r="F2135" s="3">
        <v>0</v>
      </c>
      <c r="G2135">
        <v>24</v>
      </c>
      <c r="H2135">
        <f t="shared" si="33"/>
        <v>0</v>
      </c>
    </row>
    <row r="2136" spans="1:8" x14ac:dyDescent="0.25">
      <c r="A2136">
        <v>162</v>
      </c>
      <c r="B2136">
        <v>323004</v>
      </c>
      <c r="C2136" t="s">
        <v>35</v>
      </c>
      <c r="D2136">
        <v>24</v>
      </c>
      <c r="E2136">
        <v>12.645809999999999</v>
      </c>
      <c r="F2136" s="3">
        <v>303.49943999999999</v>
      </c>
      <c r="G2136">
        <v>24</v>
      </c>
      <c r="H2136">
        <f t="shared" si="33"/>
        <v>1</v>
      </c>
    </row>
    <row r="2137" spans="1:8" x14ac:dyDescent="0.25">
      <c r="A2137">
        <v>173</v>
      </c>
      <c r="B2137">
        <v>320015</v>
      </c>
      <c r="C2137" t="s">
        <v>80</v>
      </c>
      <c r="D2137">
        <v>120</v>
      </c>
      <c r="E2137">
        <v>5.9841899999999999</v>
      </c>
      <c r="F2137" s="3">
        <v>718.1028</v>
      </c>
      <c r="G2137">
        <v>60</v>
      </c>
      <c r="H2137">
        <f t="shared" si="33"/>
        <v>2</v>
      </c>
    </row>
    <row r="2138" spans="1:8" x14ac:dyDescent="0.25">
      <c r="A2138">
        <v>173</v>
      </c>
      <c r="B2138">
        <v>323004</v>
      </c>
      <c r="C2138" t="s">
        <v>35</v>
      </c>
      <c r="D2138">
        <v>24</v>
      </c>
      <c r="E2138">
        <v>12.645809999999999</v>
      </c>
      <c r="F2138" s="3">
        <v>303.49943999999999</v>
      </c>
      <c r="G2138">
        <v>24</v>
      </c>
      <c r="H2138">
        <f t="shared" si="33"/>
        <v>1</v>
      </c>
    </row>
    <row r="2139" spans="1:8" x14ac:dyDescent="0.25">
      <c r="A2139">
        <v>173</v>
      </c>
      <c r="B2139">
        <v>320023</v>
      </c>
      <c r="C2139" t="s">
        <v>86</v>
      </c>
      <c r="D2139">
        <v>60</v>
      </c>
      <c r="E2139">
        <v>39.743999999999993</v>
      </c>
      <c r="F2139" s="3">
        <v>2384.6399999999994</v>
      </c>
      <c r="G2139">
        <v>6</v>
      </c>
      <c r="H2139">
        <f t="shared" si="33"/>
        <v>10</v>
      </c>
    </row>
    <row r="2140" spans="1:8" x14ac:dyDescent="0.25">
      <c r="A2140">
        <v>173</v>
      </c>
      <c r="B2140">
        <v>320015</v>
      </c>
      <c r="C2140" t="s">
        <v>80</v>
      </c>
      <c r="D2140">
        <v>300</v>
      </c>
      <c r="E2140">
        <v>5.9841899999999999</v>
      </c>
      <c r="F2140" s="3">
        <v>1795.2570000000001</v>
      </c>
      <c r="G2140">
        <v>60</v>
      </c>
      <c r="H2140">
        <f t="shared" si="33"/>
        <v>5</v>
      </c>
    </row>
    <row r="2141" spans="1:8" x14ac:dyDescent="0.25">
      <c r="A2141">
        <v>173</v>
      </c>
      <c r="B2141">
        <v>320118</v>
      </c>
      <c r="C2141" t="s">
        <v>89</v>
      </c>
      <c r="D2141">
        <v>30</v>
      </c>
      <c r="E2141">
        <v>37.949940000000005</v>
      </c>
      <c r="F2141" s="3">
        <v>1138.4982000000002</v>
      </c>
      <c r="G2141">
        <v>6</v>
      </c>
      <c r="H2141">
        <f t="shared" si="33"/>
        <v>5</v>
      </c>
    </row>
    <row r="2142" spans="1:8" x14ac:dyDescent="0.25">
      <c r="A2142">
        <v>173</v>
      </c>
      <c r="B2142">
        <v>320107</v>
      </c>
      <c r="C2142" t="s">
        <v>81</v>
      </c>
      <c r="D2142">
        <v>120</v>
      </c>
      <c r="E2142">
        <v>5.7200040000000012</v>
      </c>
      <c r="F2142" s="3">
        <v>686.40048000000013</v>
      </c>
      <c r="G2142">
        <v>60</v>
      </c>
      <c r="H2142">
        <f t="shared" si="33"/>
        <v>2</v>
      </c>
    </row>
    <row r="2143" spans="1:8" x14ac:dyDescent="0.25">
      <c r="A2143">
        <v>174</v>
      </c>
      <c r="B2143">
        <v>323004</v>
      </c>
      <c r="C2143" t="s">
        <v>35</v>
      </c>
      <c r="D2143">
        <v>0</v>
      </c>
      <c r="E2143">
        <v>12.645809999999999</v>
      </c>
      <c r="F2143" s="3">
        <v>0</v>
      </c>
      <c r="G2143">
        <v>24</v>
      </c>
      <c r="H2143">
        <f t="shared" si="33"/>
        <v>0</v>
      </c>
    </row>
    <row r="2144" spans="1:8" x14ac:dyDescent="0.25">
      <c r="A2144">
        <v>174</v>
      </c>
      <c r="B2144">
        <v>323103</v>
      </c>
      <c r="C2144" t="s">
        <v>36</v>
      </c>
      <c r="D2144">
        <v>0</v>
      </c>
      <c r="E2144">
        <v>12.645809999999999</v>
      </c>
      <c r="F2144" s="3">
        <v>0</v>
      </c>
      <c r="G2144">
        <v>24</v>
      </c>
      <c r="H2144">
        <f t="shared" si="33"/>
        <v>0</v>
      </c>
    </row>
    <row r="2145" spans="1:8" x14ac:dyDescent="0.25">
      <c r="A2145">
        <v>175</v>
      </c>
      <c r="B2145">
        <v>320023</v>
      </c>
      <c r="C2145" t="s">
        <v>86</v>
      </c>
      <c r="D2145">
        <v>18</v>
      </c>
      <c r="E2145">
        <v>39.743999999999993</v>
      </c>
      <c r="F2145" s="3">
        <v>715.39199999999983</v>
      </c>
      <c r="G2145">
        <v>6</v>
      </c>
      <c r="H2145">
        <f t="shared" si="33"/>
        <v>3</v>
      </c>
    </row>
    <row r="2146" spans="1:8" x14ac:dyDescent="0.25">
      <c r="A2146">
        <v>175</v>
      </c>
      <c r="B2146">
        <v>320015</v>
      </c>
      <c r="C2146" t="s">
        <v>80</v>
      </c>
      <c r="D2146">
        <v>120</v>
      </c>
      <c r="E2146">
        <v>5.9841899999999999</v>
      </c>
      <c r="F2146" s="3">
        <v>718.1028</v>
      </c>
      <c r="G2146">
        <v>60</v>
      </c>
      <c r="H2146">
        <f t="shared" si="33"/>
        <v>2</v>
      </c>
    </row>
    <row r="2147" spans="1:8" x14ac:dyDescent="0.25">
      <c r="A2147">
        <v>175</v>
      </c>
      <c r="B2147">
        <v>320107</v>
      </c>
      <c r="C2147" t="s">
        <v>81</v>
      </c>
      <c r="D2147">
        <v>60</v>
      </c>
      <c r="E2147">
        <v>5.7200040000000012</v>
      </c>
      <c r="F2147" s="3">
        <v>343.20024000000006</v>
      </c>
      <c r="G2147">
        <v>60</v>
      </c>
      <c r="H2147">
        <f t="shared" si="33"/>
        <v>1</v>
      </c>
    </row>
    <row r="2148" spans="1:8" x14ac:dyDescent="0.25">
      <c r="A2148">
        <v>175</v>
      </c>
      <c r="B2148">
        <v>323900</v>
      </c>
      <c r="C2148" t="s">
        <v>37</v>
      </c>
      <c r="D2148">
        <v>0</v>
      </c>
      <c r="E2148">
        <v>12.645809999999999</v>
      </c>
      <c r="F2148" s="3">
        <v>0</v>
      </c>
      <c r="G2148">
        <v>24</v>
      </c>
      <c r="H2148">
        <f t="shared" si="33"/>
        <v>0</v>
      </c>
    </row>
    <row r="2149" spans="1:8" x14ac:dyDescent="0.25">
      <c r="A2149">
        <v>175</v>
      </c>
      <c r="B2149">
        <v>320120</v>
      </c>
      <c r="C2149" t="s">
        <v>71</v>
      </c>
      <c r="D2149">
        <v>0</v>
      </c>
      <c r="E2149">
        <v>30.099959999999999</v>
      </c>
      <c r="F2149" s="3">
        <v>0</v>
      </c>
      <c r="G2149">
        <v>6</v>
      </c>
      <c r="H2149">
        <f t="shared" si="33"/>
        <v>0</v>
      </c>
    </row>
    <row r="2150" spans="1:8" x14ac:dyDescent="0.25">
      <c r="A2150">
        <v>175</v>
      </c>
      <c r="B2150">
        <v>320118</v>
      </c>
      <c r="C2150" t="s">
        <v>89</v>
      </c>
      <c r="D2150">
        <v>18</v>
      </c>
      <c r="E2150">
        <v>37.949940000000005</v>
      </c>
      <c r="F2150" s="3">
        <v>683.09892000000013</v>
      </c>
      <c r="G2150">
        <v>6</v>
      </c>
      <c r="H2150">
        <f t="shared" si="33"/>
        <v>3</v>
      </c>
    </row>
    <row r="2151" spans="1:8" x14ac:dyDescent="0.25">
      <c r="A2151">
        <v>175</v>
      </c>
      <c r="B2151">
        <v>320926</v>
      </c>
      <c r="C2151" t="s">
        <v>48</v>
      </c>
      <c r="D2151">
        <v>60</v>
      </c>
      <c r="E2151">
        <v>5.9841899999999999</v>
      </c>
      <c r="F2151" s="3">
        <v>359.0514</v>
      </c>
      <c r="G2151">
        <v>60</v>
      </c>
      <c r="H2151">
        <f t="shared" si="33"/>
        <v>1</v>
      </c>
    </row>
    <row r="2152" spans="1:8" x14ac:dyDescent="0.25">
      <c r="A2152">
        <v>176</v>
      </c>
      <c r="B2152">
        <v>320400</v>
      </c>
      <c r="C2152" t="s">
        <v>84</v>
      </c>
      <c r="D2152">
        <v>24</v>
      </c>
      <c r="E2152">
        <v>20.323620000000002</v>
      </c>
      <c r="F2152" s="3">
        <v>487.76688000000001</v>
      </c>
      <c r="G2152">
        <v>12</v>
      </c>
      <c r="H2152">
        <f t="shared" si="33"/>
        <v>2</v>
      </c>
    </row>
    <row r="2153" spans="1:8" x14ac:dyDescent="0.25">
      <c r="A2153">
        <v>176</v>
      </c>
      <c r="B2153">
        <v>320023</v>
      </c>
      <c r="C2153" t="s">
        <v>86</v>
      </c>
      <c r="D2153">
        <v>36</v>
      </c>
      <c r="E2153">
        <v>39.743999999999993</v>
      </c>
      <c r="F2153" s="3">
        <v>1430.7839999999997</v>
      </c>
      <c r="G2153">
        <v>6</v>
      </c>
      <c r="H2153">
        <f t="shared" si="33"/>
        <v>6</v>
      </c>
    </row>
    <row r="2154" spans="1:8" x14ac:dyDescent="0.25">
      <c r="A2154">
        <v>176</v>
      </c>
      <c r="B2154">
        <v>320015</v>
      </c>
      <c r="C2154" t="s">
        <v>80</v>
      </c>
      <c r="D2154">
        <v>180</v>
      </c>
      <c r="E2154">
        <v>5.9841899999999999</v>
      </c>
      <c r="F2154" s="3">
        <v>1077.1541999999999</v>
      </c>
      <c r="G2154">
        <v>60</v>
      </c>
      <c r="H2154">
        <f t="shared" si="33"/>
        <v>3</v>
      </c>
    </row>
    <row r="2155" spans="1:8" x14ac:dyDescent="0.25">
      <c r="A2155">
        <v>176</v>
      </c>
      <c r="B2155">
        <v>324003</v>
      </c>
      <c r="C2155" t="s">
        <v>88</v>
      </c>
      <c r="D2155">
        <v>20</v>
      </c>
      <c r="E2155">
        <v>19.800018000000001</v>
      </c>
      <c r="F2155" s="3">
        <v>396.00036</v>
      </c>
      <c r="G2155">
        <v>20</v>
      </c>
      <c r="H2155">
        <f t="shared" si="33"/>
        <v>1</v>
      </c>
    </row>
    <row r="2156" spans="1:8" x14ac:dyDescent="0.25">
      <c r="A2156">
        <v>176</v>
      </c>
      <c r="B2156">
        <v>322001</v>
      </c>
      <c r="C2156" t="s">
        <v>95</v>
      </c>
      <c r="D2156">
        <v>6</v>
      </c>
      <c r="E2156">
        <v>36.695520000000002</v>
      </c>
      <c r="F2156" s="3">
        <v>220.17312000000001</v>
      </c>
      <c r="G2156">
        <v>6</v>
      </c>
      <c r="H2156">
        <f t="shared" si="33"/>
        <v>1</v>
      </c>
    </row>
    <row r="2157" spans="1:8" x14ac:dyDescent="0.25">
      <c r="A2157">
        <v>176</v>
      </c>
      <c r="B2157">
        <v>320926</v>
      </c>
      <c r="C2157" t="s">
        <v>48</v>
      </c>
      <c r="D2157">
        <v>60</v>
      </c>
      <c r="E2157">
        <v>5.9841899999999999</v>
      </c>
      <c r="F2157" s="3">
        <v>359.0514</v>
      </c>
      <c r="G2157">
        <v>60</v>
      </c>
      <c r="H2157">
        <f t="shared" si="33"/>
        <v>1</v>
      </c>
    </row>
    <row r="2158" spans="1:8" x14ac:dyDescent="0.25">
      <c r="A2158">
        <v>176</v>
      </c>
      <c r="B2158">
        <v>324903</v>
      </c>
      <c r="C2158" t="s">
        <v>47</v>
      </c>
      <c r="D2158">
        <v>20</v>
      </c>
      <c r="E2158">
        <v>20.662344000000001</v>
      </c>
      <c r="F2158" s="3">
        <v>413.24688000000003</v>
      </c>
      <c r="G2158">
        <v>20</v>
      </c>
      <c r="H2158">
        <f t="shared" si="33"/>
        <v>1</v>
      </c>
    </row>
    <row r="2159" spans="1:8" x14ac:dyDescent="0.25">
      <c r="A2159">
        <v>178</v>
      </c>
      <c r="B2159">
        <v>320015</v>
      </c>
      <c r="C2159" t="s">
        <v>80</v>
      </c>
      <c r="D2159">
        <v>240</v>
      </c>
      <c r="E2159">
        <v>5.9841899999999999</v>
      </c>
      <c r="F2159" s="3">
        <v>1436.2056</v>
      </c>
      <c r="G2159">
        <v>60</v>
      </c>
      <c r="H2159">
        <f t="shared" si="33"/>
        <v>4</v>
      </c>
    </row>
    <row r="2160" spans="1:8" x14ac:dyDescent="0.25">
      <c r="A2160">
        <v>178</v>
      </c>
      <c r="B2160">
        <v>320118</v>
      </c>
      <c r="C2160" t="s">
        <v>89</v>
      </c>
      <c r="D2160">
        <v>6</v>
      </c>
      <c r="E2160">
        <v>37.949940000000005</v>
      </c>
      <c r="F2160" s="3">
        <v>227.69964000000004</v>
      </c>
      <c r="G2160">
        <v>6</v>
      </c>
      <c r="H2160">
        <f t="shared" si="33"/>
        <v>1</v>
      </c>
    </row>
    <row r="2161" spans="1:8" x14ac:dyDescent="0.25">
      <c r="A2161">
        <v>178</v>
      </c>
      <c r="B2161">
        <v>320107</v>
      </c>
      <c r="C2161" t="s">
        <v>81</v>
      </c>
      <c r="D2161">
        <v>120</v>
      </c>
      <c r="E2161">
        <v>5.7200040000000012</v>
      </c>
      <c r="F2161" s="3">
        <v>686.40048000000013</v>
      </c>
      <c r="G2161">
        <v>60</v>
      </c>
      <c r="H2161">
        <f t="shared" si="33"/>
        <v>2</v>
      </c>
    </row>
    <row r="2162" spans="1:8" x14ac:dyDescent="0.25">
      <c r="A2162">
        <v>178</v>
      </c>
      <c r="B2162">
        <v>323900</v>
      </c>
      <c r="C2162" t="s">
        <v>37</v>
      </c>
      <c r="D2162">
        <v>0</v>
      </c>
      <c r="E2162">
        <v>12.645809999999999</v>
      </c>
      <c r="F2162" s="3">
        <v>0</v>
      </c>
      <c r="G2162">
        <v>24</v>
      </c>
      <c r="H2162">
        <f t="shared" si="33"/>
        <v>0</v>
      </c>
    </row>
    <row r="2163" spans="1:8" x14ac:dyDescent="0.25">
      <c r="A2163">
        <v>178</v>
      </c>
      <c r="B2163">
        <v>323004</v>
      </c>
      <c r="C2163" t="s">
        <v>35</v>
      </c>
      <c r="D2163">
        <v>0</v>
      </c>
      <c r="E2163">
        <v>12.645809999999999</v>
      </c>
      <c r="F2163" s="3">
        <v>0</v>
      </c>
      <c r="G2163">
        <v>24</v>
      </c>
      <c r="H2163">
        <f t="shared" si="33"/>
        <v>0</v>
      </c>
    </row>
    <row r="2164" spans="1:8" x14ac:dyDescent="0.25">
      <c r="A2164">
        <v>178</v>
      </c>
      <c r="B2164">
        <v>320926</v>
      </c>
      <c r="C2164" t="s">
        <v>48</v>
      </c>
      <c r="D2164">
        <v>60</v>
      </c>
      <c r="E2164">
        <v>5.9841899999999999</v>
      </c>
      <c r="F2164" s="3">
        <v>359.0514</v>
      </c>
      <c r="G2164">
        <v>60</v>
      </c>
      <c r="H2164">
        <f t="shared" si="33"/>
        <v>1</v>
      </c>
    </row>
    <row r="2165" spans="1:8" x14ac:dyDescent="0.25">
      <c r="A2165">
        <v>178</v>
      </c>
      <c r="B2165">
        <v>323900</v>
      </c>
      <c r="C2165" t="s">
        <v>37</v>
      </c>
      <c r="D2165">
        <v>0</v>
      </c>
      <c r="E2165">
        <v>12.645809999999999</v>
      </c>
      <c r="F2165" s="3">
        <v>0</v>
      </c>
      <c r="G2165">
        <v>24</v>
      </c>
      <c r="H2165">
        <f t="shared" si="33"/>
        <v>0</v>
      </c>
    </row>
    <row r="2166" spans="1:8" x14ac:dyDescent="0.25">
      <c r="A2166">
        <v>180</v>
      </c>
      <c r="B2166">
        <v>323004</v>
      </c>
      <c r="C2166" t="s">
        <v>35</v>
      </c>
      <c r="D2166">
        <v>24</v>
      </c>
      <c r="E2166">
        <v>12.645809999999999</v>
      </c>
      <c r="F2166" s="3">
        <v>303.49943999999999</v>
      </c>
      <c r="G2166">
        <v>24</v>
      </c>
      <c r="H2166">
        <f t="shared" si="33"/>
        <v>1</v>
      </c>
    </row>
    <row r="2167" spans="1:8" x14ac:dyDescent="0.25">
      <c r="A2167">
        <v>180</v>
      </c>
      <c r="B2167">
        <v>323103</v>
      </c>
      <c r="C2167" t="s">
        <v>36</v>
      </c>
      <c r="D2167">
        <v>0</v>
      </c>
      <c r="E2167">
        <v>12.645809999999999</v>
      </c>
      <c r="F2167" s="3">
        <v>0</v>
      </c>
      <c r="G2167">
        <v>24</v>
      </c>
      <c r="H2167">
        <f t="shared" si="33"/>
        <v>0</v>
      </c>
    </row>
    <row r="2168" spans="1:8" x14ac:dyDescent="0.25">
      <c r="A2168">
        <v>180</v>
      </c>
      <c r="B2168">
        <v>320107</v>
      </c>
      <c r="C2168" t="s">
        <v>81</v>
      </c>
      <c r="D2168">
        <v>60</v>
      </c>
      <c r="E2168">
        <v>5.7200040000000012</v>
      </c>
      <c r="F2168" s="3">
        <v>343.20024000000006</v>
      </c>
      <c r="G2168">
        <v>60</v>
      </c>
      <c r="H2168">
        <f t="shared" si="33"/>
        <v>1</v>
      </c>
    </row>
    <row r="2169" spans="1:8" x14ac:dyDescent="0.25">
      <c r="A2169">
        <v>180</v>
      </c>
      <c r="B2169">
        <v>320015</v>
      </c>
      <c r="C2169" t="s">
        <v>80</v>
      </c>
      <c r="D2169">
        <v>60</v>
      </c>
      <c r="E2169">
        <v>5.9841899999999999</v>
      </c>
      <c r="F2169" s="3">
        <v>359.0514</v>
      </c>
      <c r="G2169">
        <v>60</v>
      </c>
      <c r="H2169">
        <f t="shared" si="33"/>
        <v>1</v>
      </c>
    </row>
    <row r="2170" spans="1:8" x14ac:dyDescent="0.25">
      <c r="A2170">
        <v>180</v>
      </c>
      <c r="B2170">
        <v>323004</v>
      </c>
      <c r="C2170" t="s">
        <v>35</v>
      </c>
      <c r="D2170">
        <v>0</v>
      </c>
      <c r="E2170">
        <v>12.645809999999999</v>
      </c>
      <c r="F2170" s="3">
        <v>0</v>
      </c>
      <c r="G2170">
        <v>24</v>
      </c>
      <c r="H2170">
        <f t="shared" si="33"/>
        <v>0</v>
      </c>
    </row>
    <row r="2171" spans="1:8" x14ac:dyDescent="0.25">
      <c r="A2171">
        <v>186</v>
      </c>
      <c r="B2171">
        <v>320015</v>
      </c>
      <c r="C2171" t="s">
        <v>80</v>
      </c>
      <c r="D2171">
        <v>60</v>
      </c>
      <c r="E2171">
        <v>5.9841899999999999</v>
      </c>
      <c r="F2171" s="3">
        <v>359.0514</v>
      </c>
      <c r="G2171">
        <v>60</v>
      </c>
      <c r="H2171">
        <f t="shared" si="33"/>
        <v>1</v>
      </c>
    </row>
    <row r="2172" spans="1:8" x14ac:dyDescent="0.25">
      <c r="A2172">
        <v>186</v>
      </c>
      <c r="B2172">
        <v>320023</v>
      </c>
      <c r="C2172" t="s">
        <v>86</v>
      </c>
      <c r="D2172">
        <v>18</v>
      </c>
      <c r="E2172">
        <v>39.743999999999993</v>
      </c>
      <c r="F2172" s="3">
        <v>715.39199999999983</v>
      </c>
      <c r="G2172">
        <v>6</v>
      </c>
      <c r="H2172">
        <f t="shared" si="33"/>
        <v>3</v>
      </c>
    </row>
    <row r="2173" spans="1:8" x14ac:dyDescent="0.25">
      <c r="A2173">
        <v>186</v>
      </c>
      <c r="B2173">
        <v>320015</v>
      </c>
      <c r="C2173" t="s">
        <v>80</v>
      </c>
      <c r="D2173">
        <v>300</v>
      </c>
      <c r="E2173">
        <v>5.9841899999999999</v>
      </c>
      <c r="F2173" s="3">
        <v>1795.2570000000001</v>
      </c>
      <c r="G2173">
        <v>60</v>
      </c>
      <c r="H2173">
        <f t="shared" si="33"/>
        <v>5</v>
      </c>
    </row>
    <row r="2174" spans="1:8" x14ac:dyDescent="0.25">
      <c r="A2174">
        <v>189</v>
      </c>
      <c r="B2174">
        <v>320028</v>
      </c>
      <c r="C2174" t="s">
        <v>91</v>
      </c>
      <c r="D2174">
        <v>24</v>
      </c>
      <c r="E2174">
        <v>30.099959999999999</v>
      </c>
      <c r="F2174" s="3">
        <v>722.39904000000001</v>
      </c>
      <c r="G2174">
        <v>6</v>
      </c>
      <c r="H2174">
        <f t="shared" si="33"/>
        <v>4</v>
      </c>
    </row>
    <row r="2175" spans="1:8" x14ac:dyDescent="0.25">
      <c r="A2175">
        <v>189</v>
      </c>
      <c r="B2175">
        <v>320015</v>
      </c>
      <c r="C2175" t="s">
        <v>80</v>
      </c>
      <c r="D2175">
        <v>180</v>
      </c>
      <c r="E2175">
        <v>5.9841899999999999</v>
      </c>
      <c r="F2175" s="3">
        <v>1077.1541999999999</v>
      </c>
      <c r="G2175">
        <v>60</v>
      </c>
      <c r="H2175">
        <f t="shared" si="33"/>
        <v>3</v>
      </c>
    </row>
    <row r="2176" spans="1:8" x14ac:dyDescent="0.25">
      <c r="A2176">
        <v>189</v>
      </c>
      <c r="B2176">
        <v>320023</v>
      </c>
      <c r="C2176" t="s">
        <v>86</v>
      </c>
      <c r="D2176">
        <v>36</v>
      </c>
      <c r="E2176">
        <v>39.743999999999993</v>
      </c>
      <c r="F2176" s="3">
        <v>1430.7839999999997</v>
      </c>
      <c r="G2176">
        <v>6</v>
      </c>
      <c r="H2176">
        <f t="shared" si="33"/>
        <v>6</v>
      </c>
    </row>
    <row r="2177" spans="1:8" x14ac:dyDescent="0.25">
      <c r="A2177">
        <v>196</v>
      </c>
      <c r="B2177">
        <v>320015</v>
      </c>
      <c r="C2177" t="s">
        <v>80</v>
      </c>
      <c r="D2177">
        <v>120</v>
      </c>
      <c r="E2177">
        <v>5.9841899999999999</v>
      </c>
      <c r="F2177" s="3">
        <v>718.1028</v>
      </c>
      <c r="G2177">
        <v>60</v>
      </c>
      <c r="H2177">
        <f t="shared" si="33"/>
        <v>2</v>
      </c>
    </row>
    <row r="2178" spans="1:8" x14ac:dyDescent="0.25">
      <c r="A2178">
        <v>196</v>
      </c>
      <c r="B2178">
        <v>323900</v>
      </c>
      <c r="C2178" t="s">
        <v>37</v>
      </c>
      <c r="D2178">
        <v>0</v>
      </c>
      <c r="E2178">
        <v>12.645809999999999</v>
      </c>
      <c r="F2178" s="3">
        <v>0</v>
      </c>
      <c r="G2178">
        <v>24</v>
      </c>
      <c r="H2178">
        <f t="shared" si="33"/>
        <v>0</v>
      </c>
    </row>
    <row r="2179" spans="1:8" x14ac:dyDescent="0.25">
      <c r="A2179">
        <v>196</v>
      </c>
      <c r="B2179">
        <v>323004</v>
      </c>
      <c r="C2179" t="s">
        <v>35</v>
      </c>
      <c r="D2179">
        <v>0</v>
      </c>
      <c r="E2179">
        <v>12.645809999999999</v>
      </c>
      <c r="F2179" s="3">
        <v>0</v>
      </c>
      <c r="G2179">
        <v>24</v>
      </c>
      <c r="H2179">
        <f t="shared" ref="H2179:H2242" si="34">+D2179/G2179</f>
        <v>0</v>
      </c>
    </row>
    <row r="2180" spans="1:8" x14ac:dyDescent="0.25">
      <c r="A2180">
        <v>196</v>
      </c>
      <c r="B2180">
        <v>323103</v>
      </c>
      <c r="C2180" t="s">
        <v>36</v>
      </c>
      <c r="D2180">
        <v>0</v>
      </c>
      <c r="E2180">
        <v>12.645809999999999</v>
      </c>
      <c r="F2180" s="3">
        <v>0</v>
      </c>
      <c r="G2180">
        <v>24</v>
      </c>
      <c r="H2180">
        <f t="shared" si="34"/>
        <v>0</v>
      </c>
    </row>
    <row r="2181" spans="1:8" x14ac:dyDescent="0.25">
      <c r="A2181">
        <v>196</v>
      </c>
      <c r="B2181">
        <v>320926</v>
      </c>
      <c r="C2181" t="s">
        <v>48</v>
      </c>
      <c r="D2181">
        <v>60</v>
      </c>
      <c r="E2181">
        <v>5.9841899999999999</v>
      </c>
      <c r="F2181" s="3">
        <v>359.0514</v>
      </c>
      <c r="G2181">
        <v>60</v>
      </c>
      <c r="H2181">
        <f t="shared" si="34"/>
        <v>1</v>
      </c>
    </row>
    <row r="2182" spans="1:8" x14ac:dyDescent="0.25">
      <c r="A2182">
        <v>199</v>
      </c>
      <c r="B2182">
        <v>320107</v>
      </c>
      <c r="C2182" t="s">
        <v>81</v>
      </c>
      <c r="D2182">
        <v>60</v>
      </c>
      <c r="E2182">
        <v>5.7200040000000012</v>
      </c>
      <c r="F2182" s="3">
        <v>343.20024000000006</v>
      </c>
      <c r="G2182">
        <v>60</v>
      </c>
      <c r="H2182">
        <f t="shared" si="34"/>
        <v>1</v>
      </c>
    </row>
    <row r="2183" spans="1:8" x14ac:dyDescent="0.25">
      <c r="A2183">
        <v>199</v>
      </c>
      <c r="B2183">
        <v>320028</v>
      </c>
      <c r="C2183" t="s">
        <v>91</v>
      </c>
      <c r="D2183">
        <v>30</v>
      </c>
      <c r="E2183">
        <v>30.099959999999999</v>
      </c>
      <c r="F2183" s="3">
        <v>902.99879999999996</v>
      </c>
      <c r="G2183">
        <v>6</v>
      </c>
      <c r="H2183">
        <f t="shared" si="34"/>
        <v>5</v>
      </c>
    </row>
    <row r="2184" spans="1:8" x14ac:dyDescent="0.25">
      <c r="A2184">
        <v>199</v>
      </c>
      <c r="B2184">
        <v>320015</v>
      </c>
      <c r="C2184" t="s">
        <v>80</v>
      </c>
      <c r="D2184">
        <v>180</v>
      </c>
      <c r="E2184">
        <v>5.9841899999999999</v>
      </c>
      <c r="F2184" s="3">
        <v>1077.1541999999999</v>
      </c>
      <c r="G2184">
        <v>60</v>
      </c>
      <c r="H2184">
        <f t="shared" si="34"/>
        <v>3</v>
      </c>
    </row>
    <row r="2185" spans="1:8" x14ac:dyDescent="0.25">
      <c r="A2185">
        <v>199</v>
      </c>
      <c r="B2185">
        <v>320107</v>
      </c>
      <c r="C2185" t="s">
        <v>81</v>
      </c>
      <c r="D2185">
        <v>120</v>
      </c>
      <c r="E2185">
        <v>5.7200040000000012</v>
      </c>
      <c r="F2185" s="3">
        <v>686.40048000000013</v>
      </c>
      <c r="G2185">
        <v>60</v>
      </c>
      <c r="H2185">
        <f t="shared" si="34"/>
        <v>2</v>
      </c>
    </row>
    <row r="2186" spans="1:8" x14ac:dyDescent="0.25">
      <c r="A2186">
        <v>199</v>
      </c>
      <c r="B2186">
        <v>324003</v>
      </c>
      <c r="C2186" t="s">
        <v>88</v>
      </c>
      <c r="D2186">
        <v>20</v>
      </c>
      <c r="E2186">
        <v>19.800018000000001</v>
      </c>
      <c r="F2186" s="3">
        <v>396.00036</v>
      </c>
      <c r="G2186">
        <v>20</v>
      </c>
      <c r="H2186">
        <f t="shared" si="34"/>
        <v>1</v>
      </c>
    </row>
    <row r="2187" spans="1:8" x14ac:dyDescent="0.25">
      <c r="A2187">
        <v>199</v>
      </c>
      <c r="B2187">
        <v>320400</v>
      </c>
      <c r="C2187" t="s">
        <v>84</v>
      </c>
      <c r="D2187">
        <v>12</v>
      </c>
      <c r="E2187">
        <v>20.323620000000002</v>
      </c>
      <c r="F2187" s="3">
        <v>243.88344000000001</v>
      </c>
      <c r="G2187">
        <v>12</v>
      </c>
      <c r="H2187">
        <f t="shared" si="34"/>
        <v>1</v>
      </c>
    </row>
    <row r="2188" spans="1:8" x14ac:dyDescent="0.25">
      <c r="A2188">
        <v>199</v>
      </c>
      <c r="B2188">
        <v>320120</v>
      </c>
      <c r="C2188" t="s">
        <v>71</v>
      </c>
      <c r="D2188">
        <v>0</v>
      </c>
      <c r="E2188">
        <v>30.099959999999999</v>
      </c>
      <c r="F2188" s="3">
        <v>0</v>
      </c>
      <c r="G2188">
        <v>6</v>
      </c>
      <c r="H2188">
        <f t="shared" si="34"/>
        <v>0</v>
      </c>
    </row>
    <row r="2189" spans="1:8" x14ac:dyDescent="0.25">
      <c r="A2189">
        <v>199</v>
      </c>
      <c r="B2189">
        <v>324903</v>
      </c>
      <c r="C2189" t="s">
        <v>47</v>
      </c>
      <c r="D2189">
        <v>40</v>
      </c>
      <c r="E2189">
        <v>20.662344000000001</v>
      </c>
      <c r="F2189" s="3">
        <v>826.49376000000007</v>
      </c>
      <c r="G2189">
        <v>20</v>
      </c>
      <c r="H2189">
        <f t="shared" si="34"/>
        <v>2</v>
      </c>
    </row>
    <row r="2190" spans="1:8" x14ac:dyDescent="0.25">
      <c r="A2190">
        <v>199</v>
      </c>
      <c r="B2190">
        <v>320107</v>
      </c>
      <c r="C2190" t="s">
        <v>81</v>
      </c>
      <c r="D2190">
        <v>60</v>
      </c>
      <c r="E2190">
        <v>5.7200040000000012</v>
      </c>
      <c r="F2190" s="3">
        <v>343.20024000000006</v>
      </c>
      <c r="G2190">
        <v>60</v>
      </c>
      <c r="H2190">
        <f t="shared" si="34"/>
        <v>1</v>
      </c>
    </row>
    <row r="2191" spans="1:8" x14ac:dyDescent="0.25">
      <c r="A2191">
        <v>199</v>
      </c>
      <c r="B2191">
        <v>322100</v>
      </c>
      <c r="C2191" t="s">
        <v>96</v>
      </c>
      <c r="D2191">
        <v>12</v>
      </c>
      <c r="E2191">
        <v>18.065520000000003</v>
      </c>
      <c r="F2191" s="3">
        <v>216.78624000000002</v>
      </c>
      <c r="G2191">
        <v>6</v>
      </c>
      <c r="H2191">
        <f t="shared" si="34"/>
        <v>2</v>
      </c>
    </row>
    <row r="2192" spans="1:8" x14ac:dyDescent="0.25">
      <c r="A2192">
        <v>199</v>
      </c>
      <c r="B2192">
        <v>323103</v>
      </c>
      <c r="C2192" t="s">
        <v>36</v>
      </c>
      <c r="D2192">
        <v>24</v>
      </c>
      <c r="E2192">
        <v>12.645809999999999</v>
      </c>
      <c r="F2192" s="3">
        <v>303.49943999999999</v>
      </c>
      <c r="G2192">
        <v>24</v>
      </c>
      <c r="H2192">
        <f t="shared" si="34"/>
        <v>1</v>
      </c>
    </row>
    <row r="2193" spans="1:8" x14ac:dyDescent="0.25">
      <c r="A2193">
        <v>211</v>
      </c>
      <c r="B2193">
        <v>320028</v>
      </c>
      <c r="C2193" t="s">
        <v>91</v>
      </c>
      <c r="D2193">
        <v>6</v>
      </c>
      <c r="E2193">
        <v>30.099959999999999</v>
      </c>
      <c r="F2193" s="3">
        <v>180.59976</v>
      </c>
      <c r="G2193">
        <v>6</v>
      </c>
      <c r="H2193">
        <f t="shared" si="34"/>
        <v>1</v>
      </c>
    </row>
    <row r="2194" spans="1:8" x14ac:dyDescent="0.25">
      <c r="A2194">
        <v>211</v>
      </c>
      <c r="B2194">
        <v>324903</v>
      </c>
      <c r="C2194" t="s">
        <v>47</v>
      </c>
      <c r="D2194">
        <v>20</v>
      </c>
      <c r="E2194">
        <v>20.662344000000001</v>
      </c>
      <c r="F2194" s="3">
        <v>413.24688000000003</v>
      </c>
      <c r="G2194">
        <v>20</v>
      </c>
      <c r="H2194">
        <f t="shared" si="34"/>
        <v>1</v>
      </c>
    </row>
    <row r="2195" spans="1:8" x14ac:dyDescent="0.25">
      <c r="A2195">
        <v>211</v>
      </c>
      <c r="B2195">
        <v>320015</v>
      </c>
      <c r="C2195" t="s">
        <v>80</v>
      </c>
      <c r="D2195">
        <v>60</v>
      </c>
      <c r="E2195">
        <v>5.9841899999999999</v>
      </c>
      <c r="F2195" s="3">
        <v>359.0514</v>
      </c>
      <c r="G2195">
        <v>60</v>
      </c>
      <c r="H2195">
        <f t="shared" si="34"/>
        <v>1</v>
      </c>
    </row>
    <row r="2196" spans="1:8" x14ac:dyDescent="0.25">
      <c r="A2196">
        <v>213</v>
      </c>
      <c r="B2196">
        <v>320028</v>
      </c>
      <c r="C2196" t="s">
        <v>91</v>
      </c>
      <c r="D2196">
        <v>6</v>
      </c>
      <c r="E2196">
        <v>30.099959999999999</v>
      </c>
      <c r="F2196" s="3">
        <v>180.59976</v>
      </c>
      <c r="G2196">
        <v>6</v>
      </c>
      <c r="H2196">
        <f t="shared" si="34"/>
        <v>1</v>
      </c>
    </row>
    <row r="2197" spans="1:8" x14ac:dyDescent="0.25">
      <c r="A2197">
        <v>213</v>
      </c>
      <c r="B2197">
        <v>320028</v>
      </c>
      <c r="C2197" t="s">
        <v>91</v>
      </c>
      <c r="D2197">
        <v>12</v>
      </c>
      <c r="E2197">
        <v>30.099959999999999</v>
      </c>
      <c r="F2197" s="3">
        <v>361.19952000000001</v>
      </c>
      <c r="G2197">
        <v>6</v>
      </c>
      <c r="H2197">
        <f t="shared" si="34"/>
        <v>2</v>
      </c>
    </row>
    <row r="2198" spans="1:8" x14ac:dyDescent="0.25">
      <c r="A2198">
        <v>213</v>
      </c>
      <c r="B2198">
        <v>320023</v>
      </c>
      <c r="C2198" t="s">
        <v>86</v>
      </c>
      <c r="D2198">
        <v>12</v>
      </c>
      <c r="E2198">
        <v>39.743999999999993</v>
      </c>
      <c r="F2198" s="3">
        <v>476.92799999999988</v>
      </c>
      <c r="G2198">
        <v>6</v>
      </c>
      <c r="H2198">
        <f t="shared" si="34"/>
        <v>2</v>
      </c>
    </row>
    <row r="2199" spans="1:8" x14ac:dyDescent="0.25">
      <c r="A2199">
        <v>213</v>
      </c>
      <c r="B2199">
        <v>320015</v>
      </c>
      <c r="C2199" t="s">
        <v>80</v>
      </c>
      <c r="D2199">
        <v>60</v>
      </c>
      <c r="E2199">
        <v>5.9841899999999999</v>
      </c>
      <c r="F2199" s="3">
        <v>359.0514</v>
      </c>
      <c r="G2199">
        <v>60</v>
      </c>
      <c r="H2199">
        <f t="shared" si="34"/>
        <v>1</v>
      </c>
    </row>
    <row r="2200" spans="1:8" x14ac:dyDescent="0.25">
      <c r="A2200">
        <v>213</v>
      </c>
      <c r="B2200">
        <v>320118</v>
      </c>
      <c r="C2200" t="s">
        <v>89</v>
      </c>
      <c r="D2200">
        <v>12</v>
      </c>
      <c r="E2200">
        <v>37.949940000000005</v>
      </c>
      <c r="F2200" s="3">
        <v>455.39928000000009</v>
      </c>
      <c r="G2200">
        <v>6</v>
      </c>
      <c r="H2200">
        <f t="shared" si="34"/>
        <v>2</v>
      </c>
    </row>
    <row r="2201" spans="1:8" x14ac:dyDescent="0.25">
      <c r="A2201">
        <v>213</v>
      </c>
      <c r="B2201">
        <v>320107</v>
      </c>
      <c r="C2201" t="s">
        <v>81</v>
      </c>
      <c r="D2201">
        <v>60</v>
      </c>
      <c r="E2201">
        <v>5.7200040000000012</v>
      </c>
      <c r="F2201" s="3">
        <v>343.20024000000006</v>
      </c>
      <c r="G2201">
        <v>60</v>
      </c>
      <c r="H2201">
        <f t="shared" si="34"/>
        <v>1</v>
      </c>
    </row>
    <row r="2202" spans="1:8" x14ac:dyDescent="0.25">
      <c r="A2202">
        <v>213</v>
      </c>
      <c r="B2202">
        <v>324003</v>
      </c>
      <c r="C2202" t="s">
        <v>88</v>
      </c>
      <c r="D2202">
        <v>20</v>
      </c>
      <c r="E2202">
        <v>19.800018000000001</v>
      </c>
      <c r="F2202" s="3">
        <v>396.00036</v>
      </c>
      <c r="G2202">
        <v>20</v>
      </c>
      <c r="H2202">
        <f t="shared" si="34"/>
        <v>1</v>
      </c>
    </row>
    <row r="2203" spans="1:8" x14ac:dyDescent="0.25">
      <c r="A2203">
        <v>213</v>
      </c>
      <c r="B2203">
        <v>322000</v>
      </c>
      <c r="C2203" t="s">
        <v>93</v>
      </c>
      <c r="D2203">
        <v>24</v>
      </c>
      <c r="E2203">
        <v>12.645809999999999</v>
      </c>
      <c r="F2203" s="3">
        <v>303.49943999999999</v>
      </c>
      <c r="G2203">
        <v>24</v>
      </c>
      <c r="H2203">
        <f t="shared" si="34"/>
        <v>1</v>
      </c>
    </row>
    <row r="2204" spans="1:8" x14ac:dyDescent="0.25">
      <c r="A2204">
        <v>218</v>
      </c>
      <c r="B2204">
        <v>320028</v>
      </c>
      <c r="C2204" t="s">
        <v>91</v>
      </c>
      <c r="D2204">
        <v>18</v>
      </c>
      <c r="E2204">
        <v>30.099959999999999</v>
      </c>
      <c r="F2204" s="3">
        <v>541.79927999999995</v>
      </c>
      <c r="G2204">
        <v>6</v>
      </c>
      <c r="H2204">
        <f t="shared" si="34"/>
        <v>3</v>
      </c>
    </row>
    <row r="2205" spans="1:8" x14ac:dyDescent="0.25">
      <c r="A2205">
        <v>220</v>
      </c>
      <c r="B2205">
        <v>320028</v>
      </c>
      <c r="C2205" t="s">
        <v>91</v>
      </c>
      <c r="D2205">
        <v>12</v>
      </c>
      <c r="E2205">
        <v>30.099959999999999</v>
      </c>
      <c r="F2205" s="3">
        <v>361.19952000000001</v>
      </c>
      <c r="G2205">
        <v>6</v>
      </c>
      <c r="H2205">
        <f t="shared" si="34"/>
        <v>2</v>
      </c>
    </row>
    <row r="2206" spans="1:8" x14ac:dyDescent="0.25">
      <c r="A2206">
        <v>228</v>
      </c>
      <c r="B2206">
        <v>320028</v>
      </c>
      <c r="C2206" t="s">
        <v>91</v>
      </c>
      <c r="D2206">
        <v>12</v>
      </c>
      <c r="E2206">
        <v>30.099959999999999</v>
      </c>
      <c r="F2206" s="3">
        <v>361.19952000000001</v>
      </c>
      <c r="G2206">
        <v>6</v>
      </c>
      <c r="H2206">
        <f t="shared" si="34"/>
        <v>2</v>
      </c>
    </row>
    <row r="2207" spans="1:8" x14ac:dyDescent="0.25">
      <c r="A2207">
        <v>228</v>
      </c>
      <c r="B2207">
        <v>320023</v>
      </c>
      <c r="C2207" t="s">
        <v>86</v>
      </c>
      <c r="D2207">
        <v>6</v>
      </c>
      <c r="E2207">
        <v>39.743999999999993</v>
      </c>
      <c r="F2207" s="3">
        <v>238.46399999999994</v>
      </c>
      <c r="G2207">
        <v>6</v>
      </c>
      <c r="H2207">
        <f t="shared" si="34"/>
        <v>1</v>
      </c>
    </row>
    <row r="2208" spans="1:8" x14ac:dyDescent="0.25">
      <c r="A2208">
        <v>228</v>
      </c>
      <c r="B2208">
        <v>320015</v>
      </c>
      <c r="C2208" t="s">
        <v>80</v>
      </c>
      <c r="D2208">
        <v>60</v>
      </c>
      <c r="E2208">
        <v>5.9841899999999999</v>
      </c>
      <c r="F2208" s="3">
        <v>359.0514</v>
      </c>
      <c r="G2208">
        <v>60</v>
      </c>
      <c r="H2208">
        <f t="shared" si="34"/>
        <v>1</v>
      </c>
    </row>
    <row r="2209" spans="1:8" x14ac:dyDescent="0.25">
      <c r="A2209">
        <v>239</v>
      </c>
      <c r="B2209">
        <v>320028</v>
      </c>
      <c r="C2209" t="s">
        <v>91</v>
      </c>
      <c r="D2209">
        <v>6</v>
      </c>
      <c r="E2209">
        <v>30.099959999999999</v>
      </c>
      <c r="F2209" s="3">
        <v>180.59976</v>
      </c>
      <c r="G2209">
        <v>6</v>
      </c>
      <c r="H2209">
        <f t="shared" si="34"/>
        <v>1</v>
      </c>
    </row>
    <row r="2210" spans="1:8" x14ac:dyDescent="0.25">
      <c r="A2210">
        <v>246</v>
      </c>
      <c r="B2210">
        <v>320028</v>
      </c>
      <c r="C2210" t="s">
        <v>91</v>
      </c>
      <c r="D2210">
        <v>12</v>
      </c>
      <c r="E2210">
        <v>30.099959999999999</v>
      </c>
      <c r="F2210" s="3">
        <v>361.19952000000001</v>
      </c>
      <c r="G2210">
        <v>6</v>
      </c>
      <c r="H2210">
        <f t="shared" si="34"/>
        <v>2</v>
      </c>
    </row>
    <row r="2211" spans="1:8" x14ac:dyDescent="0.25">
      <c r="A2211">
        <v>246</v>
      </c>
      <c r="B2211">
        <v>320028</v>
      </c>
      <c r="C2211" t="s">
        <v>91</v>
      </c>
      <c r="D2211">
        <v>6</v>
      </c>
      <c r="E2211">
        <v>30.099959999999999</v>
      </c>
      <c r="F2211" s="3">
        <v>180.59976</v>
      </c>
      <c r="G2211">
        <v>6</v>
      </c>
      <c r="H2211">
        <f t="shared" si="34"/>
        <v>1</v>
      </c>
    </row>
    <row r="2212" spans="1:8" x14ac:dyDescent="0.25">
      <c r="A2212">
        <v>247</v>
      </c>
      <c r="B2212">
        <v>320028</v>
      </c>
      <c r="C2212" t="s">
        <v>91</v>
      </c>
      <c r="D2212">
        <v>6</v>
      </c>
      <c r="E2212">
        <v>30.099959999999999</v>
      </c>
      <c r="F2212" s="3">
        <v>180.59976</v>
      </c>
      <c r="G2212">
        <v>6</v>
      </c>
      <c r="H2212">
        <f t="shared" si="34"/>
        <v>1</v>
      </c>
    </row>
    <row r="2213" spans="1:8" x14ac:dyDescent="0.25">
      <c r="A2213">
        <v>249</v>
      </c>
      <c r="B2213">
        <v>320028</v>
      </c>
      <c r="C2213" t="s">
        <v>91</v>
      </c>
      <c r="D2213">
        <v>6</v>
      </c>
      <c r="E2213">
        <v>30.099959999999999</v>
      </c>
      <c r="F2213" s="3">
        <v>180.59976</v>
      </c>
      <c r="G2213">
        <v>6</v>
      </c>
      <c r="H2213">
        <f t="shared" si="34"/>
        <v>1</v>
      </c>
    </row>
    <row r="2214" spans="1:8" x14ac:dyDescent="0.25">
      <c r="A2214">
        <v>255</v>
      </c>
      <c r="B2214">
        <v>320028</v>
      </c>
      <c r="C2214" t="s">
        <v>91</v>
      </c>
      <c r="D2214">
        <v>6</v>
      </c>
      <c r="E2214">
        <v>30.099959999999999</v>
      </c>
      <c r="F2214" s="3">
        <v>180.59976</v>
      </c>
      <c r="G2214">
        <v>6</v>
      </c>
      <c r="H2214">
        <f t="shared" si="34"/>
        <v>1</v>
      </c>
    </row>
    <row r="2215" spans="1:8" x14ac:dyDescent="0.25">
      <c r="A2215">
        <v>255</v>
      </c>
      <c r="B2215">
        <v>320023</v>
      </c>
      <c r="C2215" t="s">
        <v>86</v>
      </c>
      <c r="D2215">
        <v>6</v>
      </c>
      <c r="E2215">
        <v>39.743999999999993</v>
      </c>
      <c r="F2215" s="3">
        <v>238.46399999999994</v>
      </c>
      <c r="G2215">
        <v>6</v>
      </c>
      <c r="H2215">
        <f t="shared" si="34"/>
        <v>1</v>
      </c>
    </row>
    <row r="2216" spans="1:8" x14ac:dyDescent="0.25">
      <c r="A2216">
        <v>255</v>
      </c>
      <c r="B2216">
        <v>320023</v>
      </c>
      <c r="C2216" t="s">
        <v>86</v>
      </c>
      <c r="D2216">
        <v>6</v>
      </c>
      <c r="E2216">
        <v>39.743999999999993</v>
      </c>
      <c r="F2216" s="3">
        <v>238.46399999999994</v>
      </c>
      <c r="G2216">
        <v>6</v>
      </c>
      <c r="H2216">
        <f t="shared" si="34"/>
        <v>1</v>
      </c>
    </row>
    <row r="2217" spans="1:8" x14ac:dyDescent="0.25">
      <c r="A2217">
        <v>255</v>
      </c>
      <c r="B2217">
        <v>323004</v>
      </c>
      <c r="C2217" t="s">
        <v>35</v>
      </c>
      <c r="D2217">
        <v>24</v>
      </c>
      <c r="E2217">
        <v>12.645809999999999</v>
      </c>
      <c r="F2217" s="3">
        <v>303.49943999999999</v>
      </c>
      <c r="G2217">
        <v>24</v>
      </c>
      <c r="H2217">
        <f t="shared" si="34"/>
        <v>1</v>
      </c>
    </row>
    <row r="2218" spans="1:8" x14ac:dyDescent="0.25">
      <c r="A2218">
        <v>256</v>
      </c>
      <c r="B2218">
        <v>320028</v>
      </c>
      <c r="C2218" t="s">
        <v>91</v>
      </c>
      <c r="D2218">
        <v>12</v>
      </c>
      <c r="E2218">
        <v>30.099959999999999</v>
      </c>
      <c r="F2218" s="3">
        <v>361.19952000000001</v>
      </c>
      <c r="G2218">
        <v>6</v>
      </c>
      <c r="H2218">
        <f t="shared" si="34"/>
        <v>2</v>
      </c>
    </row>
    <row r="2219" spans="1:8" x14ac:dyDescent="0.25">
      <c r="A2219">
        <v>256</v>
      </c>
      <c r="B2219">
        <v>320118</v>
      </c>
      <c r="C2219" t="s">
        <v>89</v>
      </c>
      <c r="D2219">
        <v>6</v>
      </c>
      <c r="E2219">
        <v>37.949940000000005</v>
      </c>
      <c r="F2219" s="3">
        <v>227.69964000000004</v>
      </c>
      <c r="G2219">
        <v>6</v>
      </c>
      <c r="H2219">
        <f t="shared" si="34"/>
        <v>1</v>
      </c>
    </row>
    <row r="2220" spans="1:8" x14ac:dyDescent="0.25">
      <c r="A2220">
        <v>259</v>
      </c>
      <c r="B2220">
        <v>320028</v>
      </c>
      <c r="C2220" t="s">
        <v>91</v>
      </c>
      <c r="D2220">
        <v>6</v>
      </c>
      <c r="E2220">
        <v>30.099959999999999</v>
      </c>
      <c r="F2220" s="3">
        <v>180.59976</v>
      </c>
      <c r="G2220">
        <v>6</v>
      </c>
      <c r="H2220">
        <f t="shared" si="34"/>
        <v>1</v>
      </c>
    </row>
    <row r="2221" spans="1:8" x14ac:dyDescent="0.25">
      <c r="A2221">
        <v>262</v>
      </c>
      <c r="B2221">
        <v>320028</v>
      </c>
      <c r="C2221" t="s">
        <v>91</v>
      </c>
      <c r="D2221">
        <v>18</v>
      </c>
      <c r="E2221">
        <v>30.099959999999999</v>
      </c>
      <c r="F2221" s="3">
        <v>541.79927999999995</v>
      </c>
      <c r="G2221">
        <v>6</v>
      </c>
      <c r="H2221">
        <f t="shared" si="34"/>
        <v>3</v>
      </c>
    </row>
    <row r="2222" spans="1:8" x14ac:dyDescent="0.25">
      <c r="A2222">
        <v>263</v>
      </c>
      <c r="B2222">
        <v>320028</v>
      </c>
      <c r="C2222" t="s">
        <v>91</v>
      </c>
      <c r="D2222">
        <v>6</v>
      </c>
      <c r="E2222">
        <v>30.099959999999999</v>
      </c>
      <c r="F2222" s="3">
        <v>180.59976</v>
      </c>
      <c r="G2222">
        <v>6</v>
      </c>
      <c r="H2222">
        <f t="shared" si="34"/>
        <v>1</v>
      </c>
    </row>
    <row r="2223" spans="1:8" x14ac:dyDescent="0.25">
      <c r="A2223">
        <v>263</v>
      </c>
      <c r="B2223">
        <v>320023</v>
      </c>
      <c r="C2223" t="s">
        <v>86</v>
      </c>
      <c r="D2223">
        <v>6</v>
      </c>
      <c r="E2223">
        <v>39.743999999999993</v>
      </c>
      <c r="F2223" s="3">
        <v>238.46399999999994</v>
      </c>
      <c r="G2223">
        <v>6</v>
      </c>
      <c r="H2223">
        <f t="shared" si="34"/>
        <v>1</v>
      </c>
    </row>
    <row r="2224" spans="1:8" x14ac:dyDescent="0.25">
      <c r="A2224">
        <v>263</v>
      </c>
      <c r="B2224">
        <v>320015</v>
      </c>
      <c r="C2224" t="s">
        <v>80</v>
      </c>
      <c r="D2224">
        <v>60</v>
      </c>
      <c r="E2224">
        <v>5.9841899999999999</v>
      </c>
      <c r="F2224" s="3">
        <v>359.0514</v>
      </c>
      <c r="G2224">
        <v>60</v>
      </c>
      <c r="H2224">
        <f t="shared" si="34"/>
        <v>1</v>
      </c>
    </row>
    <row r="2225" spans="1:8" x14ac:dyDescent="0.25">
      <c r="A2225">
        <v>263</v>
      </c>
      <c r="B2225">
        <v>324003</v>
      </c>
      <c r="C2225" t="s">
        <v>88</v>
      </c>
      <c r="D2225">
        <v>20</v>
      </c>
      <c r="E2225">
        <v>19.800018000000001</v>
      </c>
      <c r="F2225" s="3">
        <v>396.00036</v>
      </c>
      <c r="G2225">
        <v>20</v>
      </c>
      <c r="H2225">
        <f t="shared" si="34"/>
        <v>1</v>
      </c>
    </row>
    <row r="2226" spans="1:8" x14ac:dyDescent="0.25">
      <c r="A2226">
        <v>263</v>
      </c>
      <c r="B2226">
        <v>320100</v>
      </c>
      <c r="C2226" t="s">
        <v>85</v>
      </c>
      <c r="D2226">
        <v>12</v>
      </c>
      <c r="E2226">
        <v>20.323620000000002</v>
      </c>
      <c r="F2226" s="3">
        <v>243.88344000000001</v>
      </c>
      <c r="G2226">
        <v>12</v>
      </c>
      <c r="H2226">
        <f t="shared" si="34"/>
        <v>1</v>
      </c>
    </row>
    <row r="2227" spans="1:8" x14ac:dyDescent="0.25">
      <c r="A2227">
        <v>263</v>
      </c>
      <c r="B2227">
        <v>320400</v>
      </c>
      <c r="C2227" t="s">
        <v>84</v>
      </c>
      <c r="D2227">
        <v>12</v>
      </c>
      <c r="E2227">
        <v>20.323620000000002</v>
      </c>
      <c r="F2227" s="3">
        <v>243.88344000000001</v>
      </c>
      <c r="G2227">
        <v>12</v>
      </c>
      <c r="H2227">
        <f t="shared" si="34"/>
        <v>1</v>
      </c>
    </row>
    <row r="2228" spans="1:8" x14ac:dyDescent="0.25">
      <c r="A2228">
        <v>269</v>
      </c>
      <c r="B2228">
        <v>324003</v>
      </c>
      <c r="C2228" t="s">
        <v>88</v>
      </c>
      <c r="D2228">
        <v>20</v>
      </c>
      <c r="E2228">
        <v>19.800018000000001</v>
      </c>
      <c r="F2228" s="3">
        <v>396.00036</v>
      </c>
      <c r="G2228">
        <v>20</v>
      </c>
      <c r="H2228">
        <f t="shared" si="34"/>
        <v>1</v>
      </c>
    </row>
    <row r="2229" spans="1:8" x14ac:dyDescent="0.25">
      <c r="A2229">
        <v>269</v>
      </c>
      <c r="B2229">
        <v>320028</v>
      </c>
      <c r="C2229" t="s">
        <v>91</v>
      </c>
      <c r="D2229">
        <v>6</v>
      </c>
      <c r="E2229">
        <v>30.099959999999999</v>
      </c>
      <c r="F2229" s="3">
        <v>180.59976</v>
      </c>
      <c r="G2229">
        <v>6</v>
      </c>
      <c r="H2229">
        <f t="shared" si="34"/>
        <v>1</v>
      </c>
    </row>
    <row r="2230" spans="1:8" x14ac:dyDescent="0.25">
      <c r="A2230">
        <v>269</v>
      </c>
      <c r="B2230">
        <v>320023</v>
      </c>
      <c r="C2230" t="s">
        <v>86</v>
      </c>
      <c r="D2230">
        <v>6</v>
      </c>
      <c r="E2230">
        <v>39.743999999999993</v>
      </c>
      <c r="F2230" s="3">
        <v>238.46399999999994</v>
      </c>
      <c r="G2230">
        <v>6</v>
      </c>
      <c r="H2230">
        <f t="shared" si="34"/>
        <v>1</v>
      </c>
    </row>
    <row r="2231" spans="1:8" x14ac:dyDescent="0.25">
      <c r="A2231">
        <v>275</v>
      </c>
      <c r="B2231">
        <v>320028</v>
      </c>
      <c r="C2231" t="s">
        <v>91</v>
      </c>
      <c r="D2231">
        <v>6</v>
      </c>
      <c r="E2231">
        <v>30.099959999999999</v>
      </c>
      <c r="F2231" s="3">
        <v>180.59976</v>
      </c>
      <c r="G2231">
        <v>6</v>
      </c>
      <c r="H2231">
        <f t="shared" si="34"/>
        <v>1</v>
      </c>
    </row>
    <row r="2232" spans="1:8" x14ac:dyDescent="0.25">
      <c r="A2232">
        <v>275</v>
      </c>
      <c r="B2232">
        <v>320023</v>
      </c>
      <c r="C2232" t="s">
        <v>86</v>
      </c>
      <c r="D2232">
        <v>6</v>
      </c>
      <c r="E2232">
        <v>39.743999999999993</v>
      </c>
      <c r="F2232" s="3">
        <v>238.46399999999994</v>
      </c>
      <c r="G2232">
        <v>6</v>
      </c>
      <c r="H2232">
        <f t="shared" si="34"/>
        <v>1</v>
      </c>
    </row>
    <row r="2233" spans="1:8" x14ac:dyDescent="0.25">
      <c r="A2233">
        <v>277</v>
      </c>
      <c r="B2233">
        <v>320028</v>
      </c>
      <c r="C2233" t="s">
        <v>91</v>
      </c>
      <c r="D2233">
        <v>6</v>
      </c>
      <c r="E2233">
        <v>30.099959999999999</v>
      </c>
      <c r="F2233" s="3">
        <v>180.59976</v>
      </c>
      <c r="G2233">
        <v>6</v>
      </c>
      <c r="H2233">
        <f t="shared" si="34"/>
        <v>1</v>
      </c>
    </row>
    <row r="2234" spans="1:8" x14ac:dyDescent="0.25">
      <c r="A2234">
        <v>280</v>
      </c>
      <c r="B2234">
        <v>320028</v>
      </c>
      <c r="C2234" t="s">
        <v>91</v>
      </c>
      <c r="D2234">
        <v>18</v>
      </c>
      <c r="E2234">
        <v>30.099959999999999</v>
      </c>
      <c r="F2234" s="3">
        <v>541.79927999999995</v>
      </c>
      <c r="G2234">
        <v>6</v>
      </c>
      <c r="H2234">
        <f t="shared" si="34"/>
        <v>3</v>
      </c>
    </row>
    <row r="2235" spans="1:8" x14ac:dyDescent="0.25">
      <c r="A2235">
        <v>280</v>
      </c>
      <c r="B2235">
        <v>320118</v>
      </c>
      <c r="C2235" t="s">
        <v>89</v>
      </c>
      <c r="D2235">
        <v>6</v>
      </c>
      <c r="E2235">
        <v>37.949940000000005</v>
      </c>
      <c r="F2235" s="3">
        <v>227.69964000000004</v>
      </c>
      <c r="G2235">
        <v>6</v>
      </c>
      <c r="H2235">
        <f t="shared" si="34"/>
        <v>1</v>
      </c>
    </row>
    <row r="2236" spans="1:8" x14ac:dyDescent="0.25">
      <c r="A2236">
        <v>281</v>
      </c>
      <c r="B2236">
        <v>320028</v>
      </c>
      <c r="C2236" t="s">
        <v>91</v>
      </c>
      <c r="D2236">
        <v>6</v>
      </c>
      <c r="E2236">
        <v>30.099959999999999</v>
      </c>
      <c r="F2236" s="3">
        <v>180.59976</v>
      </c>
      <c r="G2236">
        <v>6</v>
      </c>
      <c r="H2236">
        <f t="shared" si="34"/>
        <v>1</v>
      </c>
    </row>
    <row r="2237" spans="1:8" x14ac:dyDescent="0.25">
      <c r="A2237">
        <v>282</v>
      </c>
      <c r="B2237">
        <v>320028</v>
      </c>
      <c r="C2237" t="s">
        <v>91</v>
      </c>
      <c r="D2237">
        <v>6</v>
      </c>
      <c r="E2237">
        <v>30.099959999999999</v>
      </c>
      <c r="F2237" s="3">
        <v>180.59976</v>
      </c>
      <c r="G2237">
        <v>6</v>
      </c>
      <c r="H2237">
        <f t="shared" si="34"/>
        <v>1</v>
      </c>
    </row>
    <row r="2238" spans="1:8" x14ac:dyDescent="0.25">
      <c r="A2238">
        <v>282</v>
      </c>
      <c r="B2238">
        <v>320023</v>
      </c>
      <c r="C2238" t="s">
        <v>86</v>
      </c>
      <c r="D2238">
        <v>6</v>
      </c>
      <c r="E2238">
        <v>39.743999999999993</v>
      </c>
      <c r="F2238" s="3">
        <v>238.46399999999994</v>
      </c>
      <c r="G2238">
        <v>6</v>
      </c>
      <c r="H2238">
        <f t="shared" si="34"/>
        <v>1</v>
      </c>
    </row>
    <row r="2239" spans="1:8" x14ac:dyDescent="0.25">
      <c r="A2239">
        <v>286</v>
      </c>
      <c r="B2239">
        <v>320028</v>
      </c>
      <c r="C2239" t="s">
        <v>91</v>
      </c>
      <c r="D2239">
        <v>6</v>
      </c>
      <c r="E2239">
        <v>30.099959999999999</v>
      </c>
      <c r="F2239" s="3">
        <v>180.59976</v>
      </c>
      <c r="G2239">
        <v>6</v>
      </c>
      <c r="H2239">
        <f t="shared" si="34"/>
        <v>1</v>
      </c>
    </row>
    <row r="2240" spans="1:8" x14ac:dyDescent="0.25">
      <c r="A2240">
        <v>298</v>
      </c>
      <c r="B2240">
        <v>320028</v>
      </c>
      <c r="C2240" t="s">
        <v>91</v>
      </c>
      <c r="D2240">
        <v>6</v>
      </c>
      <c r="E2240">
        <v>30.099959999999999</v>
      </c>
      <c r="F2240" s="3">
        <v>180.59976</v>
      </c>
      <c r="G2240">
        <v>6</v>
      </c>
      <c r="H2240">
        <f t="shared" si="34"/>
        <v>1</v>
      </c>
    </row>
    <row r="2241" spans="1:8" x14ac:dyDescent="0.25">
      <c r="A2241">
        <v>301</v>
      </c>
      <c r="B2241">
        <v>320015</v>
      </c>
      <c r="C2241" t="s">
        <v>80</v>
      </c>
      <c r="D2241">
        <v>120</v>
      </c>
      <c r="E2241">
        <v>5.9841899999999999</v>
      </c>
      <c r="F2241" s="3">
        <v>718.1028</v>
      </c>
      <c r="G2241">
        <v>60</v>
      </c>
      <c r="H2241">
        <f t="shared" si="34"/>
        <v>2</v>
      </c>
    </row>
    <row r="2242" spans="1:8" x14ac:dyDescent="0.25">
      <c r="A2242">
        <v>301</v>
      </c>
      <c r="B2242">
        <v>320118</v>
      </c>
      <c r="C2242" t="s">
        <v>89</v>
      </c>
      <c r="D2242">
        <v>18</v>
      </c>
      <c r="E2242">
        <v>37.949940000000005</v>
      </c>
      <c r="F2242" s="3">
        <v>683.09892000000013</v>
      </c>
      <c r="G2242">
        <v>6</v>
      </c>
      <c r="H2242">
        <f t="shared" si="34"/>
        <v>3</v>
      </c>
    </row>
    <row r="2243" spans="1:8" x14ac:dyDescent="0.25">
      <c r="A2243">
        <v>301</v>
      </c>
      <c r="B2243">
        <v>320107</v>
      </c>
      <c r="C2243" t="s">
        <v>81</v>
      </c>
      <c r="D2243">
        <v>120</v>
      </c>
      <c r="E2243">
        <v>5.7200040000000012</v>
      </c>
      <c r="F2243" s="3">
        <v>686.40048000000013</v>
      </c>
      <c r="G2243">
        <v>60</v>
      </c>
      <c r="H2243">
        <f t="shared" ref="H2243:H2306" si="35">+D2243/G2243</f>
        <v>2</v>
      </c>
    </row>
    <row r="2244" spans="1:8" x14ac:dyDescent="0.25">
      <c r="A2244">
        <v>301</v>
      </c>
      <c r="B2244">
        <v>323900</v>
      </c>
      <c r="C2244" t="s">
        <v>37</v>
      </c>
      <c r="D2244">
        <v>0</v>
      </c>
      <c r="E2244">
        <v>12.645809999999999</v>
      </c>
      <c r="F2244" s="3">
        <v>0</v>
      </c>
      <c r="G2244">
        <v>24</v>
      </c>
      <c r="H2244">
        <f t="shared" si="35"/>
        <v>0</v>
      </c>
    </row>
    <row r="2245" spans="1:8" x14ac:dyDescent="0.25">
      <c r="A2245">
        <v>301</v>
      </c>
      <c r="B2245">
        <v>323004</v>
      </c>
      <c r="C2245" t="s">
        <v>35</v>
      </c>
      <c r="D2245">
        <v>0</v>
      </c>
      <c r="E2245">
        <v>12.645809999999999</v>
      </c>
      <c r="F2245" s="3">
        <v>0</v>
      </c>
      <c r="G2245">
        <v>24</v>
      </c>
      <c r="H2245">
        <f t="shared" si="35"/>
        <v>0</v>
      </c>
    </row>
    <row r="2246" spans="1:8" x14ac:dyDescent="0.25">
      <c r="A2246">
        <v>301</v>
      </c>
      <c r="B2246">
        <v>320100</v>
      </c>
      <c r="C2246" t="s">
        <v>85</v>
      </c>
      <c r="D2246">
        <v>0</v>
      </c>
      <c r="E2246">
        <v>20.323620000000002</v>
      </c>
      <c r="F2246" s="3">
        <v>0</v>
      </c>
      <c r="G2246">
        <v>12</v>
      </c>
      <c r="H2246">
        <f t="shared" si="35"/>
        <v>0</v>
      </c>
    </row>
    <row r="2247" spans="1:8" x14ac:dyDescent="0.25">
      <c r="A2247">
        <v>301</v>
      </c>
      <c r="B2247">
        <v>323103</v>
      </c>
      <c r="C2247" t="s">
        <v>36</v>
      </c>
      <c r="D2247">
        <v>0</v>
      </c>
      <c r="E2247">
        <v>12.645809999999999</v>
      </c>
      <c r="F2247" s="3">
        <v>0</v>
      </c>
      <c r="G2247">
        <v>24</v>
      </c>
      <c r="H2247">
        <f t="shared" si="35"/>
        <v>0</v>
      </c>
    </row>
    <row r="2248" spans="1:8" x14ac:dyDescent="0.25">
      <c r="A2248">
        <v>301</v>
      </c>
      <c r="B2248">
        <v>320120</v>
      </c>
      <c r="C2248" t="s">
        <v>71</v>
      </c>
      <c r="D2248">
        <v>0</v>
      </c>
      <c r="E2248">
        <v>30.099959999999999</v>
      </c>
      <c r="F2248" s="3">
        <v>0</v>
      </c>
      <c r="G2248">
        <v>6</v>
      </c>
      <c r="H2248">
        <f t="shared" si="35"/>
        <v>0</v>
      </c>
    </row>
    <row r="2249" spans="1:8" x14ac:dyDescent="0.25">
      <c r="A2249">
        <v>301</v>
      </c>
      <c r="B2249">
        <v>320926</v>
      </c>
      <c r="C2249" t="s">
        <v>48</v>
      </c>
      <c r="D2249">
        <v>120</v>
      </c>
      <c r="E2249">
        <v>5.9841899999999999</v>
      </c>
      <c r="F2249" s="3">
        <v>718.1028</v>
      </c>
      <c r="G2249">
        <v>60</v>
      </c>
      <c r="H2249">
        <f t="shared" si="35"/>
        <v>2</v>
      </c>
    </row>
    <row r="2250" spans="1:8" x14ac:dyDescent="0.25">
      <c r="A2250">
        <v>304</v>
      </c>
      <c r="B2250">
        <v>323103</v>
      </c>
      <c r="C2250" t="s">
        <v>36</v>
      </c>
      <c r="D2250">
        <v>24</v>
      </c>
      <c r="E2250">
        <v>12.645809999999999</v>
      </c>
      <c r="F2250" s="3">
        <v>303.49943999999999</v>
      </c>
      <c r="G2250">
        <v>24</v>
      </c>
      <c r="H2250">
        <f t="shared" si="35"/>
        <v>1</v>
      </c>
    </row>
    <row r="2251" spans="1:8" x14ac:dyDescent="0.25">
      <c r="A2251">
        <v>304</v>
      </c>
      <c r="B2251">
        <v>320015</v>
      </c>
      <c r="C2251" t="s">
        <v>80</v>
      </c>
      <c r="D2251">
        <v>120</v>
      </c>
      <c r="E2251">
        <v>5.9841899999999999</v>
      </c>
      <c r="F2251" s="3">
        <v>718.1028</v>
      </c>
      <c r="G2251">
        <v>60</v>
      </c>
      <c r="H2251">
        <f t="shared" si="35"/>
        <v>2</v>
      </c>
    </row>
    <row r="2252" spans="1:8" x14ac:dyDescent="0.25">
      <c r="A2252">
        <v>304</v>
      </c>
      <c r="B2252">
        <v>320015</v>
      </c>
      <c r="C2252" t="s">
        <v>80</v>
      </c>
      <c r="D2252">
        <v>120</v>
      </c>
      <c r="E2252">
        <v>5.9841899999999999</v>
      </c>
      <c r="F2252" s="3">
        <v>718.1028</v>
      </c>
      <c r="G2252">
        <v>60</v>
      </c>
      <c r="H2252">
        <f t="shared" si="35"/>
        <v>2</v>
      </c>
    </row>
    <row r="2253" spans="1:8" x14ac:dyDescent="0.25">
      <c r="A2253">
        <v>304</v>
      </c>
      <c r="B2253">
        <v>320028</v>
      </c>
      <c r="C2253" t="s">
        <v>91</v>
      </c>
      <c r="D2253">
        <v>30</v>
      </c>
      <c r="E2253">
        <v>30.099959999999999</v>
      </c>
      <c r="F2253" s="3">
        <v>902.99879999999996</v>
      </c>
      <c r="G2253">
        <v>6</v>
      </c>
      <c r="H2253">
        <f t="shared" si="35"/>
        <v>5</v>
      </c>
    </row>
    <row r="2254" spans="1:8" x14ac:dyDescent="0.25">
      <c r="A2254">
        <v>304</v>
      </c>
      <c r="B2254">
        <v>320023</v>
      </c>
      <c r="C2254" t="s">
        <v>86</v>
      </c>
      <c r="D2254">
        <v>30</v>
      </c>
      <c r="E2254">
        <v>39.743999999999993</v>
      </c>
      <c r="F2254" s="3">
        <v>1192.3199999999997</v>
      </c>
      <c r="G2254">
        <v>6</v>
      </c>
      <c r="H2254">
        <f t="shared" si="35"/>
        <v>5</v>
      </c>
    </row>
    <row r="2255" spans="1:8" x14ac:dyDescent="0.25">
      <c r="A2255">
        <v>304</v>
      </c>
      <c r="B2255">
        <v>320015</v>
      </c>
      <c r="C2255" t="s">
        <v>80</v>
      </c>
      <c r="D2255">
        <v>120</v>
      </c>
      <c r="E2255">
        <v>5.9841899999999999</v>
      </c>
      <c r="F2255" s="3">
        <v>718.1028</v>
      </c>
      <c r="G2255">
        <v>60</v>
      </c>
      <c r="H2255">
        <f t="shared" si="35"/>
        <v>2</v>
      </c>
    </row>
    <row r="2256" spans="1:8" x14ac:dyDescent="0.25">
      <c r="A2256">
        <v>304</v>
      </c>
      <c r="B2256">
        <v>320118</v>
      </c>
      <c r="C2256" t="s">
        <v>89</v>
      </c>
      <c r="D2256">
        <v>12</v>
      </c>
      <c r="E2256">
        <v>37.949940000000005</v>
      </c>
      <c r="F2256" s="3">
        <v>455.39928000000009</v>
      </c>
      <c r="G2256">
        <v>6</v>
      </c>
      <c r="H2256">
        <f t="shared" si="35"/>
        <v>2</v>
      </c>
    </row>
    <row r="2257" spans="1:8" x14ac:dyDescent="0.25">
      <c r="A2257">
        <v>304</v>
      </c>
      <c r="B2257">
        <v>323103</v>
      </c>
      <c r="C2257" t="s">
        <v>36</v>
      </c>
      <c r="D2257">
        <v>24</v>
      </c>
      <c r="E2257">
        <v>12.645809999999999</v>
      </c>
      <c r="F2257" s="3">
        <v>303.49943999999999</v>
      </c>
      <c r="G2257">
        <v>24</v>
      </c>
      <c r="H2257">
        <f t="shared" si="35"/>
        <v>1</v>
      </c>
    </row>
    <row r="2258" spans="1:8" x14ac:dyDescent="0.25">
      <c r="A2258">
        <v>304</v>
      </c>
      <c r="B2258">
        <v>320120</v>
      </c>
      <c r="C2258" t="s">
        <v>71</v>
      </c>
      <c r="D2258">
        <v>0</v>
      </c>
      <c r="E2258">
        <v>30.099959999999999</v>
      </c>
      <c r="F2258" s="3">
        <v>0</v>
      </c>
      <c r="G2258">
        <v>6</v>
      </c>
      <c r="H2258">
        <f t="shared" si="35"/>
        <v>0</v>
      </c>
    </row>
    <row r="2259" spans="1:8" x14ac:dyDescent="0.25">
      <c r="A2259">
        <v>304</v>
      </c>
      <c r="B2259">
        <v>324903</v>
      </c>
      <c r="C2259" t="s">
        <v>47</v>
      </c>
      <c r="D2259">
        <v>20</v>
      </c>
      <c r="E2259">
        <v>20.662344000000001</v>
      </c>
      <c r="F2259" s="3">
        <v>413.24688000000003</v>
      </c>
      <c r="G2259">
        <v>20</v>
      </c>
      <c r="H2259">
        <f t="shared" si="35"/>
        <v>1</v>
      </c>
    </row>
    <row r="2260" spans="1:8" x14ac:dyDescent="0.25">
      <c r="A2260">
        <v>305</v>
      </c>
      <c r="B2260">
        <v>320120</v>
      </c>
      <c r="C2260" t="s">
        <v>71</v>
      </c>
      <c r="D2260">
        <v>0</v>
      </c>
      <c r="E2260">
        <v>30.099959999999999</v>
      </c>
      <c r="F2260" s="3">
        <v>0</v>
      </c>
      <c r="G2260">
        <v>6</v>
      </c>
      <c r="H2260">
        <f t="shared" si="35"/>
        <v>0</v>
      </c>
    </row>
    <row r="2261" spans="1:8" x14ac:dyDescent="0.25">
      <c r="A2261">
        <v>305</v>
      </c>
      <c r="B2261">
        <v>320926</v>
      </c>
      <c r="C2261" t="s">
        <v>48</v>
      </c>
      <c r="D2261">
        <v>180</v>
      </c>
      <c r="E2261">
        <v>5.9841899999999999</v>
      </c>
      <c r="F2261" s="3">
        <v>1077.1541999999999</v>
      </c>
      <c r="G2261">
        <v>60</v>
      </c>
      <c r="H2261">
        <f t="shared" si="35"/>
        <v>3</v>
      </c>
    </row>
    <row r="2262" spans="1:8" x14ac:dyDescent="0.25">
      <c r="A2262">
        <v>305</v>
      </c>
      <c r="B2262">
        <v>320028</v>
      </c>
      <c r="C2262" t="s">
        <v>91</v>
      </c>
      <c r="D2262">
        <v>120</v>
      </c>
      <c r="E2262">
        <v>30.099959999999999</v>
      </c>
      <c r="F2262" s="3">
        <v>3611.9951999999998</v>
      </c>
      <c r="G2262">
        <v>6</v>
      </c>
      <c r="H2262">
        <f t="shared" si="35"/>
        <v>20</v>
      </c>
    </row>
    <row r="2263" spans="1:8" x14ac:dyDescent="0.25">
      <c r="A2263">
        <v>305</v>
      </c>
      <c r="B2263">
        <v>320015</v>
      </c>
      <c r="C2263" t="s">
        <v>80</v>
      </c>
      <c r="D2263">
        <v>300</v>
      </c>
      <c r="E2263">
        <v>5.9841899999999999</v>
      </c>
      <c r="F2263" s="3">
        <v>1795.2570000000001</v>
      </c>
      <c r="G2263">
        <v>60</v>
      </c>
      <c r="H2263">
        <f t="shared" si="35"/>
        <v>5</v>
      </c>
    </row>
    <row r="2264" spans="1:8" x14ac:dyDescent="0.25">
      <c r="A2264">
        <v>305</v>
      </c>
      <c r="B2264">
        <v>323900</v>
      </c>
      <c r="C2264" t="s">
        <v>37</v>
      </c>
      <c r="D2264">
        <v>0</v>
      </c>
      <c r="E2264">
        <v>12.645809999999999</v>
      </c>
      <c r="F2264" s="3">
        <v>0</v>
      </c>
      <c r="G2264">
        <v>24</v>
      </c>
      <c r="H2264">
        <f t="shared" si="35"/>
        <v>0</v>
      </c>
    </row>
    <row r="2265" spans="1:8" x14ac:dyDescent="0.25">
      <c r="A2265">
        <v>305</v>
      </c>
      <c r="B2265">
        <v>323004</v>
      </c>
      <c r="C2265" t="s">
        <v>35</v>
      </c>
      <c r="D2265">
        <v>0</v>
      </c>
      <c r="E2265">
        <v>12.645809999999999</v>
      </c>
      <c r="F2265" s="3">
        <v>0</v>
      </c>
      <c r="G2265">
        <v>24</v>
      </c>
      <c r="H2265">
        <f t="shared" si="35"/>
        <v>0</v>
      </c>
    </row>
    <row r="2266" spans="1:8" x14ac:dyDescent="0.25">
      <c r="A2266">
        <v>305</v>
      </c>
      <c r="B2266">
        <v>322000</v>
      </c>
      <c r="C2266" t="s">
        <v>93</v>
      </c>
      <c r="D2266">
        <v>48</v>
      </c>
      <c r="E2266">
        <v>12.645809999999999</v>
      </c>
      <c r="F2266" s="3">
        <v>606.99887999999999</v>
      </c>
      <c r="G2266">
        <v>24</v>
      </c>
      <c r="H2266">
        <f t="shared" si="35"/>
        <v>2</v>
      </c>
    </row>
    <row r="2267" spans="1:8" x14ac:dyDescent="0.25">
      <c r="A2267">
        <v>305</v>
      </c>
      <c r="B2267">
        <v>322001</v>
      </c>
      <c r="C2267" t="s">
        <v>95</v>
      </c>
      <c r="D2267">
        <v>60</v>
      </c>
      <c r="E2267">
        <v>36.695520000000002</v>
      </c>
      <c r="F2267" s="3">
        <v>2201.7312000000002</v>
      </c>
      <c r="G2267">
        <v>6</v>
      </c>
      <c r="H2267">
        <f t="shared" si="35"/>
        <v>10</v>
      </c>
    </row>
    <row r="2268" spans="1:8" x14ac:dyDescent="0.25">
      <c r="A2268">
        <v>305</v>
      </c>
      <c r="B2268">
        <v>322100</v>
      </c>
      <c r="C2268" t="s">
        <v>96</v>
      </c>
      <c r="D2268">
        <v>12</v>
      </c>
      <c r="E2268">
        <v>18.065520000000003</v>
      </c>
      <c r="F2268" s="3">
        <v>216.78624000000002</v>
      </c>
      <c r="G2268">
        <v>6</v>
      </c>
      <c r="H2268">
        <f t="shared" si="35"/>
        <v>2</v>
      </c>
    </row>
    <row r="2269" spans="1:8" x14ac:dyDescent="0.25">
      <c r="A2269">
        <v>306</v>
      </c>
      <c r="B2269">
        <v>323004</v>
      </c>
      <c r="C2269" t="s">
        <v>35</v>
      </c>
      <c r="D2269">
        <v>24</v>
      </c>
      <c r="E2269">
        <v>12.645809999999999</v>
      </c>
      <c r="F2269" s="3">
        <v>303.49943999999999</v>
      </c>
      <c r="G2269">
        <v>24</v>
      </c>
      <c r="H2269">
        <f t="shared" si="35"/>
        <v>1</v>
      </c>
    </row>
    <row r="2270" spans="1:8" x14ac:dyDescent="0.25">
      <c r="A2270">
        <v>306</v>
      </c>
      <c r="B2270">
        <v>323103</v>
      </c>
      <c r="C2270" t="s">
        <v>36</v>
      </c>
      <c r="D2270">
        <v>24</v>
      </c>
      <c r="E2270">
        <v>12.645809999999999</v>
      </c>
      <c r="F2270" s="3">
        <v>303.49943999999999</v>
      </c>
      <c r="G2270">
        <v>24</v>
      </c>
      <c r="H2270">
        <f t="shared" si="35"/>
        <v>1</v>
      </c>
    </row>
    <row r="2271" spans="1:8" x14ac:dyDescent="0.25">
      <c r="A2271">
        <v>306</v>
      </c>
      <c r="B2271">
        <v>323900</v>
      </c>
      <c r="C2271" t="s">
        <v>37</v>
      </c>
      <c r="D2271">
        <v>0</v>
      </c>
      <c r="E2271">
        <v>12.645809999999999</v>
      </c>
      <c r="F2271" s="3">
        <v>0</v>
      </c>
      <c r="G2271">
        <v>24</v>
      </c>
      <c r="H2271">
        <f t="shared" si="35"/>
        <v>0</v>
      </c>
    </row>
    <row r="2272" spans="1:8" x14ac:dyDescent="0.25">
      <c r="A2272">
        <v>306</v>
      </c>
      <c r="B2272">
        <v>320120</v>
      </c>
      <c r="C2272" t="s">
        <v>71</v>
      </c>
      <c r="D2272">
        <v>0</v>
      </c>
      <c r="E2272">
        <v>30.099959999999999</v>
      </c>
      <c r="F2272" s="3">
        <v>0</v>
      </c>
      <c r="G2272">
        <v>6</v>
      </c>
      <c r="H2272">
        <f t="shared" si="35"/>
        <v>0</v>
      </c>
    </row>
    <row r="2273" spans="1:8" x14ac:dyDescent="0.25">
      <c r="A2273">
        <v>306</v>
      </c>
      <c r="B2273">
        <v>320120</v>
      </c>
      <c r="C2273" t="s">
        <v>71</v>
      </c>
      <c r="D2273">
        <v>0</v>
      </c>
      <c r="E2273">
        <v>30.099959999999999</v>
      </c>
      <c r="F2273" s="3">
        <v>0</v>
      </c>
      <c r="G2273">
        <v>6</v>
      </c>
      <c r="H2273">
        <f t="shared" si="35"/>
        <v>0</v>
      </c>
    </row>
    <row r="2274" spans="1:8" x14ac:dyDescent="0.25">
      <c r="A2274">
        <v>306</v>
      </c>
      <c r="B2274">
        <v>323900</v>
      </c>
      <c r="C2274" t="s">
        <v>37</v>
      </c>
      <c r="D2274">
        <v>0</v>
      </c>
      <c r="E2274">
        <v>12.645809999999999</v>
      </c>
      <c r="F2274" s="3">
        <v>0</v>
      </c>
      <c r="G2274">
        <v>24</v>
      </c>
      <c r="H2274">
        <f t="shared" si="35"/>
        <v>0</v>
      </c>
    </row>
    <row r="2275" spans="1:8" x14ac:dyDescent="0.25">
      <c r="A2275">
        <v>306</v>
      </c>
      <c r="B2275">
        <v>320120</v>
      </c>
      <c r="C2275" t="s">
        <v>71</v>
      </c>
      <c r="D2275">
        <v>0</v>
      </c>
      <c r="E2275">
        <v>30.099959999999999</v>
      </c>
      <c r="F2275" s="3">
        <v>0</v>
      </c>
      <c r="G2275">
        <v>6</v>
      </c>
      <c r="H2275">
        <f t="shared" si="35"/>
        <v>0</v>
      </c>
    </row>
    <row r="2276" spans="1:8" x14ac:dyDescent="0.25">
      <c r="A2276">
        <v>306</v>
      </c>
      <c r="B2276">
        <v>324903</v>
      </c>
      <c r="C2276" t="s">
        <v>47</v>
      </c>
      <c r="D2276">
        <v>200</v>
      </c>
      <c r="E2276">
        <v>20.662344000000001</v>
      </c>
      <c r="F2276" s="3">
        <v>4132.4688000000006</v>
      </c>
      <c r="G2276">
        <v>20</v>
      </c>
      <c r="H2276">
        <f t="shared" si="35"/>
        <v>10</v>
      </c>
    </row>
    <row r="2277" spans="1:8" x14ac:dyDescent="0.25">
      <c r="A2277">
        <v>308</v>
      </c>
      <c r="B2277">
        <v>320028</v>
      </c>
      <c r="C2277" t="s">
        <v>91</v>
      </c>
      <c r="D2277">
        <v>30</v>
      </c>
      <c r="E2277">
        <v>30.099959999999999</v>
      </c>
      <c r="F2277" s="3">
        <v>902.99879999999996</v>
      </c>
      <c r="G2277">
        <v>6</v>
      </c>
      <c r="H2277">
        <f t="shared" si="35"/>
        <v>5</v>
      </c>
    </row>
    <row r="2278" spans="1:8" x14ac:dyDescent="0.25">
      <c r="A2278">
        <v>308</v>
      </c>
      <c r="B2278">
        <v>320023</v>
      </c>
      <c r="C2278" t="s">
        <v>86</v>
      </c>
      <c r="D2278">
        <v>30</v>
      </c>
      <c r="E2278">
        <v>39.743999999999993</v>
      </c>
      <c r="F2278" s="3">
        <v>1192.3199999999997</v>
      </c>
      <c r="G2278">
        <v>6</v>
      </c>
      <c r="H2278">
        <f t="shared" si="35"/>
        <v>5</v>
      </c>
    </row>
    <row r="2279" spans="1:8" x14ac:dyDescent="0.25">
      <c r="A2279">
        <v>308</v>
      </c>
      <c r="B2279">
        <v>320015</v>
      </c>
      <c r="C2279" t="s">
        <v>80</v>
      </c>
      <c r="D2279">
        <v>180</v>
      </c>
      <c r="E2279">
        <v>5.9841899999999999</v>
      </c>
      <c r="F2279" s="3">
        <v>1077.1541999999999</v>
      </c>
      <c r="G2279">
        <v>60</v>
      </c>
      <c r="H2279">
        <f t="shared" si="35"/>
        <v>3</v>
      </c>
    </row>
    <row r="2280" spans="1:8" x14ac:dyDescent="0.25">
      <c r="A2280">
        <v>308</v>
      </c>
      <c r="B2280">
        <v>320118</v>
      </c>
      <c r="C2280" t="s">
        <v>89</v>
      </c>
      <c r="D2280">
        <v>30</v>
      </c>
      <c r="E2280">
        <v>37.949940000000005</v>
      </c>
      <c r="F2280" s="3">
        <v>1138.4982000000002</v>
      </c>
      <c r="G2280">
        <v>6</v>
      </c>
      <c r="H2280">
        <f t="shared" si="35"/>
        <v>5</v>
      </c>
    </row>
    <row r="2281" spans="1:8" x14ac:dyDescent="0.25">
      <c r="A2281">
        <v>308</v>
      </c>
      <c r="B2281">
        <v>320107</v>
      </c>
      <c r="C2281" t="s">
        <v>81</v>
      </c>
      <c r="D2281">
        <v>0</v>
      </c>
      <c r="E2281">
        <v>5.7200040000000012</v>
      </c>
      <c r="F2281" s="3">
        <v>0</v>
      </c>
      <c r="G2281">
        <v>60</v>
      </c>
      <c r="H2281">
        <f t="shared" si="35"/>
        <v>0</v>
      </c>
    </row>
    <row r="2282" spans="1:8" x14ac:dyDescent="0.25">
      <c r="A2282">
        <v>308</v>
      </c>
      <c r="B2282">
        <v>324003</v>
      </c>
      <c r="C2282" t="s">
        <v>88</v>
      </c>
      <c r="D2282">
        <v>100</v>
      </c>
      <c r="E2282">
        <v>19.800018000000001</v>
      </c>
      <c r="F2282" s="3">
        <v>1980.0018000000002</v>
      </c>
      <c r="G2282">
        <v>20</v>
      </c>
      <c r="H2282">
        <f t="shared" si="35"/>
        <v>5</v>
      </c>
    </row>
    <row r="2283" spans="1:8" x14ac:dyDescent="0.25">
      <c r="A2283">
        <v>308</v>
      </c>
      <c r="B2283">
        <v>320100</v>
      </c>
      <c r="C2283" t="s">
        <v>85</v>
      </c>
      <c r="D2283">
        <v>0</v>
      </c>
      <c r="E2283">
        <v>20.323620000000002</v>
      </c>
      <c r="F2283" s="3">
        <v>0</v>
      </c>
      <c r="G2283">
        <v>12</v>
      </c>
      <c r="H2283">
        <f t="shared" si="35"/>
        <v>0</v>
      </c>
    </row>
    <row r="2284" spans="1:8" x14ac:dyDescent="0.25">
      <c r="A2284">
        <v>308</v>
      </c>
      <c r="B2284">
        <v>320400</v>
      </c>
      <c r="C2284" t="s">
        <v>84</v>
      </c>
      <c r="D2284">
        <v>0</v>
      </c>
      <c r="E2284">
        <v>20.323620000000002</v>
      </c>
      <c r="F2284" s="3">
        <v>0</v>
      </c>
      <c r="G2284">
        <v>12</v>
      </c>
      <c r="H2284">
        <f t="shared" si="35"/>
        <v>0</v>
      </c>
    </row>
    <row r="2285" spans="1:8" x14ac:dyDescent="0.25">
      <c r="A2285">
        <v>308</v>
      </c>
      <c r="B2285">
        <v>323900</v>
      </c>
      <c r="C2285" t="s">
        <v>37</v>
      </c>
      <c r="D2285">
        <v>0</v>
      </c>
      <c r="E2285">
        <v>12.645809999999999</v>
      </c>
      <c r="F2285" s="3">
        <v>0</v>
      </c>
      <c r="G2285">
        <v>24</v>
      </c>
      <c r="H2285">
        <f t="shared" si="35"/>
        <v>0</v>
      </c>
    </row>
    <row r="2286" spans="1:8" x14ac:dyDescent="0.25">
      <c r="A2286">
        <v>308</v>
      </c>
      <c r="B2286">
        <v>323103</v>
      </c>
      <c r="C2286" t="s">
        <v>36</v>
      </c>
      <c r="D2286">
        <v>0</v>
      </c>
      <c r="E2286">
        <v>12.645809999999999</v>
      </c>
      <c r="F2286" s="3">
        <v>0</v>
      </c>
      <c r="G2286">
        <v>24</v>
      </c>
      <c r="H2286">
        <f t="shared" si="35"/>
        <v>0</v>
      </c>
    </row>
    <row r="2287" spans="1:8" x14ac:dyDescent="0.25">
      <c r="A2287">
        <v>308</v>
      </c>
      <c r="B2287">
        <v>323004</v>
      </c>
      <c r="C2287" t="s">
        <v>35</v>
      </c>
      <c r="D2287">
        <v>0</v>
      </c>
      <c r="E2287">
        <v>12.645809999999999</v>
      </c>
      <c r="F2287" s="3">
        <v>0</v>
      </c>
      <c r="G2287">
        <v>24</v>
      </c>
      <c r="H2287">
        <f t="shared" si="35"/>
        <v>0</v>
      </c>
    </row>
    <row r="2288" spans="1:8" x14ac:dyDescent="0.25">
      <c r="A2288">
        <v>308</v>
      </c>
      <c r="B2288">
        <v>322000</v>
      </c>
      <c r="C2288" t="s">
        <v>93</v>
      </c>
      <c r="D2288">
        <v>72</v>
      </c>
      <c r="E2288">
        <v>12.645809999999999</v>
      </c>
      <c r="F2288" s="3">
        <v>910.49831999999992</v>
      </c>
      <c r="G2288">
        <v>24</v>
      </c>
      <c r="H2288">
        <f t="shared" si="35"/>
        <v>3</v>
      </c>
    </row>
    <row r="2289" spans="1:8" x14ac:dyDescent="0.25">
      <c r="A2289">
        <v>308</v>
      </c>
      <c r="B2289">
        <v>320120</v>
      </c>
      <c r="C2289" t="s">
        <v>71</v>
      </c>
      <c r="D2289">
        <v>0</v>
      </c>
      <c r="E2289">
        <v>30.099959999999999</v>
      </c>
      <c r="F2289" s="3">
        <v>0</v>
      </c>
      <c r="G2289">
        <v>6</v>
      </c>
      <c r="H2289">
        <f t="shared" si="35"/>
        <v>0</v>
      </c>
    </row>
    <row r="2290" spans="1:8" x14ac:dyDescent="0.25">
      <c r="A2290">
        <v>309</v>
      </c>
      <c r="B2290">
        <v>320118</v>
      </c>
      <c r="C2290" t="s">
        <v>89</v>
      </c>
      <c r="D2290">
        <v>18</v>
      </c>
      <c r="E2290">
        <v>37.949940000000005</v>
      </c>
      <c r="F2290" s="3">
        <v>683.09892000000013</v>
      </c>
      <c r="G2290">
        <v>6</v>
      </c>
      <c r="H2290">
        <f t="shared" si="35"/>
        <v>3</v>
      </c>
    </row>
    <row r="2291" spans="1:8" x14ac:dyDescent="0.25">
      <c r="A2291">
        <v>309</v>
      </c>
      <c r="B2291">
        <v>323900</v>
      </c>
      <c r="C2291" t="s">
        <v>37</v>
      </c>
      <c r="D2291">
        <v>0</v>
      </c>
      <c r="E2291">
        <v>12.645809999999999</v>
      </c>
      <c r="F2291" s="3">
        <v>0</v>
      </c>
      <c r="G2291">
        <v>24</v>
      </c>
      <c r="H2291">
        <f t="shared" si="35"/>
        <v>0</v>
      </c>
    </row>
    <row r="2292" spans="1:8" x14ac:dyDescent="0.25">
      <c r="A2292">
        <v>309</v>
      </c>
      <c r="B2292">
        <v>323004</v>
      </c>
      <c r="C2292" t="s">
        <v>35</v>
      </c>
      <c r="D2292">
        <v>0</v>
      </c>
      <c r="E2292">
        <v>12.645809999999999</v>
      </c>
      <c r="F2292" s="3">
        <v>0</v>
      </c>
      <c r="G2292">
        <v>24</v>
      </c>
      <c r="H2292">
        <f t="shared" si="35"/>
        <v>0</v>
      </c>
    </row>
    <row r="2293" spans="1:8" x14ac:dyDescent="0.25">
      <c r="A2293">
        <v>399</v>
      </c>
      <c r="B2293">
        <v>320028</v>
      </c>
      <c r="C2293" t="s">
        <v>91</v>
      </c>
      <c r="D2293">
        <v>6</v>
      </c>
      <c r="E2293">
        <v>30.099959999999999</v>
      </c>
      <c r="F2293" s="3">
        <v>180.59976</v>
      </c>
      <c r="G2293">
        <v>6</v>
      </c>
      <c r="H2293">
        <f t="shared" si="35"/>
        <v>1</v>
      </c>
    </row>
    <row r="2294" spans="1:8" x14ac:dyDescent="0.25">
      <c r="A2294">
        <v>399</v>
      </c>
      <c r="B2294">
        <v>320023</v>
      </c>
      <c r="C2294" t="s">
        <v>86</v>
      </c>
      <c r="D2294">
        <v>12</v>
      </c>
      <c r="E2294">
        <v>39.743999999999993</v>
      </c>
      <c r="F2294" s="3">
        <v>476.92799999999988</v>
      </c>
      <c r="G2294">
        <v>6</v>
      </c>
      <c r="H2294">
        <f t="shared" si="35"/>
        <v>2</v>
      </c>
    </row>
    <row r="2295" spans="1:8" x14ac:dyDescent="0.25">
      <c r="A2295">
        <v>399</v>
      </c>
      <c r="B2295">
        <v>320118</v>
      </c>
      <c r="C2295" t="s">
        <v>89</v>
      </c>
      <c r="D2295">
        <v>6</v>
      </c>
      <c r="E2295">
        <v>37.949940000000005</v>
      </c>
      <c r="F2295" s="3">
        <v>227.69964000000004</v>
      </c>
      <c r="G2295">
        <v>6</v>
      </c>
      <c r="H2295">
        <f t="shared" si="35"/>
        <v>1</v>
      </c>
    </row>
    <row r="2296" spans="1:8" x14ac:dyDescent="0.25">
      <c r="A2296">
        <v>399</v>
      </c>
      <c r="B2296">
        <v>323004</v>
      </c>
      <c r="C2296" t="s">
        <v>35</v>
      </c>
      <c r="D2296">
        <v>0</v>
      </c>
      <c r="E2296">
        <v>12.645809999999999</v>
      </c>
      <c r="F2296" s="3">
        <v>0</v>
      </c>
      <c r="G2296">
        <v>24</v>
      </c>
      <c r="H2296">
        <f t="shared" si="35"/>
        <v>0</v>
      </c>
    </row>
    <row r="2297" spans="1:8" x14ac:dyDescent="0.25">
      <c r="A2297">
        <v>401</v>
      </c>
      <c r="B2297">
        <v>320028</v>
      </c>
      <c r="C2297" t="s">
        <v>91</v>
      </c>
      <c r="D2297">
        <v>6</v>
      </c>
      <c r="E2297">
        <v>30.099959999999999</v>
      </c>
      <c r="F2297" s="3">
        <v>180.59976</v>
      </c>
      <c r="G2297">
        <v>6</v>
      </c>
      <c r="H2297">
        <f t="shared" si="35"/>
        <v>1</v>
      </c>
    </row>
    <row r="2298" spans="1:8" x14ac:dyDescent="0.25">
      <c r="A2298">
        <v>401</v>
      </c>
      <c r="B2298">
        <v>320015</v>
      </c>
      <c r="C2298" t="s">
        <v>80</v>
      </c>
      <c r="D2298">
        <v>60</v>
      </c>
      <c r="E2298">
        <v>5.9841899999999999</v>
      </c>
      <c r="F2298" s="3">
        <v>359.0514</v>
      </c>
      <c r="G2298">
        <v>60</v>
      </c>
      <c r="H2298">
        <f t="shared" si="35"/>
        <v>1</v>
      </c>
    </row>
    <row r="2299" spans="1:8" x14ac:dyDescent="0.25">
      <c r="A2299">
        <v>401</v>
      </c>
      <c r="B2299">
        <v>320028</v>
      </c>
      <c r="C2299" t="s">
        <v>91</v>
      </c>
      <c r="D2299">
        <v>6</v>
      </c>
      <c r="E2299">
        <v>30.099959999999999</v>
      </c>
      <c r="F2299" s="3">
        <v>180.59976</v>
      </c>
      <c r="G2299">
        <v>6</v>
      </c>
      <c r="H2299">
        <f t="shared" si="35"/>
        <v>1</v>
      </c>
    </row>
    <row r="2300" spans="1:8" x14ac:dyDescent="0.25">
      <c r="A2300">
        <v>403</v>
      </c>
      <c r="B2300">
        <v>320028</v>
      </c>
      <c r="C2300" t="s">
        <v>91</v>
      </c>
      <c r="D2300">
        <v>6</v>
      </c>
      <c r="E2300">
        <v>30.099959999999999</v>
      </c>
      <c r="F2300" s="3">
        <v>180.59976</v>
      </c>
      <c r="G2300">
        <v>6</v>
      </c>
      <c r="H2300">
        <f t="shared" si="35"/>
        <v>1</v>
      </c>
    </row>
    <row r="2301" spans="1:8" x14ac:dyDescent="0.25">
      <c r="A2301">
        <v>403</v>
      </c>
      <c r="B2301">
        <v>320028</v>
      </c>
      <c r="C2301" t="s">
        <v>91</v>
      </c>
      <c r="D2301">
        <v>6</v>
      </c>
      <c r="E2301">
        <v>30.099959999999999</v>
      </c>
      <c r="F2301" s="3">
        <v>180.59976</v>
      </c>
      <c r="G2301">
        <v>6</v>
      </c>
      <c r="H2301">
        <f t="shared" si="35"/>
        <v>1</v>
      </c>
    </row>
    <row r="2302" spans="1:8" x14ac:dyDescent="0.25">
      <c r="A2302">
        <v>404</v>
      </c>
      <c r="B2302">
        <v>320028</v>
      </c>
      <c r="C2302" t="s">
        <v>91</v>
      </c>
      <c r="D2302">
        <v>12</v>
      </c>
      <c r="E2302">
        <v>30.099959999999999</v>
      </c>
      <c r="F2302" s="3">
        <v>361.19952000000001</v>
      </c>
      <c r="G2302">
        <v>6</v>
      </c>
      <c r="H2302">
        <f t="shared" si="35"/>
        <v>2</v>
      </c>
    </row>
    <row r="2303" spans="1:8" x14ac:dyDescent="0.25">
      <c r="A2303">
        <v>405</v>
      </c>
      <c r="B2303">
        <v>320028</v>
      </c>
      <c r="C2303" t="s">
        <v>91</v>
      </c>
      <c r="D2303">
        <v>6</v>
      </c>
      <c r="E2303">
        <v>30.099959999999999</v>
      </c>
      <c r="F2303" s="3">
        <v>180.59976</v>
      </c>
      <c r="G2303">
        <v>6</v>
      </c>
      <c r="H2303">
        <f t="shared" si="35"/>
        <v>1</v>
      </c>
    </row>
    <row r="2304" spans="1:8" x14ac:dyDescent="0.25">
      <c r="A2304">
        <v>406</v>
      </c>
      <c r="B2304">
        <v>320028</v>
      </c>
      <c r="C2304" t="s">
        <v>91</v>
      </c>
      <c r="D2304">
        <v>6</v>
      </c>
      <c r="E2304">
        <v>30.099959999999999</v>
      </c>
      <c r="F2304" s="3">
        <v>180.59976</v>
      </c>
      <c r="G2304">
        <v>6</v>
      </c>
      <c r="H2304">
        <f t="shared" si="35"/>
        <v>1</v>
      </c>
    </row>
    <row r="2305" spans="1:8" x14ac:dyDescent="0.25">
      <c r="A2305">
        <v>503</v>
      </c>
      <c r="B2305">
        <v>320023</v>
      </c>
      <c r="C2305" t="s">
        <v>86</v>
      </c>
      <c r="D2305">
        <v>30</v>
      </c>
      <c r="E2305">
        <v>39.743999999999993</v>
      </c>
      <c r="F2305" s="3">
        <v>1192.3199999999997</v>
      </c>
      <c r="G2305">
        <v>6</v>
      </c>
      <c r="H2305">
        <f t="shared" si="35"/>
        <v>5</v>
      </c>
    </row>
    <row r="2306" spans="1:8" x14ac:dyDescent="0.25">
      <c r="A2306">
        <v>503</v>
      </c>
      <c r="B2306">
        <v>320023</v>
      </c>
      <c r="C2306" t="s">
        <v>86</v>
      </c>
      <c r="D2306">
        <v>30</v>
      </c>
      <c r="E2306">
        <v>39.743999999999993</v>
      </c>
      <c r="F2306" s="3">
        <v>1192.3199999999997</v>
      </c>
      <c r="G2306">
        <v>6</v>
      </c>
      <c r="H2306">
        <f t="shared" si="35"/>
        <v>5</v>
      </c>
    </row>
    <row r="2307" spans="1:8" x14ac:dyDescent="0.25">
      <c r="A2307">
        <v>503</v>
      </c>
      <c r="B2307">
        <v>320028</v>
      </c>
      <c r="C2307" t="s">
        <v>91</v>
      </c>
      <c r="D2307">
        <v>30</v>
      </c>
      <c r="E2307">
        <v>30.099959999999999</v>
      </c>
      <c r="F2307" s="3">
        <v>902.99879999999996</v>
      </c>
      <c r="G2307">
        <v>6</v>
      </c>
      <c r="H2307">
        <f t="shared" ref="H2307:H2370" si="36">+D2307/G2307</f>
        <v>5</v>
      </c>
    </row>
    <row r="2308" spans="1:8" x14ac:dyDescent="0.25">
      <c r="A2308">
        <v>503</v>
      </c>
      <c r="B2308">
        <v>320107</v>
      </c>
      <c r="C2308" t="s">
        <v>81</v>
      </c>
      <c r="D2308">
        <v>0</v>
      </c>
      <c r="E2308">
        <v>5.7200040000000012</v>
      </c>
      <c r="F2308" s="3">
        <v>0</v>
      </c>
      <c r="G2308">
        <v>60</v>
      </c>
      <c r="H2308">
        <f t="shared" si="36"/>
        <v>0</v>
      </c>
    </row>
    <row r="2309" spans="1:8" x14ac:dyDescent="0.25">
      <c r="A2309">
        <v>503</v>
      </c>
      <c r="B2309">
        <v>323103</v>
      </c>
      <c r="C2309" t="s">
        <v>36</v>
      </c>
      <c r="D2309">
        <v>0</v>
      </c>
      <c r="E2309">
        <v>12.645809999999999</v>
      </c>
      <c r="F2309" s="3">
        <v>0</v>
      </c>
      <c r="G2309">
        <v>24</v>
      </c>
      <c r="H2309">
        <f t="shared" si="36"/>
        <v>0</v>
      </c>
    </row>
    <row r="2310" spans="1:8" x14ac:dyDescent="0.25">
      <c r="A2310">
        <v>503</v>
      </c>
      <c r="B2310">
        <v>320926</v>
      </c>
      <c r="C2310" t="s">
        <v>48</v>
      </c>
      <c r="D2310">
        <v>60</v>
      </c>
      <c r="E2310">
        <v>5.9841899999999999</v>
      </c>
      <c r="F2310" s="3">
        <v>359.0514</v>
      </c>
      <c r="G2310">
        <v>60</v>
      </c>
      <c r="H2310">
        <f t="shared" si="36"/>
        <v>1</v>
      </c>
    </row>
    <row r="2311" spans="1:8" x14ac:dyDescent="0.25">
      <c r="A2311">
        <v>504</v>
      </c>
      <c r="B2311">
        <v>320028</v>
      </c>
      <c r="C2311" t="s">
        <v>91</v>
      </c>
      <c r="D2311">
        <v>12</v>
      </c>
      <c r="E2311">
        <v>30.099959999999999</v>
      </c>
      <c r="F2311" s="3">
        <v>361.19952000000001</v>
      </c>
      <c r="G2311">
        <v>6</v>
      </c>
      <c r="H2311">
        <f t="shared" si="36"/>
        <v>2</v>
      </c>
    </row>
    <row r="2312" spans="1:8" x14ac:dyDescent="0.25">
      <c r="A2312">
        <v>505</v>
      </c>
      <c r="B2312">
        <v>323900</v>
      </c>
      <c r="C2312" t="s">
        <v>37</v>
      </c>
      <c r="D2312">
        <v>0</v>
      </c>
      <c r="E2312">
        <v>12.645809999999999</v>
      </c>
      <c r="F2312" s="3">
        <v>0</v>
      </c>
      <c r="G2312">
        <v>24</v>
      </c>
      <c r="H2312">
        <f t="shared" si="36"/>
        <v>0</v>
      </c>
    </row>
    <row r="2313" spans="1:8" x14ac:dyDescent="0.25">
      <c r="A2313">
        <v>505</v>
      </c>
      <c r="B2313">
        <v>320015</v>
      </c>
      <c r="C2313" t="s">
        <v>80</v>
      </c>
      <c r="D2313">
        <v>600</v>
      </c>
      <c r="E2313">
        <v>5.9841899999999999</v>
      </c>
      <c r="F2313" s="3">
        <v>3590.5140000000001</v>
      </c>
      <c r="G2313">
        <v>60</v>
      </c>
      <c r="H2313">
        <f t="shared" si="36"/>
        <v>10</v>
      </c>
    </row>
    <row r="2314" spans="1:8" x14ac:dyDescent="0.25">
      <c r="A2314">
        <v>505</v>
      </c>
      <c r="B2314">
        <v>324003</v>
      </c>
      <c r="C2314" t="s">
        <v>88</v>
      </c>
      <c r="D2314">
        <v>40</v>
      </c>
      <c r="E2314">
        <v>19.800018000000001</v>
      </c>
      <c r="F2314" s="3">
        <v>792.00072</v>
      </c>
      <c r="G2314">
        <v>20</v>
      </c>
      <c r="H2314">
        <f t="shared" si="36"/>
        <v>2</v>
      </c>
    </row>
    <row r="2315" spans="1:8" x14ac:dyDescent="0.25">
      <c r="A2315">
        <v>505</v>
      </c>
      <c r="B2315">
        <v>323900</v>
      </c>
      <c r="C2315" t="s">
        <v>37</v>
      </c>
      <c r="D2315">
        <v>0</v>
      </c>
      <c r="E2315">
        <v>12.645809999999999</v>
      </c>
      <c r="F2315" s="3">
        <v>0</v>
      </c>
      <c r="G2315">
        <v>24</v>
      </c>
      <c r="H2315">
        <f t="shared" si="36"/>
        <v>0</v>
      </c>
    </row>
    <row r="2316" spans="1:8" x14ac:dyDescent="0.25">
      <c r="A2316">
        <v>505</v>
      </c>
      <c r="B2316">
        <v>323004</v>
      </c>
      <c r="C2316" t="s">
        <v>35</v>
      </c>
      <c r="D2316">
        <v>0</v>
      </c>
      <c r="E2316">
        <v>12.645809999999999</v>
      </c>
      <c r="F2316" s="3">
        <v>0</v>
      </c>
      <c r="G2316">
        <v>24</v>
      </c>
      <c r="H2316">
        <f t="shared" si="36"/>
        <v>0</v>
      </c>
    </row>
    <row r="2317" spans="1:8" x14ac:dyDescent="0.25">
      <c r="A2317">
        <v>505</v>
      </c>
      <c r="B2317">
        <v>322000</v>
      </c>
      <c r="C2317" t="s">
        <v>93</v>
      </c>
      <c r="D2317">
        <v>24</v>
      </c>
      <c r="E2317">
        <v>12.645809999999999</v>
      </c>
      <c r="F2317" s="3">
        <v>303.49943999999999</v>
      </c>
      <c r="G2317">
        <v>24</v>
      </c>
      <c r="H2317">
        <f t="shared" si="36"/>
        <v>1</v>
      </c>
    </row>
    <row r="2318" spans="1:8" x14ac:dyDescent="0.25">
      <c r="A2318">
        <v>505</v>
      </c>
      <c r="B2318">
        <v>322001</v>
      </c>
      <c r="C2318" t="s">
        <v>95</v>
      </c>
      <c r="D2318">
        <v>12</v>
      </c>
      <c r="E2318">
        <v>36.695520000000002</v>
      </c>
      <c r="F2318" s="3">
        <v>440.34624000000002</v>
      </c>
      <c r="G2318">
        <v>6</v>
      </c>
      <c r="H2318">
        <f t="shared" si="36"/>
        <v>2</v>
      </c>
    </row>
    <row r="2319" spans="1:8" x14ac:dyDescent="0.25">
      <c r="A2319">
        <v>505</v>
      </c>
      <c r="B2319">
        <v>320107</v>
      </c>
      <c r="C2319" t="s">
        <v>81</v>
      </c>
      <c r="D2319">
        <v>0</v>
      </c>
      <c r="E2319">
        <v>5.7200040000000012</v>
      </c>
      <c r="F2319" s="3">
        <v>0</v>
      </c>
      <c r="G2319">
        <v>60</v>
      </c>
      <c r="H2319">
        <f t="shared" si="36"/>
        <v>0</v>
      </c>
    </row>
    <row r="2320" spans="1:8" x14ac:dyDescent="0.25">
      <c r="A2320">
        <v>505</v>
      </c>
      <c r="B2320">
        <v>323900</v>
      </c>
      <c r="C2320" t="s">
        <v>37</v>
      </c>
      <c r="D2320">
        <v>0</v>
      </c>
      <c r="E2320">
        <v>12.645809999999999</v>
      </c>
      <c r="F2320" s="3">
        <v>0</v>
      </c>
      <c r="G2320">
        <v>24</v>
      </c>
      <c r="H2320">
        <f t="shared" si="36"/>
        <v>0</v>
      </c>
    </row>
    <row r="2321" spans="1:8" x14ac:dyDescent="0.25">
      <c r="A2321">
        <v>505</v>
      </c>
      <c r="B2321">
        <v>323004</v>
      </c>
      <c r="C2321" t="s">
        <v>35</v>
      </c>
      <c r="D2321">
        <v>0</v>
      </c>
      <c r="E2321">
        <v>12.645809999999999</v>
      </c>
      <c r="F2321" s="3">
        <v>0</v>
      </c>
      <c r="G2321">
        <v>24</v>
      </c>
      <c r="H2321">
        <f t="shared" si="36"/>
        <v>0</v>
      </c>
    </row>
    <row r="2322" spans="1:8" x14ac:dyDescent="0.25">
      <c r="A2322">
        <v>505</v>
      </c>
      <c r="B2322">
        <v>323103</v>
      </c>
      <c r="C2322" t="s">
        <v>36</v>
      </c>
      <c r="D2322">
        <v>0</v>
      </c>
      <c r="E2322">
        <v>12.645809999999999</v>
      </c>
      <c r="F2322" s="3">
        <v>0</v>
      </c>
      <c r="G2322">
        <v>24</v>
      </c>
      <c r="H2322">
        <f t="shared" si="36"/>
        <v>0</v>
      </c>
    </row>
    <row r="2323" spans="1:8" x14ac:dyDescent="0.25">
      <c r="A2323">
        <v>505</v>
      </c>
      <c r="B2323">
        <v>323900</v>
      </c>
      <c r="C2323" t="s">
        <v>37</v>
      </c>
      <c r="D2323">
        <v>0</v>
      </c>
      <c r="E2323">
        <v>12.645809999999999</v>
      </c>
      <c r="F2323" s="3">
        <v>0</v>
      </c>
      <c r="G2323">
        <v>24</v>
      </c>
      <c r="H2323">
        <f t="shared" si="36"/>
        <v>0</v>
      </c>
    </row>
    <row r="2324" spans="1:8" x14ac:dyDescent="0.25">
      <c r="A2324">
        <v>505</v>
      </c>
      <c r="B2324">
        <v>323004</v>
      </c>
      <c r="C2324" t="s">
        <v>35</v>
      </c>
      <c r="D2324">
        <v>24</v>
      </c>
      <c r="E2324">
        <v>12.645809999999999</v>
      </c>
      <c r="F2324" s="3">
        <v>303.49943999999999</v>
      </c>
      <c r="G2324">
        <v>24</v>
      </c>
      <c r="H2324">
        <f t="shared" si="36"/>
        <v>1</v>
      </c>
    </row>
    <row r="2325" spans="1:8" x14ac:dyDescent="0.25">
      <c r="A2325">
        <v>505</v>
      </c>
      <c r="B2325">
        <v>322001</v>
      </c>
      <c r="C2325" t="s">
        <v>95</v>
      </c>
      <c r="D2325">
        <v>30</v>
      </c>
      <c r="E2325">
        <v>36.695520000000002</v>
      </c>
      <c r="F2325" s="3">
        <v>1100.8656000000001</v>
      </c>
      <c r="G2325">
        <v>6</v>
      </c>
      <c r="H2325">
        <f t="shared" si="36"/>
        <v>5</v>
      </c>
    </row>
    <row r="2326" spans="1:8" x14ac:dyDescent="0.25">
      <c r="A2326">
        <v>505</v>
      </c>
      <c r="B2326">
        <v>320100</v>
      </c>
      <c r="C2326" t="s">
        <v>85</v>
      </c>
      <c r="D2326">
        <v>24</v>
      </c>
      <c r="E2326">
        <v>20.323620000000002</v>
      </c>
      <c r="F2326" s="3">
        <v>487.76688000000001</v>
      </c>
      <c r="G2326">
        <v>12</v>
      </c>
      <c r="H2326">
        <f t="shared" si="36"/>
        <v>2</v>
      </c>
    </row>
    <row r="2327" spans="1:8" x14ac:dyDescent="0.25">
      <c r="A2327">
        <v>505</v>
      </c>
      <c r="B2327">
        <v>323103</v>
      </c>
      <c r="C2327" t="s">
        <v>36</v>
      </c>
      <c r="D2327">
        <v>24</v>
      </c>
      <c r="E2327">
        <v>12.645809999999999</v>
      </c>
      <c r="F2327" s="3">
        <v>303.49943999999999</v>
      </c>
      <c r="G2327">
        <v>24</v>
      </c>
      <c r="H2327">
        <f t="shared" si="36"/>
        <v>1</v>
      </c>
    </row>
    <row r="2328" spans="1:8" x14ac:dyDescent="0.25">
      <c r="A2328">
        <v>505</v>
      </c>
      <c r="B2328">
        <v>324903</v>
      </c>
      <c r="C2328" t="s">
        <v>47</v>
      </c>
      <c r="D2328">
        <v>40</v>
      </c>
      <c r="E2328">
        <v>20.662344000000001</v>
      </c>
      <c r="F2328" s="3">
        <v>826.49376000000007</v>
      </c>
      <c r="G2328">
        <v>20</v>
      </c>
      <c r="H2328">
        <f t="shared" si="36"/>
        <v>2</v>
      </c>
    </row>
    <row r="2329" spans="1:8" x14ac:dyDescent="0.25">
      <c r="A2329">
        <v>507</v>
      </c>
      <c r="B2329">
        <v>320028</v>
      </c>
      <c r="C2329" t="s">
        <v>91</v>
      </c>
      <c r="D2329">
        <v>18</v>
      </c>
      <c r="E2329">
        <v>30.099959999999999</v>
      </c>
      <c r="F2329" s="3">
        <v>541.79927999999995</v>
      </c>
      <c r="G2329">
        <v>6</v>
      </c>
      <c r="H2329">
        <f t="shared" si="36"/>
        <v>3</v>
      </c>
    </row>
    <row r="2330" spans="1:8" x14ac:dyDescent="0.25">
      <c r="A2330">
        <v>507</v>
      </c>
      <c r="B2330">
        <v>320023</v>
      </c>
      <c r="C2330" t="s">
        <v>86</v>
      </c>
      <c r="D2330">
        <v>18</v>
      </c>
      <c r="E2330">
        <v>39.743999999999993</v>
      </c>
      <c r="F2330" s="3">
        <v>715.39199999999983</v>
      </c>
      <c r="G2330">
        <v>6</v>
      </c>
      <c r="H2330">
        <f t="shared" si="36"/>
        <v>3</v>
      </c>
    </row>
    <row r="2331" spans="1:8" x14ac:dyDescent="0.25">
      <c r="A2331">
        <v>507</v>
      </c>
      <c r="B2331">
        <v>320400</v>
      </c>
      <c r="C2331" t="s">
        <v>84</v>
      </c>
      <c r="D2331">
        <v>36</v>
      </c>
      <c r="E2331">
        <v>20.323620000000002</v>
      </c>
      <c r="F2331" s="3">
        <v>731.65032000000008</v>
      </c>
      <c r="G2331">
        <v>12</v>
      </c>
      <c r="H2331">
        <f t="shared" si="36"/>
        <v>3</v>
      </c>
    </row>
    <row r="2332" spans="1:8" x14ac:dyDescent="0.25">
      <c r="A2332">
        <v>508</v>
      </c>
      <c r="B2332">
        <v>320015</v>
      </c>
      <c r="C2332" t="s">
        <v>80</v>
      </c>
      <c r="D2332">
        <v>60</v>
      </c>
      <c r="E2332">
        <v>5.9841899999999999</v>
      </c>
      <c r="F2332" s="3">
        <v>359.0514</v>
      </c>
      <c r="G2332">
        <v>60</v>
      </c>
      <c r="H2332">
        <f t="shared" si="36"/>
        <v>1</v>
      </c>
    </row>
    <row r="2333" spans="1:8" x14ac:dyDescent="0.25">
      <c r="A2333">
        <v>508</v>
      </c>
      <c r="B2333">
        <v>320118</v>
      </c>
      <c r="C2333" t="s">
        <v>89</v>
      </c>
      <c r="D2333">
        <v>6</v>
      </c>
      <c r="E2333">
        <v>37.949940000000005</v>
      </c>
      <c r="F2333" s="3">
        <v>227.69964000000004</v>
      </c>
      <c r="G2333">
        <v>6</v>
      </c>
      <c r="H2333">
        <f t="shared" si="36"/>
        <v>1</v>
      </c>
    </row>
    <row r="2334" spans="1:8" x14ac:dyDescent="0.25">
      <c r="A2334">
        <v>508</v>
      </c>
      <c r="B2334">
        <v>320107</v>
      </c>
      <c r="C2334" t="s">
        <v>81</v>
      </c>
      <c r="D2334">
        <v>60</v>
      </c>
      <c r="E2334">
        <v>5.7200040000000012</v>
      </c>
      <c r="F2334" s="3">
        <v>343.20024000000006</v>
      </c>
      <c r="G2334">
        <v>60</v>
      </c>
      <c r="H2334">
        <f t="shared" si="36"/>
        <v>1</v>
      </c>
    </row>
    <row r="2335" spans="1:8" x14ac:dyDescent="0.25">
      <c r="A2335">
        <v>508</v>
      </c>
      <c r="B2335">
        <v>322001</v>
      </c>
      <c r="C2335" t="s">
        <v>95</v>
      </c>
      <c r="D2335">
        <v>6</v>
      </c>
      <c r="E2335">
        <v>36.695520000000002</v>
      </c>
      <c r="F2335" s="3">
        <v>220.17312000000001</v>
      </c>
      <c r="G2335">
        <v>6</v>
      </c>
      <c r="H2335">
        <f t="shared" si="36"/>
        <v>1</v>
      </c>
    </row>
    <row r="2336" spans="1:8" x14ac:dyDescent="0.25">
      <c r="A2336">
        <v>508</v>
      </c>
      <c r="B2336">
        <v>322100</v>
      </c>
      <c r="C2336" t="s">
        <v>96</v>
      </c>
      <c r="D2336">
        <v>6</v>
      </c>
      <c r="E2336">
        <v>18.065520000000003</v>
      </c>
      <c r="F2336" s="3">
        <v>108.39312000000001</v>
      </c>
      <c r="G2336">
        <v>6</v>
      </c>
      <c r="H2336">
        <f t="shared" si="36"/>
        <v>1</v>
      </c>
    </row>
    <row r="2337" spans="1:8" x14ac:dyDescent="0.25">
      <c r="A2337">
        <v>508</v>
      </c>
      <c r="B2337">
        <v>322100</v>
      </c>
      <c r="C2337" t="s">
        <v>96</v>
      </c>
      <c r="D2337">
        <v>12</v>
      </c>
      <c r="E2337">
        <v>18.065520000000003</v>
      </c>
      <c r="F2337" s="3">
        <v>216.78624000000002</v>
      </c>
      <c r="G2337">
        <v>6</v>
      </c>
      <c r="H2337">
        <f t="shared" si="36"/>
        <v>2</v>
      </c>
    </row>
    <row r="2338" spans="1:8" x14ac:dyDescent="0.25">
      <c r="A2338">
        <v>508</v>
      </c>
      <c r="B2338">
        <v>320400</v>
      </c>
      <c r="C2338" t="s">
        <v>84</v>
      </c>
      <c r="D2338">
        <v>12</v>
      </c>
      <c r="E2338">
        <v>20.323620000000002</v>
      </c>
      <c r="F2338" s="3">
        <v>243.88344000000001</v>
      </c>
      <c r="G2338">
        <v>12</v>
      </c>
      <c r="H2338">
        <f t="shared" si="36"/>
        <v>1</v>
      </c>
    </row>
    <row r="2339" spans="1:8" x14ac:dyDescent="0.25">
      <c r="A2339">
        <v>508</v>
      </c>
      <c r="B2339">
        <v>323103</v>
      </c>
      <c r="C2339" t="s">
        <v>36</v>
      </c>
      <c r="D2339">
        <v>48</v>
      </c>
      <c r="E2339">
        <v>12.645809999999999</v>
      </c>
      <c r="F2339" s="3">
        <v>606.99887999999999</v>
      </c>
      <c r="G2339">
        <v>24</v>
      </c>
      <c r="H2339">
        <f t="shared" si="36"/>
        <v>2</v>
      </c>
    </row>
    <row r="2340" spans="1:8" x14ac:dyDescent="0.25">
      <c r="A2340">
        <v>508</v>
      </c>
      <c r="B2340">
        <v>320926</v>
      </c>
      <c r="C2340" t="s">
        <v>48</v>
      </c>
      <c r="D2340">
        <v>60</v>
      </c>
      <c r="E2340">
        <v>5.9841899999999999</v>
      </c>
      <c r="F2340" s="3">
        <v>359.0514</v>
      </c>
      <c r="G2340">
        <v>60</v>
      </c>
      <c r="H2340">
        <f t="shared" si="36"/>
        <v>1</v>
      </c>
    </row>
    <row r="2341" spans="1:8" x14ac:dyDescent="0.25">
      <c r="A2341">
        <v>508</v>
      </c>
      <c r="B2341">
        <v>324903</v>
      </c>
      <c r="C2341" t="s">
        <v>47</v>
      </c>
      <c r="D2341">
        <v>40</v>
      </c>
      <c r="E2341">
        <v>20.662344000000001</v>
      </c>
      <c r="F2341" s="3">
        <v>826.49376000000007</v>
      </c>
      <c r="G2341">
        <v>20</v>
      </c>
      <c r="H2341">
        <f t="shared" si="36"/>
        <v>2</v>
      </c>
    </row>
    <row r="2342" spans="1:8" x14ac:dyDescent="0.25">
      <c r="A2342">
        <v>510</v>
      </c>
      <c r="B2342">
        <v>322100</v>
      </c>
      <c r="C2342" t="s">
        <v>96</v>
      </c>
      <c r="D2342">
        <v>6</v>
      </c>
      <c r="E2342">
        <v>18.065520000000003</v>
      </c>
      <c r="F2342" s="3">
        <v>108.39312000000001</v>
      </c>
      <c r="G2342">
        <v>6</v>
      </c>
      <c r="H2342">
        <f t="shared" si="36"/>
        <v>1</v>
      </c>
    </row>
    <row r="2343" spans="1:8" x14ac:dyDescent="0.25">
      <c r="A2343">
        <v>510</v>
      </c>
      <c r="B2343">
        <v>320023</v>
      </c>
      <c r="C2343" t="s">
        <v>86</v>
      </c>
      <c r="D2343">
        <v>6</v>
      </c>
      <c r="E2343">
        <v>39.743999999999993</v>
      </c>
      <c r="F2343" s="3">
        <v>238.46399999999994</v>
      </c>
      <c r="G2343">
        <v>6</v>
      </c>
      <c r="H2343">
        <f t="shared" si="36"/>
        <v>1</v>
      </c>
    </row>
    <row r="2344" spans="1:8" x14ac:dyDescent="0.25">
      <c r="A2344">
        <v>510</v>
      </c>
      <c r="B2344">
        <v>320107</v>
      </c>
      <c r="C2344" t="s">
        <v>81</v>
      </c>
      <c r="D2344">
        <v>60</v>
      </c>
      <c r="E2344">
        <v>5.7200040000000012</v>
      </c>
      <c r="F2344" s="3">
        <v>343.20024000000006</v>
      </c>
      <c r="G2344">
        <v>60</v>
      </c>
      <c r="H2344">
        <f t="shared" si="36"/>
        <v>1</v>
      </c>
    </row>
    <row r="2345" spans="1:8" x14ac:dyDescent="0.25">
      <c r="A2345">
        <v>511</v>
      </c>
      <c r="B2345">
        <v>324003</v>
      </c>
      <c r="C2345" t="s">
        <v>88</v>
      </c>
      <c r="D2345">
        <v>40</v>
      </c>
      <c r="E2345">
        <v>19.800018000000001</v>
      </c>
      <c r="F2345" s="3">
        <v>792.00072</v>
      </c>
      <c r="G2345">
        <v>20</v>
      </c>
      <c r="H2345">
        <f t="shared" si="36"/>
        <v>2</v>
      </c>
    </row>
    <row r="2346" spans="1:8" x14ac:dyDescent="0.25">
      <c r="A2346">
        <v>511</v>
      </c>
      <c r="B2346">
        <v>323004</v>
      </c>
      <c r="C2346" t="s">
        <v>35</v>
      </c>
      <c r="D2346">
        <v>0</v>
      </c>
      <c r="E2346">
        <v>12.645809999999999</v>
      </c>
      <c r="F2346" s="3">
        <v>0</v>
      </c>
      <c r="G2346">
        <v>24</v>
      </c>
      <c r="H2346">
        <f t="shared" si="36"/>
        <v>0</v>
      </c>
    </row>
    <row r="2347" spans="1:8" x14ac:dyDescent="0.25">
      <c r="A2347">
        <v>511</v>
      </c>
      <c r="B2347">
        <v>322100</v>
      </c>
      <c r="C2347" t="s">
        <v>96</v>
      </c>
      <c r="D2347">
        <v>12</v>
      </c>
      <c r="E2347">
        <v>18.065520000000003</v>
      </c>
      <c r="F2347" s="3">
        <v>216.78624000000002</v>
      </c>
      <c r="G2347">
        <v>6</v>
      </c>
      <c r="H2347">
        <f t="shared" si="36"/>
        <v>2</v>
      </c>
    </row>
    <row r="2348" spans="1:8" x14ac:dyDescent="0.25">
      <c r="A2348">
        <v>512</v>
      </c>
      <c r="B2348">
        <v>320015</v>
      </c>
      <c r="C2348" t="s">
        <v>80</v>
      </c>
      <c r="D2348">
        <v>120</v>
      </c>
      <c r="E2348">
        <v>5.9841899999999999</v>
      </c>
      <c r="F2348" s="3">
        <v>718.1028</v>
      </c>
      <c r="G2348">
        <v>60</v>
      </c>
      <c r="H2348">
        <f t="shared" si="36"/>
        <v>2</v>
      </c>
    </row>
    <row r="2349" spans="1:8" x14ac:dyDescent="0.25">
      <c r="A2349">
        <v>512</v>
      </c>
      <c r="B2349">
        <v>320118</v>
      </c>
      <c r="C2349" t="s">
        <v>89</v>
      </c>
      <c r="D2349">
        <v>18</v>
      </c>
      <c r="E2349">
        <v>37.949940000000005</v>
      </c>
      <c r="F2349" s="3">
        <v>683.09892000000013</v>
      </c>
      <c r="G2349">
        <v>6</v>
      </c>
      <c r="H2349">
        <f t="shared" si="36"/>
        <v>3</v>
      </c>
    </row>
    <row r="2350" spans="1:8" x14ac:dyDescent="0.25">
      <c r="A2350">
        <v>512</v>
      </c>
      <c r="B2350">
        <v>320107</v>
      </c>
      <c r="C2350" t="s">
        <v>81</v>
      </c>
      <c r="D2350">
        <v>120</v>
      </c>
      <c r="E2350">
        <v>5.7200040000000012</v>
      </c>
      <c r="F2350" s="3">
        <v>686.40048000000013</v>
      </c>
      <c r="G2350">
        <v>60</v>
      </c>
      <c r="H2350">
        <f t="shared" si="36"/>
        <v>2</v>
      </c>
    </row>
    <row r="2351" spans="1:8" x14ac:dyDescent="0.25">
      <c r="A2351">
        <v>512</v>
      </c>
      <c r="B2351">
        <v>324003</v>
      </c>
      <c r="C2351" t="s">
        <v>88</v>
      </c>
      <c r="D2351">
        <v>40</v>
      </c>
      <c r="E2351">
        <v>19.800018000000001</v>
      </c>
      <c r="F2351" s="3">
        <v>792.00072</v>
      </c>
      <c r="G2351">
        <v>20</v>
      </c>
      <c r="H2351">
        <f t="shared" si="36"/>
        <v>2</v>
      </c>
    </row>
    <row r="2352" spans="1:8" x14ac:dyDescent="0.25">
      <c r="A2352">
        <v>512</v>
      </c>
      <c r="B2352">
        <v>320100</v>
      </c>
      <c r="C2352" t="s">
        <v>85</v>
      </c>
      <c r="D2352">
        <v>36</v>
      </c>
      <c r="E2352">
        <v>20.323620000000002</v>
      </c>
      <c r="F2352" s="3">
        <v>731.65032000000008</v>
      </c>
      <c r="G2352">
        <v>12</v>
      </c>
      <c r="H2352">
        <f t="shared" si="36"/>
        <v>3</v>
      </c>
    </row>
    <row r="2353" spans="1:8" x14ac:dyDescent="0.25">
      <c r="A2353">
        <v>512</v>
      </c>
      <c r="B2353">
        <v>323103</v>
      </c>
      <c r="C2353" t="s">
        <v>36</v>
      </c>
      <c r="D2353">
        <v>48</v>
      </c>
      <c r="E2353">
        <v>12.645809999999999</v>
      </c>
      <c r="F2353" s="3">
        <v>606.99887999999999</v>
      </c>
      <c r="G2353">
        <v>24</v>
      </c>
      <c r="H2353">
        <f t="shared" si="36"/>
        <v>2</v>
      </c>
    </row>
    <row r="2354" spans="1:8" x14ac:dyDescent="0.25">
      <c r="A2354">
        <v>512</v>
      </c>
      <c r="B2354">
        <v>320120</v>
      </c>
      <c r="C2354" t="s">
        <v>71</v>
      </c>
      <c r="D2354">
        <v>0</v>
      </c>
      <c r="E2354">
        <v>30.099959999999999</v>
      </c>
      <c r="F2354" s="3">
        <v>0</v>
      </c>
      <c r="G2354">
        <v>6</v>
      </c>
      <c r="H2354">
        <f t="shared" si="36"/>
        <v>0</v>
      </c>
    </row>
    <row r="2355" spans="1:8" x14ac:dyDescent="0.25">
      <c r="A2355">
        <v>512</v>
      </c>
      <c r="B2355">
        <v>320926</v>
      </c>
      <c r="C2355" t="s">
        <v>48</v>
      </c>
      <c r="D2355">
        <v>60</v>
      </c>
      <c r="E2355">
        <v>5.9841899999999999</v>
      </c>
      <c r="F2355" s="3">
        <v>359.0514</v>
      </c>
      <c r="G2355">
        <v>60</v>
      </c>
      <c r="H2355">
        <f t="shared" si="36"/>
        <v>1</v>
      </c>
    </row>
    <row r="2356" spans="1:8" x14ac:dyDescent="0.25">
      <c r="A2356">
        <v>513</v>
      </c>
      <c r="B2356">
        <v>323004</v>
      </c>
      <c r="C2356" t="s">
        <v>35</v>
      </c>
      <c r="D2356">
        <v>24</v>
      </c>
      <c r="E2356">
        <v>12.645809999999999</v>
      </c>
      <c r="F2356" s="3">
        <v>303.49943999999999</v>
      </c>
      <c r="G2356">
        <v>24</v>
      </c>
      <c r="H2356">
        <f t="shared" si="36"/>
        <v>1</v>
      </c>
    </row>
    <row r="2357" spans="1:8" x14ac:dyDescent="0.25">
      <c r="A2357">
        <v>514</v>
      </c>
      <c r="B2357">
        <v>320028</v>
      </c>
      <c r="C2357" t="s">
        <v>91</v>
      </c>
      <c r="D2357">
        <v>30</v>
      </c>
      <c r="E2357">
        <v>30.099959999999999</v>
      </c>
      <c r="F2357" s="3">
        <v>902.99879999999996</v>
      </c>
      <c r="G2357">
        <v>6</v>
      </c>
      <c r="H2357">
        <f t="shared" si="36"/>
        <v>5</v>
      </c>
    </row>
    <row r="2358" spans="1:8" x14ac:dyDescent="0.25">
      <c r="A2358">
        <v>514</v>
      </c>
      <c r="B2358">
        <v>320015</v>
      </c>
      <c r="C2358" t="s">
        <v>80</v>
      </c>
      <c r="D2358">
        <v>120</v>
      </c>
      <c r="E2358">
        <v>5.9841899999999999</v>
      </c>
      <c r="F2358" s="3">
        <v>718.1028</v>
      </c>
      <c r="G2358">
        <v>60</v>
      </c>
      <c r="H2358">
        <f t="shared" si="36"/>
        <v>2</v>
      </c>
    </row>
    <row r="2359" spans="1:8" x14ac:dyDescent="0.25">
      <c r="A2359">
        <v>514</v>
      </c>
      <c r="B2359">
        <v>320118</v>
      </c>
      <c r="C2359" t="s">
        <v>89</v>
      </c>
      <c r="D2359">
        <v>12</v>
      </c>
      <c r="E2359">
        <v>37.949940000000005</v>
      </c>
      <c r="F2359" s="3">
        <v>455.39928000000009</v>
      </c>
      <c r="G2359">
        <v>6</v>
      </c>
      <c r="H2359">
        <f t="shared" si="36"/>
        <v>2</v>
      </c>
    </row>
    <row r="2360" spans="1:8" x14ac:dyDescent="0.25">
      <c r="A2360">
        <v>514</v>
      </c>
      <c r="B2360">
        <v>320107</v>
      </c>
      <c r="C2360" t="s">
        <v>81</v>
      </c>
      <c r="D2360">
        <v>0</v>
      </c>
      <c r="E2360">
        <v>5.7200040000000012</v>
      </c>
      <c r="F2360" s="3">
        <v>0</v>
      </c>
      <c r="G2360">
        <v>60</v>
      </c>
      <c r="H2360">
        <f t="shared" si="36"/>
        <v>0</v>
      </c>
    </row>
    <row r="2361" spans="1:8" x14ac:dyDescent="0.25">
      <c r="A2361">
        <v>514</v>
      </c>
      <c r="B2361">
        <v>323900</v>
      </c>
      <c r="C2361" t="s">
        <v>37</v>
      </c>
      <c r="D2361">
        <v>0</v>
      </c>
      <c r="E2361">
        <v>12.645809999999999</v>
      </c>
      <c r="F2361" s="3">
        <v>0</v>
      </c>
      <c r="G2361">
        <v>24</v>
      </c>
      <c r="H2361">
        <f t="shared" si="36"/>
        <v>0</v>
      </c>
    </row>
    <row r="2362" spans="1:8" x14ac:dyDescent="0.25">
      <c r="A2362">
        <v>514</v>
      </c>
      <c r="B2362">
        <v>323004</v>
      </c>
      <c r="C2362" t="s">
        <v>35</v>
      </c>
      <c r="D2362">
        <v>0</v>
      </c>
      <c r="E2362">
        <v>12.645809999999999</v>
      </c>
      <c r="F2362" s="3">
        <v>0</v>
      </c>
      <c r="G2362">
        <v>24</v>
      </c>
      <c r="H2362">
        <f t="shared" si="36"/>
        <v>0</v>
      </c>
    </row>
    <row r="2363" spans="1:8" x14ac:dyDescent="0.25">
      <c r="A2363">
        <v>514</v>
      </c>
      <c r="B2363">
        <v>322000</v>
      </c>
      <c r="C2363" t="s">
        <v>93</v>
      </c>
      <c r="D2363">
        <v>48</v>
      </c>
      <c r="E2363">
        <v>12.645809999999999</v>
      </c>
      <c r="F2363" s="3">
        <v>606.99887999999999</v>
      </c>
      <c r="G2363">
        <v>24</v>
      </c>
      <c r="H2363">
        <f t="shared" si="36"/>
        <v>2</v>
      </c>
    </row>
    <row r="2364" spans="1:8" x14ac:dyDescent="0.25">
      <c r="A2364">
        <v>514</v>
      </c>
      <c r="B2364">
        <v>322001</v>
      </c>
      <c r="C2364" t="s">
        <v>95</v>
      </c>
      <c r="D2364">
        <v>18</v>
      </c>
      <c r="E2364">
        <v>36.695520000000002</v>
      </c>
      <c r="F2364" s="3">
        <v>660.51936000000001</v>
      </c>
      <c r="G2364">
        <v>6</v>
      </c>
      <c r="H2364">
        <f t="shared" si="36"/>
        <v>3</v>
      </c>
    </row>
    <row r="2365" spans="1:8" x14ac:dyDescent="0.25">
      <c r="A2365">
        <v>514</v>
      </c>
      <c r="B2365">
        <v>323103</v>
      </c>
      <c r="C2365" t="s">
        <v>36</v>
      </c>
      <c r="D2365">
        <v>0</v>
      </c>
      <c r="E2365">
        <v>12.645809999999999</v>
      </c>
      <c r="F2365" s="3">
        <v>0</v>
      </c>
      <c r="G2365">
        <v>24</v>
      </c>
      <c r="H2365">
        <f t="shared" si="36"/>
        <v>0</v>
      </c>
    </row>
    <row r="2366" spans="1:8" x14ac:dyDescent="0.25">
      <c r="A2366">
        <v>514</v>
      </c>
      <c r="B2366">
        <v>320120</v>
      </c>
      <c r="C2366" t="s">
        <v>71</v>
      </c>
      <c r="D2366">
        <v>0</v>
      </c>
      <c r="E2366">
        <v>30.099959999999999</v>
      </c>
      <c r="F2366" s="3">
        <v>0</v>
      </c>
      <c r="G2366">
        <v>6</v>
      </c>
      <c r="H2366">
        <f t="shared" si="36"/>
        <v>0</v>
      </c>
    </row>
    <row r="2367" spans="1:8" x14ac:dyDescent="0.25">
      <c r="A2367">
        <v>514</v>
      </c>
      <c r="B2367">
        <v>324903</v>
      </c>
      <c r="C2367" t="s">
        <v>47</v>
      </c>
      <c r="D2367">
        <v>40</v>
      </c>
      <c r="E2367">
        <v>20.662344000000001</v>
      </c>
      <c r="F2367" s="3">
        <v>826.49376000000007</v>
      </c>
      <c r="G2367">
        <v>20</v>
      </c>
      <c r="H2367">
        <f t="shared" si="36"/>
        <v>2</v>
      </c>
    </row>
    <row r="2368" spans="1:8" x14ac:dyDescent="0.25">
      <c r="A2368">
        <v>515</v>
      </c>
      <c r="B2368">
        <v>322100</v>
      </c>
      <c r="C2368" t="s">
        <v>96</v>
      </c>
      <c r="D2368">
        <v>6</v>
      </c>
      <c r="E2368">
        <v>18.065520000000003</v>
      </c>
      <c r="F2368" s="3">
        <v>108.39312000000001</v>
      </c>
      <c r="G2368">
        <v>6</v>
      </c>
      <c r="H2368">
        <f t="shared" si="36"/>
        <v>1</v>
      </c>
    </row>
    <row r="2369" spans="1:8" x14ac:dyDescent="0.25">
      <c r="A2369">
        <v>515</v>
      </c>
      <c r="B2369">
        <v>320023</v>
      </c>
      <c r="C2369" t="s">
        <v>86</v>
      </c>
      <c r="D2369">
        <v>24</v>
      </c>
      <c r="E2369">
        <v>39.743999999999993</v>
      </c>
      <c r="F2369" s="3">
        <v>953.85599999999977</v>
      </c>
      <c r="G2369">
        <v>6</v>
      </c>
      <c r="H2369">
        <f t="shared" si="36"/>
        <v>4</v>
      </c>
    </row>
    <row r="2370" spans="1:8" x14ac:dyDescent="0.25">
      <c r="A2370">
        <v>515</v>
      </c>
      <c r="B2370">
        <v>320023</v>
      </c>
      <c r="C2370" t="s">
        <v>86</v>
      </c>
      <c r="D2370">
        <v>60</v>
      </c>
      <c r="E2370">
        <v>39.743999999999993</v>
      </c>
      <c r="F2370" s="3">
        <v>2384.6399999999994</v>
      </c>
      <c r="G2370">
        <v>6</v>
      </c>
      <c r="H2370">
        <f t="shared" si="36"/>
        <v>10</v>
      </c>
    </row>
    <row r="2371" spans="1:8" x14ac:dyDescent="0.25">
      <c r="A2371">
        <v>515</v>
      </c>
      <c r="B2371">
        <v>320015</v>
      </c>
      <c r="C2371" t="s">
        <v>80</v>
      </c>
      <c r="D2371">
        <v>60</v>
      </c>
      <c r="E2371">
        <v>5.9841899999999999</v>
      </c>
      <c r="F2371" s="3">
        <v>359.0514</v>
      </c>
      <c r="G2371">
        <v>60</v>
      </c>
      <c r="H2371">
        <f t="shared" ref="H2371:H2434" si="37">+D2371/G2371</f>
        <v>1</v>
      </c>
    </row>
    <row r="2372" spans="1:8" x14ac:dyDescent="0.25">
      <c r="A2372">
        <v>515</v>
      </c>
      <c r="B2372">
        <v>320118</v>
      </c>
      <c r="C2372" t="s">
        <v>89</v>
      </c>
      <c r="D2372">
        <v>36</v>
      </c>
      <c r="E2372">
        <v>37.949940000000005</v>
      </c>
      <c r="F2372" s="3">
        <v>1366.1978400000003</v>
      </c>
      <c r="G2372">
        <v>6</v>
      </c>
      <c r="H2372">
        <f t="shared" si="37"/>
        <v>6</v>
      </c>
    </row>
    <row r="2373" spans="1:8" x14ac:dyDescent="0.25">
      <c r="A2373">
        <v>515</v>
      </c>
      <c r="B2373">
        <v>320107</v>
      </c>
      <c r="C2373" t="s">
        <v>81</v>
      </c>
      <c r="D2373">
        <v>60</v>
      </c>
      <c r="E2373">
        <v>5.7200040000000012</v>
      </c>
      <c r="F2373" s="3">
        <v>343.20024000000006</v>
      </c>
      <c r="G2373">
        <v>60</v>
      </c>
      <c r="H2373">
        <f t="shared" si="37"/>
        <v>1</v>
      </c>
    </row>
    <row r="2374" spans="1:8" x14ac:dyDescent="0.25">
      <c r="A2374">
        <v>515</v>
      </c>
      <c r="B2374">
        <v>323900</v>
      </c>
      <c r="C2374" t="s">
        <v>37</v>
      </c>
      <c r="D2374">
        <v>0</v>
      </c>
      <c r="E2374">
        <v>12.645809999999999</v>
      </c>
      <c r="F2374" s="3">
        <v>0</v>
      </c>
      <c r="G2374">
        <v>24</v>
      </c>
      <c r="H2374">
        <f t="shared" si="37"/>
        <v>0</v>
      </c>
    </row>
    <row r="2375" spans="1:8" x14ac:dyDescent="0.25">
      <c r="A2375">
        <v>515</v>
      </c>
      <c r="B2375">
        <v>323004</v>
      </c>
      <c r="C2375" t="s">
        <v>35</v>
      </c>
      <c r="D2375">
        <v>0</v>
      </c>
      <c r="E2375">
        <v>12.645809999999999</v>
      </c>
      <c r="F2375" s="3">
        <v>0</v>
      </c>
      <c r="G2375">
        <v>24</v>
      </c>
      <c r="H2375">
        <f t="shared" si="37"/>
        <v>0</v>
      </c>
    </row>
    <row r="2376" spans="1:8" x14ac:dyDescent="0.25">
      <c r="A2376">
        <v>515</v>
      </c>
      <c r="B2376">
        <v>322100</v>
      </c>
      <c r="C2376" t="s">
        <v>96</v>
      </c>
      <c r="D2376">
        <v>12</v>
      </c>
      <c r="E2376">
        <v>18.065520000000003</v>
      </c>
      <c r="F2376" s="3">
        <v>216.78624000000002</v>
      </c>
      <c r="G2376">
        <v>6</v>
      </c>
      <c r="H2376">
        <f t="shared" si="37"/>
        <v>2</v>
      </c>
    </row>
    <row r="2377" spans="1:8" x14ac:dyDescent="0.25">
      <c r="A2377">
        <v>515</v>
      </c>
      <c r="B2377">
        <v>320120</v>
      </c>
      <c r="C2377" t="s">
        <v>71</v>
      </c>
      <c r="D2377">
        <v>0</v>
      </c>
      <c r="E2377">
        <v>30.099959999999999</v>
      </c>
      <c r="F2377" s="3">
        <v>0</v>
      </c>
      <c r="G2377">
        <v>6</v>
      </c>
      <c r="H2377">
        <f t="shared" si="37"/>
        <v>0</v>
      </c>
    </row>
    <row r="2378" spans="1:8" x14ac:dyDescent="0.25">
      <c r="A2378">
        <v>515</v>
      </c>
      <c r="B2378">
        <v>324903</v>
      </c>
      <c r="C2378" t="s">
        <v>47</v>
      </c>
      <c r="D2378">
        <v>40</v>
      </c>
      <c r="E2378">
        <v>20.662344000000001</v>
      </c>
      <c r="F2378" s="3">
        <v>826.49376000000007</v>
      </c>
      <c r="G2378">
        <v>20</v>
      </c>
      <c r="H2378">
        <f t="shared" si="37"/>
        <v>2</v>
      </c>
    </row>
    <row r="2379" spans="1:8" x14ac:dyDescent="0.25">
      <c r="A2379">
        <v>516</v>
      </c>
      <c r="B2379">
        <v>320023</v>
      </c>
      <c r="C2379" t="s">
        <v>86</v>
      </c>
      <c r="D2379">
        <v>120</v>
      </c>
      <c r="E2379">
        <v>39.743999999999993</v>
      </c>
      <c r="F2379" s="3">
        <v>4769.2799999999988</v>
      </c>
      <c r="G2379">
        <v>6</v>
      </c>
      <c r="H2379">
        <f t="shared" si="37"/>
        <v>20</v>
      </c>
    </row>
    <row r="2380" spans="1:8" x14ac:dyDescent="0.25">
      <c r="A2380">
        <v>516</v>
      </c>
      <c r="B2380">
        <v>320015</v>
      </c>
      <c r="C2380" t="s">
        <v>80</v>
      </c>
      <c r="D2380">
        <v>300</v>
      </c>
      <c r="E2380">
        <v>5.9841899999999999</v>
      </c>
      <c r="F2380" s="3">
        <v>1795.2570000000001</v>
      </c>
      <c r="G2380">
        <v>60</v>
      </c>
      <c r="H2380">
        <f t="shared" si="37"/>
        <v>5</v>
      </c>
    </row>
    <row r="2381" spans="1:8" x14ac:dyDescent="0.25">
      <c r="A2381">
        <v>516</v>
      </c>
      <c r="B2381">
        <v>323004</v>
      </c>
      <c r="C2381" t="s">
        <v>35</v>
      </c>
      <c r="D2381">
        <v>0</v>
      </c>
      <c r="E2381">
        <v>12.645809999999999</v>
      </c>
      <c r="F2381" s="3">
        <v>0</v>
      </c>
      <c r="G2381">
        <v>24</v>
      </c>
      <c r="H2381">
        <f t="shared" si="37"/>
        <v>0</v>
      </c>
    </row>
    <row r="2382" spans="1:8" x14ac:dyDescent="0.25">
      <c r="A2382">
        <v>516</v>
      </c>
      <c r="B2382">
        <v>320015</v>
      </c>
      <c r="C2382" t="s">
        <v>80</v>
      </c>
      <c r="D2382">
        <v>300</v>
      </c>
      <c r="E2382">
        <v>5.9841899999999999</v>
      </c>
      <c r="F2382" s="3">
        <v>1795.2570000000001</v>
      </c>
      <c r="G2382">
        <v>60</v>
      </c>
      <c r="H2382">
        <f t="shared" si="37"/>
        <v>5</v>
      </c>
    </row>
    <row r="2383" spans="1:8" x14ac:dyDescent="0.25">
      <c r="A2383">
        <v>516</v>
      </c>
      <c r="B2383">
        <v>320107</v>
      </c>
      <c r="C2383" t="s">
        <v>81</v>
      </c>
      <c r="D2383">
        <v>0</v>
      </c>
      <c r="E2383">
        <v>5.7200040000000012</v>
      </c>
      <c r="F2383" s="3">
        <v>0</v>
      </c>
      <c r="G2383">
        <v>60</v>
      </c>
      <c r="H2383">
        <f t="shared" si="37"/>
        <v>0</v>
      </c>
    </row>
    <row r="2384" spans="1:8" x14ac:dyDescent="0.25">
      <c r="A2384">
        <v>516</v>
      </c>
      <c r="B2384">
        <v>323004</v>
      </c>
      <c r="C2384" t="s">
        <v>35</v>
      </c>
      <c r="D2384">
        <v>0</v>
      </c>
      <c r="E2384">
        <v>12.645809999999999</v>
      </c>
      <c r="F2384" s="3">
        <v>0</v>
      </c>
      <c r="G2384">
        <v>24</v>
      </c>
      <c r="H2384">
        <f t="shared" si="37"/>
        <v>0</v>
      </c>
    </row>
    <row r="2385" spans="1:8" x14ac:dyDescent="0.25">
      <c r="A2385">
        <v>516</v>
      </c>
      <c r="B2385">
        <v>322001</v>
      </c>
      <c r="C2385" t="s">
        <v>95</v>
      </c>
      <c r="D2385">
        <v>30</v>
      </c>
      <c r="E2385">
        <v>36.695520000000002</v>
      </c>
      <c r="F2385" s="3">
        <v>1100.8656000000001</v>
      </c>
      <c r="G2385">
        <v>6</v>
      </c>
      <c r="H2385">
        <f t="shared" si="37"/>
        <v>5</v>
      </c>
    </row>
    <row r="2386" spans="1:8" x14ac:dyDescent="0.25">
      <c r="A2386">
        <v>518</v>
      </c>
      <c r="B2386">
        <v>322001</v>
      </c>
      <c r="C2386" t="s">
        <v>95</v>
      </c>
      <c r="D2386">
        <v>6</v>
      </c>
      <c r="E2386">
        <v>36.695520000000002</v>
      </c>
      <c r="F2386" s="3">
        <v>220.17312000000001</v>
      </c>
      <c r="G2386">
        <v>6</v>
      </c>
      <c r="H2386">
        <f t="shared" si="37"/>
        <v>1</v>
      </c>
    </row>
    <row r="2387" spans="1:8" x14ac:dyDescent="0.25">
      <c r="A2387">
        <v>518</v>
      </c>
      <c r="B2387">
        <v>320023</v>
      </c>
      <c r="C2387" t="s">
        <v>86</v>
      </c>
      <c r="D2387">
        <v>30</v>
      </c>
      <c r="E2387">
        <v>39.743999999999993</v>
      </c>
      <c r="F2387" s="3">
        <v>1192.3199999999997</v>
      </c>
      <c r="G2387">
        <v>6</v>
      </c>
      <c r="H2387">
        <f t="shared" si="37"/>
        <v>5</v>
      </c>
    </row>
    <row r="2388" spans="1:8" x14ac:dyDescent="0.25">
      <c r="A2388">
        <v>518</v>
      </c>
      <c r="B2388">
        <v>322000</v>
      </c>
      <c r="C2388" t="s">
        <v>93</v>
      </c>
      <c r="D2388">
        <v>24</v>
      </c>
      <c r="E2388">
        <v>12.645809999999999</v>
      </c>
      <c r="F2388" s="3">
        <v>303.49943999999999</v>
      </c>
      <c r="G2388">
        <v>24</v>
      </c>
      <c r="H2388">
        <f t="shared" si="37"/>
        <v>1</v>
      </c>
    </row>
    <row r="2389" spans="1:8" x14ac:dyDescent="0.25">
      <c r="A2389">
        <v>518</v>
      </c>
      <c r="B2389">
        <v>320107</v>
      </c>
      <c r="C2389" t="s">
        <v>81</v>
      </c>
      <c r="D2389">
        <v>0</v>
      </c>
      <c r="E2389">
        <v>5.7200040000000012</v>
      </c>
      <c r="F2389" s="3">
        <v>0</v>
      </c>
      <c r="G2389">
        <v>60</v>
      </c>
      <c r="H2389">
        <f t="shared" si="37"/>
        <v>0</v>
      </c>
    </row>
    <row r="2390" spans="1:8" x14ac:dyDescent="0.25">
      <c r="A2390">
        <v>518</v>
      </c>
      <c r="B2390">
        <v>323004</v>
      </c>
      <c r="C2390" t="s">
        <v>35</v>
      </c>
      <c r="D2390">
        <v>0</v>
      </c>
      <c r="E2390">
        <v>12.645809999999999</v>
      </c>
      <c r="F2390" s="3">
        <v>0</v>
      </c>
      <c r="G2390">
        <v>24</v>
      </c>
      <c r="H2390">
        <f t="shared" si="37"/>
        <v>0</v>
      </c>
    </row>
    <row r="2391" spans="1:8" x14ac:dyDescent="0.25">
      <c r="A2391">
        <v>518</v>
      </c>
      <c r="B2391">
        <v>320120</v>
      </c>
      <c r="C2391" t="s">
        <v>71</v>
      </c>
      <c r="D2391">
        <v>0</v>
      </c>
      <c r="E2391">
        <v>30.099959999999999</v>
      </c>
      <c r="F2391" s="3">
        <v>0</v>
      </c>
      <c r="G2391">
        <v>6</v>
      </c>
      <c r="H2391">
        <f t="shared" si="37"/>
        <v>0</v>
      </c>
    </row>
    <row r="2392" spans="1:8" x14ac:dyDescent="0.25">
      <c r="A2392">
        <v>523</v>
      </c>
      <c r="B2392">
        <v>322001</v>
      </c>
      <c r="C2392" t="s">
        <v>95</v>
      </c>
      <c r="D2392">
        <v>6</v>
      </c>
      <c r="E2392">
        <v>36.695520000000002</v>
      </c>
      <c r="F2392" s="3">
        <v>220.17312000000001</v>
      </c>
      <c r="G2392">
        <v>6</v>
      </c>
      <c r="H2392">
        <f t="shared" si="37"/>
        <v>1</v>
      </c>
    </row>
    <row r="2393" spans="1:8" x14ac:dyDescent="0.25">
      <c r="A2393">
        <v>523</v>
      </c>
      <c r="B2393">
        <v>320023</v>
      </c>
      <c r="C2393" t="s">
        <v>86</v>
      </c>
      <c r="D2393">
        <v>6</v>
      </c>
      <c r="E2393">
        <v>39.743999999999993</v>
      </c>
      <c r="F2393" s="3">
        <v>238.46399999999994</v>
      </c>
      <c r="G2393">
        <v>6</v>
      </c>
      <c r="H2393">
        <f t="shared" si="37"/>
        <v>1</v>
      </c>
    </row>
    <row r="2394" spans="1:8" x14ac:dyDescent="0.25">
      <c r="A2394">
        <v>523</v>
      </c>
      <c r="B2394">
        <v>320118</v>
      </c>
      <c r="C2394" t="s">
        <v>89</v>
      </c>
      <c r="D2394">
        <v>12</v>
      </c>
      <c r="E2394">
        <v>37.949940000000005</v>
      </c>
      <c r="F2394" s="3">
        <v>455.39928000000009</v>
      </c>
      <c r="G2394">
        <v>6</v>
      </c>
      <c r="H2394">
        <f t="shared" si="37"/>
        <v>2</v>
      </c>
    </row>
    <row r="2395" spans="1:8" x14ac:dyDescent="0.25">
      <c r="A2395">
        <v>523</v>
      </c>
      <c r="B2395">
        <v>320107</v>
      </c>
      <c r="C2395" t="s">
        <v>81</v>
      </c>
      <c r="D2395">
        <v>0</v>
      </c>
      <c r="E2395">
        <v>5.7200040000000012</v>
      </c>
      <c r="F2395" s="3">
        <v>0</v>
      </c>
      <c r="G2395">
        <v>60</v>
      </c>
      <c r="H2395">
        <f t="shared" si="37"/>
        <v>0</v>
      </c>
    </row>
    <row r="2396" spans="1:8" x14ac:dyDescent="0.25">
      <c r="A2396">
        <v>523</v>
      </c>
      <c r="B2396">
        <v>324003</v>
      </c>
      <c r="C2396" t="s">
        <v>88</v>
      </c>
      <c r="D2396">
        <v>20</v>
      </c>
      <c r="E2396">
        <v>19.800018000000001</v>
      </c>
      <c r="F2396" s="3">
        <v>396.00036</v>
      </c>
      <c r="G2396">
        <v>20</v>
      </c>
      <c r="H2396">
        <f t="shared" si="37"/>
        <v>1</v>
      </c>
    </row>
    <row r="2397" spans="1:8" x14ac:dyDescent="0.25">
      <c r="A2397">
        <v>523</v>
      </c>
      <c r="B2397">
        <v>322001</v>
      </c>
      <c r="C2397" t="s">
        <v>95</v>
      </c>
      <c r="D2397">
        <v>18</v>
      </c>
      <c r="E2397">
        <v>36.695520000000002</v>
      </c>
      <c r="F2397" s="3">
        <v>660.51936000000001</v>
      </c>
      <c r="G2397">
        <v>6</v>
      </c>
      <c r="H2397">
        <f t="shared" si="37"/>
        <v>3</v>
      </c>
    </row>
    <row r="2398" spans="1:8" x14ac:dyDescent="0.25">
      <c r="A2398">
        <v>523</v>
      </c>
      <c r="B2398">
        <v>320120</v>
      </c>
      <c r="C2398" t="s">
        <v>71</v>
      </c>
      <c r="D2398">
        <v>0</v>
      </c>
      <c r="E2398">
        <v>30.099959999999999</v>
      </c>
      <c r="F2398" s="3">
        <v>0</v>
      </c>
      <c r="G2398">
        <v>6</v>
      </c>
      <c r="H2398">
        <f t="shared" si="37"/>
        <v>0</v>
      </c>
    </row>
    <row r="2399" spans="1:8" x14ac:dyDescent="0.25">
      <c r="A2399">
        <v>523</v>
      </c>
      <c r="B2399">
        <v>320926</v>
      </c>
      <c r="C2399" t="s">
        <v>48</v>
      </c>
      <c r="D2399">
        <v>120</v>
      </c>
      <c r="E2399">
        <v>5.9841899999999999</v>
      </c>
      <c r="F2399" s="3">
        <v>718.1028</v>
      </c>
      <c r="G2399">
        <v>60</v>
      </c>
      <c r="H2399">
        <f t="shared" si="37"/>
        <v>2</v>
      </c>
    </row>
    <row r="2400" spans="1:8" x14ac:dyDescent="0.25">
      <c r="A2400">
        <v>524</v>
      </c>
      <c r="B2400">
        <v>322001</v>
      </c>
      <c r="C2400" t="s">
        <v>95</v>
      </c>
      <c r="D2400">
        <v>12</v>
      </c>
      <c r="E2400">
        <v>36.695520000000002</v>
      </c>
      <c r="F2400" s="3">
        <v>440.34624000000002</v>
      </c>
      <c r="G2400">
        <v>6</v>
      </c>
      <c r="H2400">
        <f t="shared" si="37"/>
        <v>2</v>
      </c>
    </row>
    <row r="2401" spans="1:8" x14ac:dyDescent="0.25">
      <c r="A2401">
        <v>524</v>
      </c>
      <c r="B2401">
        <v>323004</v>
      </c>
      <c r="C2401" t="s">
        <v>35</v>
      </c>
      <c r="D2401">
        <v>24</v>
      </c>
      <c r="E2401">
        <v>12.645809999999999</v>
      </c>
      <c r="F2401" s="3">
        <v>303.49943999999999</v>
      </c>
      <c r="G2401">
        <v>24</v>
      </c>
      <c r="H2401">
        <f t="shared" si="37"/>
        <v>1</v>
      </c>
    </row>
    <row r="2402" spans="1:8" x14ac:dyDescent="0.25">
      <c r="A2402">
        <v>526</v>
      </c>
      <c r="B2402">
        <v>320023</v>
      </c>
      <c r="C2402" t="s">
        <v>86</v>
      </c>
      <c r="D2402">
        <v>12</v>
      </c>
      <c r="E2402">
        <v>39.743999999999993</v>
      </c>
      <c r="F2402" s="3">
        <v>476.92799999999988</v>
      </c>
      <c r="G2402">
        <v>6</v>
      </c>
      <c r="H2402">
        <f t="shared" si="37"/>
        <v>2</v>
      </c>
    </row>
    <row r="2403" spans="1:8" x14ac:dyDescent="0.25">
      <c r="A2403">
        <v>526</v>
      </c>
      <c r="B2403">
        <v>320118</v>
      </c>
      <c r="C2403" t="s">
        <v>89</v>
      </c>
      <c r="D2403">
        <v>6</v>
      </c>
      <c r="E2403">
        <v>37.949940000000005</v>
      </c>
      <c r="F2403" s="3">
        <v>227.69964000000004</v>
      </c>
      <c r="G2403">
        <v>6</v>
      </c>
      <c r="H2403">
        <f t="shared" si="37"/>
        <v>1</v>
      </c>
    </row>
    <row r="2404" spans="1:8" x14ac:dyDescent="0.25">
      <c r="A2404">
        <v>526</v>
      </c>
      <c r="B2404">
        <v>322000</v>
      </c>
      <c r="C2404" t="s">
        <v>93</v>
      </c>
      <c r="D2404">
        <v>24</v>
      </c>
      <c r="E2404">
        <v>12.645809999999999</v>
      </c>
      <c r="F2404" s="3">
        <v>303.49943999999999</v>
      </c>
      <c r="G2404">
        <v>24</v>
      </c>
      <c r="H2404">
        <f t="shared" si="37"/>
        <v>1</v>
      </c>
    </row>
    <row r="2405" spans="1:8" x14ac:dyDescent="0.25">
      <c r="A2405">
        <v>526</v>
      </c>
      <c r="B2405">
        <v>320400</v>
      </c>
      <c r="C2405" t="s">
        <v>84</v>
      </c>
      <c r="D2405">
        <v>12</v>
      </c>
      <c r="E2405">
        <v>20.323620000000002</v>
      </c>
      <c r="F2405" s="3">
        <v>243.88344000000001</v>
      </c>
      <c r="G2405">
        <v>12</v>
      </c>
      <c r="H2405">
        <f t="shared" si="37"/>
        <v>1</v>
      </c>
    </row>
    <row r="2406" spans="1:8" x14ac:dyDescent="0.25">
      <c r="A2406">
        <v>527</v>
      </c>
      <c r="B2406">
        <v>322000</v>
      </c>
      <c r="C2406" t="s">
        <v>93</v>
      </c>
      <c r="D2406">
        <v>24</v>
      </c>
      <c r="E2406">
        <v>12.645809999999999</v>
      </c>
      <c r="F2406" s="3">
        <v>303.49943999999999</v>
      </c>
      <c r="G2406">
        <v>24</v>
      </c>
      <c r="H2406">
        <f t="shared" si="37"/>
        <v>1</v>
      </c>
    </row>
    <row r="2407" spans="1:8" x14ac:dyDescent="0.25">
      <c r="A2407">
        <v>527</v>
      </c>
      <c r="B2407">
        <v>322001</v>
      </c>
      <c r="C2407" t="s">
        <v>95</v>
      </c>
      <c r="D2407">
        <v>6</v>
      </c>
      <c r="E2407">
        <v>36.695520000000002</v>
      </c>
      <c r="F2407" s="3">
        <v>220.17312000000001</v>
      </c>
      <c r="G2407">
        <v>6</v>
      </c>
      <c r="H2407">
        <f t="shared" si="37"/>
        <v>1</v>
      </c>
    </row>
    <row r="2408" spans="1:8" x14ac:dyDescent="0.25">
      <c r="A2408">
        <v>527</v>
      </c>
      <c r="B2408">
        <v>320015</v>
      </c>
      <c r="C2408" t="s">
        <v>80</v>
      </c>
      <c r="D2408">
        <v>60</v>
      </c>
      <c r="E2408">
        <v>5.9841899999999999</v>
      </c>
      <c r="F2408" s="3">
        <v>359.0514</v>
      </c>
      <c r="G2408">
        <v>60</v>
      </c>
      <c r="H2408">
        <f t="shared" si="37"/>
        <v>1</v>
      </c>
    </row>
    <row r="2409" spans="1:8" x14ac:dyDescent="0.25">
      <c r="A2409">
        <v>527</v>
      </c>
      <c r="B2409">
        <v>320107</v>
      </c>
      <c r="C2409" t="s">
        <v>81</v>
      </c>
      <c r="D2409">
        <v>0</v>
      </c>
      <c r="E2409">
        <v>5.7200040000000012</v>
      </c>
      <c r="F2409" s="3">
        <v>0</v>
      </c>
      <c r="G2409">
        <v>60</v>
      </c>
      <c r="H2409">
        <f t="shared" si="37"/>
        <v>0</v>
      </c>
    </row>
    <row r="2410" spans="1:8" x14ac:dyDescent="0.25">
      <c r="A2410">
        <v>527</v>
      </c>
      <c r="B2410">
        <v>320926</v>
      </c>
      <c r="C2410" t="s">
        <v>48</v>
      </c>
      <c r="D2410">
        <v>60</v>
      </c>
      <c r="E2410">
        <v>5.9841899999999999</v>
      </c>
      <c r="F2410" s="3">
        <v>359.0514</v>
      </c>
      <c r="G2410">
        <v>60</v>
      </c>
      <c r="H2410">
        <f t="shared" si="37"/>
        <v>1</v>
      </c>
    </row>
    <row r="2411" spans="1:8" x14ac:dyDescent="0.25">
      <c r="A2411">
        <v>528</v>
      </c>
      <c r="B2411">
        <v>320028</v>
      </c>
      <c r="C2411" t="s">
        <v>91</v>
      </c>
      <c r="D2411">
        <v>30</v>
      </c>
      <c r="E2411">
        <v>30.099959999999999</v>
      </c>
      <c r="F2411" s="3">
        <v>902.99879999999996</v>
      </c>
      <c r="G2411">
        <v>6</v>
      </c>
      <c r="H2411">
        <f t="shared" si="37"/>
        <v>5</v>
      </c>
    </row>
    <row r="2412" spans="1:8" x14ac:dyDescent="0.25">
      <c r="A2412">
        <v>528</v>
      </c>
      <c r="B2412">
        <v>320023</v>
      </c>
      <c r="C2412" t="s">
        <v>86</v>
      </c>
      <c r="D2412">
        <v>18</v>
      </c>
      <c r="E2412">
        <v>39.743999999999993</v>
      </c>
      <c r="F2412" s="3">
        <v>715.39199999999983</v>
      </c>
      <c r="G2412">
        <v>6</v>
      </c>
      <c r="H2412">
        <f t="shared" si="37"/>
        <v>3</v>
      </c>
    </row>
    <row r="2413" spans="1:8" x14ac:dyDescent="0.25">
      <c r="A2413">
        <v>528</v>
      </c>
      <c r="B2413">
        <v>322000</v>
      </c>
      <c r="C2413" t="s">
        <v>93</v>
      </c>
      <c r="D2413">
        <v>24</v>
      </c>
      <c r="E2413">
        <v>12.645809999999999</v>
      </c>
      <c r="F2413" s="3">
        <v>303.49943999999999</v>
      </c>
      <c r="G2413">
        <v>24</v>
      </c>
      <c r="H2413">
        <f t="shared" si="37"/>
        <v>1</v>
      </c>
    </row>
    <row r="2414" spans="1:8" x14ac:dyDescent="0.25">
      <c r="A2414">
        <v>528</v>
      </c>
      <c r="B2414">
        <v>322100</v>
      </c>
      <c r="C2414" t="s">
        <v>96</v>
      </c>
      <c r="D2414">
        <v>6</v>
      </c>
      <c r="E2414">
        <v>18.065520000000003</v>
      </c>
      <c r="F2414" s="3">
        <v>108.39312000000001</v>
      </c>
      <c r="G2414">
        <v>6</v>
      </c>
      <c r="H2414">
        <f t="shared" si="37"/>
        <v>1</v>
      </c>
    </row>
    <row r="2415" spans="1:8" x14ac:dyDescent="0.25">
      <c r="A2415">
        <v>529</v>
      </c>
      <c r="B2415">
        <v>323004</v>
      </c>
      <c r="C2415" t="s">
        <v>35</v>
      </c>
      <c r="D2415">
        <v>24</v>
      </c>
      <c r="E2415">
        <v>12.645809999999999</v>
      </c>
      <c r="F2415" s="3">
        <v>303.49943999999999</v>
      </c>
      <c r="G2415">
        <v>24</v>
      </c>
      <c r="H2415">
        <f t="shared" si="37"/>
        <v>1</v>
      </c>
    </row>
    <row r="2416" spans="1:8" x14ac:dyDescent="0.25">
      <c r="A2416">
        <v>529</v>
      </c>
      <c r="B2416">
        <v>320107</v>
      </c>
      <c r="C2416" t="s">
        <v>81</v>
      </c>
      <c r="D2416">
        <v>120</v>
      </c>
      <c r="E2416">
        <v>5.7200040000000012</v>
      </c>
      <c r="F2416" s="3">
        <v>686.40048000000013</v>
      </c>
      <c r="G2416">
        <v>60</v>
      </c>
      <c r="H2416">
        <f t="shared" si="37"/>
        <v>2</v>
      </c>
    </row>
    <row r="2417" spans="1:8" x14ac:dyDescent="0.25">
      <c r="A2417">
        <v>529</v>
      </c>
      <c r="B2417">
        <v>323004</v>
      </c>
      <c r="C2417" t="s">
        <v>35</v>
      </c>
      <c r="D2417">
        <v>0</v>
      </c>
      <c r="E2417">
        <v>12.645809999999999</v>
      </c>
      <c r="F2417" s="3">
        <v>0</v>
      </c>
      <c r="G2417">
        <v>24</v>
      </c>
      <c r="H2417">
        <f t="shared" si="37"/>
        <v>0</v>
      </c>
    </row>
    <row r="2418" spans="1:8" x14ac:dyDescent="0.25">
      <c r="A2418">
        <v>529</v>
      </c>
      <c r="B2418">
        <v>322001</v>
      </c>
      <c r="C2418" t="s">
        <v>95</v>
      </c>
      <c r="D2418">
        <v>6</v>
      </c>
      <c r="E2418">
        <v>36.695520000000002</v>
      </c>
      <c r="F2418" s="3">
        <v>220.17312000000001</v>
      </c>
      <c r="G2418">
        <v>6</v>
      </c>
      <c r="H2418">
        <f t="shared" si="37"/>
        <v>1</v>
      </c>
    </row>
    <row r="2419" spans="1:8" x14ac:dyDescent="0.25">
      <c r="A2419">
        <v>529</v>
      </c>
      <c r="B2419">
        <v>323103</v>
      </c>
      <c r="C2419" t="s">
        <v>36</v>
      </c>
      <c r="D2419">
        <v>0</v>
      </c>
      <c r="E2419">
        <v>12.645809999999999</v>
      </c>
      <c r="F2419" s="3">
        <v>0</v>
      </c>
      <c r="G2419">
        <v>24</v>
      </c>
      <c r="H2419">
        <f t="shared" si="37"/>
        <v>0</v>
      </c>
    </row>
    <row r="2420" spans="1:8" x14ac:dyDescent="0.25">
      <c r="A2420">
        <v>529</v>
      </c>
      <c r="B2420">
        <v>320926</v>
      </c>
      <c r="C2420" t="s">
        <v>48</v>
      </c>
      <c r="D2420">
        <v>60</v>
      </c>
      <c r="E2420">
        <v>5.9841899999999999</v>
      </c>
      <c r="F2420" s="3">
        <v>359.0514</v>
      </c>
      <c r="G2420">
        <v>60</v>
      </c>
      <c r="H2420">
        <f t="shared" si="37"/>
        <v>1</v>
      </c>
    </row>
    <row r="2421" spans="1:8" x14ac:dyDescent="0.25">
      <c r="A2421">
        <v>529</v>
      </c>
      <c r="B2421">
        <v>320015</v>
      </c>
      <c r="C2421" t="s">
        <v>80</v>
      </c>
      <c r="D2421">
        <v>180</v>
      </c>
      <c r="E2421">
        <v>5.9841899999999999</v>
      </c>
      <c r="F2421" s="3">
        <v>1077.1541999999999</v>
      </c>
      <c r="G2421">
        <v>60</v>
      </c>
      <c r="H2421">
        <f t="shared" si="37"/>
        <v>3</v>
      </c>
    </row>
    <row r="2422" spans="1:8" x14ac:dyDescent="0.25">
      <c r="A2422">
        <v>530</v>
      </c>
      <c r="B2422">
        <v>320926</v>
      </c>
      <c r="C2422" t="s">
        <v>48</v>
      </c>
      <c r="D2422">
        <v>120</v>
      </c>
      <c r="E2422">
        <v>5.9841899999999999</v>
      </c>
      <c r="F2422" s="3">
        <v>718.1028</v>
      </c>
      <c r="G2422">
        <v>60</v>
      </c>
      <c r="H2422">
        <f t="shared" si="37"/>
        <v>2</v>
      </c>
    </row>
    <row r="2423" spans="1:8" x14ac:dyDescent="0.25">
      <c r="A2423">
        <v>530</v>
      </c>
      <c r="B2423">
        <v>320015</v>
      </c>
      <c r="C2423" t="s">
        <v>80</v>
      </c>
      <c r="D2423">
        <v>180</v>
      </c>
      <c r="E2423">
        <v>5.9841899999999999</v>
      </c>
      <c r="F2423" s="3">
        <v>1077.1541999999999</v>
      </c>
      <c r="G2423">
        <v>60</v>
      </c>
      <c r="H2423">
        <f t="shared" si="37"/>
        <v>3</v>
      </c>
    </row>
    <row r="2424" spans="1:8" x14ac:dyDescent="0.25">
      <c r="A2424">
        <v>530</v>
      </c>
      <c r="B2424">
        <v>320107</v>
      </c>
      <c r="C2424" t="s">
        <v>81</v>
      </c>
      <c r="D2424">
        <v>0</v>
      </c>
      <c r="E2424">
        <v>5.7200040000000012</v>
      </c>
      <c r="F2424" s="3">
        <v>0</v>
      </c>
      <c r="G2424">
        <v>60</v>
      </c>
      <c r="H2424">
        <f t="shared" si="37"/>
        <v>0</v>
      </c>
    </row>
    <row r="2425" spans="1:8" x14ac:dyDescent="0.25">
      <c r="A2425">
        <v>530</v>
      </c>
      <c r="B2425">
        <v>323900</v>
      </c>
      <c r="C2425" t="s">
        <v>37</v>
      </c>
      <c r="D2425">
        <v>0</v>
      </c>
      <c r="E2425">
        <v>12.645809999999999</v>
      </c>
      <c r="F2425" s="3">
        <v>0</v>
      </c>
      <c r="G2425">
        <v>24</v>
      </c>
      <c r="H2425">
        <f t="shared" si="37"/>
        <v>0</v>
      </c>
    </row>
    <row r="2426" spans="1:8" x14ac:dyDescent="0.25">
      <c r="A2426">
        <v>530</v>
      </c>
      <c r="B2426">
        <v>320015</v>
      </c>
      <c r="C2426" t="s">
        <v>80</v>
      </c>
      <c r="D2426">
        <v>60</v>
      </c>
      <c r="E2426">
        <v>5.9841899999999999</v>
      </c>
      <c r="F2426" s="3">
        <v>359.0514</v>
      </c>
      <c r="G2426">
        <v>60</v>
      </c>
      <c r="H2426">
        <f t="shared" si="37"/>
        <v>1</v>
      </c>
    </row>
    <row r="2427" spans="1:8" x14ac:dyDescent="0.25">
      <c r="A2427">
        <v>530</v>
      </c>
      <c r="B2427">
        <v>320118</v>
      </c>
      <c r="C2427" t="s">
        <v>89</v>
      </c>
      <c r="D2427">
        <v>30</v>
      </c>
      <c r="E2427">
        <v>37.949940000000005</v>
      </c>
      <c r="F2427" s="3">
        <v>1138.4982000000002</v>
      </c>
      <c r="G2427">
        <v>6</v>
      </c>
      <c r="H2427">
        <f t="shared" si="37"/>
        <v>5</v>
      </c>
    </row>
    <row r="2428" spans="1:8" x14ac:dyDescent="0.25">
      <c r="A2428">
        <v>530</v>
      </c>
      <c r="B2428">
        <v>320107</v>
      </c>
      <c r="C2428" t="s">
        <v>81</v>
      </c>
      <c r="D2428">
        <v>120</v>
      </c>
      <c r="E2428">
        <v>5.7200040000000012</v>
      </c>
      <c r="F2428" s="3">
        <v>686.40048000000013</v>
      </c>
      <c r="G2428">
        <v>60</v>
      </c>
      <c r="H2428">
        <f t="shared" si="37"/>
        <v>2</v>
      </c>
    </row>
    <row r="2429" spans="1:8" x14ac:dyDescent="0.25">
      <c r="A2429">
        <v>530</v>
      </c>
      <c r="B2429">
        <v>323900</v>
      </c>
      <c r="C2429" t="s">
        <v>37</v>
      </c>
      <c r="D2429">
        <v>0</v>
      </c>
      <c r="E2429">
        <v>12.645809999999999</v>
      </c>
      <c r="F2429" s="3">
        <v>0</v>
      </c>
      <c r="G2429">
        <v>24</v>
      </c>
      <c r="H2429">
        <f t="shared" si="37"/>
        <v>0</v>
      </c>
    </row>
    <row r="2430" spans="1:8" x14ac:dyDescent="0.25">
      <c r="A2430">
        <v>532</v>
      </c>
      <c r="B2430">
        <v>320015</v>
      </c>
      <c r="C2430" t="s">
        <v>80</v>
      </c>
      <c r="D2430">
        <v>60</v>
      </c>
      <c r="E2430">
        <v>5.9841899999999999</v>
      </c>
      <c r="F2430" s="3">
        <v>359.0514</v>
      </c>
      <c r="G2430">
        <v>60</v>
      </c>
      <c r="H2430">
        <f t="shared" si="37"/>
        <v>1</v>
      </c>
    </row>
    <row r="2431" spans="1:8" x14ac:dyDescent="0.25">
      <c r="A2431">
        <v>532</v>
      </c>
      <c r="B2431">
        <v>323004</v>
      </c>
      <c r="C2431" t="s">
        <v>35</v>
      </c>
      <c r="D2431">
        <v>24</v>
      </c>
      <c r="E2431">
        <v>12.645809999999999</v>
      </c>
      <c r="F2431" s="3">
        <v>303.49943999999999</v>
      </c>
      <c r="G2431">
        <v>24</v>
      </c>
      <c r="H2431">
        <f t="shared" si="37"/>
        <v>1</v>
      </c>
    </row>
    <row r="2432" spans="1:8" x14ac:dyDescent="0.25">
      <c r="A2432">
        <v>532</v>
      </c>
      <c r="B2432">
        <v>320015</v>
      </c>
      <c r="C2432" t="s">
        <v>80</v>
      </c>
      <c r="D2432">
        <v>120</v>
      </c>
      <c r="E2432">
        <v>5.9841899999999999</v>
      </c>
      <c r="F2432" s="3">
        <v>718.1028</v>
      </c>
      <c r="G2432">
        <v>60</v>
      </c>
      <c r="H2432">
        <f t="shared" si="37"/>
        <v>2</v>
      </c>
    </row>
    <row r="2433" spans="1:8" x14ac:dyDescent="0.25">
      <c r="A2433">
        <v>534</v>
      </c>
      <c r="B2433">
        <v>320023</v>
      </c>
      <c r="C2433" t="s">
        <v>86</v>
      </c>
      <c r="D2433">
        <v>18</v>
      </c>
      <c r="E2433">
        <v>39.743999999999993</v>
      </c>
      <c r="F2433" s="3">
        <v>715.39199999999983</v>
      </c>
      <c r="G2433">
        <v>6</v>
      </c>
      <c r="H2433">
        <f t="shared" si="37"/>
        <v>3</v>
      </c>
    </row>
    <row r="2434" spans="1:8" x14ac:dyDescent="0.25">
      <c r="A2434">
        <v>534</v>
      </c>
      <c r="B2434">
        <v>320015</v>
      </c>
      <c r="C2434" t="s">
        <v>80</v>
      </c>
      <c r="D2434">
        <v>60</v>
      </c>
      <c r="E2434">
        <v>5.9841899999999999</v>
      </c>
      <c r="F2434" s="3">
        <v>359.0514</v>
      </c>
      <c r="G2434">
        <v>60</v>
      </c>
      <c r="H2434">
        <f t="shared" si="37"/>
        <v>1</v>
      </c>
    </row>
    <row r="2435" spans="1:8" x14ac:dyDescent="0.25">
      <c r="A2435">
        <v>538</v>
      </c>
      <c r="B2435">
        <v>320028</v>
      </c>
      <c r="C2435" t="s">
        <v>91</v>
      </c>
      <c r="D2435">
        <v>18</v>
      </c>
      <c r="E2435">
        <v>30.099959999999999</v>
      </c>
      <c r="F2435" s="3">
        <v>541.79927999999995</v>
      </c>
      <c r="G2435">
        <v>6</v>
      </c>
      <c r="H2435">
        <f t="shared" ref="H2435:H2498" si="38">+D2435/G2435</f>
        <v>3</v>
      </c>
    </row>
    <row r="2436" spans="1:8" x14ac:dyDescent="0.25">
      <c r="A2436">
        <v>538</v>
      </c>
      <c r="B2436">
        <v>320023</v>
      </c>
      <c r="C2436" t="s">
        <v>86</v>
      </c>
      <c r="D2436">
        <v>18</v>
      </c>
      <c r="E2436">
        <v>39.743999999999993</v>
      </c>
      <c r="F2436" s="3">
        <v>715.39199999999983</v>
      </c>
      <c r="G2436">
        <v>6</v>
      </c>
      <c r="H2436">
        <f t="shared" si="38"/>
        <v>3</v>
      </c>
    </row>
    <row r="2437" spans="1:8" x14ac:dyDescent="0.25">
      <c r="A2437">
        <v>538</v>
      </c>
      <c r="B2437">
        <v>324903</v>
      </c>
      <c r="C2437" t="s">
        <v>47</v>
      </c>
      <c r="D2437">
        <v>20</v>
      </c>
      <c r="E2437">
        <v>20.662344000000001</v>
      </c>
      <c r="F2437" s="3">
        <v>413.24688000000003</v>
      </c>
      <c r="G2437">
        <v>20</v>
      </c>
      <c r="H2437">
        <f t="shared" si="38"/>
        <v>1</v>
      </c>
    </row>
    <row r="2438" spans="1:8" x14ac:dyDescent="0.25">
      <c r="A2438">
        <v>539</v>
      </c>
      <c r="B2438">
        <v>320028</v>
      </c>
      <c r="C2438" t="s">
        <v>91</v>
      </c>
      <c r="D2438">
        <v>12</v>
      </c>
      <c r="E2438">
        <v>30.099959999999999</v>
      </c>
      <c r="F2438" s="3">
        <v>361.19952000000001</v>
      </c>
      <c r="G2438">
        <v>6</v>
      </c>
      <c r="H2438">
        <f t="shared" si="38"/>
        <v>2</v>
      </c>
    </row>
    <row r="2439" spans="1:8" x14ac:dyDescent="0.25">
      <c r="A2439">
        <v>539</v>
      </c>
      <c r="B2439">
        <v>320015</v>
      </c>
      <c r="C2439" t="s">
        <v>80</v>
      </c>
      <c r="D2439">
        <v>120</v>
      </c>
      <c r="E2439">
        <v>5.9841899999999999</v>
      </c>
      <c r="F2439" s="3">
        <v>718.1028</v>
      </c>
      <c r="G2439">
        <v>60</v>
      </c>
      <c r="H2439">
        <f t="shared" si="38"/>
        <v>2</v>
      </c>
    </row>
    <row r="2440" spans="1:8" x14ac:dyDescent="0.25">
      <c r="A2440">
        <v>539</v>
      </c>
      <c r="B2440">
        <v>320028</v>
      </c>
      <c r="C2440" t="s">
        <v>91</v>
      </c>
      <c r="D2440">
        <v>6</v>
      </c>
      <c r="E2440">
        <v>30.099959999999999</v>
      </c>
      <c r="F2440" s="3">
        <v>180.59976</v>
      </c>
      <c r="G2440">
        <v>6</v>
      </c>
      <c r="H2440">
        <f t="shared" si="38"/>
        <v>1</v>
      </c>
    </row>
    <row r="2441" spans="1:8" x14ac:dyDescent="0.25">
      <c r="A2441">
        <v>539</v>
      </c>
      <c r="B2441">
        <v>320015</v>
      </c>
      <c r="C2441" t="s">
        <v>80</v>
      </c>
      <c r="D2441">
        <v>120</v>
      </c>
      <c r="E2441">
        <v>5.9841899999999999</v>
      </c>
      <c r="F2441" s="3">
        <v>718.1028</v>
      </c>
      <c r="G2441">
        <v>60</v>
      </c>
      <c r="H2441">
        <f t="shared" si="38"/>
        <v>2</v>
      </c>
    </row>
    <row r="2442" spans="1:8" x14ac:dyDescent="0.25">
      <c r="A2442">
        <v>540</v>
      </c>
      <c r="B2442">
        <v>320028</v>
      </c>
      <c r="C2442" t="s">
        <v>91</v>
      </c>
      <c r="D2442">
        <v>12</v>
      </c>
      <c r="E2442">
        <v>30.099959999999999</v>
      </c>
      <c r="F2442" s="3">
        <v>361.19952000000001</v>
      </c>
      <c r="G2442">
        <v>6</v>
      </c>
      <c r="H2442">
        <f t="shared" si="38"/>
        <v>2</v>
      </c>
    </row>
    <row r="2443" spans="1:8" x14ac:dyDescent="0.25">
      <c r="A2443">
        <v>540</v>
      </c>
      <c r="B2443">
        <v>320028</v>
      </c>
      <c r="C2443" t="s">
        <v>91</v>
      </c>
      <c r="D2443">
        <v>30</v>
      </c>
      <c r="E2443">
        <v>30.099959999999999</v>
      </c>
      <c r="F2443" s="3">
        <v>902.99879999999996</v>
      </c>
      <c r="G2443">
        <v>6</v>
      </c>
      <c r="H2443">
        <f t="shared" si="38"/>
        <v>5</v>
      </c>
    </row>
    <row r="2444" spans="1:8" x14ac:dyDescent="0.25">
      <c r="A2444">
        <v>540</v>
      </c>
      <c r="B2444">
        <v>320023</v>
      </c>
      <c r="C2444" t="s">
        <v>86</v>
      </c>
      <c r="D2444">
        <v>30</v>
      </c>
      <c r="E2444">
        <v>39.743999999999993</v>
      </c>
      <c r="F2444" s="3">
        <v>1192.3199999999997</v>
      </c>
      <c r="G2444">
        <v>6</v>
      </c>
      <c r="H2444">
        <f t="shared" si="38"/>
        <v>5</v>
      </c>
    </row>
    <row r="2445" spans="1:8" x14ac:dyDescent="0.25">
      <c r="A2445">
        <v>541</v>
      </c>
      <c r="B2445">
        <v>320015</v>
      </c>
      <c r="C2445" t="s">
        <v>80</v>
      </c>
      <c r="D2445">
        <v>60</v>
      </c>
      <c r="E2445">
        <v>5.9841899999999999</v>
      </c>
      <c r="F2445" s="3">
        <v>359.0514</v>
      </c>
      <c r="G2445">
        <v>60</v>
      </c>
      <c r="H2445">
        <f t="shared" si="38"/>
        <v>1</v>
      </c>
    </row>
    <row r="2446" spans="1:8" x14ac:dyDescent="0.25">
      <c r="A2446">
        <v>541</v>
      </c>
      <c r="B2446">
        <v>320926</v>
      </c>
      <c r="C2446" t="s">
        <v>48</v>
      </c>
      <c r="D2446">
        <v>60</v>
      </c>
      <c r="E2446">
        <v>5.9841899999999999</v>
      </c>
      <c r="F2446" s="3">
        <v>359.0514</v>
      </c>
      <c r="G2446">
        <v>60</v>
      </c>
      <c r="H2446">
        <f t="shared" si="38"/>
        <v>1</v>
      </c>
    </row>
    <row r="2447" spans="1:8" x14ac:dyDescent="0.25">
      <c r="A2447">
        <v>541</v>
      </c>
      <c r="B2447">
        <v>320023</v>
      </c>
      <c r="C2447" t="s">
        <v>86</v>
      </c>
      <c r="D2447">
        <v>12</v>
      </c>
      <c r="E2447">
        <v>39.743999999999993</v>
      </c>
      <c r="F2447" s="3">
        <v>476.92799999999988</v>
      </c>
      <c r="G2447">
        <v>6</v>
      </c>
      <c r="H2447">
        <f t="shared" si="38"/>
        <v>2</v>
      </c>
    </row>
    <row r="2448" spans="1:8" x14ac:dyDescent="0.25">
      <c r="A2448">
        <v>541</v>
      </c>
      <c r="B2448">
        <v>320015</v>
      </c>
      <c r="C2448" t="s">
        <v>80</v>
      </c>
      <c r="D2448">
        <v>120</v>
      </c>
      <c r="E2448">
        <v>5.9841899999999999</v>
      </c>
      <c r="F2448" s="3">
        <v>718.1028</v>
      </c>
      <c r="G2448">
        <v>60</v>
      </c>
      <c r="H2448">
        <f t="shared" si="38"/>
        <v>2</v>
      </c>
    </row>
    <row r="2449" spans="1:8" x14ac:dyDescent="0.25">
      <c r="A2449">
        <v>541</v>
      </c>
      <c r="B2449">
        <v>320118</v>
      </c>
      <c r="C2449" t="s">
        <v>89</v>
      </c>
      <c r="D2449">
        <v>12</v>
      </c>
      <c r="E2449">
        <v>37.949940000000005</v>
      </c>
      <c r="F2449" s="3">
        <v>455.39928000000009</v>
      </c>
      <c r="G2449">
        <v>6</v>
      </c>
      <c r="H2449">
        <f t="shared" si="38"/>
        <v>2</v>
      </c>
    </row>
    <row r="2450" spans="1:8" x14ac:dyDescent="0.25">
      <c r="A2450">
        <v>541</v>
      </c>
      <c r="B2450">
        <v>320107</v>
      </c>
      <c r="C2450" t="s">
        <v>81</v>
      </c>
      <c r="D2450">
        <v>60</v>
      </c>
      <c r="E2450">
        <v>5.7200040000000012</v>
      </c>
      <c r="F2450" s="3">
        <v>343.20024000000006</v>
      </c>
      <c r="G2450">
        <v>60</v>
      </c>
      <c r="H2450">
        <f t="shared" si="38"/>
        <v>1</v>
      </c>
    </row>
    <row r="2451" spans="1:8" x14ac:dyDescent="0.25">
      <c r="A2451">
        <v>541</v>
      </c>
      <c r="B2451">
        <v>324003</v>
      </c>
      <c r="C2451" t="s">
        <v>88</v>
      </c>
      <c r="D2451">
        <v>40</v>
      </c>
      <c r="E2451">
        <v>19.800018000000001</v>
      </c>
      <c r="F2451" s="3">
        <v>792.00072</v>
      </c>
      <c r="G2451">
        <v>20</v>
      </c>
      <c r="H2451">
        <f t="shared" si="38"/>
        <v>2</v>
      </c>
    </row>
    <row r="2452" spans="1:8" x14ac:dyDescent="0.25">
      <c r="A2452">
        <v>541</v>
      </c>
      <c r="B2452">
        <v>322001</v>
      </c>
      <c r="C2452" t="s">
        <v>95</v>
      </c>
      <c r="D2452">
        <v>6</v>
      </c>
      <c r="E2452">
        <v>36.695520000000002</v>
      </c>
      <c r="F2452" s="3">
        <v>220.17312000000001</v>
      </c>
      <c r="G2452">
        <v>6</v>
      </c>
      <c r="H2452">
        <f t="shared" si="38"/>
        <v>1</v>
      </c>
    </row>
    <row r="2453" spans="1:8" x14ac:dyDescent="0.25">
      <c r="A2453">
        <v>546</v>
      </c>
      <c r="B2453">
        <v>320023</v>
      </c>
      <c r="C2453" t="s">
        <v>86</v>
      </c>
      <c r="D2453">
        <v>6</v>
      </c>
      <c r="E2453">
        <v>39.743999999999993</v>
      </c>
      <c r="F2453" s="3">
        <v>238.46399999999994</v>
      </c>
      <c r="G2453">
        <v>6</v>
      </c>
      <c r="H2453">
        <f t="shared" si="38"/>
        <v>1</v>
      </c>
    </row>
    <row r="2454" spans="1:8" x14ac:dyDescent="0.25">
      <c r="A2454">
        <v>546</v>
      </c>
      <c r="B2454">
        <v>324003</v>
      </c>
      <c r="C2454" t="s">
        <v>88</v>
      </c>
      <c r="D2454">
        <v>80</v>
      </c>
      <c r="E2454">
        <v>19.800018000000001</v>
      </c>
      <c r="F2454" s="3">
        <v>1584.00144</v>
      </c>
      <c r="G2454">
        <v>20</v>
      </c>
      <c r="H2454">
        <f t="shared" si="38"/>
        <v>4</v>
      </c>
    </row>
    <row r="2455" spans="1:8" x14ac:dyDescent="0.25">
      <c r="A2455">
        <v>546</v>
      </c>
      <c r="B2455">
        <v>320015</v>
      </c>
      <c r="C2455" t="s">
        <v>80</v>
      </c>
      <c r="D2455">
        <v>60</v>
      </c>
      <c r="E2455">
        <v>5.9841899999999999</v>
      </c>
      <c r="F2455" s="3">
        <v>359.0514</v>
      </c>
      <c r="G2455">
        <v>60</v>
      </c>
      <c r="H2455">
        <f t="shared" si="38"/>
        <v>1</v>
      </c>
    </row>
    <row r="2456" spans="1:8" x14ac:dyDescent="0.25">
      <c r="A2456">
        <v>546</v>
      </c>
      <c r="B2456">
        <v>320107</v>
      </c>
      <c r="C2456" t="s">
        <v>81</v>
      </c>
      <c r="D2456">
        <v>0</v>
      </c>
      <c r="E2456">
        <v>5.7200040000000012</v>
      </c>
      <c r="F2456" s="3">
        <v>0</v>
      </c>
      <c r="G2456">
        <v>60</v>
      </c>
      <c r="H2456">
        <f t="shared" si="38"/>
        <v>0</v>
      </c>
    </row>
    <row r="2457" spans="1:8" x14ac:dyDescent="0.25">
      <c r="A2457">
        <v>546</v>
      </c>
      <c r="B2457">
        <v>323004</v>
      </c>
      <c r="C2457" t="s">
        <v>35</v>
      </c>
      <c r="D2457">
        <v>0</v>
      </c>
      <c r="E2457">
        <v>12.645809999999999</v>
      </c>
      <c r="F2457" s="3">
        <v>0</v>
      </c>
      <c r="G2457">
        <v>24</v>
      </c>
      <c r="H2457">
        <f t="shared" si="38"/>
        <v>0</v>
      </c>
    </row>
    <row r="2458" spans="1:8" x14ac:dyDescent="0.25">
      <c r="A2458">
        <v>546</v>
      </c>
      <c r="B2458">
        <v>322000</v>
      </c>
      <c r="C2458" t="s">
        <v>93</v>
      </c>
      <c r="D2458">
        <v>24</v>
      </c>
      <c r="E2458">
        <v>12.645809999999999</v>
      </c>
      <c r="F2458" s="3">
        <v>303.49943999999999</v>
      </c>
      <c r="G2458">
        <v>24</v>
      </c>
      <c r="H2458">
        <f t="shared" si="38"/>
        <v>1</v>
      </c>
    </row>
    <row r="2459" spans="1:8" x14ac:dyDescent="0.25">
      <c r="A2459">
        <v>546</v>
      </c>
      <c r="B2459">
        <v>320926</v>
      </c>
      <c r="C2459" t="s">
        <v>48</v>
      </c>
      <c r="D2459">
        <v>60</v>
      </c>
      <c r="E2459">
        <v>5.9841899999999999</v>
      </c>
      <c r="F2459" s="3">
        <v>359.0514</v>
      </c>
      <c r="G2459">
        <v>60</v>
      </c>
      <c r="H2459">
        <f t="shared" si="38"/>
        <v>1</v>
      </c>
    </row>
    <row r="2460" spans="1:8" x14ac:dyDescent="0.25">
      <c r="A2460">
        <v>546</v>
      </c>
      <c r="B2460">
        <v>324903</v>
      </c>
      <c r="C2460" t="s">
        <v>47</v>
      </c>
      <c r="D2460">
        <v>20</v>
      </c>
      <c r="E2460">
        <v>20.662344000000001</v>
      </c>
      <c r="F2460" s="3">
        <v>413.24688000000003</v>
      </c>
      <c r="G2460">
        <v>20</v>
      </c>
      <c r="H2460">
        <f t="shared" si="38"/>
        <v>1</v>
      </c>
    </row>
    <row r="2461" spans="1:8" x14ac:dyDescent="0.25">
      <c r="A2461">
        <v>547</v>
      </c>
      <c r="B2461">
        <v>324003</v>
      </c>
      <c r="C2461" t="s">
        <v>88</v>
      </c>
      <c r="D2461">
        <v>20</v>
      </c>
      <c r="E2461">
        <v>19.800018000000001</v>
      </c>
      <c r="F2461" s="3">
        <v>396.00036</v>
      </c>
      <c r="G2461">
        <v>20</v>
      </c>
      <c r="H2461">
        <f t="shared" si="38"/>
        <v>1</v>
      </c>
    </row>
    <row r="2462" spans="1:8" x14ac:dyDescent="0.25">
      <c r="A2462">
        <v>549</v>
      </c>
      <c r="B2462">
        <v>320028</v>
      </c>
      <c r="C2462" t="s">
        <v>91</v>
      </c>
      <c r="D2462">
        <v>30</v>
      </c>
      <c r="E2462">
        <v>30.099959999999999</v>
      </c>
      <c r="F2462" s="3">
        <v>902.99879999999996</v>
      </c>
      <c r="G2462">
        <v>6</v>
      </c>
      <c r="H2462">
        <f t="shared" si="38"/>
        <v>5</v>
      </c>
    </row>
    <row r="2463" spans="1:8" x14ac:dyDescent="0.25">
      <c r="A2463">
        <v>549</v>
      </c>
      <c r="B2463">
        <v>324903</v>
      </c>
      <c r="C2463" t="s">
        <v>47</v>
      </c>
      <c r="D2463">
        <v>20</v>
      </c>
      <c r="E2463">
        <v>20.662344000000001</v>
      </c>
      <c r="F2463" s="3">
        <v>413.24688000000003</v>
      </c>
      <c r="G2463">
        <v>20</v>
      </c>
      <c r="H2463">
        <f t="shared" si="38"/>
        <v>1</v>
      </c>
    </row>
    <row r="2464" spans="1:8" x14ac:dyDescent="0.25">
      <c r="A2464">
        <v>557</v>
      </c>
      <c r="B2464">
        <v>320015</v>
      </c>
      <c r="C2464" t="s">
        <v>80</v>
      </c>
      <c r="D2464">
        <v>60</v>
      </c>
      <c r="E2464">
        <v>5.9841899999999999</v>
      </c>
      <c r="F2464" s="3">
        <v>359.0514</v>
      </c>
      <c r="G2464">
        <v>60</v>
      </c>
      <c r="H2464">
        <f t="shared" si="38"/>
        <v>1</v>
      </c>
    </row>
    <row r="2465" spans="1:8" x14ac:dyDescent="0.25">
      <c r="A2465">
        <v>557</v>
      </c>
      <c r="B2465">
        <v>320107</v>
      </c>
      <c r="C2465" t="s">
        <v>81</v>
      </c>
      <c r="D2465">
        <v>60</v>
      </c>
      <c r="E2465">
        <v>5.7200040000000012</v>
      </c>
      <c r="F2465" s="3">
        <v>343.20024000000006</v>
      </c>
      <c r="G2465">
        <v>60</v>
      </c>
      <c r="H2465">
        <f t="shared" si="38"/>
        <v>1</v>
      </c>
    </row>
    <row r="2466" spans="1:8" x14ac:dyDescent="0.25">
      <c r="A2466">
        <v>557</v>
      </c>
      <c r="B2466">
        <v>320015</v>
      </c>
      <c r="C2466" t="s">
        <v>80</v>
      </c>
      <c r="D2466">
        <v>60</v>
      </c>
      <c r="E2466">
        <v>5.9841899999999999</v>
      </c>
      <c r="F2466" s="3">
        <v>359.0514</v>
      </c>
      <c r="G2466">
        <v>60</v>
      </c>
      <c r="H2466">
        <f t="shared" si="38"/>
        <v>1</v>
      </c>
    </row>
    <row r="2467" spans="1:8" x14ac:dyDescent="0.25">
      <c r="A2467">
        <v>557</v>
      </c>
      <c r="B2467">
        <v>323004</v>
      </c>
      <c r="C2467" t="s">
        <v>35</v>
      </c>
      <c r="D2467">
        <v>24</v>
      </c>
      <c r="E2467">
        <v>12.645809999999999</v>
      </c>
      <c r="F2467" s="3">
        <v>303.49943999999999</v>
      </c>
      <c r="G2467">
        <v>24</v>
      </c>
      <c r="H2467">
        <f t="shared" si="38"/>
        <v>1</v>
      </c>
    </row>
    <row r="2468" spans="1:8" x14ac:dyDescent="0.25">
      <c r="A2468">
        <v>557</v>
      </c>
      <c r="B2468">
        <v>322001</v>
      </c>
      <c r="C2468" t="s">
        <v>95</v>
      </c>
      <c r="D2468">
        <v>6</v>
      </c>
      <c r="E2468">
        <v>36.695520000000002</v>
      </c>
      <c r="F2468" s="3">
        <v>220.17312000000001</v>
      </c>
      <c r="G2468">
        <v>6</v>
      </c>
      <c r="H2468">
        <f t="shared" si="38"/>
        <v>1</v>
      </c>
    </row>
    <row r="2469" spans="1:8" x14ac:dyDescent="0.25">
      <c r="A2469">
        <v>557</v>
      </c>
      <c r="B2469">
        <v>320100</v>
      </c>
      <c r="C2469" t="s">
        <v>85</v>
      </c>
      <c r="D2469">
        <v>12</v>
      </c>
      <c r="E2469">
        <v>20.323620000000002</v>
      </c>
      <c r="F2469" s="3">
        <v>243.88344000000001</v>
      </c>
      <c r="G2469">
        <v>12</v>
      </c>
      <c r="H2469">
        <f t="shared" si="38"/>
        <v>1</v>
      </c>
    </row>
    <row r="2470" spans="1:8" x14ac:dyDescent="0.25">
      <c r="A2470">
        <v>557</v>
      </c>
      <c r="B2470">
        <v>323103</v>
      </c>
      <c r="C2470" t="s">
        <v>36</v>
      </c>
      <c r="D2470">
        <v>24</v>
      </c>
      <c r="E2470">
        <v>12.645809999999999</v>
      </c>
      <c r="F2470" s="3">
        <v>303.49943999999999</v>
      </c>
      <c r="G2470">
        <v>24</v>
      </c>
      <c r="H2470">
        <f t="shared" si="38"/>
        <v>1</v>
      </c>
    </row>
    <row r="2471" spans="1:8" x14ac:dyDescent="0.25">
      <c r="A2471">
        <v>557</v>
      </c>
      <c r="B2471">
        <v>320926</v>
      </c>
      <c r="C2471" t="s">
        <v>48</v>
      </c>
      <c r="D2471">
        <v>60</v>
      </c>
      <c r="E2471">
        <v>5.9841899999999999</v>
      </c>
      <c r="F2471" s="3">
        <v>359.0514</v>
      </c>
      <c r="G2471">
        <v>60</v>
      </c>
      <c r="H2471">
        <f t="shared" si="38"/>
        <v>1</v>
      </c>
    </row>
    <row r="2472" spans="1:8" x14ac:dyDescent="0.25">
      <c r="A2472">
        <v>561</v>
      </c>
      <c r="B2472">
        <v>323900</v>
      </c>
      <c r="C2472" t="s">
        <v>37</v>
      </c>
      <c r="D2472">
        <v>0</v>
      </c>
      <c r="E2472">
        <v>12.645809999999999</v>
      </c>
      <c r="F2472" s="3">
        <v>0</v>
      </c>
      <c r="G2472">
        <v>24</v>
      </c>
      <c r="H2472">
        <f t="shared" si="38"/>
        <v>0</v>
      </c>
    </row>
    <row r="2473" spans="1:8" x14ac:dyDescent="0.25">
      <c r="A2473">
        <v>561</v>
      </c>
      <c r="B2473">
        <v>323103</v>
      </c>
      <c r="C2473" t="s">
        <v>36</v>
      </c>
      <c r="D2473">
        <v>0</v>
      </c>
      <c r="E2473">
        <v>12.645809999999999</v>
      </c>
      <c r="F2473" s="3">
        <v>0</v>
      </c>
      <c r="G2473">
        <v>24</v>
      </c>
      <c r="H2473">
        <f t="shared" si="38"/>
        <v>0</v>
      </c>
    </row>
    <row r="2474" spans="1:8" x14ac:dyDescent="0.25">
      <c r="A2474">
        <v>561</v>
      </c>
      <c r="B2474">
        <v>323004</v>
      </c>
      <c r="C2474" t="s">
        <v>35</v>
      </c>
      <c r="D2474">
        <v>0</v>
      </c>
      <c r="E2474">
        <v>12.645809999999999</v>
      </c>
      <c r="F2474" s="3">
        <v>0</v>
      </c>
      <c r="G2474">
        <v>24</v>
      </c>
      <c r="H2474">
        <f t="shared" si="38"/>
        <v>0</v>
      </c>
    </row>
    <row r="2475" spans="1:8" x14ac:dyDescent="0.25">
      <c r="A2475">
        <v>561</v>
      </c>
      <c r="B2475">
        <v>323103</v>
      </c>
      <c r="C2475" t="s">
        <v>36</v>
      </c>
      <c r="D2475">
        <v>24</v>
      </c>
      <c r="E2475">
        <v>12.645809999999999</v>
      </c>
      <c r="F2475" s="3">
        <v>303.49943999999999</v>
      </c>
      <c r="G2475">
        <v>24</v>
      </c>
      <c r="H2475">
        <f t="shared" si="38"/>
        <v>1</v>
      </c>
    </row>
    <row r="2476" spans="1:8" x14ac:dyDescent="0.25">
      <c r="A2476">
        <v>561</v>
      </c>
      <c r="B2476">
        <v>323900</v>
      </c>
      <c r="C2476" t="s">
        <v>37</v>
      </c>
      <c r="D2476">
        <v>0</v>
      </c>
      <c r="E2476">
        <v>12.645809999999999</v>
      </c>
      <c r="F2476" s="3">
        <v>0</v>
      </c>
      <c r="G2476">
        <v>24</v>
      </c>
      <c r="H2476">
        <f t="shared" si="38"/>
        <v>0</v>
      </c>
    </row>
    <row r="2477" spans="1:8" x14ac:dyDescent="0.25">
      <c r="A2477">
        <v>561</v>
      </c>
      <c r="B2477">
        <v>323004</v>
      </c>
      <c r="C2477" t="s">
        <v>35</v>
      </c>
      <c r="D2477">
        <v>24</v>
      </c>
      <c r="E2477">
        <v>12.645809999999999</v>
      </c>
      <c r="F2477" s="3">
        <v>303.49943999999999</v>
      </c>
      <c r="G2477">
        <v>24</v>
      </c>
      <c r="H2477">
        <f t="shared" si="38"/>
        <v>1</v>
      </c>
    </row>
    <row r="2478" spans="1:8" x14ac:dyDescent="0.25">
      <c r="A2478">
        <v>563</v>
      </c>
      <c r="B2478">
        <v>320023</v>
      </c>
      <c r="C2478" t="s">
        <v>86</v>
      </c>
      <c r="D2478">
        <v>6</v>
      </c>
      <c r="E2478">
        <v>39.743999999999993</v>
      </c>
      <c r="F2478" s="3">
        <v>238.46399999999994</v>
      </c>
      <c r="G2478">
        <v>6</v>
      </c>
      <c r="H2478">
        <f t="shared" si="38"/>
        <v>1</v>
      </c>
    </row>
    <row r="2479" spans="1:8" x14ac:dyDescent="0.25">
      <c r="A2479">
        <v>563</v>
      </c>
      <c r="B2479">
        <v>323900</v>
      </c>
      <c r="C2479" t="s">
        <v>37</v>
      </c>
      <c r="D2479">
        <v>0</v>
      </c>
      <c r="E2479">
        <v>12.645809999999999</v>
      </c>
      <c r="F2479" s="3">
        <v>0</v>
      </c>
      <c r="G2479">
        <v>24</v>
      </c>
      <c r="H2479">
        <f t="shared" si="38"/>
        <v>0</v>
      </c>
    </row>
    <row r="2480" spans="1:8" x14ac:dyDescent="0.25">
      <c r="A2480">
        <v>563</v>
      </c>
      <c r="B2480">
        <v>323103</v>
      </c>
      <c r="C2480" t="s">
        <v>36</v>
      </c>
      <c r="D2480">
        <v>24</v>
      </c>
      <c r="E2480">
        <v>12.645809999999999</v>
      </c>
      <c r="F2480" s="3">
        <v>303.49943999999999</v>
      </c>
      <c r="G2480">
        <v>24</v>
      </c>
      <c r="H2480">
        <f t="shared" si="38"/>
        <v>1</v>
      </c>
    </row>
    <row r="2481" spans="1:8" x14ac:dyDescent="0.25">
      <c r="A2481">
        <v>565</v>
      </c>
      <c r="B2481">
        <v>320023</v>
      </c>
      <c r="C2481" t="s">
        <v>86</v>
      </c>
      <c r="D2481">
        <v>30</v>
      </c>
      <c r="E2481">
        <v>39.743999999999993</v>
      </c>
      <c r="F2481" s="3">
        <v>1192.3199999999997</v>
      </c>
      <c r="G2481">
        <v>6</v>
      </c>
      <c r="H2481">
        <f t="shared" si="38"/>
        <v>5</v>
      </c>
    </row>
    <row r="2482" spans="1:8" x14ac:dyDescent="0.25">
      <c r="A2482">
        <v>565</v>
      </c>
      <c r="B2482">
        <v>320015</v>
      </c>
      <c r="C2482" t="s">
        <v>80</v>
      </c>
      <c r="D2482">
        <v>60</v>
      </c>
      <c r="E2482">
        <v>5.9841899999999999</v>
      </c>
      <c r="F2482" s="3">
        <v>359.0514</v>
      </c>
      <c r="G2482">
        <v>60</v>
      </c>
      <c r="H2482">
        <f t="shared" si="38"/>
        <v>1</v>
      </c>
    </row>
    <row r="2483" spans="1:8" x14ac:dyDescent="0.25">
      <c r="A2483">
        <v>565</v>
      </c>
      <c r="B2483">
        <v>320118</v>
      </c>
      <c r="C2483" t="s">
        <v>89</v>
      </c>
      <c r="D2483">
        <v>12</v>
      </c>
      <c r="E2483">
        <v>37.949940000000005</v>
      </c>
      <c r="F2483" s="3">
        <v>455.39928000000009</v>
      </c>
      <c r="G2483">
        <v>6</v>
      </c>
      <c r="H2483">
        <f t="shared" si="38"/>
        <v>2</v>
      </c>
    </row>
    <row r="2484" spans="1:8" x14ac:dyDescent="0.25">
      <c r="A2484">
        <v>565</v>
      </c>
      <c r="B2484">
        <v>320107</v>
      </c>
      <c r="C2484" t="s">
        <v>81</v>
      </c>
      <c r="D2484">
        <v>180</v>
      </c>
      <c r="E2484">
        <v>5.7200040000000012</v>
      </c>
      <c r="F2484" s="3">
        <v>1029.6007200000001</v>
      </c>
      <c r="G2484">
        <v>60</v>
      </c>
      <c r="H2484">
        <f t="shared" si="38"/>
        <v>3</v>
      </c>
    </row>
    <row r="2485" spans="1:8" x14ac:dyDescent="0.25">
      <c r="A2485">
        <v>565</v>
      </c>
      <c r="B2485">
        <v>322000</v>
      </c>
      <c r="C2485" t="s">
        <v>93</v>
      </c>
      <c r="D2485">
        <v>24</v>
      </c>
      <c r="E2485">
        <v>12.645809999999999</v>
      </c>
      <c r="F2485" s="3">
        <v>303.49943999999999</v>
      </c>
      <c r="G2485">
        <v>24</v>
      </c>
      <c r="H2485">
        <f t="shared" si="38"/>
        <v>1</v>
      </c>
    </row>
    <row r="2486" spans="1:8" x14ac:dyDescent="0.25">
      <c r="A2486">
        <v>565</v>
      </c>
      <c r="B2486">
        <v>320100</v>
      </c>
      <c r="C2486" t="s">
        <v>85</v>
      </c>
      <c r="D2486">
        <v>0</v>
      </c>
      <c r="E2486">
        <v>20.323620000000002</v>
      </c>
      <c r="F2486" s="3">
        <v>0</v>
      </c>
      <c r="G2486">
        <v>12</v>
      </c>
      <c r="H2486">
        <f t="shared" si="38"/>
        <v>0</v>
      </c>
    </row>
    <row r="2487" spans="1:8" x14ac:dyDescent="0.25">
      <c r="A2487">
        <v>565</v>
      </c>
      <c r="B2487">
        <v>320120</v>
      </c>
      <c r="C2487" t="s">
        <v>71</v>
      </c>
      <c r="D2487">
        <v>0</v>
      </c>
      <c r="E2487">
        <v>30.099959999999999</v>
      </c>
      <c r="F2487" s="3">
        <v>0</v>
      </c>
      <c r="G2487">
        <v>6</v>
      </c>
      <c r="H2487">
        <f t="shared" si="38"/>
        <v>0</v>
      </c>
    </row>
    <row r="2488" spans="1:8" x14ac:dyDescent="0.25">
      <c r="A2488">
        <v>565</v>
      </c>
      <c r="B2488">
        <v>320926</v>
      </c>
      <c r="C2488" t="s">
        <v>48</v>
      </c>
      <c r="D2488">
        <v>60</v>
      </c>
      <c r="E2488">
        <v>5.9841899999999999</v>
      </c>
      <c r="F2488" s="3">
        <v>359.0514</v>
      </c>
      <c r="G2488">
        <v>60</v>
      </c>
      <c r="H2488">
        <f t="shared" si="38"/>
        <v>1</v>
      </c>
    </row>
    <row r="2489" spans="1:8" x14ac:dyDescent="0.25">
      <c r="A2489">
        <v>570</v>
      </c>
      <c r="B2489">
        <v>320015</v>
      </c>
      <c r="C2489" t="s">
        <v>80</v>
      </c>
      <c r="D2489">
        <v>120</v>
      </c>
      <c r="E2489">
        <v>5.9841899999999999</v>
      </c>
      <c r="F2489" s="3">
        <v>718.1028</v>
      </c>
      <c r="G2489">
        <v>60</v>
      </c>
      <c r="H2489">
        <f t="shared" si="38"/>
        <v>2</v>
      </c>
    </row>
    <row r="2490" spans="1:8" x14ac:dyDescent="0.25">
      <c r="A2490">
        <v>570</v>
      </c>
      <c r="B2490">
        <v>320107</v>
      </c>
      <c r="C2490" t="s">
        <v>81</v>
      </c>
      <c r="D2490">
        <v>120</v>
      </c>
      <c r="E2490">
        <v>5.7200040000000012</v>
      </c>
      <c r="F2490" s="3">
        <v>686.40048000000013</v>
      </c>
      <c r="G2490">
        <v>60</v>
      </c>
      <c r="H2490">
        <f t="shared" si="38"/>
        <v>2</v>
      </c>
    </row>
    <row r="2491" spans="1:8" x14ac:dyDescent="0.25">
      <c r="A2491">
        <v>570</v>
      </c>
      <c r="B2491">
        <v>324003</v>
      </c>
      <c r="C2491" t="s">
        <v>88</v>
      </c>
      <c r="D2491">
        <v>40</v>
      </c>
      <c r="E2491">
        <v>19.800018000000001</v>
      </c>
      <c r="F2491" s="3">
        <v>792.00072</v>
      </c>
      <c r="G2491">
        <v>20</v>
      </c>
      <c r="H2491">
        <f t="shared" si="38"/>
        <v>2</v>
      </c>
    </row>
    <row r="2492" spans="1:8" x14ac:dyDescent="0.25">
      <c r="A2492">
        <v>570</v>
      </c>
      <c r="B2492">
        <v>323004</v>
      </c>
      <c r="C2492" t="s">
        <v>35</v>
      </c>
      <c r="D2492">
        <v>0</v>
      </c>
      <c r="E2492">
        <v>12.645809999999999</v>
      </c>
      <c r="F2492" s="3">
        <v>0</v>
      </c>
      <c r="G2492">
        <v>24</v>
      </c>
      <c r="H2492">
        <f t="shared" si="38"/>
        <v>0</v>
      </c>
    </row>
    <row r="2493" spans="1:8" x14ac:dyDescent="0.25">
      <c r="A2493">
        <v>570</v>
      </c>
      <c r="B2493">
        <v>320100</v>
      </c>
      <c r="C2493" t="s">
        <v>85</v>
      </c>
      <c r="D2493">
        <v>12</v>
      </c>
      <c r="E2493">
        <v>20.323620000000002</v>
      </c>
      <c r="F2493" s="3">
        <v>243.88344000000001</v>
      </c>
      <c r="G2493">
        <v>12</v>
      </c>
      <c r="H2493">
        <f t="shared" si="38"/>
        <v>1</v>
      </c>
    </row>
    <row r="2494" spans="1:8" x14ac:dyDescent="0.25">
      <c r="A2494">
        <v>570</v>
      </c>
      <c r="B2494">
        <v>320400</v>
      </c>
      <c r="C2494" t="s">
        <v>84</v>
      </c>
      <c r="D2494">
        <v>12</v>
      </c>
      <c r="E2494">
        <v>20.323620000000002</v>
      </c>
      <c r="F2494" s="3">
        <v>243.88344000000001</v>
      </c>
      <c r="G2494">
        <v>12</v>
      </c>
      <c r="H2494">
        <f t="shared" si="38"/>
        <v>1</v>
      </c>
    </row>
    <row r="2495" spans="1:8" x14ac:dyDescent="0.25">
      <c r="A2495">
        <v>570</v>
      </c>
      <c r="B2495">
        <v>324903</v>
      </c>
      <c r="C2495" t="s">
        <v>47</v>
      </c>
      <c r="D2495">
        <v>60</v>
      </c>
      <c r="E2495">
        <v>20.662344000000001</v>
      </c>
      <c r="F2495" s="3">
        <v>1239.74064</v>
      </c>
      <c r="G2495">
        <v>20</v>
      </c>
      <c r="H2495">
        <f t="shared" si="38"/>
        <v>3</v>
      </c>
    </row>
    <row r="2496" spans="1:8" x14ac:dyDescent="0.25">
      <c r="A2496">
        <v>570</v>
      </c>
      <c r="B2496">
        <v>323004</v>
      </c>
      <c r="C2496" t="s">
        <v>35</v>
      </c>
      <c r="D2496">
        <v>24</v>
      </c>
      <c r="E2496">
        <v>12.645809999999999</v>
      </c>
      <c r="F2496" s="3">
        <v>303.49943999999999</v>
      </c>
      <c r="G2496">
        <v>24</v>
      </c>
      <c r="H2496">
        <f t="shared" si="38"/>
        <v>1</v>
      </c>
    </row>
    <row r="2497" spans="1:8" x14ac:dyDescent="0.25">
      <c r="A2497">
        <v>570</v>
      </c>
      <c r="B2497">
        <v>323103</v>
      </c>
      <c r="C2497" t="s">
        <v>36</v>
      </c>
      <c r="D2497">
        <v>24</v>
      </c>
      <c r="E2497">
        <v>12.645809999999999</v>
      </c>
      <c r="F2497" s="3">
        <v>303.49943999999999</v>
      </c>
      <c r="G2497">
        <v>24</v>
      </c>
      <c r="H2497">
        <f t="shared" si="38"/>
        <v>1</v>
      </c>
    </row>
    <row r="2498" spans="1:8" x14ac:dyDescent="0.25">
      <c r="A2498">
        <v>571</v>
      </c>
      <c r="B2498">
        <v>320107</v>
      </c>
      <c r="C2498" t="s">
        <v>81</v>
      </c>
      <c r="D2498">
        <v>60</v>
      </c>
      <c r="E2498">
        <v>5.7200040000000012</v>
      </c>
      <c r="F2498" s="3">
        <v>343.20024000000006</v>
      </c>
      <c r="G2498">
        <v>60</v>
      </c>
      <c r="H2498">
        <f t="shared" si="38"/>
        <v>1</v>
      </c>
    </row>
    <row r="2499" spans="1:8" x14ac:dyDescent="0.25">
      <c r="A2499">
        <v>571</v>
      </c>
      <c r="B2499">
        <v>324003</v>
      </c>
      <c r="C2499" t="s">
        <v>88</v>
      </c>
      <c r="D2499">
        <v>20</v>
      </c>
      <c r="E2499">
        <v>19.800018000000001</v>
      </c>
      <c r="F2499" s="3">
        <v>396.00036</v>
      </c>
      <c r="G2499">
        <v>20</v>
      </c>
      <c r="H2499">
        <f t="shared" ref="H2499:H2562" si="39">+D2499/G2499</f>
        <v>1</v>
      </c>
    </row>
    <row r="2500" spans="1:8" x14ac:dyDescent="0.25">
      <c r="A2500">
        <v>571</v>
      </c>
      <c r="B2500">
        <v>323900</v>
      </c>
      <c r="C2500" t="s">
        <v>37</v>
      </c>
      <c r="D2500">
        <v>0</v>
      </c>
      <c r="E2500">
        <v>12.645809999999999</v>
      </c>
      <c r="F2500" s="3">
        <v>0</v>
      </c>
      <c r="G2500">
        <v>24</v>
      </c>
      <c r="H2500">
        <f t="shared" si="39"/>
        <v>0</v>
      </c>
    </row>
    <row r="2501" spans="1:8" x14ac:dyDescent="0.25">
      <c r="A2501">
        <v>571</v>
      </c>
      <c r="B2501">
        <v>324903</v>
      </c>
      <c r="C2501" t="s">
        <v>47</v>
      </c>
      <c r="D2501">
        <v>20</v>
      </c>
      <c r="E2501">
        <v>20.662344000000001</v>
      </c>
      <c r="F2501" s="3">
        <v>413.24688000000003</v>
      </c>
      <c r="G2501">
        <v>20</v>
      </c>
      <c r="H2501">
        <f t="shared" si="39"/>
        <v>1</v>
      </c>
    </row>
    <row r="2502" spans="1:8" x14ac:dyDescent="0.25">
      <c r="A2502">
        <v>573</v>
      </c>
      <c r="B2502">
        <v>320028</v>
      </c>
      <c r="C2502" t="s">
        <v>91</v>
      </c>
      <c r="D2502">
        <v>12</v>
      </c>
      <c r="E2502">
        <v>30.099959999999999</v>
      </c>
      <c r="F2502" s="3">
        <v>361.19952000000001</v>
      </c>
      <c r="G2502">
        <v>6</v>
      </c>
      <c r="H2502">
        <f t="shared" si="39"/>
        <v>2</v>
      </c>
    </row>
    <row r="2503" spans="1:8" x14ac:dyDescent="0.25">
      <c r="A2503">
        <v>573</v>
      </c>
      <c r="B2503">
        <v>320023</v>
      </c>
      <c r="C2503" t="s">
        <v>86</v>
      </c>
      <c r="D2503">
        <v>6</v>
      </c>
      <c r="E2503">
        <v>39.743999999999993</v>
      </c>
      <c r="F2503" s="3">
        <v>238.46399999999994</v>
      </c>
      <c r="G2503">
        <v>6</v>
      </c>
      <c r="H2503">
        <f t="shared" si="39"/>
        <v>1</v>
      </c>
    </row>
    <row r="2504" spans="1:8" x14ac:dyDescent="0.25">
      <c r="A2504">
        <v>573</v>
      </c>
      <c r="B2504">
        <v>320015</v>
      </c>
      <c r="C2504" t="s">
        <v>80</v>
      </c>
      <c r="D2504">
        <v>60</v>
      </c>
      <c r="E2504">
        <v>5.9841899999999999</v>
      </c>
      <c r="F2504" s="3">
        <v>359.0514</v>
      </c>
      <c r="G2504">
        <v>60</v>
      </c>
      <c r="H2504">
        <f t="shared" si="39"/>
        <v>1</v>
      </c>
    </row>
    <row r="2505" spans="1:8" x14ac:dyDescent="0.25">
      <c r="A2505">
        <v>573</v>
      </c>
      <c r="B2505">
        <v>320107</v>
      </c>
      <c r="C2505" t="s">
        <v>81</v>
      </c>
      <c r="D2505">
        <v>60</v>
      </c>
      <c r="E2505">
        <v>5.7200040000000012</v>
      </c>
      <c r="F2505" s="3">
        <v>343.20024000000006</v>
      </c>
      <c r="G2505">
        <v>60</v>
      </c>
      <c r="H2505">
        <f t="shared" si="39"/>
        <v>1</v>
      </c>
    </row>
    <row r="2506" spans="1:8" x14ac:dyDescent="0.25">
      <c r="A2506">
        <v>573</v>
      </c>
      <c r="B2506">
        <v>324003</v>
      </c>
      <c r="C2506" t="s">
        <v>88</v>
      </c>
      <c r="D2506">
        <v>20</v>
      </c>
      <c r="E2506">
        <v>19.800018000000001</v>
      </c>
      <c r="F2506" s="3">
        <v>396.00036</v>
      </c>
      <c r="G2506">
        <v>20</v>
      </c>
      <c r="H2506">
        <f t="shared" si="39"/>
        <v>1</v>
      </c>
    </row>
    <row r="2507" spans="1:8" x14ac:dyDescent="0.25">
      <c r="A2507">
        <v>573</v>
      </c>
      <c r="B2507">
        <v>323004</v>
      </c>
      <c r="C2507" t="s">
        <v>35</v>
      </c>
      <c r="D2507">
        <v>24</v>
      </c>
      <c r="E2507">
        <v>12.645809999999999</v>
      </c>
      <c r="F2507" s="3">
        <v>303.49943999999999</v>
      </c>
      <c r="G2507">
        <v>24</v>
      </c>
      <c r="H2507">
        <f t="shared" si="39"/>
        <v>1</v>
      </c>
    </row>
    <row r="2508" spans="1:8" x14ac:dyDescent="0.25">
      <c r="A2508">
        <v>573</v>
      </c>
      <c r="B2508">
        <v>322000</v>
      </c>
      <c r="C2508" t="s">
        <v>93</v>
      </c>
      <c r="D2508">
        <v>24</v>
      </c>
      <c r="E2508">
        <v>12.645809999999999</v>
      </c>
      <c r="F2508" s="3">
        <v>303.49943999999999</v>
      </c>
      <c r="G2508">
        <v>24</v>
      </c>
      <c r="H2508">
        <f t="shared" si="39"/>
        <v>1</v>
      </c>
    </row>
    <row r="2509" spans="1:8" x14ac:dyDescent="0.25">
      <c r="A2509">
        <v>573</v>
      </c>
      <c r="B2509">
        <v>322100</v>
      </c>
      <c r="C2509" t="s">
        <v>96</v>
      </c>
      <c r="D2509">
        <v>6</v>
      </c>
      <c r="E2509">
        <v>18.065520000000003</v>
      </c>
      <c r="F2509" s="3">
        <v>108.39312000000001</v>
      </c>
      <c r="G2509">
        <v>6</v>
      </c>
      <c r="H2509">
        <f t="shared" si="39"/>
        <v>1</v>
      </c>
    </row>
    <row r="2510" spans="1:8" x14ac:dyDescent="0.25">
      <c r="A2510">
        <v>573</v>
      </c>
      <c r="B2510">
        <v>323103</v>
      </c>
      <c r="C2510" t="s">
        <v>36</v>
      </c>
      <c r="D2510">
        <v>24</v>
      </c>
      <c r="E2510">
        <v>12.645809999999999</v>
      </c>
      <c r="F2510" s="3">
        <v>303.49943999999999</v>
      </c>
      <c r="G2510">
        <v>24</v>
      </c>
      <c r="H2510">
        <f t="shared" si="39"/>
        <v>1</v>
      </c>
    </row>
    <row r="2511" spans="1:8" x14ac:dyDescent="0.25">
      <c r="A2511">
        <v>573</v>
      </c>
      <c r="B2511">
        <v>320028</v>
      </c>
      <c r="C2511" t="s">
        <v>91</v>
      </c>
      <c r="D2511">
        <v>12</v>
      </c>
      <c r="E2511">
        <v>30.099959999999999</v>
      </c>
      <c r="F2511" s="3">
        <v>361.19952000000001</v>
      </c>
      <c r="G2511">
        <v>6</v>
      </c>
      <c r="H2511">
        <f t="shared" si="39"/>
        <v>2</v>
      </c>
    </row>
    <row r="2512" spans="1:8" x14ac:dyDescent="0.25">
      <c r="A2512">
        <v>573</v>
      </c>
      <c r="B2512">
        <v>320015</v>
      </c>
      <c r="C2512" t="s">
        <v>80</v>
      </c>
      <c r="D2512">
        <v>120</v>
      </c>
      <c r="E2512">
        <v>5.9841899999999999</v>
      </c>
      <c r="F2512" s="3">
        <v>718.1028</v>
      </c>
      <c r="G2512">
        <v>60</v>
      </c>
      <c r="H2512">
        <f t="shared" si="39"/>
        <v>2</v>
      </c>
    </row>
    <row r="2513" spans="1:8" x14ac:dyDescent="0.25">
      <c r="A2513">
        <v>573</v>
      </c>
      <c r="B2513">
        <v>320118</v>
      </c>
      <c r="C2513" t="s">
        <v>89</v>
      </c>
      <c r="D2513">
        <v>12</v>
      </c>
      <c r="E2513">
        <v>37.949940000000005</v>
      </c>
      <c r="F2513" s="3">
        <v>455.39928000000009</v>
      </c>
      <c r="G2513">
        <v>6</v>
      </c>
      <c r="H2513">
        <f t="shared" si="39"/>
        <v>2</v>
      </c>
    </row>
    <row r="2514" spans="1:8" x14ac:dyDescent="0.25">
      <c r="A2514">
        <v>575</v>
      </c>
      <c r="B2514">
        <v>320926</v>
      </c>
      <c r="C2514" t="s">
        <v>48</v>
      </c>
      <c r="D2514">
        <v>60</v>
      </c>
      <c r="E2514">
        <v>5.9841899999999999</v>
      </c>
      <c r="F2514" s="3">
        <v>359.0514</v>
      </c>
      <c r="G2514">
        <v>60</v>
      </c>
      <c r="H2514">
        <f t="shared" si="39"/>
        <v>1</v>
      </c>
    </row>
    <row r="2515" spans="1:8" x14ac:dyDescent="0.25">
      <c r="A2515">
        <v>575</v>
      </c>
      <c r="B2515">
        <v>320015</v>
      </c>
      <c r="C2515" t="s">
        <v>80</v>
      </c>
      <c r="D2515">
        <v>120</v>
      </c>
      <c r="E2515">
        <v>5.9841899999999999</v>
      </c>
      <c r="F2515" s="3">
        <v>718.1028</v>
      </c>
      <c r="G2515">
        <v>60</v>
      </c>
      <c r="H2515">
        <f t="shared" si="39"/>
        <v>2</v>
      </c>
    </row>
    <row r="2516" spans="1:8" x14ac:dyDescent="0.25">
      <c r="A2516">
        <v>626</v>
      </c>
      <c r="B2516">
        <v>320028</v>
      </c>
      <c r="C2516" t="s">
        <v>91</v>
      </c>
      <c r="D2516">
        <v>6</v>
      </c>
      <c r="E2516">
        <v>30.099959999999999</v>
      </c>
      <c r="F2516" s="3">
        <v>180.59976</v>
      </c>
      <c r="G2516">
        <v>6</v>
      </c>
      <c r="H2516">
        <f t="shared" si="39"/>
        <v>1</v>
      </c>
    </row>
    <row r="2517" spans="1:8" x14ac:dyDescent="0.25">
      <c r="A2517">
        <v>626</v>
      </c>
      <c r="B2517">
        <v>320028</v>
      </c>
      <c r="C2517" t="s">
        <v>91</v>
      </c>
      <c r="D2517">
        <v>6</v>
      </c>
      <c r="E2517">
        <v>30.099959999999999</v>
      </c>
      <c r="F2517" s="3">
        <v>180.59976</v>
      </c>
      <c r="G2517">
        <v>6</v>
      </c>
      <c r="H2517">
        <f t="shared" si="39"/>
        <v>1</v>
      </c>
    </row>
    <row r="2518" spans="1:8" x14ac:dyDescent="0.25">
      <c r="A2518">
        <v>626</v>
      </c>
      <c r="B2518">
        <v>320023</v>
      </c>
      <c r="C2518" t="s">
        <v>86</v>
      </c>
      <c r="D2518">
        <v>6</v>
      </c>
      <c r="E2518">
        <v>39.743999999999993</v>
      </c>
      <c r="F2518" s="3">
        <v>238.46399999999994</v>
      </c>
      <c r="G2518">
        <v>6</v>
      </c>
      <c r="H2518">
        <f t="shared" si="39"/>
        <v>1</v>
      </c>
    </row>
    <row r="2519" spans="1:8" x14ac:dyDescent="0.25">
      <c r="A2519">
        <v>626</v>
      </c>
      <c r="B2519">
        <v>320015</v>
      </c>
      <c r="C2519" t="s">
        <v>80</v>
      </c>
      <c r="D2519">
        <v>60</v>
      </c>
      <c r="E2519">
        <v>5.9841899999999999</v>
      </c>
      <c r="F2519" s="3">
        <v>359.0514</v>
      </c>
      <c r="G2519">
        <v>60</v>
      </c>
      <c r="H2519">
        <f t="shared" si="39"/>
        <v>1</v>
      </c>
    </row>
    <row r="2520" spans="1:8" x14ac:dyDescent="0.25">
      <c r="A2520">
        <v>626</v>
      </c>
      <c r="B2520">
        <v>320118</v>
      </c>
      <c r="C2520" t="s">
        <v>89</v>
      </c>
      <c r="D2520">
        <v>6</v>
      </c>
      <c r="E2520">
        <v>37.949940000000005</v>
      </c>
      <c r="F2520" s="3">
        <v>227.69964000000004</v>
      </c>
      <c r="G2520">
        <v>6</v>
      </c>
      <c r="H2520">
        <f t="shared" si="39"/>
        <v>1</v>
      </c>
    </row>
    <row r="2521" spans="1:8" x14ac:dyDescent="0.25">
      <c r="A2521">
        <v>626</v>
      </c>
      <c r="B2521">
        <v>320107</v>
      </c>
      <c r="C2521" t="s">
        <v>81</v>
      </c>
      <c r="D2521">
        <v>0</v>
      </c>
      <c r="E2521">
        <v>5.7200040000000012</v>
      </c>
      <c r="F2521" s="3">
        <v>0</v>
      </c>
      <c r="G2521">
        <v>60</v>
      </c>
      <c r="H2521">
        <f t="shared" si="39"/>
        <v>0</v>
      </c>
    </row>
    <row r="2522" spans="1:8" x14ac:dyDescent="0.25">
      <c r="A2522">
        <v>626</v>
      </c>
      <c r="B2522">
        <v>323004</v>
      </c>
      <c r="C2522" t="s">
        <v>35</v>
      </c>
      <c r="D2522">
        <v>0</v>
      </c>
      <c r="E2522">
        <v>12.645809999999999</v>
      </c>
      <c r="F2522" s="3">
        <v>0</v>
      </c>
      <c r="G2522">
        <v>24</v>
      </c>
      <c r="H2522">
        <f t="shared" si="39"/>
        <v>0</v>
      </c>
    </row>
    <row r="2523" spans="1:8" x14ac:dyDescent="0.25">
      <c r="A2523">
        <v>626</v>
      </c>
      <c r="B2523">
        <v>320400</v>
      </c>
      <c r="C2523" t="s">
        <v>84</v>
      </c>
      <c r="D2523">
        <v>0</v>
      </c>
      <c r="E2523">
        <v>20.323620000000002</v>
      </c>
      <c r="F2523" s="3">
        <v>0</v>
      </c>
      <c r="G2523">
        <v>12</v>
      </c>
      <c r="H2523">
        <f t="shared" si="39"/>
        <v>0</v>
      </c>
    </row>
    <row r="2524" spans="1:8" x14ac:dyDescent="0.25">
      <c r="A2524">
        <v>632</v>
      </c>
      <c r="B2524">
        <v>320028</v>
      </c>
      <c r="C2524" t="s">
        <v>91</v>
      </c>
      <c r="D2524">
        <v>6</v>
      </c>
      <c r="E2524">
        <v>30.099959999999999</v>
      </c>
      <c r="F2524" s="3">
        <v>180.59976</v>
      </c>
      <c r="G2524">
        <v>6</v>
      </c>
      <c r="H2524">
        <f t="shared" si="39"/>
        <v>1</v>
      </c>
    </row>
    <row r="2525" spans="1:8" x14ac:dyDescent="0.25">
      <c r="A2525">
        <v>632</v>
      </c>
      <c r="B2525">
        <v>320028</v>
      </c>
      <c r="C2525" t="s">
        <v>91</v>
      </c>
      <c r="D2525">
        <v>6</v>
      </c>
      <c r="E2525">
        <v>30.099959999999999</v>
      </c>
      <c r="F2525" s="3">
        <v>180.59976</v>
      </c>
      <c r="G2525">
        <v>6</v>
      </c>
      <c r="H2525">
        <f t="shared" si="39"/>
        <v>1</v>
      </c>
    </row>
    <row r="2526" spans="1:8" x14ac:dyDescent="0.25">
      <c r="A2526">
        <v>632</v>
      </c>
      <c r="B2526">
        <v>320023</v>
      </c>
      <c r="C2526" t="s">
        <v>86</v>
      </c>
      <c r="D2526">
        <v>6</v>
      </c>
      <c r="E2526">
        <v>39.743999999999993</v>
      </c>
      <c r="F2526" s="3">
        <v>238.46399999999994</v>
      </c>
      <c r="G2526">
        <v>6</v>
      </c>
      <c r="H2526">
        <f t="shared" si="39"/>
        <v>1</v>
      </c>
    </row>
    <row r="2527" spans="1:8" x14ac:dyDescent="0.25">
      <c r="A2527">
        <v>632</v>
      </c>
      <c r="B2527">
        <v>320015</v>
      </c>
      <c r="C2527" t="s">
        <v>80</v>
      </c>
      <c r="D2527">
        <v>60</v>
      </c>
      <c r="E2527">
        <v>5.9841899999999999</v>
      </c>
      <c r="F2527" s="3">
        <v>359.0514</v>
      </c>
      <c r="G2527">
        <v>60</v>
      </c>
      <c r="H2527">
        <f t="shared" si="39"/>
        <v>1</v>
      </c>
    </row>
    <row r="2528" spans="1:8" x14ac:dyDescent="0.25">
      <c r="A2528">
        <v>632</v>
      </c>
      <c r="B2528">
        <v>320118</v>
      </c>
      <c r="C2528" t="s">
        <v>89</v>
      </c>
      <c r="D2528">
        <v>6</v>
      </c>
      <c r="E2528">
        <v>37.949940000000005</v>
      </c>
      <c r="F2528" s="3">
        <v>227.69964000000004</v>
      </c>
      <c r="G2528">
        <v>6</v>
      </c>
      <c r="H2528">
        <f t="shared" si="39"/>
        <v>1</v>
      </c>
    </row>
    <row r="2529" spans="1:8" x14ac:dyDescent="0.25">
      <c r="A2529">
        <v>632</v>
      </c>
      <c r="B2529">
        <v>320107</v>
      </c>
      <c r="C2529" t="s">
        <v>81</v>
      </c>
      <c r="D2529">
        <v>60</v>
      </c>
      <c r="E2529">
        <v>5.7200040000000012</v>
      </c>
      <c r="F2529" s="3">
        <v>343.20024000000006</v>
      </c>
      <c r="G2529">
        <v>60</v>
      </c>
      <c r="H2529">
        <f t="shared" si="39"/>
        <v>1</v>
      </c>
    </row>
    <row r="2530" spans="1:8" x14ac:dyDescent="0.25">
      <c r="A2530">
        <v>632</v>
      </c>
      <c r="B2530">
        <v>324003</v>
      </c>
      <c r="C2530" t="s">
        <v>88</v>
      </c>
      <c r="D2530">
        <v>20</v>
      </c>
      <c r="E2530">
        <v>19.800018000000001</v>
      </c>
      <c r="F2530" s="3">
        <v>396.00036</v>
      </c>
      <c r="G2530">
        <v>20</v>
      </c>
      <c r="H2530">
        <f t="shared" si="39"/>
        <v>1</v>
      </c>
    </row>
    <row r="2531" spans="1:8" x14ac:dyDescent="0.25">
      <c r="A2531">
        <v>638</v>
      </c>
      <c r="B2531">
        <v>320028</v>
      </c>
      <c r="C2531" t="s">
        <v>91</v>
      </c>
      <c r="D2531">
        <v>6</v>
      </c>
      <c r="E2531">
        <v>30.099959999999999</v>
      </c>
      <c r="F2531" s="3">
        <v>180.59976</v>
      </c>
      <c r="G2531">
        <v>6</v>
      </c>
      <c r="H2531">
        <f t="shared" si="39"/>
        <v>1</v>
      </c>
    </row>
    <row r="2532" spans="1:8" x14ac:dyDescent="0.25">
      <c r="A2532">
        <v>639</v>
      </c>
      <c r="B2532">
        <v>320028</v>
      </c>
      <c r="C2532" t="s">
        <v>91</v>
      </c>
      <c r="D2532">
        <v>18</v>
      </c>
      <c r="E2532">
        <v>30.099959999999999</v>
      </c>
      <c r="F2532" s="3">
        <v>541.79927999999995</v>
      </c>
      <c r="G2532">
        <v>6</v>
      </c>
      <c r="H2532">
        <f t="shared" si="39"/>
        <v>3</v>
      </c>
    </row>
    <row r="2533" spans="1:8" x14ac:dyDescent="0.25">
      <c r="A2533">
        <v>641</v>
      </c>
      <c r="B2533">
        <v>320028</v>
      </c>
      <c r="C2533" t="s">
        <v>91</v>
      </c>
      <c r="D2533">
        <v>6</v>
      </c>
      <c r="E2533">
        <v>30.099959999999999</v>
      </c>
      <c r="F2533" s="3">
        <v>180.59976</v>
      </c>
      <c r="G2533">
        <v>6</v>
      </c>
      <c r="H2533">
        <f t="shared" si="39"/>
        <v>1</v>
      </c>
    </row>
    <row r="2534" spans="1:8" x14ac:dyDescent="0.25">
      <c r="A2534">
        <v>641</v>
      </c>
      <c r="B2534">
        <v>320028</v>
      </c>
      <c r="C2534" t="s">
        <v>91</v>
      </c>
      <c r="D2534">
        <v>6</v>
      </c>
      <c r="E2534">
        <v>30.099959999999999</v>
      </c>
      <c r="F2534" s="3">
        <v>180.59976</v>
      </c>
      <c r="G2534">
        <v>6</v>
      </c>
      <c r="H2534">
        <f t="shared" si="39"/>
        <v>1</v>
      </c>
    </row>
    <row r="2535" spans="1:8" x14ac:dyDescent="0.25">
      <c r="A2535">
        <v>641</v>
      </c>
      <c r="B2535">
        <v>320023</v>
      </c>
      <c r="C2535" t="s">
        <v>86</v>
      </c>
      <c r="D2535">
        <v>6</v>
      </c>
      <c r="E2535">
        <v>39.743999999999993</v>
      </c>
      <c r="F2535" s="3">
        <v>238.46399999999994</v>
      </c>
      <c r="G2535">
        <v>6</v>
      </c>
      <c r="H2535">
        <f t="shared" si="39"/>
        <v>1</v>
      </c>
    </row>
    <row r="2536" spans="1:8" x14ac:dyDescent="0.25">
      <c r="A2536">
        <v>641</v>
      </c>
      <c r="B2536">
        <v>320015</v>
      </c>
      <c r="C2536" t="s">
        <v>80</v>
      </c>
      <c r="D2536">
        <v>60</v>
      </c>
      <c r="E2536">
        <v>5.9841899999999999</v>
      </c>
      <c r="F2536" s="3">
        <v>359.0514</v>
      </c>
      <c r="G2536">
        <v>60</v>
      </c>
      <c r="H2536">
        <f t="shared" si="39"/>
        <v>1</v>
      </c>
    </row>
    <row r="2537" spans="1:8" x14ac:dyDescent="0.25">
      <c r="A2537">
        <v>641</v>
      </c>
      <c r="B2537">
        <v>320118</v>
      </c>
      <c r="C2537" t="s">
        <v>89</v>
      </c>
      <c r="D2537">
        <v>6</v>
      </c>
      <c r="E2537">
        <v>37.949940000000005</v>
      </c>
      <c r="F2537" s="3">
        <v>227.69964000000004</v>
      </c>
      <c r="G2537">
        <v>6</v>
      </c>
      <c r="H2537">
        <f t="shared" si="39"/>
        <v>1</v>
      </c>
    </row>
    <row r="2538" spans="1:8" x14ac:dyDescent="0.25">
      <c r="A2538">
        <v>641</v>
      </c>
      <c r="B2538">
        <v>320107</v>
      </c>
      <c r="C2538" t="s">
        <v>81</v>
      </c>
      <c r="D2538">
        <v>60</v>
      </c>
      <c r="E2538">
        <v>5.7200040000000012</v>
      </c>
      <c r="F2538" s="3">
        <v>343.20024000000006</v>
      </c>
      <c r="G2538">
        <v>60</v>
      </c>
      <c r="H2538">
        <f t="shared" si="39"/>
        <v>1</v>
      </c>
    </row>
    <row r="2539" spans="1:8" x14ac:dyDescent="0.25">
      <c r="A2539">
        <v>641</v>
      </c>
      <c r="B2539">
        <v>324003</v>
      </c>
      <c r="C2539" t="s">
        <v>88</v>
      </c>
      <c r="D2539">
        <v>20</v>
      </c>
      <c r="E2539">
        <v>19.800018000000001</v>
      </c>
      <c r="F2539" s="3">
        <v>396.00036</v>
      </c>
      <c r="G2539">
        <v>20</v>
      </c>
      <c r="H2539">
        <f t="shared" si="39"/>
        <v>1</v>
      </c>
    </row>
    <row r="2540" spans="1:8" x14ac:dyDescent="0.25">
      <c r="A2540">
        <v>641</v>
      </c>
      <c r="B2540">
        <v>323004</v>
      </c>
      <c r="C2540" t="s">
        <v>35</v>
      </c>
      <c r="D2540">
        <v>24</v>
      </c>
      <c r="E2540">
        <v>12.645809999999999</v>
      </c>
      <c r="F2540" s="3">
        <v>303.49943999999999</v>
      </c>
      <c r="G2540">
        <v>24</v>
      </c>
      <c r="H2540">
        <f t="shared" si="39"/>
        <v>1</v>
      </c>
    </row>
    <row r="2541" spans="1:8" x14ac:dyDescent="0.25">
      <c r="A2541">
        <v>641</v>
      </c>
      <c r="B2541">
        <v>322000</v>
      </c>
      <c r="C2541" t="s">
        <v>93</v>
      </c>
      <c r="D2541">
        <v>24</v>
      </c>
      <c r="E2541">
        <v>12.645809999999999</v>
      </c>
      <c r="F2541" s="3">
        <v>303.49943999999999</v>
      </c>
      <c r="G2541">
        <v>24</v>
      </c>
      <c r="H2541">
        <f t="shared" si="39"/>
        <v>1</v>
      </c>
    </row>
    <row r="2542" spans="1:8" x14ac:dyDescent="0.25">
      <c r="A2542">
        <v>641</v>
      </c>
      <c r="B2542">
        <v>320100</v>
      </c>
      <c r="C2542" t="s">
        <v>85</v>
      </c>
      <c r="D2542">
        <v>12</v>
      </c>
      <c r="E2542">
        <v>20.323620000000002</v>
      </c>
      <c r="F2542" s="3">
        <v>243.88344000000001</v>
      </c>
      <c r="G2542">
        <v>12</v>
      </c>
      <c r="H2542">
        <f t="shared" si="39"/>
        <v>1</v>
      </c>
    </row>
    <row r="2543" spans="1:8" x14ac:dyDescent="0.25">
      <c r="A2543">
        <v>641</v>
      </c>
      <c r="B2543">
        <v>320400</v>
      </c>
      <c r="C2543" t="s">
        <v>84</v>
      </c>
      <c r="D2543">
        <v>12</v>
      </c>
      <c r="E2543">
        <v>20.323620000000002</v>
      </c>
      <c r="F2543" s="3">
        <v>243.88344000000001</v>
      </c>
      <c r="G2543">
        <v>12</v>
      </c>
      <c r="H2543">
        <f t="shared" si="39"/>
        <v>1</v>
      </c>
    </row>
    <row r="2544" spans="1:8" x14ac:dyDescent="0.25">
      <c r="A2544">
        <v>643</v>
      </c>
      <c r="B2544">
        <v>320028</v>
      </c>
      <c r="C2544" t="s">
        <v>91</v>
      </c>
      <c r="D2544">
        <v>6</v>
      </c>
      <c r="E2544">
        <v>30.099959999999999</v>
      </c>
      <c r="F2544" s="3">
        <v>180.59976</v>
      </c>
      <c r="G2544">
        <v>6</v>
      </c>
      <c r="H2544">
        <f t="shared" si="39"/>
        <v>1</v>
      </c>
    </row>
    <row r="2545" spans="1:8" x14ac:dyDescent="0.25">
      <c r="A2545">
        <v>647</v>
      </c>
      <c r="B2545">
        <v>320028</v>
      </c>
      <c r="C2545" t="s">
        <v>91</v>
      </c>
      <c r="D2545">
        <v>12</v>
      </c>
      <c r="E2545">
        <v>30.099959999999999</v>
      </c>
      <c r="F2545" s="3">
        <v>361.19952000000001</v>
      </c>
      <c r="G2545">
        <v>6</v>
      </c>
      <c r="H2545">
        <f t="shared" si="39"/>
        <v>2</v>
      </c>
    </row>
    <row r="2546" spans="1:8" x14ac:dyDescent="0.25">
      <c r="A2546">
        <v>653</v>
      </c>
      <c r="B2546">
        <v>320028</v>
      </c>
      <c r="C2546" t="s">
        <v>91</v>
      </c>
      <c r="D2546">
        <v>6</v>
      </c>
      <c r="E2546">
        <v>30.099959999999999</v>
      </c>
      <c r="F2546" s="3">
        <v>180.59976</v>
      </c>
      <c r="G2546">
        <v>6</v>
      </c>
      <c r="H2546">
        <f t="shared" si="39"/>
        <v>1</v>
      </c>
    </row>
    <row r="2547" spans="1:8" x14ac:dyDescent="0.25">
      <c r="A2547">
        <v>656</v>
      </c>
      <c r="B2547">
        <v>320028</v>
      </c>
      <c r="C2547" t="s">
        <v>91</v>
      </c>
      <c r="D2547">
        <v>6</v>
      </c>
      <c r="E2547">
        <v>30.099959999999999</v>
      </c>
      <c r="F2547" s="3">
        <v>180.59976</v>
      </c>
      <c r="G2547">
        <v>6</v>
      </c>
      <c r="H2547">
        <f t="shared" si="39"/>
        <v>1</v>
      </c>
    </row>
    <row r="2548" spans="1:8" x14ac:dyDescent="0.25">
      <c r="A2548">
        <v>656</v>
      </c>
      <c r="B2548">
        <v>320926</v>
      </c>
      <c r="C2548" t="s">
        <v>48</v>
      </c>
      <c r="D2548">
        <v>60</v>
      </c>
      <c r="E2548">
        <v>5.9841899999999999</v>
      </c>
      <c r="F2548" s="3">
        <v>359.0514</v>
      </c>
      <c r="G2548">
        <v>60</v>
      </c>
      <c r="H2548">
        <f t="shared" si="39"/>
        <v>1</v>
      </c>
    </row>
    <row r="2549" spans="1:8" x14ac:dyDescent="0.25">
      <c r="A2549">
        <v>656</v>
      </c>
      <c r="B2549">
        <v>324903</v>
      </c>
      <c r="C2549" t="s">
        <v>47</v>
      </c>
      <c r="D2549">
        <v>20</v>
      </c>
      <c r="E2549">
        <v>20.662344000000001</v>
      </c>
      <c r="F2549" s="3">
        <v>413.24688000000003</v>
      </c>
      <c r="G2549">
        <v>20</v>
      </c>
      <c r="H2549">
        <f t="shared" si="39"/>
        <v>1</v>
      </c>
    </row>
    <row r="2550" spans="1:8" x14ac:dyDescent="0.25">
      <c r="A2550">
        <v>657</v>
      </c>
      <c r="B2550">
        <v>320028</v>
      </c>
      <c r="C2550" t="s">
        <v>91</v>
      </c>
      <c r="D2550">
        <v>6</v>
      </c>
      <c r="E2550">
        <v>30.099959999999999</v>
      </c>
      <c r="F2550" s="3">
        <v>180.59976</v>
      </c>
      <c r="G2550">
        <v>6</v>
      </c>
      <c r="H2550">
        <f t="shared" si="39"/>
        <v>1</v>
      </c>
    </row>
    <row r="2551" spans="1:8" x14ac:dyDescent="0.25">
      <c r="A2551">
        <v>657</v>
      </c>
      <c r="B2551">
        <v>320015</v>
      </c>
      <c r="C2551" t="s">
        <v>80</v>
      </c>
      <c r="D2551">
        <v>60</v>
      </c>
      <c r="E2551">
        <v>5.9841899999999999</v>
      </c>
      <c r="F2551" s="3">
        <v>359.0514</v>
      </c>
      <c r="G2551">
        <v>60</v>
      </c>
      <c r="H2551">
        <f t="shared" si="39"/>
        <v>1</v>
      </c>
    </row>
    <row r="2552" spans="1:8" x14ac:dyDescent="0.25">
      <c r="A2552">
        <v>657</v>
      </c>
      <c r="B2552">
        <v>322000</v>
      </c>
      <c r="C2552" t="s">
        <v>93</v>
      </c>
      <c r="D2552">
        <v>24</v>
      </c>
      <c r="E2552">
        <v>12.645809999999999</v>
      </c>
      <c r="F2552" s="3">
        <v>303.49943999999999</v>
      </c>
      <c r="G2552">
        <v>24</v>
      </c>
      <c r="H2552">
        <f t="shared" si="39"/>
        <v>1</v>
      </c>
    </row>
    <row r="2553" spans="1:8" x14ac:dyDescent="0.25">
      <c r="A2553">
        <v>669</v>
      </c>
      <c r="B2553">
        <v>320028</v>
      </c>
      <c r="C2553" t="s">
        <v>91</v>
      </c>
      <c r="D2553">
        <v>6</v>
      </c>
      <c r="E2553">
        <v>30.099959999999999</v>
      </c>
      <c r="F2553" s="3">
        <v>180.59976</v>
      </c>
      <c r="G2553">
        <v>6</v>
      </c>
      <c r="H2553">
        <f t="shared" si="39"/>
        <v>1</v>
      </c>
    </row>
    <row r="2554" spans="1:8" x14ac:dyDescent="0.25">
      <c r="A2554">
        <v>669</v>
      </c>
      <c r="B2554">
        <v>320028</v>
      </c>
      <c r="C2554" t="s">
        <v>91</v>
      </c>
      <c r="D2554">
        <v>12</v>
      </c>
      <c r="E2554">
        <v>30.099959999999999</v>
      </c>
      <c r="F2554" s="3">
        <v>361.19952000000001</v>
      </c>
      <c r="G2554">
        <v>6</v>
      </c>
      <c r="H2554">
        <f t="shared" si="39"/>
        <v>2</v>
      </c>
    </row>
    <row r="2555" spans="1:8" x14ac:dyDescent="0.25">
      <c r="A2555">
        <v>669</v>
      </c>
      <c r="B2555">
        <v>320023</v>
      </c>
      <c r="C2555" t="s">
        <v>86</v>
      </c>
      <c r="D2555">
        <v>12</v>
      </c>
      <c r="E2555">
        <v>39.743999999999993</v>
      </c>
      <c r="F2555" s="3">
        <v>476.92799999999988</v>
      </c>
      <c r="G2555">
        <v>6</v>
      </c>
      <c r="H2555">
        <f t="shared" si="39"/>
        <v>2</v>
      </c>
    </row>
    <row r="2556" spans="1:8" x14ac:dyDescent="0.25">
      <c r="A2556">
        <v>669</v>
      </c>
      <c r="B2556">
        <v>320015</v>
      </c>
      <c r="C2556" t="s">
        <v>80</v>
      </c>
      <c r="D2556">
        <v>60</v>
      </c>
      <c r="E2556">
        <v>5.9841899999999999</v>
      </c>
      <c r="F2556" s="3">
        <v>359.0514</v>
      </c>
      <c r="G2556">
        <v>60</v>
      </c>
      <c r="H2556">
        <f t="shared" si="39"/>
        <v>1</v>
      </c>
    </row>
    <row r="2557" spans="1:8" x14ac:dyDescent="0.25">
      <c r="A2557">
        <v>669</v>
      </c>
      <c r="B2557">
        <v>320100</v>
      </c>
      <c r="C2557" t="s">
        <v>85</v>
      </c>
      <c r="D2557">
        <v>0</v>
      </c>
      <c r="E2557">
        <v>20.323620000000002</v>
      </c>
      <c r="F2557" s="3">
        <v>0</v>
      </c>
      <c r="G2557">
        <v>12</v>
      </c>
      <c r="H2557">
        <f t="shared" si="39"/>
        <v>0</v>
      </c>
    </row>
    <row r="2558" spans="1:8" x14ac:dyDescent="0.25">
      <c r="A2558">
        <v>669</v>
      </c>
      <c r="B2558">
        <v>320926</v>
      </c>
      <c r="C2558" t="s">
        <v>48</v>
      </c>
      <c r="D2558">
        <v>60</v>
      </c>
      <c r="E2558">
        <v>5.9841899999999999</v>
      </c>
      <c r="F2558" s="3">
        <v>359.0514</v>
      </c>
      <c r="G2558">
        <v>60</v>
      </c>
      <c r="H2558">
        <f t="shared" si="39"/>
        <v>1</v>
      </c>
    </row>
    <row r="2559" spans="1:8" x14ac:dyDescent="0.25">
      <c r="A2559">
        <v>684</v>
      </c>
      <c r="B2559">
        <v>320028</v>
      </c>
      <c r="C2559" t="s">
        <v>91</v>
      </c>
      <c r="D2559">
        <v>12</v>
      </c>
      <c r="E2559">
        <v>30.099959999999999</v>
      </c>
      <c r="F2559" s="3">
        <v>361.19952000000001</v>
      </c>
      <c r="G2559">
        <v>6</v>
      </c>
      <c r="H2559">
        <f t="shared" si="39"/>
        <v>2</v>
      </c>
    </row>
    <row r="2560" spans="1:8" x14ac:dyDescent="0.25">
      <c r="A2560">
        <v>685</v>
      </c>
      <c r="B2560">
        <v>320028</v>
      </c>
      <c r="C2560" t="s">
        <v>91</v>
      </c>
      <c r="D2560">
        <v>6</v>
      </c>
      <c r="E2560">
        <v>30.099959999999999</v>
      </c>
      <c r="F2560" s="3">
        <v>180.59976</v>
      </c>
      <c r="G2560">
        <v>6</v>
      </c>
      <c r="H2560">
        <f t="shared" si="39"/>
        <v>1</v>
      </c>
    </row>
    <row r="2561" spans="1:8" x14ac:dyDescent="0.25">
      <c r="A2561">
        <v>687</v>
      </c>
      <c r="B2561">
        <v>320028</v>
      </c>
      <c r="C2561" t="s">
        <v>91</v>
      </c>
      <c r="D2561">
        <v>6</v>
      </c>
      <c r="E2561">
        <v>30.099959999999999</v>
      </c>
      <c r="F2561" s="3">
        <v>180.59976</v>
      </c>
      <c r="G2561">
        <v>6</v>
      </c>
      <c r="H2561">
        <f t="shared" si="39"/>
        <v>1</v>
      </c>
    </row>
    <row r="2562" spans="1:8" x14ac:dyDescent="0.25">
      <c r="A2562">
        <v>691</v>
      </c>
      <c r="B2562">
        <v>320028</v>
      </c>
      <c r="C2562" t="s">
        <v>91</v>
      </c>
      <c r="D2562">
        <v>6</v>
      </c>
      <c r="E2562">
        <v>30.099959999999999</v>
      </c>
      <c r="F2562" s="3">
        <v>180.59976</v>
      </c>
      <c r="G2562">
        <v>6</v>
      </c>
      <c r="H2562">
        <f t="shared" si="39"/>
        <v>1</v>
      </c>
    </row>
    <row r="2563" spans="1:8" x14ac:dyDescent="0.25">
      <c r="A2563">
        <v>691</v>
      </c>
      <c r="B2563">
        <v>320028</v>
      </c>
      <c r="C2563" t="s">
        <v>91</v>
      </c>
      <c r="D2563">
        <v>18</v>
      </c>
      <c r="E2563">
        <v>30.099959999999999</v>
      </c>
      <c r="F2563" s="3">
        <v>541.79927999999995</v>
      </c>
      <c r="G2563">
        <v>6</v>
      </c>
      <c r="H2563">
        <f t="shared" ref="H2563:H2626" si="40">+D2563/G2563</f>
        <v>3</v>
      </c>
    </row>
    <row r="2564" spans="1:8" x14ac:dyDescent="0.25">
      <c r="A2564">
        <v>692</v>
      </c>
      <c r="B2564">
        <v>320028</v>
      </c>
      <c r="C2564" t="s">
        <v>91</v>
      </c>
      <c r="D2564">
        <v>6</v>
      </c>
      <c r="E2564">
        <v>30.099959999999999</v>
      </c>
      <c r="F2564" s="3">
        <v>180.59976</v>
      </c>
      <c r="G2564">
        <v>6</v>
      </c>
      <c r="H2564">
        <f t="shared" si="40"/>
        <v>1</v>
      </c>
    </row>
    <row r="2565" spans="1:8" x14ac:dyDescent="0.25">
      <c r="A2565">
        <v>694</v>
      </c>
      <c r="B2565">
        <v>320028</v>
      </c>
      <c r="C2565" t="s">
        <v>91</v>
      </c>
      <c r="D2565">
        <v>6</v>
      </c>
      <c r="E2565">
        <v>30.099959999999999</v>
      </c>
      <c r="F2565" s="3">
        <v>180.59976</v>
      </c>
      <c r="G2565">
        <v>6</v>
      </c>
      <c r="H2565">
        <f t="shared" si="40"/>
        <v>1</v>
      </c>
    </row>
    <row r="2566" spans="1:8" x14ac:dyDescent="0.25">
      <c r="A2566">
        <v>694</v>
      </c>
      <c r="B2566">
        <v>320015</v>
      </c>
      <c r="C2566" t="s">
        <v>80</v>
      </c>
      <c r="D2566">
        <v>120</v>
      </c>
      <c r="E2566">
        <v>5.9841899999999999</v>
      </c>
      <c r="F2566" s="3">
        <v>718.1028</v>
      </c>
      <c r="G2566">
        <v>60</v>
      </c>
      <c r="H2566">
        <f t="shared" si="40"/>
        <v>2</v>
      </c>
    </row>
    <row r="2567" spans="1:8" x14ac:dyDescent="0.25">
      <c r="A2567">
        <v>694</v>
      </c>
      <c r="B2567">
        <v>320400</v>
      </c>
      <c r="C2567" t="s">
        <v>84</v>
      </c>
      <c r="D2567">
        <v>12</v>
      </c>
      <c r="E2567">
        <v>20.323620000000002</v>
      </c>
      <c r="F2567" s="3">
        <v>243.88344000000001</v>
      </c>
      <c r="G2567">
        <v>12</v>
      </c>
      <c r="H2567">
        <f t="shared" si="40"/>
        <v>1</v>
      </c>
    </row>
    <row r="2568" spans="1:8" x14ac:dyDescent="0.25">
      <c r="A2568">
        <v>694</v>
      </c>
      <c r="B2568">
        <v>320028</v>
      </c>
      <c r="C2568" t="s">
        <v>91</v>
      </c>
      <c r="D2568">
        <v>6</v>
      </c>
      <c r="E2568">
        <v>30.099959999999999</v>
      </c>
      <c r="F2568" s="3">
        <v>180.59976</v>
      </c>
      <c r="G2568">
        <v>6</v>
      </c>
      <c r="H2568">
        <f t="shared" si="40"/>
        <v>1</v>
      </c>
    </row>
    <row r="2569" spans="1:8" x14ac:dyDescent="0.25">
      <c r="A2569">
        <v>696</v>
      </c>
      <c r="B2569">
        <v>320028</v>
      </c>
      <c r="C2569" t="s">
        <v>91</v>
      </c>
      <c r="D2569">
        <v>6</v>
      </c>
      <c r="E2569">
        <v>30.099959999999999</v>
      </c>
      <c r="F2569" s="3">
        <v>180.59976</v>
      </c>
      <c r="G2569">
        <v>6</v>
      </c>
      <c r="H2569">
        <f t="shared" si="40"/>
        <v>1</v>
      </c>
    </row>
    <row r="2570" spans="1:8" x14ac:dyDescent="0.25">
      <c r="A2570">
        <v>697</v>
      </c>
      <c r="B2570">
        <v>320028</v>
      </c>
      <c r="C2570" t="s">
        <v>91</v>
      </c>
      <c r="D2570">
        <v>12</v>
      </c>
      <c r="E2570">
        <v>30.099959999999999</v>
      </c>
      <c r="F2570" s="3">
        <v>361.19952000000001</v>
      </c>
      <c r="G2570">
        <v>6</v>
      </c>
      <c r="H2570">
        <f t="shared" si="40"/>
        <v>2</v>
      </c>
    </row>
    <row r="2571" spans="1:8" x14ac:dyDescent="0.25">
      <c r="A2571">
        <v>698</v>
      </c>
      <c r="B2571">
        <v>320028</v>
      </c>
      <c r="C2571" t="s">
        <v>91</v>
      </c>
      <c r="D2571">
        <v>6</v>
      </c>
      <c r="E2571">
        <v>30.099959999999999</v>
      </c>
      <c r="F2571" s="3">
        <v>180.59976</v>
      </c>
      <c r="G2571">
        <v>6</v>
      </c>
      <c r="H2571">
        <f t="shared" si="40"/>
        <v>1</v>
      </c>
    </row>
    <row r="2572" spans="1:8" x14ac:dyDescent="0.25">
      <c r="A2572">
        <v>698</v>
      </c>
      <c r="B2572">
        <v>320926</v>
      </c>
      <c r="C2572" t="s">
        <v>48</v>
      </c>
      <c r="D2572">
        <v>60</v>
      </c>
      <c r="E2572">
        <v>5.9841899999999999</v>
      </c>
      <c r="F2572" s="3">
        <v>359.0514</v>
      </c>
      <c r="G2572">
        <v>60</v>
      </c>
      <c r="H2572">
        <f t="shared" si="40"/>
        <v>1</v>
      </c>
    </row>
    <row r="2573" spans="1:8" x14ac:dyDescent="0.25">
      <c r="A2573">
        <v>698</v>
      </c>
      <c r="B2573">
        <v>320023</v>
      </c>
      <c r="C2573" t="s">
        <v>86</v>
      </c>
      <c r="D2573">
        <v>6</v>
      </c>
      <c r="E2573">
        <v>39.743999999999993</v>
      </c>
      <c r="F2573" s="3">
        <v>238.46399999999994</v>
      </c>
      <c r="G2573">
        <v>6</v>
      </c>
      <c r="H2573">
        <f t="shared" si="40"/>
        <v>1</v>
      </c>
    </row>
    <row r="2574" spans="1:8" x14ac:dyDescent="0.25">
      <c r="A2574">
        <v>698</v>
      </c>
      <c r="B2574">
        <v>320118</v>
      </c>
      <c r="C2574" t="s">
        <v>89</v>
      </c>
      <c r="D2574">
        <v>6</v>
      </c>
      <c r="E2574">
        <v>37.949940000000005</v>
      </c>
      <c r="F2574" s="3">
        <v>227.69964000000004</v>
      </c>
      <c r="G2574">
        <v>6</v>
      </c>
      <c r="H2574">
        <f t="shared" si="40"/>
        <v>1</v>
      </c>
    </row>
    <row r="2575" spans="1:8" x14ac:dyDescent="0.25">
      <c r="A2575">
        <v>2002</v>
      </c>
      <c r="B2575">
        <v>320028</v>
      </c>
      <c r="C2575" t="s">
        <v>91</v>
      </c>
      <c r="D2575">
        <v>6</v>
      </c>
      <c r="E2575">
        <v>30.099959999999999</v>
      </c>
      <c r="F2575" s="3">
        <v>180.59976</v>
      </c>
      <c r="G2575">
        <v>6</v>
      </c>
      <c r="H2575">
        <f t="shared" si="40"/>
        <v>1</v>
      </c>
    </row>
    <row r="2576" spans="1:8" x14ac:dyDescent="0.25">
      <c r="A2576">
        <v>2002</v>
      </c>
      <c r="B2576">
        <v>320028</v>
      </c>
      <c r="C2576" t="s">
        <v>91</v>
      </c>
      <c r="D2576">
        <v>6</v>
      </c>
      <c r="E2576">
        <v>30.099959999999999</v>
      </c>
      <c r="F2576" s="3">
        <v>180.59976</v>
      </c>
      <c r="G2576">
        <v>6</v>
      </c>
      <c r="H2576">
        <f t="shared" si="40"/>
        <v>1</v>
      </c>
    </row>
    <row r="2577" spans="1:8" x14ac:dyDescent="0.25">
      <c r="A2577">
        <v>2002</v>
      </c>
      <c r="B2577">
        <v>320023</v>
      </c>
      <c r="C2577" t="s">
        <v>86</v>
      </c>
      <c r="D2577">
        <v>6</v>
      </c>
      <c r="E2577">
        <v>39.743999999999993</v>
      </c>
      <c r="F2577" s="3">
        <v>238.46399999999994</v>
      </c>
      <c r="G2577">
        <v>6</v>
      </c>
      <c r="H2577">
        <f t="shared" si="40"/>
        <v>1</v>
      </c>
    </row>
    <row r="2578" spans="1:8" x14ac:dyDescent="0.25">
      <c r="A2578">
        <v>2004</v>
      </c>
      <c r="B2578">
        <v>320028</v>
      </c>
      <c r="C2578" t="s">
        <v>91</v>
      </c>
      <c r="D2578">
        <v>6</v>
      </c>
      <c r="E2578">
        <v>30.099959999999999</v>
      </c>
      <c r="F2578" s="3">
        <v>180.59976</v>
      </c>
      <c r="G2578">
        <v>6</v>
      </c>
      <c r="H2578">
        <f t="shared" si="40"/>
        <v>1</v>
      </c>
    </row>
    <row r="2579" spans="1:8" x14ac:dyDescent="0.25">
      <c r="A2579">
        <v>2004</v>
      </c>
      <c r="B2579">
        <v>320023</v>
      </c>
      <c r="C2579" t="s">
        <v>86</v>
      </c>
      <c r="D2579">
        <v>6</v>
      </c>
      <c r="E2579">
        <v>39.743999999999993</v>
      </c>
      <c r="F2579" s="3">
        <v>238.46399999999994</v>
      </c>
      <c r="G2579">
        <v>6</v>
      </c>
      <c r="H2579">
        <f t="shared" si="40"/>
        <v>1</v>
      </c>
    </row>
    <row r="2580" spans="1:8" x14ac:dyDescent="0.25">
      <c r="A2580">
        <v>2004</v>
      </c>
      <c r="B2580">
        <v>320118</v>
      </c>
      <c r="C2580" t="s">
        <v>89</v>
      </c>
      <c r="D2580">
        <v>6</v>
      </c>
      <c r="E2580">
        <v>37.949940000000005</v>
      </c>
      <c r="F2580" s="3">
        <v>227.69964000000004</v>
      </c>
      <c r="G2580">
        <v>6</v>
      </c>
      <c r="H2580">
        <f t="shared" si="40"/>
        <v>1</v>
      </c>
    </row>
    <row r="2581" spans="1:8" x14ac:dyDescent="0.25">
      <c r="A2581">
        <v>2004</v>
      </c>
      <c r="B2581">
        <v>324003</v>
      </c>
      <c r="C2581" t="s">
        <v>88</v>
      </c>
      <c r="D2581">
        <v>20</v>
      </c>
      <c r="E2581">
        <v>19.800018000000001</v>
      </c>
      <c r="F2581" s="3">
        <v>396.00036</v>
      </c>
      <c r="G2581">
        <v>20</v>
      </c>
      <c r="H2581">
        <f t="shared" si="40"/>
        <v>1</v>
      </c>
    </row>
    <row r="2582" spans="1:8" x14ac:dyDescent="0.25">
      <c r="A2582">
        <v>2005</v>
      </c>
      <c r="B2582">
        <v>320028</v>
      </c>
      <c r="C2582" t="s">
        <v>91</v>
      </c>
      <c r="D2582">
        <v>12</v>
      </c>
      <c r="E2582">
        <v>30.099959999999999</v>
      </c>
      <c r="F2582" s="3">
        <v>361.19952000000001</v>
      </c>
      <c r="G2582">
        <v>6</v>
      </c>
      <c r="H2582">
        <f t="shared" si="40"/>
        <v>2</v>
      </c>
    </row>
    <row r="2583" spans="1:8" x14ac:dyDescent="0.25">
      <c r="A2583">
        <v>2007</v>
      </c>
      <c r="B2583">
        <v>320028</v>
      </c>
      <c r="C2583" t="s">
        <v>91</v>
      </c>
      <c r="D2583">
        <v>6</v>
      </c>
      <c r="E2583">
        <v>30.099959999999999</v>
      </c>
      <c r="F2583" s="3">
        <v>180.59976</v>
      </c>
      <c r="G2583">
        <v>6</v>
      </c>
      <c r="H2583">
        <f t="shared" si="40"/>
        <v>1</v>
      </c>
    </row>
    <row r="2584" spans="1:8" x14ac:dyDescent="0.25">
      <c r="A2584">
        <v>2007</v>
      </c>
      <c r="B2584">
        <v>320015</v>
      </c>
      <c r="C2584" t="s">
        <v>80</v>
      </c>
      <c r="D2584">
        <v>60</v>
      </c>
      <c r="E2584">
        <v>5.9841899999999999</v>
      </c>
      <c r="F2584" s="3">
        <v>359.0514</v>
      </c>
      <c r="G2584">
        <v>60</v>
      </c>
      <c r="H2584">
        <f t="shared" si="40"/>
        <v>1</v>
      </c>
    </row>
    <row r="2585" spans="1:8" x14ac:dyDescent="0.25">
      <c r="A2585">
        <v>2008</v>
      </c>
      <c r="B2585">
        <v>320028</v>
      </c>
      <c r="C2585" t="s">
        <v>91</v>
      </c>
      <c r="D2585">
        <v>6</v>
      </c>
      <c r="E2585">
        <v>30.099959999999999</v>
      </c>
      <c r="F2585" s="3">
        <v>180.59976</v>
      </c>
      <c r="G2585">
        <v>6</v>
      </c>
      <c r="H2585">
        <f t="shared" si="40"/>
        <v>1</v>
      </c>
    </row>
    <row r="2586" spans="1:8" x14ac:dyDescent="0.25">
      <c r="A2586">
        <v>2010</v>
      </c>
      <c r="B2586">
        <v>320028</v>
      </c>
      <c r="C2586" t="s">
        <v>91</v>
      </c>
      <c r="D2586">
        <v>6</v>
      </c>
      <c r="E2586">
        <v>30.099959999999999</v>
      </c>
      <c r="F2586" s="3">
        <v>180.59976</v>
      </c>
      <c r="G2586">
        <v>6</v>
      </c>
      <c r="H2586">
        <f t="shared" si="40"/>
        <v>1</v>
      </c>
    </row>
    <row r="2587" spans="1:8" x14ac:dyDescent="0.25">
      <c r="A2587">
        <v>2011</v>
      </c>
      <c r="B2587">
        <v>320028</v>
      </c>
      <c r="C2587" t="s">
        <v>91</v>
      </c>
      <c r="D2587">
        <v>6</v>
      </c>
      <c r="E2587">
        <v>30.099959999999999</v>
      </c>
      <c r="F2587" s="3">
        <v>180.59976</v>
      </c>
      <c r="G2587">
        <v>6</v>
      </c>
      <c r="H2587">
        <f t="shared" si="40"/>
        <v>1</v>
      </c>
    </row>
    <row r="2588" spans="1:8" x14ac:dyDescent="0.25">
      <c r="A2588">
        <v>2014</v>
      </c>
      <c r="B2588">
        <v>320028</v>
      </c>
      <c r="C2588" t="s">
        <v>91</v>
      </c>
      <c r="D2588">
        <v>6</v>
      </c>
      <c r="E2588">
        <v>30.099959999999999</v>
      </c>
      <c r="F2588" s="3">
        <v>180.59976</v>
      </c>
      <c r="G2588">
        <v>6</v>
      </c>
      <c r="H2588">
        <f t="shared" si="40"/>
        <v>1</v>
      </c>
    </row>
    <row r="2589" spans="1:8" x14ac:dyDescent="0.25">
      <c r="A2589">
        <v>2015</v>
      </c>
      <c r="B2589">
        <v>320028</v>
      </c>
      <c r="C2589" t="s">
        <v>91</v>
      </c>
      <c r="D2589">
        <v>6</v>
      </c>
      <c r="E2589">
        <v>30.099959999999999</v>
      </c>
      <c r="F2589" s="3">
        <v>180.59976</v>
      </c>
      <c r="G2589">
        <v>6</v>
      </c>
      <c r="H2589">
        <f t="shared" si="40"/>
        <v>1</v>
      </c>
    </row>
    <row r="2590" spans="1:8" x14ac:dyDescent="0.25">
      <c r="A2590">
        <v>2017</v>
      </c>
      <c r="B2590">
        <v>320028</v>
      </c>
      <c r="C2590" t="s">
        <v>91</v>
      </c>
      <c r="D2590">
        <v>6</v>
      </c>
      <c r="E2590">
        <v>30.099959999999999</v>
      </c>
      <c r="F2590" s="3">
        <v>180.59976</v>
      </c>
      <c r="G2590">
        <v>6</v>
      </c>
      <c r="H2590">
        <f t="shared" si="40"/>
        <v>1</v>
      </c>
    </row>
    <row r="2591" spans="1:8" x14ac:dyDescent="0.25">
      <c r="A2591">
        <v>2018</v>
      </c>
      <c r="B2591">
        <v>320028</v>
      </c>
      <c r="C2591" t="s">
        <v>91</v>
      </c>
      <c r="D2591">
        <v>12</v>
      </c>
      <c r="E2591">
        <v>30.099959999999999</v>
      </c>
      <c r="F2591" s="3">
        <v>361.19952000000001</v>
      </c>
      <c r="G2591">
        <v>6</v>
      </c>
      <c r="H2591">
        <f t="shared" si="40"/>
        <v>2</v>
      </c>
    </row>
    <row r="2592" spans="1:8" x14ac:dyDescent="0.25">
      <c r="A2592">
        <v>2035</v>
      </c>
      <c r="B2592">
        <v>320028</v>
      </c>
      <c r="C2592" t="s">
        <v>91</v>
      </c>
      <c r="D2592">
        <v>24</v>
      </c>
      <c r="E2592">
        <v>30.099959999999999</v>
      </c>
      <c r="F2592" s="3">
        <v>722.39904000000001</v>
      </c>
      <c r="G2592">
        <v>6</v>
      </c>
      <c r="H2592">
        <f t="shared" si="40"/>
        <v>4</v>
      </c>
    </row>
    <row r="2593" spans="1:8" x14ac:dyDescent="0.25">
      <c r="A2593">
        <v>2039</v>
      </c>
      <c r="B2593">
        <v>320028</v>
      </c>
      <c r="C2593" t="s">
        <v>91</v>
      </c>
      <c r="D2593">
        <v>6</v>
      </c>
      <c r="E2593">
        <v>30.099959999999999</v>
      </c>
      <c r="F2593" s="3">
        <v>180.59976</v>
      </c>
      <c r="G2593">
        <v>6</v>
      </c>
      <c r="H2593">
        <f t="shared" si="40"/>
        <v>1</v>
      </c>
    </row>
    <row r="2594" spans="1:8" x14ac:dyDescent="0.25">
      <c r="A2594">
        <v>2040</v>
      </c>
      <c r="B2594">
        <v>320028</v>
      </c>
      <c r="C2594" t="s">
        <v>91</v>
      </c>
      <c r="D2594">
        <v>6</v>
      </c>
      <c r="E2594">
        <v>30.099959999999999</v>
      </c>
      <c r="F2594" s="3">
        <v>180.59976</v>
      </c>
      <c r="G2594">
        <v>6</v>
      </c>
      <c r="H2594">
        <f t="shared" si="40"/>
        <v>1</v>
      </c>
    </row>
    <row r="2595" spans="1:8" x14ac:dyDescent="0.25">
      <c r="A2595">
        <v>2040</v>
      </c>
      <c r="B2595">
        <v>320023</v>
      </c>
      <c r="C2595" t="s">
        <v>86</v>
      </c>
      <c r="D2595">
        <v>6</v>
      </c>
      <c r="E2595">
        <v>39.743999999999993</v>
      </c>
      <c r="F2595" s="3">
        <v>238.46399999999994</v>
      </c>
      <c r="G2595">
        <v>6</v>
      </c>
      <c r="H2595">
        <f t="shared" si="40"/>
        <v>1</v>
      </c>
    </row>
    <row r="2596" spans="1:8" x14ac:dyDescent="0.25">
      <c r="A2596">
        <v>2043</v>
      </c>
      <c r="B2596">
        <v>320028</v>
      </c>
      <c r="C2596" t="s">
        <v>91</v>
      </c>
      <c r="D2596">
        <v>18</v>
      </c>
      <c r="E2596">
        <v>30.099959999999999</v>
      </c>
      <c r="F2596" s="3">
        <v>541.79927999999995</v>
      </c>
      <c r="G2596">
        <v>6</v>
      </c>
      <c r="H2596">
        <f t="shared" si="40"/>
        <v>3</v>
      </c>
    </row>
    <row r="2597" spans="1:8" x14ac:dyDescent="0.25">
      <c r="A2597">
        <v>2047</v>
      </c>
      <c r="B2597">
        <v>320028</v>
      </c>
      <c r="C2597" t="s">
        <v>91</v>
      </c>
      <c r="D2597">
        <v>6</v>
      </c>
      <c r="E2597">
        <v>30.099959999999999</v>
      </c>
      <c r="F2597" s="3">
        <v>180.59976</v>
      </c>
      <c r="G2597">
        <v>6</v>
      </c>
      <c r="H2597">
        <f t="shared" si="40"/>
        <v>1</v>
      </c>
    </row>
    <row r="2598" spans="1:8" x14ac:dyDescent="0.25">
      <c r="A2598">
        <v>2052</v>
      </c>
      <c r="B2598">
        <v>320028</v>
      </c>
      <c r="C2598" t="s">
        <v>91</v>
      </c>
      <c r="D2598">
        <v>24</v>
      </c>
      <c r="E2598">
        <v>30.099959999999999</v>
      </c>
      <c r="F2598" s="3">
        <v>722.39904000000001</v>
      </c>
      <c r="G2598">
        <v>6</v>
      </c>
      <c r="H2598">
        <f t="shared" si="40"/>
        <v>4</v>
      </c>
    </row>
    <row r="2599" spans="1:8" x14ac:dyDescent="0.25">
      <c r="A2599">
        <v>2052</v>
      </c>
      <c r="B2599">
        <v>320028</v>
      </c>
      <c r="C2599" t="s">
        <v>91</v>
      </c>
      <c r="D2599">
        <v>6</v>
      </c>
      <c r="E2599">
        <v>30.099959999999999</v>
      </c>
      <c r="F2599" s="3">
        <v>180.59976</v>
      </c>
      <c r="G2599">
        <v>6</v>
      </c>
      <c r="H2599">
        <f t="shared" si="40"/>
        <v>1</v>
      </c>
    </row>
    <row r="2600" spans="1:8" x14ac:dyDescent="0.25">
      <c r="A2600">
        <v>2052</v>
      </c>
      <c r="B2600">
        <v>320023</v>
      </c>
      <c r="C2600" t="s">
        <v>86</v>
      </c>
      <c r="D2600">
        <v>6</v>
      </c>
      <c r="E2600">
        <v>39.743999999999993</v>
      </c>
      <c r="F2600" s="3">
        <v>238.46399999999994</v>
      </c>
      <c r="G2600">
        <v>6</v>
      </c>
      <c r="H2600">
        <f t="shared" si="40"/>
        <v>1</v>
      </c>
    </row>
    <row r="2601" spans="1:8" x14ac:dyDescent="0.25">
      <c r="A2601">
        <v>2056</v>
      </c>
      <c r="B2601">
        <v>320028</v>
      </c>
      <c r="C2601" t="s">
        <v>91</v>
      </c>
      <c r="D2601">
        <v>6</v>
      </c>
      <c r="E2601">
        <v>30.099959999999999</v>
      </c>
      <c r="F2601" s="3">
        <v>180.59976</v>
      </c>
      <c r="G2601">
        <v>6</v>
      </c>
      <c r="H2601">
        <f t="shared" si="40"/>
        <v>1</v>
      </c>
    </row>
    <row r="2602" spans="1:8" x14ac:dyDescent="0.25">
      <c r="A2602">
        <v>2059</v>
      </c>
      <c r="B2602">
        <v>320028</v>
      </c>
      <c r="C2602" t="s">
        <v>91</v>
      </c>
      <c r="D2602">
        <v>6</v>
      </c>
      <c r="E2602">
        <v>30.099959999999999</v>
      </c>
      <c r="F2602" s="3">
        <v>180.59976</v>
      </c>
      <c r="G2602">
        <v>6</v>
      </c>
      <c r="H2602">
        <f t="shared" si="40"/>
        <v>1</v>
      </c>
    </row>
    <row r="2603" spans="1:8" x14ac:dyDescent="0.25">
      <c r="A2603">
        <v>2069</v>
      </c>
      <c r="B2603">
        <v>320028</v>
      </c>
      <c r="C2603" t="s">
        <v>91</v>
      </c>
      <c r="D2603">
        <v>6</v>
      </c>
      <c r="E2603">
        <v>30.099959999999999</v>
      </c>
      <c r="F2603" s="3">
        <v>180.59976</v>
      </c>
      <c r="G2603">
        <v>6</v>
      </c>
      <c r="H2603">
        <f t="shared" si="40"/>
        <v>1</v>
      </c>
    </row>
    <row r="2604" spans="1:8" x14ac:dyDescent="0.25">
      <c r="A2604">
        <v>2069</v>
      </c>
      <c r="B2604">
        <v>324003</v>
      </c>
      <c r="C2604" t="s">
        <v>88</v>
      </c>
      <c r="D2604">
        <v>20</v>
      </c>
      <c r="E2604">
        <v>19.800018000000001</v>
      </c>
      <c r="F2604" s="3">
        <v>396.00036</v>
      </c>
      <c r="G2604">
        <v>20</v>
      </c>
      <c r="H2604">
        <f t="shared" si="40"/>
        <v>1</v>
      </c>
    </row>
    <row r="2605" spans="1:8" x14ac:dyDescent="0.25">
      <c r="A2605">
        <v>2069</v>
      </c>
      <c r="B2605">
        <v>320926</v>
      </c>
      <c r="C2605" t="s">
        <v>48</v>
      </c>
      <c r="D2605">
        <v>60</v>
      </c>
      <c r="E2605">
        <v>5.9841899999999999</v>
      </c>
      <c r="F2605" s="3">
        <v>359.0514</v>
      </c>
      <c r="G2605">
        <v>60</v>
      </c>
      <c r="H2605">
        <f t="shared" si="40"/>
        <v>1</v>
      </c>
    </row>
    <row r="2606" spans="1:8" x14ac:dyDescent="0.25">
      <c r="A2606">
        <v>2069</v>
      </c>
      <c r="B2606">
        <v>324903</v>
      </c>
      <c r="C2606" t="s">
        <v>47</v>
      </c>
      <c r="D2606">
        <v>20</v>
      </c>
      <c r="E2606">
        <v>20.662344000000001</v>
      </c>
      <c r="F2606" s="3">
        <v>413.24688000000003</v>
      </c>
      <c r="G2606">
        <v>20</v>
      </c>
      <c r="H2606">
        <f t="shared" si="40"/>
        <v>1</v>
      </c>
    </row>
    <row r="2607" spans="1:8" x14ac:dyDescent="0.25">
      <c r="A2607">
        <v>2072</v>
      </c>
      <c r="B2607">
        <v>320028</v>
      </c>
      <c r="C2607" t="s">
        <v>91</v>
      </c>
      <c r="D2607">
        <v>6</v>
      </c>
      <c r="E2607">
        <v>30.099959999999999</v>
      </c>
      <c r="F2607" s="3">
        <v>180.59976</v>
      </c>
      <c r="G2607">
        <v>6</v>
      </c>
      <c r="H2607">
        <f t="shared" si="40"/>
        <v>1</v>
      </c>
    </row>
    <row r="2608" spans="1:8" x14ac:dyDescent="0.25">
      <c r="A2608">
        <v>2072</v>
      </c>
      <c r="B2608">
        <v>320023</v>
      </c>
      <c r="C2608" t="s">
        <v>86</v>
      </c>
      <c r="D2608">
        <v>6</v>
      </c>
      <c r="E2608">
        <v>39.743999999999993</v>
      </c>
      <c r="F2608" s="3">
        <v>238.46399999999994</v>
      </c>
      <c r="G2608">
        <v>6</v>
      </c>
      <c r="H2608">
        <f t="shared" si="40"/>
        <v>1</v>
      </c>
    </row>
    <row r="2609" spans="1:8" x14ac:dyDescent="0.25">
      <c r="A2609">
        <v>2072</v>
      </c>
      <c r="B2609">
        <v>320118</v>
      </c>
      <c r="C2609" t="s">
        <v>89</v>
      </c>
      <c r="D2609">
        <v>6</v>
      </c>
      <c r="E2609">
        <v>37.949940000000005</v>
      </c>
      <c r="F2609" s="3">
        <v>227.69964000000004</v>
      </c>
      <c r="G2609">
        <v>6</v>
      </c>
      <c r="H2609">
        <f t="shared" si="40"/>
        <v>1</v>
      </c>
    </row>
    <row r="2610" spans="1:8" x14ac:dyDescent="0.25">
      <c r="A2610">
        <v>2073</v>
      </c>
      <c r="B2610">
        <v>320028</v>
      </c>
      <c r="C2610" t="s">
        <v>91</v>
      </c>
      <c r="D2610">
        <v>12</v>
      </c>
      <c r="E2610">
        <v>30.099959999999999</v>
      </c>
      <c r="F2610" s="3">
        <v>361.19952000000001</v>
      </c>
      <c r="G2610">
        <v>6</v>
      </c>
      <c r="H2610">
        <f t="shared" si="40"/>
        <v>2</v>
      </c>
    </row>
    <row r="2611" spans="1:8" x14ac:dyDescent="0.25">
      <c r="A2611">
        <v>2077</v>
      </c>
      <c r="B2611">
        <v>320028</v>
      </c>
      <c r="C2611" t="s">
        <v>91</v>
      </c>
      <c r="D2611">
        <v>18</v>
      </c>
      <c r="E2611">
        <v>30.099959999999999</v>
      </c>
      <c r="F2611" s="3">
        <v>541.79927999999995</v>
      </c>
      <c r="G2611">
        <v>6</v>
      </c>
      <c r="H2611">
        <f t="shared" si="40"/>
        <v>3</v>
      </c>
    </row>
    <row r="2612" spans="1:8" x14ac:dyDescent="0.25">
      <c r="A2612">
        <v>2078</v>
      </c>
      <c r="B2612">
        <v>320028</v>
      </c>
      <c r="C2612" t="s">
        <v>91</v>
      </c>
      <c r="D2612">
        <v>12</v>
      </c>
      <c r="E2612">
        <v>30.099959999999999</v>
      </c>
      <c r="F2612" s="3">
        <v>361.19952000000001</v>
      </c>
      <c r="G2612">
        <v>6</v>
      </c>
      <c r="H2612">
        <f t="shared" si="40"/>
        <v>2</v>
      </c>
    </row>
    <row r="2613" spans="1:8" x14ac:dyDescent="0.25">
      <c r="A2613">
        <v>2087</v>
      </c>
      <c r="B2613">
        <v>320028</v>
      </c>
      <c r="C2613" t="s">
        <v>91</v>
      </c>
      <c r="D2613">
        <v>6</v>
      </c>
      <c r="E2613">
        <v>30.099959999999999</v>
      </c>
      <c r="F2613" s="3">
        <v>180.59976</v>
      </c>
      <c r="G2613">
        <v>6</v>
      </c>
      <c r="H2613">
        <f t="shared" si="40"/>
        <v>1</v>
      </c>
    </row>
    <row r="2614" spans="1:8" x14ac:dyDescent="0.25">
      <c r="A2614">
        <v>2091</v>
      </c>
      <c r="B2614">
        <v>320028</v>
      </c>
      <c r="C2614" t="s">
        <v>91</v>
      </c>
      <c r="D2614">
        <v>6</v>
      </c>
      <c r="E2614">
        <v>30.099959999999999</v>
      </c>
      <c r="F2614" s="3">
        <v>180.59976</v>
      </c>
      <c r="G2614">
        <v>6</v>
      </c>
      <c r="H2614">
        <f t="shared" si="40"/>
        <v>1</v>
      </c>
    </row>
    <row r="2615" spans="1:8" x14ac:dyDescent="0.25">
      <c r="A2615">
        <v>2098</v>
      </c>
      <c r="B2615">
        <v>320028</v>
      </c>
      <c r="C2615" t="s">
        <v>91</v>
      </c>
      <c r="D2615">
        <v>6</v>
      </c>
      <c r="E2615">
        <v>30.099959999999999</v>
      </c>
      <c r="F2615" s="3">
        <v>180.59976</v>
      </c>
      <c r="G2615">
        <v>6</v>
      </c>
      <c r="H2615">
        <f t="shared" si="40"/>
        <v>1</v>
      </c>
    </row>
    <row r="2616" spans="1:8" x14ac:dyDescent="0.25">
      <c r="A2616">
        <v>2100</v>
      </c>
      <c r="B2616">
        <v>320028</v>
      </c>
      <c r="C2616" t="s">
        <v>91</v>
      </c>
      <c r="D2616">
        <v>6</v>
      </c>
      <c r="E2616">
        <v>30.099959999999999</v>
      </c>
      <c r="F2616" s="3">
        <v>180.59976</v>
      </c>
      <c r="G2616">
        <v>6</v>
      </c>
      <c r="H2616">
        <f t="shared" si="40"/>
        <v>1</v>
      </c>
    </row>
    <row r="2617" spans="1:8" x14ac:dyDescent="0.25">
      <c r="A2617">
        <v>2101</v>
      </c>
      <c r="B2617">
        <v>320028</v>
      </c>
      <c r="C2617" t="s">
        <v>91</v>
      </c>
      <c r="D2617">
        <v>6</v>
      </c>
      <c r="E2617">
        <v>30.099959999999999</v>
      </c>
      <c r="F2617" s="3">
        <v>180.59976</v>
      </c>
      <c r="G2617">
        <v>6</v>
      </c>
      <c r="H2617">
        <f t="shared" si="40"/>
        <v>1</v>
      </c>
    </row>
    <row r="2618" spans="1:8" x14ac:dyDescent="0.25">
      <c r="A2618">
        <v>2106</v>
      </c>
      <c r="B2618">
        <v>320028</v>
      </c>
      <c r="C2618" t="s">
        <v>91</v>
      </c>
      <c r="D2618">
        <v>6</v>
      </c>
      <c r="E2618">
        <v>30.099959999999999</v>
      </c>
      <c r="F2618" s="3">
        <v>180.59976</v>
      </c>
      <c r="G2618">
        <v>6</v>
      </c>
      <c r="H2618">
        <f t="shared" si="40"/>
        <v>1</v>
      </c>
    </row>
    <row r="2619" spans="1:8" x14ac:dyDescent="0.25">
      <c r="A2619">
        <v>2107</v>
      </c>
      <c r="B2619">
        <v>320028</v>
      </c>
      <c r="C2619" t="s">
        <v>91</v>
      </c>
      <c r="D2619">
        <v>6</v>
      </c>
      <c r="E2619">
        <v>30.099959999999999</v>
      </c>
      <c r="F2619" s="3">
        <v>180.59976</v>
      </c>
      <c r="G2619">
        <v>6</v>
      </c>
      <c r="H2619">
        <f t="shared" si="40"/>
        <v>1</v>
      </c>
    </row>
    <row r="2620" spans="1:8" x14ac:dyDescent="0.25">
      <c r="A2620">
        <v>2111</v>
      </c>
      <c r="B2620">
        <v>320028</v>
      </c>
      <c r="C2620" t="s">
        <v>91</v>
      </c>
      <c r="D2620">
        <v>6</v>
      </c>
      <c r="E2620">
        <v>30.099959999999999</v>
      </c>
      <c r="F2620" s="3">
        <v>180.59976</v>
      </c>
      <c r="G2620">
        <v>6</v>
      </c>
      <c r="H2620">
        <f t="shared" si="40"/>
        <v>1</v>
      </c>
    </row>
    <row r="2621" spans="1:8" x14ac:dyDescent="0.25">
      <c r="A2621">
        <v>2112</v>
      </c>
      <c r="B2621">
        <v>320028</v>
      </c>
      <c r="C2621" t="s">
        <v>91</v>
      </c>
      <c r="D2621">
        <v>6</v>
      </c>
      <c r="E2621">
        <v>30.099959999999999</v>
      </c>
      <c r="F2621" s="3">
        <v>180.59976</v>
      </c>
      <c r="G2621">
        <v>6</v>
      </c>
      <c r="H2621">
        <f t="shared" si="40"/>
        <v>1</v>
      </c>
    </row>
    <row r="2622" spans="1:8" x14ac:dyDescent="0.25">
      <c r="A2622">
        <v>2112</v>
      </c>
      <c r="B2622">
        <v>320023</v>
      </c>
      <c r="C2622" t="s">
        <v>86</v>
      </c>
      <c r="D2622">
        <v>6</v>
      </c>
      <c r="E2622">
        <v>39.743999999999993</v>
      </c>
      <c r="F2622" s="3">
        <v>238.46399999999994</v>
      </c>
      <c r="G2622">
        <v>6</v>
      </c>
      <c r="H2622">
        <f t="shared" si="40"/>
        <v>1</v>
      </c>
    </row>
    <row r="2623" spans="1:8" x14ac:dyDescent="0.25">
      <c r="A2623">
        <v>2114</v>
      </c>
      <c r="B2623">
        <v>320028</v>
      </c>
      <c r="C2623" t="s">
        <v>91</v>
      </c>
      <c r="D2623">
        <v>6</v>
      </c>
      <c r="E2623">
        <v>30.099959999999999</v>
      </c>
      <c r="F2623" s="3">
        <v>180.59976</v>
      </c>
      <c r="G2623">
        <v>6</v>
      </c>
      <c r="H2623">
        <f t="shared" si="40"/>
        <v>1</v>
      </c>
    </row>
    <row r="2624" spans="1:8" x14ac:dyDescent="0.25">
      <c r="A2624">
        <v>2116</v>
      </c>
      <c r="B2624">
        <v>320028</v>
      </c>
      <c r="C2624" t="s">
        <v>91</v>
      </c>
      <c r="D2624">
        <v>18</v>
      </c>
      <c r="E2624">
        <v>30.099959999999999</v>
      </c>
      <c r="F2624" s="3">
        <v>541.79927999999995</v>
      </c>
      <c r="G2624">
        <v>6</v>
      </c>
      <c r="H2624">
        <f t="shared" si="40"/>
        <v>3</v>
      </c>
    </row>
    <row r="2625" spans="1:8" x14ac:dyDescent="0.25">
      <c r="A2625">
        <v>2116</v>
      </c>
      <c r="B2625">
        <v>320028</v>
      </c>
      <c r="C2625" t="s">
        <v>91</v>
      </c>
      <c r="D2625">
        <v>6</v>
      </c>
      <c r="E2625">
        <v>30.099959999999999</v>
      </c>
      <c r="F2625" s="3">
        <v>180.59976</v>
      </c>
      <c r="G2625">
        <v>6</v>
      </c>
      <c r="H2625">
        <f t="shared" si="40"/>
        <v>1</v>
      </c>
    </row>
    <row r="2626" spans="1:8" x14ac:dyDescent="0.25">
      <c r="A2626">
        <v>2117</v>
      </c>
      <c r="B2626">
        <v>320028</v>
      </c>
      <c r="C2626" t="s">
        <v>91</v>
      </c>
      <c r="D2626">
        <v>6</v>
      </c>
      <c r="E2626">
        <v>30.099959999999999</v>
      </c>
      <c r="F2626" s="3">
        <v>180.59976</v>
      </c>
      <c r="G2626">
        <v>6</v>
      </c>
      <c r="H2626">
        <f t="shared" si="40"/>
        <v>1</v>
      </c>
    </row>
    <row r="2627" spans="1:8" x14ac:dyDescent="0.25">
      <c r="A2627">
        <v>2117</v>
      </c>
      <c r="B2627">
        <v>320028</v>
      </c>
      <c r="C2627" t="s">
        <v>91</v>
      </c>
      <c r="D2627">
        <v>6</v>
      </c>
      <c r="E2627">
        <v>30.099959999999999</v>
      </c>
      <c r="F2627" s="3">
        <v>180.59976</v>
      </c>
      <c r="G2627">
        <v>6</v>
      </c>
      <c r="H2627">
        <f t="shared" ref="H2627:H2690" si="41">+D2627/G2627</f>
        <v>1</v>
      </c>
    </row>
    <row r="2628" spans="1:8" x14ac:dyDescent="0.25">
      <c r="A2628">
        <v>2117</v>
      </c>
      <c r="B2628">
        <v>320118</v>
      </c>
      <c r="C2628" t="s">
        <v>89</v>
      </c>
      <c r="D2628">
        <v>6</v>
      </c>
      <c r="E2628">
        <v>37.949940000000005</v>
      </c>
      <c r="F2628" s="3">
        <v>227.69964000000004</v>
      </c>
      <c r="G2628">
        <v>6</v>
      </c>
      <c r="H2628">
        <f t="shared" si="41"/>
        <v>1</v>
      </c>
    </row>
    <row r="2629" spans="1:8" x14ac:dyDescent="0.25">
      <c r="A2629">
        <v>2119</v>
      </c>
      <c r="B2629">
        <v>320028</v>
      </c>
      <c r="C2629" t="s">
        <v>91</v>
      </c>
      <c r="D2629">
        <v>6</v>
      </c>
      <c r="E2629">
        <v>30.099959999999999</v>
      </c>
      <c r="F2629" s="3">
        <v>180.59976</v>
      </c>
      <c r="G2629">
        <v>6</v>
      </c>
      <c r="H2629">
        <f t="shared" si="41"/>
        <v>1</v>
      </c>
    </row>
    <row r="2630" spans="1:8" x14ac:dyDescent="0.25">
      <c r="A2630">
        <v>2119</v>
      </c>
      <c r="B2630">
        <v>322000</v>
      </c>
      <c r="C2630" t="s">
        <v>93</v>
      </c>
      <c r="D2630">
        <v>24</v>
      </c>
      <c r="E2630">
        <v>12.645809999999999</v>
      </c>
      <c r="F2630" s="3">
        <v>303.49943999999999</v>
      </c>
      <c r="G2630">
        <v>24</v>
      </c>
      <c r="H2630">
        <f t="shared" si="41"/>
        <v>1</v>
      </c>
    </row>
    <row r="2631" spans="1:8" x14ac:dyDescent="0.25">
      <c r="A2631">
        <v>2121</v>
      </c>
      <c r="B2631">
        <v>320028</v>
      </c>
      <c r="C2631" t="s">
        <v>91</v>
      </c>
      <c r="D2631">
        <v>6</v>
      </c>
      <c r="E2631">
        <v>30.099959999999999</v>
      </c>
      <c r="F2631" s="3">
        <v>180.59976</v>
      </c>
      <c r="G2631">
        <v>6</v>
      </c>
      <c r="H2631">
        <f t="shared" si="41"/>
        <v>1</v>
      </c>
    </row>
    <row r="2632" spans="1:8" x14ac:dyDescent="0.25">
      <c r="A2632">
        <v>2123</v>
      </c>
      <c r="B2632">
        <v>320028</v>
      </c>
      <c r="C2632" t="s">
        <v>91</v>
      </c>
      <c r="D2632">
        <v>6</v>
      </c>
      <c r="E2632">
        <v>30.099959999999999</v>
      </c>
      <c r="F2632" s="3">
        <v>180.59976</v>
      </c>
      <c r="G2632">
        <v>6</v>
      </c>
      <c r="H2632">
        <f t="shared" si="41"/>
        <v>1</v>
      </c>
    </row>
    <row r="2633" spans="1:8" x14ac:dyDescent="0.25">
      <c r="A2633">
        <v>2124</v>
      </c>
      <c r="B2633">
        <v>320926</v>
      </c>
      <c r="C2633" t="s">
        <v>48</v>
      </c>
      <c r="D2633">
        <v>60</v>
      </c>
      <c r="E2633">
        <v>5.9841899999999999</v>
      </c>
      <c r="F2633" s="3">
        <v>359.0514</v>
      </c>
      <c r="G2633">
        <v>60</v>
      </c>
      <c r="H2633">
        <f t="shared" si="41"/>
        <v>1</v>
      </c>
    </row>
    <row r="2634" spans="1:8" x14ac:dyDescent="0.25">
      <c r="A2634">
        <v>2124</v>
      </c>
      <c r="B2634">
        <v>324903</v>
      </c>
      <c r="C2634" t="s">
        <v>47</v>
      </c>
      <c r="D2634">
        <v>20</v>
      </c>
      <c r="E2634">
        <v>20.662344000000001</v>
      </c>
      <c r="F2634" s="3">
        <v>413.24688000000003</v>
      </c>
      <c r="G2634">
        <v>20</v>
      </c>
      <c r="H2634">
        <f t="shared" si="41"/>
        <v>1</v>
      </c>
    </row>
    <row r="2635" spans="1:8" x14ac:dyDescent="0.25">
      <c r="A2635">
        <v>2124</v>
      </c>
      <c r="B2635">
        <v>320028</v>
      </c>
      <c r="C2635" t="s">
        <v>91</v>
      </c>
      <c r="D2635">
        <v>12</v>
      </c>
      <c r="E2635">
        <v>30.099959999999999</v>
      </c>
      <c r="F2635" s="3">
        <v>361.19952000000001</v>
      </c>
      <c r="G2635">
        <v>6</v>
      </c>
      <c r="H2635">
        <f t="shared" si="41"/>
        <v>2</v>
      </c>
    </row>
    <row r="2636" spans="1:8" x14ac:dyDescent="0.25">
      <c r="A2636">
        <v>2125</v>
      </c>
      <c r="B2636">
        <v>320028</v>
      </c>
      <c r="C2636" t="s">
        <v>91</v>
      </c>
      <c r="D2636">
        <v>6</v>
      </c>
      <c r="E2636">
        <v>30.099959999999999</v>
      </c>
      <c r="F2636" s="3">
        <v>180.59976</v>
      </c>
      <c r="G2636">
        <v>6</v>
      </c>
      <c r="H2636">
        <f t="shared" si="41"/>
        <v>1</v>
      </c>
    </row>
    <row r="2637" spans="1:8" x14ac:dyDescent="0.25">
      <c r="A2637">
        <v>2126</v>
      </c>
      <c r="B2637">
        <v>320028</v>
      </c>
      <c r="C2637" t="s">
        <v>91</v>
      </c>
      <c r="D2637">
        <v>6</v>
      </c>
      <c r="E2637">
        <v>30.099959999999999</v>
      </c>
      <c r="F2637" s="3">
        <v>180.59976</v>
      </c>
      <c r="G2637">
        <v>6</v>
      </c>
      <c r="H2637">
        <f t="shared" si="41"/>
        <v>1</v>
      </c>
    </row>
    <row r="2638" spans="1:8" x14ac:dyDescent="0.25">
      <c r="A2638">
        <v>2126</v>
      </c>
      <c r="B2638">
        <v>320023</v>
      </c>
      <c r="C2638" t="s">
        <v>86</v>
      </c>
      <c r="D2638">
        <v>6</v>
      </c>
      <c r="E2638">
        <v>39.743999999999993</v>
      </c>
      <c r="F2638" s="3">
        <v>238.46399999999994</v>
      </c>
      <c r="G2638">
        <v>6</v>
      </c>
      <c r="H2638">
        <f t="shared" si="41"/>
        <v>1</v>
      </c>
    </row>
    <row r="2639" spans="1:8" x14ac:dyDescent="0.25">
      <c r="A2639">
        <v>2126</v>
      </c>
      <c r="B2639">
        <v>320118</v>
      </c>
      <c r="C2639" t="s">
        <v>89</v>
      </c>
      <c r="D2639">
        <v>6</v>
      </c>
      <c r="E2639">
        <v>37.949940000000005</v>
      </c>
      <c r="F2639" s="3">
        <v>227.69964000000004</v>
      </c>
      <c r="G2639">
        <v>6</v>
      </c>
      <c r="H2639">
        <f t="shared" si="41"/>
        <v>1</v>
      </c>
    </row>
    <row r="2640" spans="1:8" x14ac:dyDescent="0.25">
      <c r="A2640">
        <v>2129</v>
      </c>
      <c r="B2640">
        <v>320028</v>
      </c>
      <c r="C2640" t="s">
        <v>91</v>
      </c>
      <c r="D2640">
        <v>6</v>
      </c>
      <c r="E2640">
        <v>30.099959999999999</v>
      </c>
      <c r="F2640" s="3">
        <v>180.59976</v>
      </c>
      <c r="G2640">
        <v>6</v>
      </c>
      <c r="H2640">
        <f t="shared" si="41"/>
        <v>1</v>
      </c>
    </row>
    <row r="2641" spans="1:8" x14ac:dyDescent="0.25">
      <c r="A2641">
        <v>2131</v>
      </c>
      <c r="B2641">
        <v>320028</v>
      </c>
      <c r="C2641" t="s">
        <v>91</v>
      </c>
      <c r="D2641">
        <v>6</v>
      </c>
      <c r="E2641">
        <v>30.099959999999999</v>
      </c>
      <c r="F2641" s="3">
        <v>180.59976</v>
      </c>
      <c r="G2641">
        <v>6</v>
      </c>
      <c r="H2641">
        <f t="shared" si="41"/>
        <v>1</v>
      </c>
    </row>
    <row r="2642" spans="1:8" x14ac:dyDescent="0.25">
      <c r="A2642">
        <v>2132</v>
      </c>
      <c r="B2642">
        <v>320028</v>
      </c>
      <c r="C2642" t="s">
        <v>91</v>
      </c>
      <c r="D2642">
        <v>6</v>
      </c>
      <c r="E2642">
        <v>30.099959999999999</v>
      </c>
      <c r="F2642" s="3">
        <v>180.59976</v>
      </c>
      <c r="G2642">
        <v>6</v>
      </c>
      <c r="H2642">
        <f t="shared" si="41"/>
        <v>1</v>
      </c>
    </row>
    <row r="2643" spans="1:8" x14ac:dyDescent="0.25">
      <c r="A2643">
        <v>2134</v>
      </c>
      <c r="B2643">
        <v>320028</v>
      </c>
      <c r="C2643" t="s">
        <v>91</v>
      </c>
      <c r="D2643">
        <v>6</v>
      </c>
      <c r="E2643">
        <v>30.099959999999999</v>
      </c>
      <c r="F2643" s="3">
        <v>180.59976</v>
      </c>
      <c r="G2643">
        <v>6</v>
      </c>
      <c r="H2643">
        <f t="shared" si="41"/>
        <v>1</v>
      </c>
    </row>
    <row r="2644" spans="1:8" x14ac:dyDescent="0.25">
      <c r="A2644">
        <v>2136</v>
      </c>
      <c r="B2644">
        <v>320028</v>
      </c>
      <c r="C2644" t="s">
        <v>91</v>
      </c>
      <c r="D2644">
        <v>6</v>
      </c>
      <c r="E2644">
        <v>30.099959999999999</v>
      </c>
      <c r="F2644" s="3">
        <v>180.59976</v>
      </c>
      <c r="G2644">
        <v>6</v>
      </c>
      <c r="H2644">
        <f t="shared" si="41"/>
        <v>1</v>
      </c>
    </row>
    <row r="2645" spans="1:8" x14ac:dyDescent="0.25">
      <c r="A2645">
        <v>2141</v>
      </c>
      <c r="B2645">
        <v>320028</v>
      </c>
      <c r="C2645" t="s">
        <v>91</v>
      </c>
      <c r="D2645">
        <v>6</v>
      </c>
      <c r="E2645">
        <v>30.099959999999999</v>
      </c>
      <c r="F2645" s="3">
        <v>180.59976</v>
      </c>
      <c r="G2645">
        <v>6</v>
      </c>
      <c r="H2645">
        <f t="shared" si="41"/>
        <v>1</v>
      </c>
    </row>
    <row r="2646" spans="1:8" x14ac:dyDescent="0.25">
      <c r="A2646">
        <v>2145</v>
      </c>
      <c r="B2646">
        <v>320023</v>
      </c>
      <c r="C2646" t="s">
        <v>86</v>
      </c>
      <c r="D2646">
        <v>6</v>
      </c>
      <c r="E2646">
        <v>39.743999999999993</v>
      </c>
      <c r="F2646" s="3">
        <v>238.46399999999994</v>
      </c>
      <c r="G2646">
        <v>6</v>
      </c>
      <c r="H2646">
        <f t="shared" si="41"/>
        <v>1</v>
      </c>
    </row>
    <row r="2647" spans="1:8" x14ac:dyDescent="0.25">
      <c r="A2647">
        <v>2145</v>
      </c>
      <c r="B2647">
        <v>320015</v>
      </c>
      <c r="C2647" t="s">
        <v>80</v>
      </c>
      <c r="D2647">
        <v>60</v>
      </c>
      <c r="E2647">
        <v>5.9841899999999999</v>
      </c>
      <c r="F2647" s="3">
        <v>359.0514</v>
      </c>
      <c r="G2647">
        <v>60</v>
      </c>
      <c r="H2647">
        <f t="shared" si="41"/>
        <v>1</v>
      </c>
    </row>
    <row r="2648" spans="1:8" x14ac:dyDescent="0.25">
      <c r="A2648">
        <v>2145</v>
      </c>
      <c r="B2648">
        <v>322000</v>
      </c>
      <c r="C2648" t="s">
        <v>93</v>
      </c>
      <c r="D2648">
        <v>24</v>
      </c>
      <c r="E2648">
        <v>12.645809999999999</v>
      </c>
      <c r="F2648" s="3">
        <v>303.49943999999999</v>
      </c>
      <c r="G2648">
        <v>24</v>
      </c>
      <c r="H2648">
        <f t="shared" si="41"/>
        <v>1</v>
      </c>
    </row>
    <row r="2649" spans="1:8" x14ac:dyDescent="0.25">
      <c r="A2649">
        <v>2145</v>
      </c>
      <c r="B2649">
        <v>320400</v>
      </c>
      <c r="C2649" t="s">
        <v>84</v>
      </c>
      <c r="D2649">
        <v>12</v>
      </c>
      <c r="E2649">
        <v>20.323620000000002</v>
      </c>
      <c r="F2649" s="3">
        <v>243.88344000000001</v>
      </c>
      <c r="G2649">
        <v>12</v>
      </c>
      <c r="H2649">
        <f t="shared" si="41"/>
        <v>1</v>
      </c>
    </row>
    <row r="2650" spans="1:8" x14ac:dyDescent="0.25">
      <c r="A2650">
        <v>2145</v>
      </c>
      <c r="B2650">
        <v>320028</v>
      </c>
      <c r="C2650" t="s">
        <v>91</v>
      </c>
      <c r="D2650">
        <v>6</v>
      </c>
      <c r="E2650">
        <v>30.099959999999999</v>
      </c>
      <c r="F2650" s="3">
        <v>180.59976</v>
      </c>
      <c r="G2650">
        <v>6</v>
      </c>
      <c r="H2650">
        <f t="shared" si="41"/>
        <v>1</v>
      </c>
    </row>
    <row r="2651" spans="1:8" x14ac:dyDescent="0.25">
      <c r="A2651">
        <v>2145</v>
      </c>
      <c r="B2651">
        <v>320015</v>
      </c>
      <c r="C2651" t="s">
        <v>80</v>
      </c>
      <c r="D2651">
        <v>60</v>
      </c>
      <c r="E2651">
        <v>5.9841899999999999</v>
      </c>
      <c r="F2651" s="3">
        <v>359.0514</v>
      </c>
      <c r="G2651">
        <v>60</v>
      </c>
      <c r="H2651">
        <f t="shared" si="41"/>
        <v>1</v>
      </c>
    </row>
    <row r="2652" spans="1:8" x14ac:dyDescent="0.25">
      <c r="A2652">
        <v>2145</v>
      </c>
      <c r="B2652">
        <v>322000</v>
      </c>
      <c r="C2652" t="s">
        <v>93</v>
      </c>
      <c r="D2652">
        <v>24</v>
      </c>
      <c r="E2652">
        <v>12.645809999999999</v>
      </c>
      <c r="F2652" s="3">
        <v>303.49943999999999</v>
      </c>
      <c r="G2652">
        <v>24</v>
      </c>
      <c r="H2652">
        <f t="shared" si="41"/>
        <v>1</v>
      </c>
    </row>
    <row r="2653" spans="1:8" x14ac:dyDescent="0.25">
      <c r="A2653">
        <v>2145</v>
      </c>
      <c r="B2653">
        <v>320023</v>
      </c>
      <c r="C2653" t="s">
        <v>86</v>
      </c>
      <c r="D2653">
        <v>6</v>
      </c>
      <c r="E2653">
        <v>39.743999999999993</v>
      </c>
      <c r="F2653" s="3">
        <v>238.46399999999994</v>
      </c>
      <c r="G2653">
        <v>6</v>
      </c>
      <c r="H2653">
        <f t="shared" si="41"/>
        <v>1</v>
      </c>
    </row>
    <row r="2654" spans="1:8" x14ac:dyDescent="0.25">
      <c r="A2654">
        <v>2145</v>
      </c>
      <c r="B2654">
        <v>320015</v>
      </c>
      <c r="C2654" t="s">
        <v>80</v>
      </c>
      <c r="D2654">
        <v>60</v>
      </c>
      <c r="E2654">
        <v>5.9841899999999999</v>
      </c>
      <c r="F2654" s="3">
        <v>359.0514</v>
      </c>
      <c r="G2654">
        <v>60</v>
      </c>
      <c r="H2654">
        <f t="shared" si="41"/>
        <v>1</v>
      </c>
    </row>
    <row r="2655" spans="1:8" x14ac:dyDescent="0.25">
      <c r="A2655">
        <v>2145</v>
      </c>
      <c r="B2655">
        <v>320107</v>
      </c>
      <c r="C2655" t="s">
        <v>81</v>
      </c>
      <c r="D2655">
        <v>60</v>
      </c>
      <c r="E2655">
        <v>5.7200040000000012</v>
      </c>
      <c r="F2655" s="3">
        <v>343.20024000000006</v>
      </c>
      <c r="G2655">
        <v>60</v>
      </c>
      <c r="H2655">
        <f t="shared" si="41"/>
        <v>1</v>
      </c>
    </row>
    <row r="2656" spans="1:8" x14ac:dyDescent="0.25">
      <c r="A2656">
        <v>2145</v>
      </c>
      <c r="B2656">
        <v>322000</v>
      </c>
      <c r="C2656" t="s">
        <v>93</v>
      </c>
      <c r="D2656">
        <v>24</v>
      </c>
      <c r="E2656">
        <v>12.645809999999999</v>
      </c>
      <c r="F2656" s="3">
        <v>303.49943999999999</v>
      </c>
      <c r="G2656">
        <v>24</v>
      </c>
      <c r="H2656">
        <f t="shared" si="41"/>
        <v>1</v>
      </c>
    </row>
    <row r="2657" spans="1:8" x14ac:dyDescent="0.25">
      <c r="A2657">
        <v>2147</v>
      </c>
      <c r="B2657">
        <v>320028</v>
      </c>
      <c r="C2657" t="s">
        <v>91</v>
      </c>
      <c r="D2657">
        <v>6</v>
      </c>
      <c r="E2657">
        <v>30.099959999999999</v>
      </c>
      <c r="F2657" s="3">
        <v>180.59976</v>
      </c>
      <c r="G2657">
        <v>6</v>
      </c>
      <c r="H2657">
        <f t="shared" si="41"/>
        <v>1</v>
      </c>
    </row>
    <row r="2658" spans="1:8" x14ac:dyDescent="0.25">
      <c r="A2658">
        <v>2147</v>
      </c>
      <c r="B2658">
        <v>320023</v>
      </c>
      <c r="C2658" t="s">
        <v>86</v>
      </c>
      <c r="D2658">
        <v>6</v>
      </c>
      <c r="E2658">
        <v>39.743999999999993</v>
      </c>
      <c r="F2658" s="3">
        <v>238.46399999999994</v>
      </c>
      <c r="G2658">
        <v>6</v>
      </c>
      <c r="H2658">
        <f t="shared" si="41"/>
        <v>1</v>
      </c>
    </row>
    <row r="2659" spans="1:8" x14ac:dyDescent="0.25">
      <c r="A2659">
        <v>2148</v>
      </c>
      <c r="B2659">
        <v>320028</v>
      </c>
      <c r="C2659" t="s">
        <v>91</v>
      </c>
      <c r="D2659">
        <v>6</v>
      </c>
      <c r="E2659">
        <v>30.099959999999999</v>
      </c>
      <c r="F2659" s="3">
        <v>180.59976</v>
      </c>
      <c r="G2659">
        <v>6</v>
      </c>
      <c r="H2659">
        <f t="shared" si="41"/>
        <v>1</v>
      </c>
    </row>
    <row r="2660" spans="1:8" x14ac:dyDescent="0.25">
      <c r="A2660">
        <v>2150</v>
      </c>
      <c r="B2660">
        <v>320023</v>
      </c>
      <c r="C2660" t="s">
        <v>86</v>
      </c>
      <c r="D2660">
        <v>6</v>
      </c>
      <c r="E2660">
        <v>39.743999999999993</v>
      </c>
      <c r="F2660" s="3">
        <v>238.46399999999994</v>
      </c>
      <c r="G2660">
        <v>6</v>
      </c>
      <c r="H2660">
        <f t="shared" si="41"/>
        <v>1</v>
      </c>
    </row>
    <row r="2661" spans="1:8" x14ac:dyDescent="0.25">
      <c r="A2661">
        <v>2150</v>
      </c>
      <c r="B2661">
        <v>320023</v>
      </c>
      <c r="C2661" t="s">
        <v>86</v>
      </c>
      <c r="D2661">
        <v>6</v>
      </c>
      <c r="E2661">
        <v>39.743999999999993</v>
      </c>
      <c r="F2661" s="3">
        <v>238.46399999999994</v>
      </c>
      <c r="G2661">
        <v>6</v>
      </c>
      <c r="H2661">
        <f t="shared" si="41"/>
        <v>1</v>
      </c>
    </row>
    <row r="2662" spans="1:8" x14ac:dyDescent="0.25">
      <c r="A2662">
        <v>2150</v>
      </c>
      <c r="B2662">
        <v>320023</v>
      </c>
      <c r="C2662" t="s">
        <v>86</v>
      </c>
      <c r="D2662">
        <v>6</v>
      </c>
      <c r="E2662">
        <v>39.743999999999993</v>
      </c>
      <c r="F2662" s="3">
        <v>238.46399999999994</v>
      </c>
      <c r="G2662">
        <v>6</v>
      </c>
      <c r="H2662">
        <f t="shared" si="41"/>
        <v>1</v>
      </c>
    </row>
    <row r="2663" spans="1:8" x14ac:dyDescent="0.25">
      <c r="A2663">
        <v>2150</v>
      </c>
      <c r="B2663">
        <v>320028</v>
      </c>
      <c r="C2663" t="s">
        <v>91</v>
      </c>
      <c r="D2663">
        <v>12</v>
      </c>
      <c r="E2663">
        <v>30.099959999999999</v>
      </c>
      <c r="F2663" s="3">
        <v>361.19952000000001</v>
      </c>
      <c r="G2663">
        <v>6</v>
      </c>
      <c r="H2663">
        <f t="shared" si="41"/>
        <v>2</v>
      </c>
    </row>
    <row r="2664" spans="1:8" x14ac:dyDescent="0.25">
      <c r="A2664">
        <v>2153</v>
      </c>
      <c r="B2664">
        <v>320023</v>
      </c>
      <c r="C2664" t="s">
        <v>86</v>
      </c>
      <c r="D2664">
        <v>6</v>
      </c>
      <c r="E2664">
        <v>39.743999999999993</v>
      </c>
      <c r="F2664" s="3">
        <v>238.46399999999994</v>
      </c>
      <c r="G2664">
        <v>6</v>
      </c>
      <c r="H2664">
        <f t="shared" si="41"/>
        <v>1</v>
      </c>
    </row>
    <row r="2665" spans="1:8" x14ac:dyDescent="0.25">
      <c r="A2665">
        <v>2153</v>
      </c>
      <c r="B2665">
        <v>320028</v>
      </c>
      <c r="C2665" t="s">
        <v>91</v>
      </c>
      <c r="D2665">
        <v>6</v>
      </c>
      <c r="E2665">
        <v>30.099959999999999</v>
      </c>
      <c r="F2665" s="3">
        <v>180.59976</v>
      </c>
      <c r="G2665">
        <v>6</v>
      </c>
      <c r="H2665">
        <f t="shared" si="41"/>
        <v>1</v>
      </c>
    </row>
    <row r="2666" spans="1:8" x14ac:dyDescent="0.25">
      <c r="A2666">
        <v>2155</v>
      </c>
      <c r="B2666">
        <v>320028</v>
      </c>
      <c r="C2666" t="s">
        <v>91</v>
      </c>
      <c r="D2666">
        <v>6</v>
      </c>
      <c r="E2666">
        <v>30.099959999999999</v>
      </c>
      <c r="F2666" s="3">
        <v>180.59976</v>
      </c>
      <c r="G2666">
        <v>6</v>
      </c>
      <c r="H2666">
        <f t="shared" si="41"/>
        <v>1</v>
      </c>
    </row>
    <row r="2667" spans="1:8" x14ac:dyDescent="0.25">
      <c r="A2667">
        <v>2156</v>
      </c>
      <c r="B2667">
        <v>320028</v>
      </c>
      <c r="C2667" t="s">
        <v>91</v>
      </c>
      <c r="D2667">
        <v>6</v>
      </c>
      <c r="E2667">
        <v>30.099959999999999</v>
      </c>
      <c r="F2667" s="3">
        <v>180.59976</v>
      </c>
      <c r="G2667">
        <v>6</v>
      </c>
      <c r="H2667">
        <f t="shared" si="41"/>
        <v>1</v>
      </c>
    </row>
    <row r="2668" spans="1:8" x14ac:dyDescent="0.25">
      <c r="A2668">
        <v>2157</v>
      </c>
      <c r="B2668">
        <v>320028</v>
      </c>
      <c r="C2668" t="s">
        <v>91</v>
      </c>
      <c r="D2668">
        <v>12</v>
      </c>
      <c r="E2668">
        <v>30.099959999999999</v>
      </c>
      <c r="F2668" s="3">
        <v>361.19952000000001</v>
      </c>
      <c r="G2668">
        <v>6</v>
      </c>
      <c r="H2668">
        <f t="shared" si="41"/>
        <v>2</v>
      </c>
    </row>
    <row r="2669" spans="1:8" x14ac:dyDescent="0.25">
      <c r="A2669">
        <v>2162</v>
      </c>
      <c r="B2669">
        <v>320028</v>
      </c>
      <c r="C2669" t="s">
        <v>91</v>
      </c>
      <c r="D2669">
        <v>6</v>
      </c>
      <c r="E2669">
        <v>30.099959999999999</v>
      </c>
      <c r="F2669" s="3">
        <v>180.59976</v>
      </c>
      <c r="G2669">
        <v>6</v>
      </c>
      <c r="H2669">
        <f t="shared" si="41"/>
        <v>1</v>
      </c>
    </row>
    <row r="2670" spans="1:8" x14ac:dyDescent="0.25">
      <c r="A2670">
        <v>2163</v>
      </c>
      <c r="B2670">
        <v>320028</v>
      </c>
      <c r="C2670" t="s">
        <v>91</v>
      </c>
      <c r="D2670">
        <v>6</v>
      </c>
      <c r="E2670">
        <v>30.099959999999999</v>
      </c>
      <c r="F2670" s="3">
        <v>180.59976</v>
      </c>
      <c r="G2670">
        <v>6</v>
      </c>
      <c r="H2670">
        <f t="shared" si="41"/>
        <v>1</v>
      </c>
    </row>
    <row r="2671" spans="1:8" x14ac:dyDescent="0.25">
      <c r="A2671">
        <v>2165</v>
      </c>
      <c r="B2671">
        <v>320028</v>
      </c>
      <c r="C2671" t="s">
        <v>91</v>
      </c>
      <c r="D2671">
        <v>6</v>
      </c>
      <c r="E2671">
        <v>30.099959999999999</v>
      </c>
      <c r="F2671" s="3">
        <v>180.59976</v>
      </c>
      <c r="G2671">
        <v>6</v>
      </c>
      <c r="H2671">
        <f t="shared" si="41"/>
        <v>1</v>
      </c>
    </row>
    <row r="2672" spans="1:8" x14ac:dyDescent="0.25">
      <c r="A2672">
        <v>2168</v>
      </c>
      <c r="B2672">
        <v>320028</v>
      </c>
      <c r="C2672" t="s">
        <v>91</v>
      </c>
      <c r="D2672">
        <v>6</v>
      </c>
      <c r="E2672">
        <v>30.099959999999999</v>
      </c>
      <c r="F2672" s="3">
        <v>180.59976</v>
      </c>
      <c r="G2672">
        <v>6</v>
      </c>
      <c r="H2672">
        <f t="shared" si="41"/>
        <v>1</v>
      </c>
    </row>
    <row r="2673" spans="1:8" x14ac:dyDescent="0.25">
      <c r="A2673">
        <v>2168</v>
      </c>
      <c r="B2673">
        <v>320100</v>
      </c>
      <c r="C2673" t="s">
        <v>85</v>
      </c>
      <c r="D2673">
        <v>12</v>
      </c>
      <c r="E2673">
        <v>20.323620000000002</v>
      </c>
      <c r="F2673" s="3">
        <v>243.88344000000001</v>
      </c>
      <c r="G2673">
        <v>12</v>
      </c>
      <c r="H2673">
        <f t="shared" si="41"/>
        <v>1</v>
      </c>
    </row>
    <row r="2674" spans="1:8" x14ac:dyDescent="0.25">
      <c r="A2674">
        <v>2170</v>
      </c>
      <c r="B2674">
        <v>320028</v>
      </c>
      <c r="C2674" t="s">
        <v>91</v>
      </c>
      <c r="D2674">
        <v>6</v>
      </c>
      <c r="E2674">
        <v>30.099959999999999</v>
      </c>
      <c r="F2674" s="3">
        <v>180.59976</v>
      </c>
      <c r="G2674">
        <v>6</v>
      </c>
      <c r="H2674">
        <f t="shared" si="41"/>
        <v>1</v>
      </c>
    </row>
    <row r="2675" spans="1:8" x14ac:dyDescent="0.25">
      <c r="A2675">
        <v>2177</v>
      </c>
      <c r="B2675">
        <v>320028</v>
      </c>
      <c r="C2675" t="s">
        <v>91</v>
      </c>
      <c r="D2675">
        <v>12</v>
      </c>
      <c r="E2675">
        <v>30.099959999999999</v>
      </c>
      <c r="F2675" s="3">
        <v>361.19952000000001</v>
      </c>
      <c r="G2675">
        <v>6</v>
      </c>
      <c r="H2675">
        <f t="shared" si="41"/>
        <v>2</v>
      </c>
    </row>
    <row r="2676" spans="1:8" x14ac:dyDescent="0.25">
      <c r="A2676">
        <v>2177</v>
      </c>
      <c r="B2676">
        <v>320028</v>
      </c>
      <c r="C2676" t="s">
        <v>91</v>
      </c>
      <c r="D2676">
        <v>6</v>
      </c>
      <c r="E2676">
        <v>30.099959999999999</v>
      </c>
      <c r="F2676" s="3">
        <v>180.59976</v>
      </c>
      <c r="G2676">
        <v>6</v>
      </c>
      <c r="H2676">
        <f t="shared" si="41"/>
        <v>1</v>
      </c>
    </row>
    <row r="2677" spans="1:8" x14ac:dyDescent="0.25">
      <c r="A2677">
        <v>2177</v>
      </c>
      <c r="B2677">
        <v>320023</v>
      </c>
      <c r="C2677" t="s">
        <v>86</v>
      </c>
      <c r="D2677">
        <v>6</v>
      </c>
      <c r="E2677">
        <v>39.743999999999993</v>
      </c>
      <c r="F2677" s="3">
        <v>238.46399999999994</v>
      </c>
      <c r="G2677">
        <v>6</v>
      </c>
      <c r="H2677">
        <f t="shared" si="41"/>
        <v>1</v>
      </c>
    </row>
    <row r="2678" spans="1:8" x14ac:dyDescent="0.25">
      <c r="A2678">
        <v>2177</v>
      </c>
      <c r="B2678">
        <v>320015</v>
      </c>
      <c r="C2678" t="s">
        <v>80</v>
      </c>
      <c r="D2678">
        <v>60</v>
      </c>
      <c r="E2678">
        <v>5.9841899999999999</v>
      </c>
      <c r="F2678" s="3">
        <v>359.0514</v>
      </c>
      <c r="G2678">
        <v>60</v>
      </c>
      <c r="H2678">
        <f t="shared" si="41"/>
        <v>1</v>
      </c>
    </row>
    <row r="2679" spans="1:8" x14ac:dyDescent="0.25">
      <c r="A2679">
        <v>2184</v>
      </c>
      <c r="B2679">
        <v>320028</v>
      </c>
      <c r="C2679" t="s">
        <v>91</v>
      </c>
      <c r="D2679">
        <v>6</v>
      </c>
      <c r="E2679">
        <v>30.099959999999999</v>
      </c>
      <c r="F2679" s="3">
        <v>180.59976</v>
      </c>
      <c r="G2679">
        <v>6</v>
      </c>
      <c r="H2679">
        <f t="shared" si="41"/>
        <v>1</v>
      </c>
    </row>
    <row r="2680" spans="1:8" x14ac:dyDescent="0.25">
      <c r="A2680">
        <v>4201</v>
      </c>
      <c r="B2680">
        <v>322100</v>
      </c>
      <c r="C2680" t="s">
        <v>96</v>
      </c>
      <c r="D2680">
        <v>6</v>
      </c>
      <c r="E2680">
        <v>18.065520000000003</v>
      </c>
      <c r="F2680" s="3">
        <v>108.39312000000001</v>
      </c>
      <c r="G2680">
        <v>6</v>
      </c>
      <c r="H2680">
        <f t="shared" si="41"/>
        <v>1</v>
      </c>
    </row>
    <row r="2681" spans="1:8" x14ac:dyDescent="0.25">
      <c r="A2681">
        <v>4201</v>
      </c>
      <c r="B2681">
        <v>320028</v>
      </c>
      <c r="C2681" t="s">
        <v>91</v>
      </c>
      <c r="D2681">
        <v>6</v>
      </c>
      <c r="E2681">
        <v>30.099959999999999</v>
      </c>
      <c r="F2681" s="3">
        <v>180.59976</v>
      </c>
      <c r="G2681">
        <v>6</v>
      </c>
      <c r="H2681">
        <f t="shared" si="41"/>
        <v>1</v>
      </c>
    </row>
    <row r="2682" spans="1:8" x14ac:dyDescent="0.25">
      <c r="A2682">
        <v>4201</v>
      </c>
      <c r="B2682">
        <v>320023</v>
      </c>
      <c r="C2682" t="s">
        <v>86</v>
      </c>
      <c r="D2682">
        <v>6</v>
      </c>
      <c r="E2682">
        <v>39.743999999999993</v>
      </c>
      <c r="F2682" s="3">
        <v>238.46399999999994</v>
      </c>
      <c r="G2682">
        <v>6</v>
      </c>
      <c r="H2682">
        <f t="shared" si="41"/>
        <v>1</v>
      </c>
    </row>
    <row r="2683" spans="1:8" x14ac:dyDescent="0.25">
      <c r="A2683">
        <v>4202</v>
      </c>
      <c r="B2683">
        <v>320023</v>
      </c>
      <c r="C2683" t="s">
        <v>86</v>
      </c>
      <c r="D2683">
        <v>6</v>
      </c>
      <c r="E2683">
        <v>39.743999999999993</v>
      </c>
      <c r="F2683" s="3">
        <v>238.46399999999994</v>
      </c>
      <c r="G2683">
        <v>6</v>
      </c>
      <c r="H2683">
        <f t="shared" si="41"/>
        <v>1</v>
      </c>
    </row>
    <row r="2684" spans="1:8" x14ac:dyDescent="0.25">
      <c r="A2684">
        <v>9502</v>
      </c>
      <c r="B2684">
        <v>320028</v>
      </c>
      <c r="C2684" t="s">
        <v>91</v>
      </c>
      <c r="D2684">
        <v>12</v>
      </c>
      <c r="E2684">
        <v>30.099959999999999</v>
      </c>
      <c r="F2684" s="3">
        <v>361.19952000000001</v>
      </c>
      <c r="G2684">
        <v>6</v>
      </c>
      <c r="H2684">
        <f t="shared" si="41"/>
        <v>2</v>
      </c>
    </row>
    <row r="2685" spans="1:8" x14ac:dyDescent="0.25">
      <c r="A2685">
        <v>9502</v>
      </c>
      <c r="B2685">
        <v>320028</v>
      </c>
      <c r="C2685" t="s">
        <v>91</v>
      </c>
      <c r="D2685">
        <v>6</v>
      </c>
      <c r="E2685">
        <v>30.099959999999999</v>
      </c>
      <c r="F2685" s="3">
        <v>180.59976</v>
      </c>
      <c r="G2685">
        <v>6</v>
      </c>
      <c r="H2685">
        <f t="shared" si="41"/>
        <v>1</v>
      </c>
    </row>
    <row r="2686" spans="1:8" x14ac:dyDescent="0.25">
      <c r="A2686">
        <v>9502</v>
      </c>
      <c r="B2686">
        <v>320023</v>
      </c>
      <c r="C2686" t="s">
        <v>86</v>
      </c>
      <c r="D2686">
        <v>18</v>
      </c>
      <c r="E2686">
        <v>39.743999999999993</v>
      </c>
      <c r="F2686" s="3">
        <v>715.39199999999983</v>
      </c>
      <c r="G2686">
        <v>6</v>
      </c>
      <c r="H2686">
        <f t="shared" si="41"/>
        <v>3</v>
      </c>
    </row>
    <row r="2687" spans="1:8" x14ac:dyDescent="0.25">
      <c r="A2687">
        <v>9502</v>
      </c>
      <c r="B2687">
        <v>320015</v>
      </c>
      <c r="C2687" t="s">
        <v>80</v>
      </c>
      <c r="D2687">
        <v>60</v>
      </c>
      <c r="E2687">
        <v>5.9841899999999999</v>
      </c>
      <c r="F2687" s="3">
        <v>359.0514</v>
      </c>
      <c r="G2687">
        <v>60</v>
      </c>
      <c r="H2687">
        <f t="shared" si="41"/>
        <v>1</v>
      </c>
    </row>
    <row r="2688" spans="1:8" x14ac:dyDescent="0.25">
      <c r="A2688">
        <v>9502</v>
      </c>
      <c r="B2688">
        <v>320118</v>
      </c>
      <c r="C2688" t="s">
        <v>89</v>
      </c>
      <c r="D2688">
        <v>6</v>
      </c>
      <c r="E2688">
        <v>37.949940000000005</v>
      </c>
      <c r="F2688" s="3">
        <v>227.69964000000004</v>
      </c>
      <c r="G2688">
        <v>6</v>
      </c>
      <c r="H2688">
        <f t="shared" si="41"/>
        <v>1</v>
      </c>
    </row>
    <row r="2689" spans="1:8" x14ac:dyDescent="0.25">
      <c r="A2689">
        <v>9502</v>
      </c>
      <c r="B2689">
        <v>320107</v>
      </c>
      <c r="C2689" t="s">
        <v>81</v>
      </c>
      <c r="D2689">
        <v>60</v>
      </c>
      <c r="E2689">
        <v>5.7200040000000012</v>
      </c>
      <c r="F2689" s="3">
        <v>343.20024000000006</v>
      </c>
      <c r="G2689">
        <v>60</v>
      </c>
      <c r="H2689">
        <f t="shared" si="41"/>
        <v>1</v>
      </c>
    </row>
    <row r="2690" spans="1:8" x14ac:dyDescent="0.25">
      <c r="A2690">
        <v>9502</v>
      </c>
      <c r="B2690">
        <v>322000</v>
      </c>
      <c r="C2690" t="s">
        <v>93</v>
      </c>
      <c r="D2690">
        <v>24</v>
      </c>
      <c r="E2690">
        <v>12.645809999999999</v>
      </c>
      <c r="F2690" s="3">
        <v>303.49943999999999</v>
      </c>
      <c r="G2690">
        <v>24</v>
      </c>
      <c r="H2690">
        <f t="shared" si="41"/>
        <v>1</v>
      </c>
    </row>
    <row r="2691" spans="1:8" x14ac:dyDescent="0.25">
      <c r="A2691">
        <v>9502</v>
      </c>
      <c r="B2691">
        <v>320100</v>
      </c>
      <c r="C2691" t="s">
        <v>85</v>
      </c>
      <c r="D2691">
        <v>12</v>
      </c>
      <c r="E2691">
        <v>20.323620000000002</v>
      </c>
      <c r="F2691" s="3">
        <v>243.88344000000001</v>
      </c>
      <c r="G2691">
        <v>12</v>
      </c>
      <c r="H2691">
        <f t="shared" ref="H2691:H2754" si="42">+D2691/G2691</f>
        <v>1</v>
      </c>
    </row>
    <row r="2692" spans="1:8" x14ac:dyDescent="0.25">
      <c r="A2692">
        <v>9502</v>
      </c>
      <c r="B2692">
        <v>320400</v>
      </c>
      <c r="C2692" t="s">
        <v>84</v>
      </c>
      <c r="D2692">
        <v>12</v>
      </c>
      <c r="E2692">
        <v>20.323620000000002</v>
      </c>
      <c r="F2692" s="3">
        <v>243.88344000000001</v>
      </c>
      <c r="G2692">
        <v>12</v>
      </c>
      <c r="H2692">
        <f t="shared" si="42"/>
        <v>1</v>
      </c>
    </row>
    <row r="2693" spans="1:8" x14ac:dyDescent="0.25">
      <c r="A2693">
        <v>9503</v>
      </c>
      <c r="B2693">
        <v>320028</v>
      </c>
      <c r="C2693" t="s">
        <v>91</v>
      </c>
      <c r="D2693">
        <v>6</v>
      </c>
      <c r="E2693">
        <v>30.099959999999999</v>
      </c>
      <c r="F2693" s="3">
        <v>180.59976</v>
      </c>
      <c r="G2693">
        <v>6</v>
      </c>
      <c r="H2693">
        <f t="shared" si="42"/>
        <v>1</v>
      </c>
    </row>
    <row r="2694" spans="1:8" x14ac:dyDescent="0.25">
      <c r="A2694">
        <v>164</v>
      </c>
      <c r="B2694">
        <v>320107</v>
      </c>
      <c r="C2694" t="s">
        <v>81</v>
      </c>
      <c r="D2694">
        <v>60</v>
      </c>
      <c r="E2694">
        <v>5.7200040000000012</v>
      </c>
      <c r="F2694" s="3">
        <v>343.20024000000006</v>
      </c>
      <c r="G2694">
        <v>60</v>
      </c>
      <c r="H2694">
        <f t="shared" si="42"/>
        <v>1</v>
      </c>
    </row>
    <row r="2695" spans="1:8" x14ac:dyDescent="0.25">
      <c r="A2695">
        <v>164</v>
      </c>
      <c r="B2695">
        <v>320118</v>
      </c>
      <c r="C2695" t="s">
        <v>89</v>
      </c>
      <c r="D2695">
        <v>12</v>
      </c>
      <c r="E2695">
        <v>37.949940000000005</v>
      </c>
      <c r="F2695" s="3">
        <v>455.39928000000009</v>
      </c>
      <c r="G2695">
        <v>6</v>
      </c>
      <c r="H2695">
        <f t="shared" si="42"/>
        <v>2</v>
      </c>
    </row>
    <row r="2696" spans="1:8" x14ac:dyDescent="0.25">
      <c r="A2696">
        <v>164</v>
      </c>
      <c r="B2696">
        <v>320100</v>
      </c>
      <c r="C2696" t="s">
        <v>85</v>
      </c>
      <c r="D2696">
        <v>24</v>
      </c>
      <c r="E2696">
        <v>20.323620000000002</v>
      </c>
      <c r="F2696" s="3">
        <v>487.76688000000001</v>
      </c>
      <c r="G2696">
        <v>12</v>
      </c>
      <c r="H2696">
        <f t="shared" si="42"/>
        <v>2</v>
      </c>
    </row>
    <row r="2697" spans="1:8" x14ac:dyDescent="0.25">
      <c r="A2697">
        <v>164</v>
      </c>
      <c r="B2697">
        <v>323103</v>
      </c>
      <c r="C2697" t="s">
        <v>36</v>
      </c>
      <c r="D2697">
        <v>0</v>
      </c>
      <c r="E2697">
        <v>12.645809999999999</v>
      </c>
      <c r="F2697" s="3">
        <v>0</v>
      </c>
      <c r="G2697">
        <v>24</v>
      </c>
      <c r="H2697">
        <f t="shared" si="42"/>
        <v>0</v>
      </c>
    </row>
    <row r="2698" spans="1:8" x14ac:dyDescent="0.25">
      <c r="A2698">
        <v>164</v>
      </c>
      <c r="B2698">
        <v>323004</v>
      </c>
      <c r="C2698" t="s">
        <v>35</v>
      </c>
      <c r="D2698">
        <v>0</v>
      </c>
      <c r="E2698">
        <v>12.645809999999999</v>
      </c>
      <c r="F2698" s="3">
        <v>0</v>
      </c>
      <c r="G2698">
        <v>24</v>
      </c>
      <c r="H2698">
        <f t="shared" si="42"/>
        <v>0</v>
      </c>
    </row>
    <row r="2699" spans="1:8" x14ac:dyDescent="0.25">
      <c r="A2699">
        <v>164</v>
      </c>
      <c r="B2699">
        <v>320023</v>
      </c>
      <c r="C2699" t="s">
        <v>86</v>
      </c>
      <c r="D2699">
        <v>30</v>
      </c>
      <c r="E2699">
        <v>39.743999999999993</v>
      </c>
      <c r="F2699" s="3">
        <v>1192.3199999999997</v>
      </c>
      <c r="G2699">
        <v>6</v>
      </c>
      <c r="H2699">
        <f t="shared" si="42"/>
        <v>5</v>
      </c>
    </row>
    <row r="2700" spans="1:8" x14ac:dyDescent="0.25">
      <c r="A2700">
        <v>164</v>
      </c>
      <c r="B2700">
        <v>320015</v>
      </c>
      <c r="C2700" t="s">
        <v>80</v>
      </c>
      <c r="D2700">
        <v>120</v>
      </c>
      <c r="E2700">
        <v>5.9841899999999999</v>
      </c>
      <c r="F2700" s="3">
        <v>718.1028</v>
      </c>
      <c r="G2700">
        <v>60</v>
      </c>
      <c r="H2700">
        <f t="shared" si="42"/>
        <v>2</v>
      </c>
    </row>
    <row r="2701" spans="1:8" x14ac:dyDescent="0.25">
      <c r="A2701">
        <v>164</v>
      </c>
      <c r="B2701">
        <v>320107</v>
      </c>
      <c r="C2701" t="s">
        <v>81</v>
      </c>
      <c r="D2701">
        <v>0</v>
      </c>
      <c r="E2701">
        <v>5.7200040000000012</v>
      </c>
      <c r="F2701" s="3">
        <v>0</v>
      </c>
      <c r="G2701">
        <v>60</v>
      </c>
      <c r="H2701">
        <f t="shared" si="42"/>
        <v>0</v>
      </c>
    </row>
    <row r="2702" spans="1:8" x14ac:dyDescent="0.25">
      <c r="A2702">
        <v>164</v>
      </c>
      <c r="B2702">
        <v>320400</v>
      </c>
      <c r="C2702" t="s">
        <v>84</v>
      </c>
      <c r="D2702">
        <v>0</v>
      </c>
      <c r="E2702">
        <v>20.323620000000002</v>
      </c>
      <c r="F2702" s="3">
        <v>0</v>
      </c>
      <c r="G2702">
        <v>12</v>
      </c>
      <c r="H2702">
        <f t="shared" si="42"/>
        <v>0</v>
      </c>
    </row>
    <row r="2703" spans="1:8" x14ac:dyDescent="0.25">
      <c r="A2703">
        <v>164</v>
      </c>
      <c r="B2703">
        <v>320120</v>
      </c>
      <c r="C2703" t="s">
        <v>71</v>
      </c>
      <c r="D2703">
        <v>0</v>
      </c>
      <c r="E2703">
        <v>30.099959999999999</v>
      </c>
      <c r="F2703" s="3">
        <v>0</v>
      </c>
      <c r="G2703">
        <v>6</v>
      </c>
      <c r="H2703">
        <f t="shared" si="42"/>
        <v>0</v>
      </c>
    </row>
    <row r="2704" spans="1:8" x14ac:dyDescent="0.25">
      <c r="A2704">
        <v>164</v>
      </c>
      <c r="B2704">
        <v>320926</v>
      </c>
      <c r="C2704" t="s">
        <v>48</v>
      </c>
      <c r="D2704">
        <v>180</v>
      </c>
      <c r="E2704">
        <v>5.9841899999999999</v>
      </c>
      <c r="F2704" s="3">
        <v>1077.1541999999999</v>
      </c>
      <c r="G2704">
        <v>60</v>
      </c>
      <c r="H2704">
        <f t="shared" si="42"/>
        <v>3</v>
      </c>
    </row>
    <row r="2705" spans="1:8" x14ac:dyDescent="0.25">
      <c r="A2705">
        <v>164</v>
      </c>
      <c r="B2705">
        <v>324903</v>
      </c>
      <c r="C2705" t="s">
        <v>47</v>
      </c>
      <c r="D2705">
        <v>20</v>
      </c>
      <c r="E2705">
        <v>20.662344000000001</v>
      </c>
      <c r="F2705" s="3">
        <v>413.24688000000003</v>
      </c>
      <c r="G2705">
        <v>20</v>
      </c>
      <c r="H2705">
        <f t="shared" si="42"/>
        <v>1</v>
      </c>
    </row>
    <row r="2706" spans="1:8" x14ac:dyDescent="0.25">
      <c r="A2706">
        <v>183</v>
      </c>
      <c r="B2706">
        <v>320028</v>
      </c>
      <c r="C2706" t="s">
        <v>91</v>
      </c>
      <c r="D2706">
        <v>6</v>
      </c>
      <c r="E2706">
        <v>30.099959999999999</v>
      </c>
      <c r="F2706" s="3">
        <v>180.59976</v>
      </c>
      <c r="G2706">
        <v>6</v>
      </c>
      <c r="H2706">
        <f t="shared" si="42"/>
        <v>1</v>
      </c>
    </row>
    <row r="2707" spans="1:8" x14ac:dyDescent="0.25">
      <c r="A2707">
        <v>185</v>
      </c>
      <c r="B2707">
        <v>322100</v>
      </c>
      <c r="C2707" t="s">
        <v>96</v>
      </c>
      <c r="D2707">
        <v>6</v>
      </c>
      <c r="E2707">
        <v>18.065520000000003</v>
      </c>
      <c r="F2707" s="3">
        <v>108.39312000000001</v>
      </c>
      <c r="G2707">
        <v>6</v>
      </c>
      <c r="H2707">
        <f t="shared" si="42"/>
        <v>1</v>
      </c>
    </row>
    <row r="2708" spans="1:8" x14ac:dyDescent="0.25">
      <c r="A2708">
        <v>185</v>
      </c>
      <c r="B2708">
        <v>320107</v>
      </c>
      <c r="C2708" t="s">
        <v>81</v>
      </c>
      <c r="D2708">
        <v>60</v>
      </c>
      <c r="E2708">
        <v>5.7200040000000012</v>
      </c>
      <c r="F2708" s="3">
        <v>343.20024000000006</v>
      </c>
      <c r="G2708">
        <v>60</v>
      </c>
      <c r="H2708">
        <f t="shared" si="42"/>
        <v>1</v>
      </c>
    </row>
    <row r="2709" spans="1:8" x14ac:dyDescent="0.25">
      <c r="A2709">
        <v>185</v>
      </c>
      <c r="B2709">
        <v>320120</v>
      </c>
      <c r="C2709" t="s">
        <v>71</v>
      </c>
      <c r="D2709">
        <v>0</v>
      </c>
      <c r="E2709">
        <v>30.099959999999999</v>
      </c>
      <c r="F2709" s="3">
        <v>0</v>
      </c>
      <c r="G2709">
        <v>6</v>
      </c>
      <c r="H2709">
        <f t="shared" si="42"/>
        <v>0</v>
      </c>
    </row>
    <row r="2710" spans="1:8" x14ac:dyDescent="0.25">
      <c r="A2710">
        <v>185</v>
      </c>
      <c r="B2710">
        <v>320023</v>
      </c>
      <c r="C2710" t="s">
        <v>86</v>
      </c>
      <c r="D2710">
        <v>30</v>
      </c>
      <c r="E2710">
        <v>39.743999999999993</v>
      </c>
      <c r="F2710" s="3">
        <v>1192.3199999999997</v>
      </c>
      <c r="G2710">
        <v>6</v>
      </c>
      <c r="H2710">
        <f t="shared" si="42"/>
        <v>5</v>
      </c>
    </row>
    <row r="2711" spans="1:8" x14ac:dyDescent="0.25">
      <c r="A2711">
        <v>185</v>
      </c>
      <c r="B2711">
        <v>320400</v>
      </c>
      <c r="C2711" t="s">
        <v>84</v>
      </c>
      <c r="D2711">
        <v>0</v>
      </c>
      <c r="E2711">
        <v>20.323620000000002</v>
      </c>
      <c r="F2711" s="3">
        <v>0</v>
      </c>
      <c r="G2711">
        <v>12</v>
      </c>
      <c r="H2711">
        <f t="shared" si="42"/>
        <v>0</v>
      </c>
    </row>
    <row r="2712" spans="1:8" x14ac:dyDescent="0.25">
      <c r="A2712">
        <v>185</v>
      </c>
      <c r="B2712">
        <v>324903</v>
      </c>
      <c r="C2712" t="s">
        <v>47</v>
      </c>
      <c r="D2712">
        <v>100</v>
      </c>
      <c r="E2712">
        <v>20.662344000000001</v>
      </c>
      <c r="F2712" s="3">
        <v>2066.2344000000003</v>
      </c>
      <c r="G2712">
        <v>20</v>
      </c>
      <c r="H2712">
        <f t="shared" si="42"/>
        <v>5</v>
      </c>
    </row>
    <row r="2713" spans="1:8" x14ac:dyDescent="0.25">
      <c r="A2713">
        <v>185</v>
      </c>
      <c r="B2713">
        <v>322100</v>
      </c>
      <c r="C2713" t="s">
        <v>96</v>
      </c>
      <c r="D2713">
        <v>0</v>
      </c>
      <c r="E2713">
        <v>18.065520000000003</v>
      </c>
      <c r="F2713" s="3">
        <v>0</v>
      </c>
      <c r="G2713">
        <v>6</v>
      </c>
      <c r="H2713">
        <f t="shared" si="42"/>
        <v>0</v>
      </c>
    </row>
    <row r="2714" spans="1:8" x14ac:dyDescent="0.25">
      <c r="A2714">
        <v>185</v>
      </c>
      <c r="B2714">
        <v>320118</v>
      </c>
      <c r="C2714" t="s">
        <v>89</v>
      </c>
      <c r="D2714">
        <v>12</v>
      </c>
      <c r="E2714">
        <v>37.949940000000005</v>
      </c>
      <c r="F2714" s="3">
        <v>455.39928000000009</v>
      </c>
      <c r="G2714">
        <v>6</v>
      </c>
      <c r="H2714">
        <f t="shared" si="42"/>
        <v>2</v>
      </c>
    </row>
    <row r="2715" spans="1:8" x14ac:dyDescent="0.25">
      <c r="A2715">
        <v>502</v>
      </c>
      <c r="B2715">
        <v>320118</v>
      </c>
      <c r="C2715" t="s">
        <v>89</v>
      </c>
      <c r="D2715">
        <v>0</v>
      </c>
      <c r="E2715">
        <v>37.949940000000005</v>
      </c>
      <c r="F2715" s="3">
        <v>0</v>
      </c>
      <c r="G2715">
        <v>6</v>
      </c>
      <c r="H2715">
        <f t="shared" si="42"/>
        <v>0</v>
      </c>
    </row>
    <row r="2716" spans="1:8" x14ac:dyDescent="0.25">
      <c r="A2716">
        <v>502</v>
      </c>
      <c r="B2716">
        <v>323103</v>
      </c>
      <c r="C2716" t="s">
        <v>36</v>
      </c>
      <c r="D2716">
        <v>0</v>
      </c>
      <c r="E2716">
        <v>12.645809999999999</v>
      </c>
      <c r="F2716" s="3">
        <v>0</v>
      </c>
      <c r="G2716">
        <v>24</v>
      </c>
      <c r="H2716">
        <f t="shared" si="42"/>
        <v>0</v>
      </c>
    </row>
    <row r="2717" spans="1:8" x14ac:dyDescent="0.25">
      <c r="A2717">
        <v>502</v>
      </c>
      <c r="B2717">
        <v>320120</v>
      </c>
      <c r="C2717" t="s">
        <v>71</v>
      </c>
      <c r="D2717">
        <v>0</v>
      </c>
      <c r="E2717">
        <v>30.099959999999999</v>
      </c>
      <c r="F2717" s="3">
        <v>0</v>
      </c>
      <c r="G2717">
        <v>6</v>
      </c>
      <c r="H2717">
        <f t="shared" si="42"/>
        <v>0</v>
      </c>
    </row>
    <row r="2718" spans="1:8" x14ac:dyDescent="0.25">
      <c r="A2718">
        <v>537</v>
      </c>
      <c r="B2718">
        <v>320015</v>
      </c>
      <c r="C2718" t="s">
        <v>80</v>
      </c>
      <c r="D2718">
        <v>60</v>
      </c>
      <c r="E2718">
        <v>5.9841899999999999</v>
      </c>
      <c r="F2718" s="3">
        <v>359.0514</v>
      </c>
      <c r="G2718">
        <v>60</v>
      </c>
      <c r="H2718">
        <f t="shared" si="42"/>
        <v>1</v>
      </c>
    </row>
    <row r="2719" spans="1:8" x14ac:dyDescent="0.25">
      <c r="A2719">
        <v>537</v>
      </c>
      <c r="B2719">
        <v>320926</v>
      </c>
      <c r="C2719" t="s">
        <v>48</v>
      </c>
      <c r="D2719">
        <v>60</v>
      </c>
      <c r="E2719">
        <v>5.9841899999999999</v>
      </c>
      <c r="F2719" s="3">
        <v>359.0514</v>
      </c>
      <c r="G2719">
        <v>60</v>
      </c>
      <c r="H2719">
        <f t="shared" si="42"/>
        <v>1</v>
      </c>
    </row>
    <row r="2720" spans="1:8" x14ac:dyDescent="0.25">
      <c r="A2720">
        <v>537</v>
      </c>
      <c r="B2720">
        <v>320023</v>
      </c>
      <c r="C2720" t="s">
        <v>86</v>
      </c>
      <c r="D2720">
        <v>12</v>
      </c>
      <c r="E2720">
        <v>39.743999999999993</v>
      </c>
      <c r="F2720" s="3">
        <v>476.92799999999988</v>
      </c>
      <c r="G2720">
        <v>6</v>
      </c>
      <c r="H2720">
        <f t="shared" si="42"/>
        <v>2</v>
      </c>
    </row>
    <row r="2721" spans="1:8" x14ac:dyDescent="0.25">
      <c r="A2721">
        <v>552</v>
      </c>
      <c r="B2721">
        <v>320028</v>
      </c>
      <c r="C2721" t="s">
        <v>91</v>
      </c>
      <c r="D2721">
        <v>12</v>
      </c>
      <c r="E2721">
        <v>30.099959999999999</v>
      </c>
      <c r="F2721" s="3">
        <v>361.19952000000001</v>
      </c>
      <c r="G2721">
        <v>6</v>
      </c>
      <c r="H2721">
        <f t="shared" si="42"/>
        <v>2</v>
      </c>
    </row>
    <row r="2722" spans="1:8" x14ac:dyDescent="0.25">
      <c r="A2722">
        <v>553</v>
      </c>
      <c r="B2722">
        <v>320118</v>
      </c>
      <c r="C2722" t="s">
        <v>89</v>
      </c>
      <c r="D2722">
        <v>6</v>
      </c>
      <c r="E2722">
        <v>37.949940000000005</v>
      </c>
      <c r="F2722" s="3">
        <v>227.69964000000004</v>
      </c>
      <c r="G2722">
        <v>6</v>
      </c>
      <c r="H2722">
        <f t="shared" si="42"/>
        <v>1</v>
      </c>
    </row>
    <row r="2723" spans="1:8" x14ac:dyDescent="0.25">
      <c r="A2723">
        <v>553</v>
      </c>
      <c r="B2723">
        <v>320015</v>
      </c>
      <c r="C2723" t="s">
        <v>80</v>
      </c>
      <c r="D2723">
        <v>60</v>
      </c>
      <c r="E2723">
        <v>5.9841899999999999</v>
      </c>
      <c r="F2723" s="3">
        <v>359.0514</v>
      </c>
      <c r="G2723">
        <v>60</v>
      </c>
      <c r="H2723">
        <f t="shared" si="42"/>
        <v>1</v>
      </c>
    </row>
    <row r="2724" spans="1:8" x14ac:dyDescent="0.25">
      <c r="A2724">
        <v>554</v>
      </c>
      <c r="B2724">
        <v>320023</v>
      </c>
      <c r="C2724" t="s">
        <v>86</v>
      </c>
      <c r="D2724">
        <v>6</v>
      </c>
      <c r="E2724">
        <v>39.743999999999993</v>
      </c>
      <c r="F2724" s="3">
        <v>238.46399999999994</v>
      </c>
      <c r="G2724">
        <v>6</v>
      </c>
      <c r="H2724">
        <f t="shared" si="42"/>
        <v>1</v>
      </c>
    </row>
    <row r="2725" spans="1:8" x14ac:dyDescent="0.25">
      <c r="A2725">
        <v>555</v>
      </c>
      <c r="B2725">
        <v>320028</v>
      </c>
      <c r="C2725" t="s">
        <v>91</v>
      </c>
      <c r="D2725">
        <v>6</v>
      </c>
      <c r="E2725">
        <v>30.099959999999999</v>
      </c>
      <c r="F2725" s="3">
        <v>180.59976</v>
      </c>
      <c r="G2725">
        <v>6</v>
      </c>
      <c r="H2725">
        <f t="shared" si="42"/>
        <v>1</v>
      </c>
    </row>
    <row r="2726" spans="1:8" x14ac:dyDescent="0.25">
      <c r="A2726">
        <v>555</v>
      </c>
      <c r="B2726">
        <v>322001</v>
      </c>
      <c r="C2726" t="s">
        <v>95</v>
      </c>
      <c r="D2726">
        <v>6</v>
      </c>
      <c r="E2726">
        <v>36.695520000000002</v>
      </c>
      <c r="F2726" s="3">
        <v>220.17312000000001</v>
      </c>
      <c r="G2726">
        <v>6</v>
      </c>
      <c r="H2726">
        <f t="shared" si="42"/>
        <v>1</v>
      </c>
    </row>
    <row r="2727" spans="1:8" x14ac:dyDescent="0.25">
      <c r="A2727">
        <v>567</v>
      </c>
      <c r="B2727">
        <v>320023</v>
      </c>
      <c r="C2727" t="s">
        <v>86</v>
      </c>
      <c r="D2727">
        <v>6</v>
      </c>
      <c r="E2727">
        <v>39.743999999999993</v>
      </c>
      <c r="F2727" s="3">
        <v>238.46399999999994</v>
      </c>
      <c r="G2727">
        <v>6</v>
      </c>
      <c r="H2727">
        <f t="shared" si="42"/>
        <v>1</v>
      </c>
    </row>
    <row r="2728" spans="1:8" x14ac:dyDescent="0.25">
      <c r="A2728">
        <v>567</v>
      </c>
      <c r="B2728">
        <v>320100</v>
      </c>
      <c r="C2728" t="s">
        <v>85</v>
      </c>
      <c r="D2728">
        <v>36</v>
      </c>
      <c r="E2728">
        <v>20.323620000000002</v>
      </c>
      <c r="F2728" s="3">
        <v>731.65032000000008</v>
      </c>
      <c r="G2728">
        <v>12</v>
      </c>
      <c r="H2728">
        <f t="shared" si="42"/>
        <v>3</v>
      </c>
    </row>
    <row r="2729" spans="1:8" x14ac:dyDescent="0.25">
      <c r="A2729">
        <v>567</v>
      </c>
      <c r="B2729">
        <v>320015</v>
      </c>
      <c r="C2729" t="s">
        <v>80</v>
      </c>
      <c r="D2729">
        <v>120</v>
      </c>
      <c r="E2729">
        <v>5.9841899999999999</v>
      </c>
      <c r="F2729" s="3">
        <v>718.1028</v>
      </c>
      <c r="G2729">
        <v>60</v>
      </c>
      <c r="H2729">
        <f t="shared" si="42"/>
        <v>2</v>
      </c>
    </row>
    <row r="2730" spans="1:8" x14ac:dyDescent="0.25">
      <c r="A2730">
        <v>567</v>
      </c>
      <c r="B2730">
        <v>320028</v>
      </c>
      <c r="C2730" t="s">
        <v>91</v>
      </c>
      <c r="D2730">
        <v>18</v>
      </c>
      <c r="E2730">
        <v>30.099959999999999</v>
      </c>
      <c r="F2730" s="3">
        <v>541.79927999999995</v>
      </c>
      <c r="G2730">
        <v>6</v>
      </c>
      <c r="H2730">
        <f t="shared" si="42"/>
        <v>3</v>
      </c>
    </row>
    <row r="2731" spans="1:8" x14ac:dyDescent="0.25">
      <c r="A2731">
        <v>567</v>
      </c>
      <c r="B2731">
        <v>320023</v>
      </c>
      <c r="C2731" t="s">
        <v>86</v>
      </c>
      <c r="D2731">
        <v>18</v>
      </c>
      <c r="E2731">
        <v>39.743999999999993</v>
      </c>
      <c r="F2731" s="3">
        <v>715.39199999999983</v>
      </c>
      <c r="G2731">
        <v>6</v>
      </c>
      <c r="H2731">
        <f t="shared" si="42"/>
        <v>3</v>
      </c>
    </row>
    <row r="2732" spans="1:8" x14ac:dyDescent="0.25">
      <c r="A2732">
        <v>567</v>
      </c>
      <c r="B2732">
        <v>320107</v>
      </c>
      <c r="C2732" t="s">
        <v>81</v>
      </c>
      <c r="D2732">
        <v>0</v>
      </c>
      <c r="E2732">
        <v>5.7200040000000012</v>
      </c>
      <c r="F2732" s="3">
        <v>0</v>
      </c>
      <c r="G2732">
        <v>60</v>
      </c>
      <c r="H2732">
        <f t="shared" si="42"/>
        <v>0</v>
      </c>
    </row>
    <row r="2733" spans="1:8" x14ac:dyDescent="0.25">
      <c r="A2733">
        <v>9102</v>
      </c>
      <c r="B2733">
        <v>320028</v>
      </c>
      <c r="C2733" t="s">
        <v>91</v>
      </c>
      <c r="D2733">
        <v>6</v>
      </c>
      <c r="E2733">
        <v>30.099959999999999</v>
      </c>
      <c r="F2733" s="3">
        <v>180.59976</v>
      </c>
      <c r="G2733">
        <v>6</v>
      </c>
      <c r="H2733">
        <f t="shared" si="42"/>
        <v>1</v>
      </c>
    </row>
    <row r="2734" spans="1:8" x14ac:dyDescent="0.25">
      <c r="A2734">
        <v>9103</v>
      </c>
      <c r="B2734">
        <v>320028</v>
      </c>
      <c r="C2734" t="s">
        <v>91</v>
      </c>
      <c r="D2734">
        <v>12</v>
      </c>
      <c r="E2734">
        <v>30.099959999999999</v>
      </c>
      <c r="F2734" s="3">
        <v>361.19952000000001</v>
      </c>
      <c r="G2734">
        <v>6</v>
      </c>
      <c r="H2734">
        <f t="shared" si="42"/>
        <v>2</v>
      </c>
    </row>
    <row r="2735" spans="1:8" x14ac:dyDescent="0.25">
      <c r="A2735">
        <v>9105</v>
      </c>
      <c r="B2735">
        <v>320028</v>
      </c>
      <c r="C2735" t="s">
        <v>91</v>
      </c>
      <c r="D2735">
        <v>6</v>
      </c>
      <c r="E2735">
        <v>30.099959999999999</v>
      </c>
      <c r="F2735" s="3">
        <v>180.59976</v>
      </c>
      <c r="G2735">
        <v>6</v>
      </c>
      <c r="H2735">
        <f t="shared" si="42"/>
        <v>1</v>
      </c>
    </row>
    <row r="2736" spans="1:8" x14ac:dyDescent="0.25">
      <c r="A2736">
        <v>9107</v>
      </c>
      <c r="B2736">
        <v>320028</v>
      </c>
      <c r="C2736" t="s">
        <v>91</v>
      </c>
      <c r="D2736">
        <v>12</v>
      </c>
      <c r="E2736">
        <v>30.099959999999999</v>
      </c>
      <c r="F2736" s="3">
        <v>361.19952000000001</v>
      </c>
      <c r="G2736">
        <v>6</v>
      </c>
      <c r="H2736">
        <f t="shared" si="42"/>
        <v>2</v>
      </c>
    </row>
    <row r="2737" spans="1:8" x14ac:dyDescent="0.25">
      <c r="A2737">
        <v>9108</v>
      </c>
      <c r="B2737">
        <v>320028</v>
      </c>
      <c r="C2737" t="s">
        <v>91</v>
      </c>
      <c r="D2737">
        <v>6</v>
      </c>
      <c r="E2737">
        <v>30.099959999999999</v>
      </c>
      <c r="F2737" s="3">
        <v>180.59976</v>
      </c>
      <c r="G2737">
        <v>6</v>
      </c>
      <c r="H2737">
        <f t="shared" si="42"/>
        <v>1</v>
      </c>
    </row>
    <row r="2738" spans="1:8" x14ac:dyDescent="0.25">
      <c r="A2738">
        <v>9109</v>
      </c>
      <c r="B2738">
        <v>320028</v>
      </c>
      <c r="C2738" t="s">
        <v>91</v>
      </c>
      <c r="D2738">
        <v>6</v>
      </c>
      <c r="E2738">
        <v>30.099959999999999</v>
      </c>
      <c r="F2738" s="3">
        <v>180.59976</v>
      </c>
      <c r="G2738">
        <v>6</v>
      </c>
      <c r="H2738">
        <f t="shared" si="42"/>
        <v>1</v>
      </c>
    </row>
    <row r="2739" spans="1:8" x14ac:dyDescent="0.25">
      <c r="A2739">
        <v>9109</v>
      </c>
      <c r="B2739">
        <v>320100</v>
      </c>
      <c r="C2739" t="s">
        <v>85</v>
      </c>
      <c r="D2739">
        <v>12</v>
      </c>
      <c r="E2739">
        <v>20.323620000000002</v>
      </c>
      <c r="F2739" s="3">
        <v>243.88344000000001</v>
      </c>
      <c r="G2739">
        <v>12</v>
      </c>
      <c r="H2739">
        <f t="shared" si="42"/>
        <v>1</v>
      </c>
    </row>
    <row r="2740" spans="1:8" x14ac:dyDescent="0.25">
      <c r="A2740">
        <v>9109</v>
      </c>
      <c r="B2740">
        <v>320028</v>
      </c>
      <c r="C2740" t="s">
        <v>91</v>
      </c>
      <c r="D2740">
        <v>6</v>
      </c>
      <c r="E2740">
        <v>30.099959999999999</v>
      </c>
      <c r="F2740" s="3">
        <v>180.59976</v>
      </c>
      <c r="G2740">
        <v>6</v>
      </c>
      <c r="H2740">
        <f t="shared" si="42"/>
        <v>1</v>
      </c>
    </row>
    <row r="2741" spans="1:8" x14ac:dyDescent="0.25">
      <c r="A2741">
        <v>9109</v>
      </c>
      <c r="B2741">
        <v>320023</v>
      </c>
      <c r="C2741" t="s">
        <v>86</v>
      </c>
      <c r="D2741">
        <v>6</v>
      </c>
      <c r="E2741">
        <v>39.743999999999993</v>
      </c>
      <c r="F2741" s="3">
        <v>238.46399999999994</v>
      </c>
      <c r="G2741">
        <v>6</v>
      </c>
      <c r="H2741">
        <f t="shared" si="42"/>
        <v>1</v>
      </c>
    </row>
    <row r="2742" spans="1:8" x14ac:dyDescent="0.25">
      <c r="A2742">
        <v>9114</v>
      </c>
      <c r="B2742">
        <v>323004</v>
      </c>
      <c r="C2742" t="s">
        <v>35</v>
      </c>
      <c r="D2742">
        <v>0</v>
      </c>
      <c r="E2742">
        <v>12.645809999999999</v>
      </c>
      <c r="F2742" s="3">
        <v>0</v>
      </c>
      <c r="G2742">
        <v>24</v>
      </c>
      <c r="H2742">
        <f t="shared" si="42"/>
        <v>0</v>
      </c>
    </row>
    <row r="2743" spans="1:8" x14ac:dyDescent="0.25">
      <c r="A2743">
        <v>9114</v>
      </c>
      <c r="B2743">
        <v>320118</v>
      </c>
      <c r="C2743" t="s">
        <v>89</v>
      </c>
      <c r="D2743">
        <v>6</v>
      </c>
      <c r="E2743">
        <v>37.949940000000005</v>
      </c>
      <c r="F2743" s="3">
        <v>227.69964000000004</v>
      </c>
      <c r="G2743">
        <v>6</v>
      </c>
      <c r="H2743">
        <f t="shared" si="42"/>
        <v>1</v>
      </c>
    </row>
    <row r="2744" spans="1:8" x14ac:dyDescent="0.25">
      <c r="A2744">
        <v>9114</v>
      </c>
      <c r="B2744">
        <v>320023</v>
      </c>
      <c r="C2744" t="s">
        <v>86</v>
      </c>
      <c r="D2744">
        <v>12</v>
      </c>
      <c r="E2744">
        <v>39.743999999999993</v>
      </c>
      <c r="F2744" s="3">
        <v>476.92799999999988</v>
      </c>
      <c r="G2744">
        <v>6</v>
      </c>
      <c r="H2744">
        <f t="shared" si="42"/>
        <v>2</v>
      </c>
    </row>
    <row r="2745" spans="1:8" x14ac:dyDescent="0.25">
      <c r="A2745">
        <v>9120</v>
      </c>
      <c r="B2745">
        <v>320028</v>
      </c>
      <c r="C2745" t="s">
        <v>91</v>
      </c>
      <c r="D2745">
        <v>18</v>
      </c>
      <c r="E2745">
        <v>30.099959999999999</v>
      </c>
      <c r="F2745" s="3">
        <v>541.79927999999995</v>
      </c>
      <c r="G2745">
        <v>6</v>
      </c>
      <c r="H2745">
        <f t="shared" si="42"/>
        <v>3</v>
      </c>
    </row>
    <row r="2746" spans="1:8" x14ac:dyDescent="0.25">
      <c r="A2746">
        <v>9120</v>
      </c>
      <c r="B2746">
        <v>320118</v>
      </c>
      <c r="C2746" t="s">
        <v>89</v>
      </c>
      <c r="D2746">
        <v>6</v>
      </c>
      <c r="E2746">
        <v>37.949940000000005</v>
      </c>
      <c r="F2746" s="3">
        <v>227.69964000000004</v>
      </c>
      <c r="G2746">
        <v>6</v>
      </c>
      <c r="H2746">
        <f t="shared" si="42"/>
        <v>1</v>
      </c>
    </row>
    <row r="2747" spans="1:8" x14ac:dyDescent="0.25">
      <c r="A2747">
        <v>9120</v>
      </c>
      <c r="B2747">
        <v>320028</v>
      </c>
      <c r="C2747" t="s">
        <v>91</v>
      </c>
      <c r="D2747">
        <v>6</v>
      </c>
      <c r="E2747">
        <v>30.099959999999999</v>
      </c>
      <c r="F2747" s="3">
        <v>180.59976</v>
      </c>
      <c r="G2747">
        <v>6</v>
      </c>
      <c r="H2747">
        <f t="shared" si="42"/>
        <v>1</v>
      </c>
    </row>
    <row r="2748" spans="1:8" x14ac:dyDescent="0.25">
      <c r="A2748">
        <v>9120</v>
      </c>
      <c r="B2748">
        <v>320023</v>
      </c>
      <c r="C2748" t="s">
        <v>86</v>
      </c>
      <c r="D2748">
        <v>6</v>
      </c>
      <c r="E2748">
        <v>39.743999999999993</v>
      </c>
      <c r="F2748" s="3">
        <v>238.46399999999994</v>
      </c>
      <c r="G2748">
        <v>6</v>
      </c>
      <c r="H2748">
        <f t="shared" si="42"/>
        <v>1</v>
      </c>
    </row>
    <row r="2749" spans="1:8" x14ac:dyDescent="0.25">
      <c r="A2749">
        <v>9120</v>
      </c>
      <c r="B2749">
        <v>320015</v>
      </c>
      <c r="C2749" t="s">
        <v>80</v>
      </c>
      <c r="D2749">
        <v>60</v>
      </c>
      <c r="E2749">
        <v>5.9841899999999999</v>
      </c>
      <c r="F2749" s="3">
        <v>359.0514</v>
      </c>
      <c r="G2749">
        <v>60</v>
      </c>
      <c r="H2749">
        <f t="shared" si="42"/>
        <v>1</v>
      </c>
    </row>
    <row r="2750" spans="1:8" x14ac:dyDescent="0.25">
      <c r="A2750">
        <v>9120</v>
      </c>
      <c r="B2750">
        <v>320107</v>
      </c>
      <c r="C2750" t="s">
        <v>81</v>
      </c>
      <c r="D2750">
        <v>0</v>
      </c>
      <c r="E2750">
        <v>5.7200040000000012</v>
      </c>
      <c r="F2750" s="3">
        <v>0</v>
      </c>
      <c r="G2750">
        <v>60</v>
      </c>
      <c r="H2750">
        <f t="shared" si="42"/>
        <v>0</v>
      </c>
    </row>
    <row r="2751" spans="1:8" x14ac:dyDescent="0.25">
      <c r="A2751">
        <v>9124</v>
      </c>
      <c r="B2751">
        <v>320028</v>
      </c>
      <c r="C2751" t="s">
        <v>91</v>
      </c>
      <c r="D2751">
        <v>12</v>
      </c>
      <c r="E2751">
        <v>30.099959999999999</v>
      </c>
      <c r="F2751" s="3">
        <v>361.19952000000001</v>
      </c>
      <c r="G2751">
        <v>6</v>
      </c>
      <c r="H2751">
        <f t="shared" si="42"/>
        <v>2</v>
      </c>
    </row>
    <row r="2752" spans="1:8" x14ac:dyDescent="0.25">
      <c r="A2752">
        <v>9134</v>
      </c>
      <c r="B2752">
        <v>320028</v>
      </c>
      <c r="C2752" t="s">
        <v>91</v>
      </c>
      <c r="D2752">
        <v>6</v>
      </c>
      <c r="E2752">
        <v>30.099959999999999</v>
      </c>
      <c r="F2752" s="3">
        <v>180.59976</v>
      </c>
      <c r="G2752">
        <v>6</v>
      </c>
      <c r="H2752">
        <f t="shared" si="42"/>
        <v>1</v>
      </c>
    </row>
    <row r="2753" spans="1:8" x14ac:dyDescent="0.25">
      <c r="A2753">
        <v>9134</v>
      </c>
      <c r="B2753">
        <v>320118</v>
      </c>
      <c r="C2753" t="s">
        <v>89</v>
      </c>
      <c r="D2753">
        <v>6</v>
      </c>
      <c r="E2753">
        <v>37.949940000000005</v>
      </c>
      <c r="F2753" s="3">
        <v>227.69964000000004</v>
      </c>
      <c r="G2753">
        <v>6</v>
      </c>
      <c r="H2753">
        <f t="shared" si="42"/>
        <v>1</v>
      </c>
    </row>
    <row r="2754" spans="1:8" x14ac:dyDescent="0.25">
      <c r="A2754">
        <v>9134</v>
      </c>
      <c r="B2754">
        <v>320028</v>
      </c>
      <c r="C2754" t="s">
        <v>91</v>
      </c>
      <c r="D2754">
        <v>6</v>
      </c>
      <c r="E2754">
        <v>30.099959999999999</v>
      </c>
      <c r="F2754" s="3">
        <v>180.59976</v>
      </c>
      <c r="G2754">
        <v>6</v>
      </c>
      <c r="H2754">
        <f t="shared" si="42"/>
        <v>1</v>
      </c>
    </row>
    <row r="2755" spans="1:8" x14ac:dyDescent="0.25">
      <c r="A2755">
        <v>9134</v>
      </c>
      <c r="B2755">
        <v>320023</v>
      </c>
      <c r="C2755" t="s">
        <v>86</v>
      </c>
      <c r="D2755">
        <v>6</v>
      </c>
      <c r="E2755">
        <v>39.743999999999993</v>
      </c>
      <c r="F2755" s="3">
        <v>238.46399999999994</v>
      </c>
      <c r="G2755">
        <v>6</v>
      </c>
      <c r="H2755">
        <f t="shared" ref="H2755:H2818" si="43">+D2755/G2755</f>
        <v>1</v>
      </c>
    </row>
    <row r="2756" spans="1:8" x14ac:dyDescent="0.25">
      <c r="A2756">
        <v>9134</v>
      </c>
      <c r="B2756">
        <v>320107</v>
      </c>
      <c r="C2756" t="s">
        <v>81</v>
      </c>
      <c r="D2756">
        <v>0</v>
      </c>
      <c r="E2756">
        <v>5.7200040000000012</v>
      </c>
      <c r="F2756" s="3">
        <v>0</v>
      </c>
      <c r="G2756">
        <v>60</v>
      </c>
      <c r="H2756">
        <f t="shared" si="43"/>
        <v>0</v>
      </c>
    </row>
    <row r="2757" spans="1:8" x14ac:dyDescent="0.25">
      <c r="A2757">
        <v>9134</v>
      </c>
      <c r="B2757">
        <v>324903</v>
      </c>
      <c r="C2757" t="s">
        <v>47</v>
      </c>
      <c r="D2757">
        <v>20</v>
      </c>
      <c r="E2757">
        <v>20.662344000000001</v>
      </c>
      <c r="F2757" s="3">
        <v>413.24688000000003</v>
      </c>
      <c r="G2757">
        <v>20</v>
      </c>
      <c r="H2757">
        <f t="shared" si="43"/>
        <v>1</v>
      </c>
    </row>
    <row r="2758" spans="1:8" x14ac:dyDescent="0.25">
      <c r="A2758">
        <v>9138</v>
      </c>
      <c r="B2758">
        <v>320023</v>
      </c>
      <c r="C2758" t="s">
        <v>86</v>
      </c>
      <c r="D2758">
        <v>6</v>
      </c>
      <c r="E2758">
        <v>39.743999999999993</v>
      </c>
      <c r="F2758" s="3">
        <v>238.46399999999994</v>
      </c>
      <c r="G2758">
        <v>6</v>
      </c>
      <c r="H2758">
        <f t="shared" si="43"/>
        <v>1</v>
      </c>
    </row>
    <row r="2759" spans="1:8" x14ac:dyDescent="0.25">
      <c r="A2759">
        <v>9138</v>
      </c>
      <c r="B2759">
        <v>320118</v>
      </c>
      <c r="C2759" t="s">
        <v>89</v>
      </c>
      <c r="D2759">
        <v>6</v>
      </c>
      <c r="E2759">
        <v>37.949940000000005</v>
      </c>
      <c r="F2759" s="3">
        <v>227.69964000000004</v>
      </c>
      <c r="G2759">
        <v>6</v>
      </c>
      <c r="H2759">
        <f t="shared" si="43"/>
        <v>1</v>
      </c>
    </row>
    <row r="2760" spans="1:8" x14ac:dyDescent="0.25">
      <c r="A2760">
        <v>9138</v>
      </c>
      <c r="B2760">
        <v>320015</v>
      </c>
      <c r="C2760" t="s">
        <v>80</v>
      </c>
      <c r="D2760">
        <v>60</v>
      </c>
      <c r="E2760">
        <v>5.9841899999999999</v>
      </c>
      <c r="F2760" s="3">
        <v>359.0514</v>
      </c>
      <c r="G2760">
        <v>60</v>
      </c>
      <c r="H2760">
        <f t="shared" si="43"/>
        <v>1</v>
      </c>
    </row>
    <row r="2761" spans="1:8" x14ac:dyDescent="0.25">
      <c r="A2761">
        <v>9138</v>
      </c>
      <c r="B2761">
        <v>320023</v>
      </c>
      <c r="C2761" t="s">
        <v>86</v>
      </c>
      <c r="D2761">
        <v>6</v>
      </c>
      <c r="E2761">
        <v>39.743999999999993</v>
      </c>
      <c r="F2761" s="3">
        <v>238.46399999999994</v>
      </c>
      <c r="G2761">
        <v>6</v>
      </c>
      <c r="H2761">
        <f t="shared" si="43"/>
        <v>1</v>
      </c>
    </row>
    <row r="2762" spans="1:8" x14ac:dyDescent="0.25">
      <c r="A2762">
        <v>9139</v>
      </c>
      <c r="B2762">
        <v>320028</v>
      </c>
      <c r="C2762" t="s">
        <v>91</v>
      </c>
      <c r="D2762">
        <v>12</v>
      </c>
      <c r="E2762">
        <v>30.099959999999999</v>
      </c>
      <c r="F2762" s="3">
        <v>361.19952000000001</v>
      </c>
      <c r="G2762">
        <v>6</v>
      </c>
      <c r="H2762">
        <f t="shared" si="43"/>
        <v>2</v>
      </c>
    </row>
    <row r="2763" spans="1:8" x14ac:dyDescent="0.25">
      <c r="A2763">
        <v>9139</v>
      </c>
      <c r="B2763">
        <v>320118</v>
      </c>
      <c r="C2763" t="s">
        <v>89</v>
      </c>
      <c r="D2763">
        <v>6</v>
      </c>
      <c r="E2763">
        <v>37.949940000000005</v>
      </c>
      <c r="F2763" s="3">
        <v>227.69964000000004</v>
      </c>
      <c r="G2763">
        <v>6</v>
      </c>
      <c r="H2763">
        <f t="shared" si="43"/>
        <v>1</v>
      </c>
    </row>
    <row r="2764" spans="1:8" x14ac:dyDescent="0.25">
      <c r="A2764">
        <v>9139</v>
      </c>
      <c r="B2764">
        <v>320100</v>
      </c>
      <c r="C2764" t="s">
        <v>85</v>
      </c>
      <c r="D2764">
        <v>12</v>
      </c>
      <c r="E2764">
        <v>20.323620000000002</v>
      </c>
      <c r="F2764" s="3">
        <v>243.88344000000001</v>
      </c>
      <c r="G2764">
        <v>12</v>
      </c>
      <c r="H2764">
        <f t="shared" si="43"/>
        <v>1</v>
      </c>
    </row>
    <row r="2765" spans="1:8" x14ac:dyDescent="0.25">
      <c r="A2765">
        <v>9139</v>
      </c>
      <c r="B2765">
        <v>320015</v>
      </c>
      <c r="C2765" t="s">
        <v>80</v>
      </c>
      <c r="D2765">
        <v>60</v>
      </c>
      <c r="E2765">
        <v>5.9841899999999999</v>
      </c>
      <c r="F2765" s="3">
        <v>359.0514</v>
      </c>
      <c r="G2765">
        <v>60</v>
      </c>
      <c r="H2765">
        <f t="shared" si="43"/>
        <v>1</v>
      </c>
    </row>
    <row r="2766" spans="1:8" x14ac:dyDescent="0.25">
      <c r="A2766">
        <v>9141</v>
      </c>
      <c r="B2766">
        <v>320028</v>
      </c>
      <c r="C2766" t="s">
        <v>91</v>
      </c>
      <c r="D2766">
        <v>6</v>
      </c>
      <c r="E2766">
        <v>30.099959999999999</v>
      </c>
      <c r="F2766" s="3">
        <v>180.59976</v>
      </c>
      <c r="G2766">
        <v>6</v>
      </c>
      <c r="H2766">
        <f t="shared" si="43"/>
        <v>1</v>
      </c>
    </row>
    <row r="2767" spans="1:8" x14ac:dyDescent="0.25">
      <c r="A2767">
        <v>9143</v>
      </c>
      <c r="B2767">
        <v>320023</v>
      </c>
      <c r="C2767" t="s">
        <v>86</v>
      </c>
      <c r="D2767">
        <v>6</v>
      </c>
      <c r="E2767">
        <v>39.743999999999993</v>
      </c>
      <c r="F2767" s="3">
        <v>238.46399999999994</v>
      </c>
      <c r="G2767">
        <v>6</v>
      </c>
      <c r="H2767">
        <f t="shared" si="43"/>
        <v>1</v>
      </c>
    </row>
    <row r="2768" spans="1:8" x14ac:dyDescent="0.25">
      <c r="A2768">
        <v>9144</v>
      </c>
      <c r="B2768">
        <v>320028</v>
      </c>
      <c r="C2768" t="s">
        <v>91</v>
      </c>
      <c r="D2768">
        <v>6</v>
      </c>
      <c r="E2768">
        <v>30.099959999999999</v>
      </c>
      <c r="F2768" s="3">
        <v>180.59976</v>
      </c>
      <c r="G2768">
        <v>6</v>
      </c>
      <c r="H2768">
        <f t="shared" si="43"/>
        <v>1</v>
      </c>
    </row>
    <row r="2769" spans="1:8" x14ac:dyDescent="0.25">
      <c r="A2769">
        <v>9149</v>
      </c>
      <c r="B2769">
        <v>320028</v>
      </c>
      <c r="C2769" t="s">
        <v>91</v>
      </c>
      <c r="D2769">
        <v>6</v>
      </c>
      <c r="E2769">
        <v>30.099959999999999</v>
      </c>
      <c r="F2769" s="3">
        <v>180.59976</v>
      </c>
      <c r="G2769">
        <v>6</v>
      </c>
      <c r="H2769">
        <f t="shared" si="43"/>
        <v>1</v>
      </c>
    </row>
    <row r="2770" spans="1:8" x14ac:dyDescent="0.25">
      <c r="A2770">
        <v>9151</v>
      </c>
      <c r="B2770">
        <v>320028</v>
      </c>
      <c r="C2770" t="s">
        <v>91</v>
      </c>
      <c r="D2770">
        <v>12</v>
      </c>
      <c r="E2770">
        <v>30.099959999999999</v>
      </c>
      <c r="F2770" s="3">
        <v>361.19952000000001</v>
      </c>
      <c r="G2770">
        <v>6</v>
      </c>
      <c r="H2770">
        <f t="shared" si="43"/>
        <v>2</v>
      </c>
    </row>
    <row r="2771" spans="1:8" x14ac:dyDescent="0.25">
      <c r="A2771">
        <v>9151</v>
      </c>
      <c r="B2771">
        <v>320023</v>
      </c>
      <c r="C2771" t="s">
        <v>86</v>
      </c>
      <c r="D2771">
        <v>6</v>
      </c>
      <c r="E2771">
        <v>39.743999999999993</v>
      </c>
      <c r="F2771" s="3">
        <v>238.46399999999994</v>
      </c>
      <c r="G2771">
        <v>6</v>
      </c>
      <c r="H2771">
        <f t="shared" si="43"/>
        <v>1</v>
      </c>
    </row>
    <row r="2772" spans="1:8" x14ac:dyDescent="0.25">
      <c r="A2772">
        <v>9151</v>
      </c>
      <c r="B2772">
        <v>320107</v>
      </c>
      <c r="C2772" t="s">
        <v>81</v>
      </c>
      <c r="D2772">
        <v>60</v>
      </c>
      <c r="E2772">
        <v>5.7200040000000012</v>
      </c>
      <c r="F2772" s="3">
        <v>343.20024000000006</v>
      </c>
      <c r="G2772">
        <v>60</v>
      </c>
      <c r="H2772">
        <f t="shared" si="43"/>
        <v>1</v>
      </c>
    </row>
    <row r="2773" spans="1:8" x14ac:dyDescent="0.25">
      <c r="A2773">
        <v>9152</v>
      </c>
      <c r="B2773">
        <v>320028</v>
      </c>
      <c r="C2773" t="s">
        <v>91</v>
      </c>
      <c r="D2773">
        <v>6</v>
      </c>
      <c r="E2773">
        <v>30.099959999999999</v>
      </c>
      <c r="F2773" s="3">
        <v>180.59976</v>
      </c>
      <c r="G2773">
        <v>6</v>
      </c>
      <c r="H2773">
        <f t="shared" si="43"/>
        <v>1</v>
      </c>
    </row>
    <row r="2774" spans="1:8" x14ac:dyDescent="0.25">
      <c r="A2774">
        <v>9152</v>
      </c>
      <c r="B2774">
        <v>320015</v>
      </c>
      <c r="C2774" t="s">
        <v>80</v>
      </c>
      <c r="D2774">
        <v>60</v>
      </c>
      <c r="E2774">
        <v>5.9841899999999999</v>
      </c>
      <c r="F2774" s="3">
        <v>359.0514</v>
      </c>
      <c r="G2774">
        <v>60</v>
      </c>
      <c r="H2774">
        <f t="shared" si="43"/>
        <v>1</v>
      </c>
    </row>
    <row r="2775" spans="1:8" x14ac:dyDescent="0.25">
      <c r="A2775">
        <v>9154</v>
      </c>
      <c r="B2775">
        <v>320028</v>
      </c>
      <c r="C2775" t="s">
        <v>91</v>
      </c>
      <c r="D2775">
        <v>6</v>
      </c>
      <c r="E2775">
        <v>30.099959999999999</v>
      </c>
      <c r="F2775" s="3">
        <v>180.59976</v>
      </c>
      <c r="G2775">
        <v>6</v>
      </c>
      <c r="H2775">
        <f t="shared" si="43"/>
        <v>1</v>
      </c>
    </row>
    <row r="2776" spans="1:8" x14ac:dyDescent="0.25">
      <c r="A2776">
        <v>9158</v>
      </c>
      <c r="B2776">
        <v>320028</v>
      </c>
      <c r="C2776" t="s">
        <v>91</v>
      </c>
      <c r="D2776">
        <v>12</v>
      </c>
      <c r="E2776">
        <v>30.099959999999999</v>
      </c>
      <c r="F2776" s="3">
        <v>361.19952000000001</v>
      </c>
      <c r="G2776">
        <v>6</v>
      </c>
      <c r="H2776">
        <f t="shared" si="43"/>
        <v>2</v>
      </c>
    </row>
    <row r="2777" spans="1:8" x14ac:dyDescent="0.25">
      <c r="A2777">
        <v>9160</v>
      </c>
      <c r="B2777">
        <v>320028</v>
      </c>
      <c r="C2777" t="s">
        <v>91</v>
      </c>
      <c r="D2777">
        <v>12</v>
      </c>
      <c r="E2777">
        <v>30.099959999999999</v>
      </c>
      <c r="F2777" s="3">
        <v>361.19952000000001</v>
      </c>
      <c r="G2777">
        <v>6</v>
      </c>
      <c r="H2777">
        <f t="shared" si="43"/>
        <v>2</v>
      </c>
    </row>
    <row r="2778" spans="1:8" x14ac:dyDescent="0.25">
      <c r="A2778">
        <v>9161</v>
      </c>
      <c r="B2778">
        <v>320028</v>
      </c>
      <c r="C2778" t="s">
        <v>91</v>
      </c>
      <c r="D2778">
        <v>12</v>
      </c>
      <c r="E2778">
        <v>30.099959999999999</v>
      </c>
      <c r="F2778" s="3">
        <v>361.19952000000001</v>
      </c>
      <c r="G2778">
        <v>6</v>
      </c>
      <c r="H2778">
        <f t="shared" si="43"/>
        <v>2</v>
      </c>
    </row>
    <row r="2779" spans="1:8" x14ac:dyDescent="0.25">
      <c r="A2779">
        <v>9161</v>
      </c>
      <c r="B2779">
        <v>320023</v>
      </c>
      <c r="C2779" t="s">
        <v>86</v>
      </c>
      <c r="D2779">
        <v>6</v>
      </c>
      <c r="E2779">
        <v>39.743999999999993</v>
      </c>
      <c r="F2779" s="3">
        <v>238.46399999999994</v>
      </c>
      <c r="G2779">
        <v>6</v>
      </c>
      <c r="H2779">
        <f t="shared" si="43"/>
        <v>1</v>
      </c>
    </row>
    <row r="2780" spans="1:8" x14ac:dyDescent="0.25">
      <c r="A2780">
        <v>9165</v>
      </c>
      <c r="B2780">
        <v>320028</v>
      </c>
      <c r="C2780" t="s">
        <v>91</v>
      </c>
      <c r="D2780">
        <v>6</v>
      </c>
      <c r="E2780">
        <v>30.099959999999999</v>
      </c>
      <c r="F2780" s="3">
        <v>180.59976</v>
      </c>
      <c r="G2780">
        <v>6</v>
      </c>
      <c r="H2780">
        <f t="shared" si="43"/>
        <v>1</v>
      </c>
    </row>
    <row r="2781" spans="1:8" x14ac:dyDescent="0.25">
      <c r="A2781">
        <v>212</v>
      </c>
      <c r="B2781">
        <v>320028</v>
      </c>
      <c r="C2781" t="s">
        <v>91</v>
      </c>
      <c r="D2781">
        <v>12</v>
      </c>
      <c r="E2781">
        <v>30.099959999999999</v>
      </c>
      <c r="F2781" s="3">
        <v>361.19952000000001</v>
      </c>
      <c r="G2781">
        <v>6</v>
      </c>
      <c r="H2781">
        <f t="shared" si="43"/>
        <v>2</v>
      </c>
    </row>
    <row r="2782" spans="1:8" x14ac:dyDescent="0.25">
      <c r="A2782">
        <v>214</v>
      </c>
      <c r="B2782">
        <v>320023</v>
      </c>
      <c r="C2782" t="s">
        <v>86</v>
      </c>
      <c r="D2782">
        <v>12</v>
      </c>
      <c r="E2782">
        <v>39.743999999999993</v>
      </c>
      <c r="F2782" s="3">
        <v>476.92799999999988</v>
      </c>
      <c r="G2782">
        <v>6</v>
      </c>
      <c r="H2782">
        <f t="shared" si="43"/>
        <v>2</v>
      </c>
    </row>
    <row r="2783" spans="1:8" x14ac:dyDescent="0.25">
      <c r="A2783">
        <v>215</v>
      </c>
      <c r="B2783">
        <v>320023</v>
      </c>
      <c r="C2783" t="s">
        <v>86</v>
      </c>
      <c r="D2783">
        <v>12</v>
      </c>
      <c r="E2783">
        <v>39.743999999999993</v>
      </c>
      <c r="F2783" s="3">
        <v>476.92799999999988</v>
      </c>
      <c r="G2783">
        <v>6</v>
      </c>
      <c r="H2783">
        <f t="shared" si="43"/>
        <v>2</v>
      </c>
    </row>
    <row r="2784" spans="1:8" x14ac:dyDescent="0.25">
      <c r="A2784">
        <v>215</v>
      </c>
      <c r="B2784">
        <v>324903</v>
      </c>
      <c r="C2784" t="s">
        <v>47</v>
      </c>
      <c r="D2784">
        <v>0</v>
      </c>
      <c r="E2784">
        <v>20.662344000000001</v>
      </c>
      <c r="F2784" s="3">
        <v>0</v>
      </c>
      <c r="G2784">
        <v>20</v>
      </c>
      <c r="H2784">
        <f t="shared" si="43"/>
        <v>0</v>
      </c>
    </row>
    <row r="2785" spans="1:8" x14ac:dyDescent="0.25">
      <c r="A2785">
        <v>215</v>
      </c>
      <c r="B2785">
        <v>320023</v>
      </c>
      <c r="C2785" t="s">
        <v>86</v>
      </c>
      <c r="D2785">
        <v>6</v>
      </c>
      <c r="E2785">
        <v>39.743999999999993</v>
      </c>
      <c r="F2785" s="3">
        <v>238.46399999999994</v>
      </c>
      <c r="G2785">
        <v>6</v>
      </c>
      <c r="H2785">
        <f t="shared" si="43"/>
        <v>1</v>
      </c>
    </row>
    <row r="2786" spans="1:8" x14ac:dyDescent="0.25">
      <c r="A2786">
        <v>215</v>
      </c>
      <c r="B2786">
        <v>324903</v>
      </c>
      <c r="C2786" t="s">
        <v>47</v>
      </c>
      <c r="D2786">
        <v>20</v>
      </c>
      <c r="E2786">
        <v>20.662344000000001</v>
      </c>
      <c r="F2786" s="3">
        <v>413.24688000000003</v>
      </c>
      <c r="G2786">
        <v>20</v>
      </c>
      <c r="H2786">
        <f t="shared" si="43"/>
        <v>1</v>
      </c>
    </row>
    <row r="2787" spans="1:8" x14ac:dyDescent="0.25">
      <c r="A2787">
        <v>221</v>
      </c>
      <c r="B2787">
        <v>320118</v>
      </c>
      <c r="C2787" t="s">
        <v>89</v>
      </c>
      <c r="D2787">
        <v>6</v>
      </c>
      <c r="E2787">
        <v>37.949940000000005</v>
      </c>
      <c r="F2787" s="3">
        <v>227.69964000000004</v>
      </c>
      <c r="G2787">
        <v>6</v>
      </c>
      <c r="H2787">
        <f t="shared" si="43"/>
        <v>1</v>
      </c>
    </row>
    <row r="2788" spans="1:8" x14ac:dyDescent="0.25">
      <c r="A2788">
        <v>221</v>
      </c>
      <c r="B2788">
        <v>320023</v>
      </c>
      <c r="C2788" t="s">
        <v>86</v>
      </c>
      <c r="D2788">
        <v>6</v>
      </c>
      <c r="E2788">
        <v>39.743999999999993</v>
      </c>
      <c r="F2788" s="3">
        <v>238.46399999999994</v>
      </c>
      <c r="G2788">
        <v>6</v>
      </c>
      <c r="H2788">
        <f t="shared" si="43"/>
        <v>1</v>
      </c>
    </row>
    <row r="2789" spans="1:8" x14ac:dyDescent="0.25">
      <c r="A2789">
        <v>221</v>
      </c>
      <c r="B2789">
        <v>320015</v>
      </c>
      <c r="C2789" t="s">
        <v>80</v>
      </c>
      <c r="D2789">
        <v>60</v>
      </c>
      <c r="E2789">
        <v>5.9841899999999999</v>
      </c>
      <c r="F2789" s="3">
        <v>359.0514</v>
      </c>
      <c r="G2789">
        <v>60</v>
      </c>
      <c r="H2789">
        <f t="shared" si="43"/>
        <v>1</v>
      </c>
    </row>
    <row r="2790" spans="1:8" x14ac:dyDescent="0.25">
      <c r="A2790">
        <v>221</v>
      </c>
      <c r="B2790">
        <v>320107</v>
      </c>
      <c r="C2790" t="s">
        <v>81</v>
      </c>
      <c r="D2790">
        <v>60</v>
      </c>
      <c r="E2790">
        <v>5.7200040000000012</v>
      </c>
      <c r="F2790" s="3">
        <v>343.20024000000006</v>
      </c>
      <c r="G2790">
        <v>60</v>
      </c>
      <c r="H2790">
        <f t="shared" si="43"/>
        <v>1</v>
      </c>
    </row>
    <row r="2791" spans="1:8" x14ac:dyDescent="0.25">
      <c r="A2791">
        <v>221</v>
      </c>
      <c r="B2791">
        <v>322000</v>
      </c>
      <c r="C2791" t="s">
        <v>93</v>
      </c>
      <c r="D2791">
        <v>24</v>
      </c>
      <c r="E2791">
        <v>12.645809999999999</v>
      </c>
      <c r="F2791" s="3">
        <v>303.49943999999999</v>
      </c>
      <c r="G2791">
        <v>24</v>
      </c>
      <c r="H2791">
        <f t="shared" si="43"/>
        <v>1</v>
      </c>
    </row>
    <row r="2792" spans="1:8" x14ac:dyDescent="0.25">
      <c r="A2792">
        <v>229</v>
      </c>
      <c r="B2792">
        <v>320023</v>
      </c>
      <c r="C2792" t="s">
        <v>86</v>
      </c>
      <c r="D2792">
        <v>6</v>
      </c>
      <c r="E2792">
        <v>39.743999999999993</v>
      </c>
      <c r="F2792" s="3">
        <v>238.46399999999994</v>
      </c>
      <c r="G2792">
        <v>6</v>
      </c>
      <c r="H2792">
        <f t="shared" si="43"/>
        <v>1</v>
      </c>
    </row>
    <row r="2793" spans="1:8" x14ac:dyDescent="0.25">
      <c r="A2793">
        <v>229</v>
      </c>
      <c r="B2793">
        <v>324003</v>
      </c>
      <c r="C2793" t="s">
        <v>88</v>
      </c>
      <c r="D2793">
        <v>20</v>
      </c>
      <c r="E2793">
        <v>19.800018000000001</v>
      </c>
      <c r="F2793" s="3">
        <v>396.00036</v>
      </c>
      <c r="G2793">
        <v>20</v>
      </c>
      <c r="H2793">
        <f t="shared" si="43"/>
        <v>1</v>
      </c>
    </row>
    <row r="2794" spans="1:8" x14ac:dyDescent="0.25">
      <c r="A2794">
        <v>230</v>
      </c>
      <c r="B2794">
        <v>320023</v>
      </c>
      <c r="C2794" t="s">
        <v>86</v>
      </c>
      <c r="D2794">
        <v>6</v>
      </c>
      <c r="E2794">
        <v>39.743999999999993</v>
      </c>
      <c r="F2794" s="3">
        <v>238.46399999999994</v>
      </c>
      <c r="G2794">
        <v>6</v>
      </c>
      <c r="H2794">
        <f t="shared" si="43"/>
        <v>1</v>
      </c>
    </row>
    <row r="2795" spans="1:8" x14ac:dyDescent="0.25">
      <c r="A2795">
        <v>238</v>
      </c>
      <c r="B2795">
        <v>320926</v>
      </c>
      <c r="C2795" t="s">
        <v>48</v>
      </c>
      <c r="D2795">
        <v>60</v>
      </c>
      <c r="E2795">
        <v>5.9841899999999999</v>
      </c>
      <c r="F2795" s="3">
        <v>359.0514</v>
      </c>
      <c r="G2795">
        <v>60</v>
      </c>
      <c r="H2795">
        <f t="shared" si="43"/>
        <v>1</v>
      </c>
    </row>
    <row r="2796" spans="1:8" x14ac:dyDescent="0.25">
      <c r="A2796">
        <v>244</v>
      </c>
      <c r="B2796">
        <v>324003</v>
      </c>
      <c r="C2796" t="s">
        <v>88</v>
      </c>
      <c r="D2796">
        <v>20</v>
      </c>
      <c r="E2796">
        <v>19.800018000000001</v>
      </c>
      <c r="F2796" s="3">
        <v>396.00036</v>
      </c>
      <c r="G2796">
        <v>20</v>
      </c>
      <c r="H2796">
        <f t="shared" si="43"/>
        <v>1</v>
      </c>
    </row>
    <row r="2797" spans="1:8" x14ac:dyDescent="0.25">
      <c r="A2797">
        <v>251</v>
      </c>
      <c r="B2797">
        <v>320023</v>
      </c>
      <c r="C2797" t="s">
        <v>86</v>
      </c>
      <c r="D2797">
        <v>6</v>
      </c>
      <c r="E2797">
        <v>39.743999999999993</v>
      </c>
      <c r="F2797" s="3">
        <v>238.46399999999994</v>
      </c>
      <c r="G2797">
        <v>6</v>
      </c>
      <c r="H2797">
        <f t="shared" si="43"/>
        <v>1</v>
      </c>
    </row>
    <row r="2798" spans="1:8" x14ac:dyDescent="0.25">
      <c r="A2798">
        <v>254</v>
      </c>
      <c r="B2798">
        <v>320023</v>
      </c>
      <c r="C2798" t="s">
        <v>86</v>
      </c>
      <c r="D2798">
        <v>6</v>
      </c>
      <c r="E2798">
        <v>39.743999999999993</v>
      </c>
      <c r="F2798" s="3">
        <v>238.46399999999994</v>
      </c>
      <c r="G2798">
        <v>6</v>
      </c>
      <c r="H2798">
        <f t="shared" si="43"/>
        <v>1</v>
      </c>
    </row>
    <row r="2799" spans="1:8" x14ac:dyDescent="0.25">
      <c r="A2799">
        <v>276</v>
      </c>
      <c r="B2799">
        <v>320926</v>
      </c>
      <c r="C2799" t="s">
        <v>48</v>
      </c>
      <c r="D2799">
        <v>60</v>
      </c>
      <c r="E2799">
        <v>5.9841899999999999</v>
      </c>
      <c r="F2799" s="3">
        <v>359.0514</v>
      </c>
      <c r="G2799">
        <v>60</v>
      </c>
      <c r="H2799">
        <f t="shared" si="43"/>
        <v>1</v>
      </c>
    </row>
    <row r="2800" spans="1:8" x14ac:dyDescent="0.25">
      <c r="A2800">
        <v>289</v>
      </c>
      <c r="B2800">
        <v>324903</v>
      </c>
      <c r="C2800" t="s">
        <v>47</v>
      </c>
      <c r="D2800">
        <v>0</v>
      </c>
      <c r="E2800">
        <v>20.662344000000001</v>
      </c>
      <c r="F2800" s="3">
        <v>0</v>
      </c>
      <c r="G2800">
        <v>20</v>
      </c>
      <c r="H2800">
        <f t="shared" si="43"/>
        <v>0</v>
      </c>
    </row>
    <row r="2801" spans="1:8" x14ac:dyDescent="0.25">
      <c r="A2801">
        <v>289</v>
      </c>
      <c r="B2801">
        <v>320028</v>
      </c>
      <c r="C2801" t="s">
        <v>91</v>
      </c>
      <c r="D2801">
        <v>0</v>
      </c>
      <c r="E2801">
        <v>30.099959999999999</v>
      </c>
      <c r="F2801" s="3">
        <v>0</v>
      </c>
      <c r="G2801">
        <v>6</v>
      </c>
      <c r="H2801">
        <f t="shared" si="43"/>
        <v>0</v>
      </c>
    </row>
    <row r="2802" spans="1:8" x14ac:dyDescent="0.25">
      <c r="A2802">
        <v>289</v>
      </c>
      <c r="B2802">
        <v>320015</v>
      </c>
      <c r="C2802" t="s">
        <v>80</v>
      </c>
      <c r="D2802">
        <v>0</v>
      </c>
      <c r="E2802">
        <v>5.9841899999999999</v>
      </c>
      <c r="F2802" s="3">
        <v>0</v>
      </c>
      <c r="G2802">
        <v>60</v>
      </c>
      <c r="H2802">
        <f t="shared" si="43"/>
        <v>0</v>
      </c>
    </row>
    <row r="2803" spans="1:8" x14ac:dyDescent="0.25">
      <c r="A2803">
        <v>400</v>
      </c>
      <c r="B2803">
        <v>320023</v>
      </c>
      <c r="C2803" t="s">
        <v>86</v>
      </c>
      <c r="D2803">
        <v>6</v>
      </c>
      <c r="E2803">
        <v>39.743999999999993</v>
      </c>
      <c r="F2803" s="3">
        <v>238.46399999999994</v>
      </c>
      <c r="G2803">
        <v>6</v>
      </c>
      <c r="H2803">
        <f t="shared" si="43"/>
        <v>1</v>
      </c>
    </row>
    <row r="2804" spans="1:8" x14ac:dyDescent="0.25">
      <c r="A2804">
        <v>402</v>
      </c>
      <c r="B2804">
        <v>320023</v>
      </c>
      <c r="C2804" t="s">
        <v>86</v>
      </c>
      <c r="D2804">
        <v>6</v>
      </c>
      <c r="E2804">
        <v>39.743999999999993</v>
      </c>
      <c r="F2804" s="3">
        <v>238.46399999999994</v>
      </c>
      <c r="G2804">
        <v>6</v>
      </c>
      <c r="H2804">
        <f t="shared" si="43"/>
        <v>1</v>
      </c>
    </row>
    <row r="2805" spans="1:8" x14ac:dyDescent="0.25">
      <c r="A2805">
        <v>410</v>
      </c>
      <c r="B2805">
        <v>320118</v>
      </c>
      <c r="C2805" t="s">
        <v>89</v>
      </c>
      <c r="D2805">
        <v>6</v>
      </c>
      <c r="E2805">
        <v>37.949940000000005</v>
      </c>
      <c r="F2805" s="3">
        <v>227.69964000000004</v>
      </c>
      <c r="G2805">
        <v>6</v>
      </c>
      <c r="H2805">
        <f t="shared" si="43"/>
        <v>1</v>
      </c>
    </row>
    <row r="2806" spans="1:8" x14ac:dyDescent="0.25">
      <c r="A2806">
        <v>630</v>
      </c>
      <c r="B2806">
        <v>320023</v>
      </c>
      <c r="C2806" t="s">
        <v>86</v>
      </c>
      <c r="D2806">
        <v>12</v>
      </c>
      <c r="E2806">
        <v>39.743999999999993</v>
      </c>
      <c r="F2806" s="3">
        <v>476.92799999999988</v>
      </c>
      <c r="G2806">
        <v>6</v>
      </c>
      <c r="H2806">
        <f t="shared" si="43"/>
        <v>2</v>
      </c>
    </row>
    <row r="2807" spans="1:8" x14ac:dyDescent="0.25">
      <c r="A2807">
        <v>630</v>
      </c>
      <c r="B2807">
        <v>320118</v>
      </c>
      <c r="C2807" t="s">
        <v>89</v>
      </c>
      <c r="D2807">
        <v>6</v>
      </c>
      <c r="E2807">
        <v>37.949940000000005</v>
      </c>
      <c r="F2807" s="3">
        <v>227.69964000000004</v>
      </c>
      <c r="G2807">
        <v>6</v>
      </c>
      <c r="H2807">
        <f t="shared" si="43"/>
        <v>1</v>
      </c>
    </row>
    <row r="2808" spans="1:8" x14ac:dyDescent="0.25">
      <c r="A2808">
        <v>636</v>
      </c>
      <c r="B2808">
        <v>320023</v>
      </c>
      <c r="C2808" t="s">
        <v>86</v>
      </c>
      <c r="D2808">
        <v>6</v>
      </c>
      <c r="E2808">
        <v>39.743999999999993</v>
      </c>
      <c r="F2808" s="3">
        <v>238.46399999999994</v>
      </c>
      <c r="G2808">
        <v>6</v>
      </c>
      <c r="H2808">
        <f t="shared" si="43"/>
        <v>1</v>
      </c>
    </row>
    <row r="2809" spans="1:8" x14ac:dyDescent="0.25">
      <c r="A2809">
        <v>637</v>
      </c>
      <c r="B2809">
        <v>320023</v>
      </c>
      <c r="C2809" t="s">
        <v>86</v>
      </c>
      <c r="D2809">
        <v>6</v>
      </c>
      <c r="E2809">
        <v>39.743999999999993</v>
      </c>
      <c r="F2809" s="3">
        <v>238.46399999999994</v>
      </c>
      <c r="G2809">
        <v>6</v>
      </c>
      <c r="H2809">
        <f t="shared" si="43"/>
        <v>1</v>
      </c>
    </row>
    <row r="2810" spans="1:8" x14ac:dyDescent="0.25">
      <c r="A2810">
        <v>637</v>
      </c>
      <c r="B2810">
        <v>320118</v>
      </c>
      <c r="C2810" t="s">
        <v>89</v>
      </c>
      <c r="D2810">
        <v>6</v>
      </c>
      <c r="E2810">
        <v>37.949940000000005</v>
      </c>
      <c r="F2810" s="3">
        <v>227.69964000000004</v>
      </c>
      <c r="G2810">
        <v>6</v>
      </c>
      <c r="H2810">
        <f t="shared" si="43"/>
        <v>1</v>
      </c>
    </row>
    <row r="2811" spans="1:8" x14ac:dyDescent="0.25">
      <c r="A2811">
        <v>645</v>
      </c>
      <c r="B2811">
        <v>320023</v>
      </c>
      <c r="C2811" t="s">
        <v>86</v>
      </c>
      <c r="D2811">
        <v>6</v>
      </c>
      <c r="E2811">
        <v>39.743999999999993</v>
      </c>
      <c r="F2811" s="3">
        <v>238.46399999999994</v>
      </c>
      <c r="G2811">
        <v>6</v>
      </c>
      <c r="H2811">
        <f t="shared" si="43"/>
        <v>1</v>
      </c>
    </row>
    <row r="2812" spans="1:8" x14ac:dyDescent="0.25">
      <c r="A2812">
        <v>645</v>
      </c>
      <c r="B2812">
        <v>320118</v>
      </c>
      <c r="C2812" t="s">
        <v>89</v>
      </c>
      <c r="D2812">
        <v>6</v>
      </c>
      <c r="E2812">
        <v>37.949940000000005</v>
      </c>
      <c r="F2812" s="3">
        <v>227.69964000000004</v>
      </c>
      <c r="G2812">
        <v>6</v>
      </c>
      <c r="H2812">
        <f t="shared" si="43"/>
        <v>1</v>
      </c>
    </row>
    <row r="2813" spans="1:8" x14ac:dyDescent="0.25">
      <c r="A2813">
        <v>658</v>
      </c>
      <c r="B2813">
        <v>324003</v>
      </c>
      <c r="C2813" t="s">
        <v>88</v>
      </c>
      <c r="D2813">
        <v>20</v>
      </c>
      <c r="E2813">
        <v>19.800018000000001</v>
      </c>
      <c r="F2813" s="3">
        <v>396.00036</v>
      </c>
      <c r="G2813">
        <v>20</v>
      </c>
      <c r="H2813">
        <f t="shared" si="43"/>
        <v>1</v>
      </c>
    </row>
    <row r="2814" spans="1:8" x14ac:dyDescent="0.25">
      <c r="A2814">
        <v>658</v>
      </c>
      <c r="B2814">
        <v>320118</v>
      </c>
      <c r="C2814" t="s">
        <v>89</v>
      </c>
      <c r="D2814">
        <v>6</v>
      </c>
      <c r="E2814">
        <v>37.949940000000005</v>
      </c>
      <c r="F2814" s="3">
        <v>227.69964000000004</v>
      </c>
      <c r="G2814">
        <v>6</v>
      </c>
      <c r="H2814">
        <f t="shared" si="43"/>
        <v>1</v>
      </c>
    </row>
    <row r="2815" spans="1:8" x14ac:dyDescent="0.25">
      <c r="A2815">
        <v>658</v>
      </c>
      <c r="B2815">
        <v>320023</v>
      </c>
      <c r="C2815" t="s">
        <v>86</v>
      </c>
      <c r="D2815">
        <v>12</v>
      </c>
      <c r="E2815">
        <v>39.743999999999993</v>
      </c>
      <c r="F2815" s="3">
        <v>476.92799999999988</v>
      </c>
      <c r="G2815">
        <v>6</v>
      </c>
      <c r="H2815">
        <f t="shared" si="43"/>
        <v>2</v>
      </c>
    </row>
    <row r="2816" spans="1:8" x14ac:dyDescent="0.25">
      <c r="A2816">
        <v>659</v>
      </c>
      <c r="B2816">
        <v>320028</v>
      </c>
      <c r="C2816" t="s">
        <v>91</v>
      </c>
      <c r="D2816">
        <v>6</v>
      </c>
      <c r="E2816">
        <v>30.099959999999999</v>
      </c>
      <c r="F2816" s="3">
        <v>180.59976</v>
      </c>
      <c r="G2816">
        <v>6</v>
      </c>
      <c r="H2816">
        <f t="shared" si="43"/>
        <v>1</v>
      </c>
    </row>
    <row r="2817" spans="1:8" x14ac:dyDescent="0.25">
      <c r="A2817">
        <v>659</v>
      </c>
      <c r="B2817">
        <v>320023</v>
      </c>
      <c r="C2817" t="s">
        <v>86</v>
      </c>
      <c r="D2817">
        <v>6</v>
      </c>
      <c r="E2817">
        <v>39.743999999999993</v>
      </c>
      <c r="F2817" s="3">
        <v>238.46399999999994</v>
      </c>
      <c r="G2817">
        <v>6</v>
      </c>
      <c r="H2817">
        <f t="shared" si="43"/>
        <v>1</v>
      </c>
    </row>
    <row r="2818" spans="1:8" x14ac:dyDescent="0.25">
      <c r="A2818">
        <v>659</v>
      </c>
      <c r="B2818">
        <v>320015</v>
      </c>
      <c r="C2818" t="s">
        <v>80</v>
      </c>
      <c r="D2818">
        <v>60</v>
      </c>
      <c r="E2818">
        <v>5.9841899999999999</v>
      </c>
      <c r="F2818" s="3">
        <v>359.0514</v>
      </c>
      <c r="G2818">
        <v>60</v>
      </c>
      <c r="H2818">
        <f t="shared" si="43"/>
        <v>1</v>
      </c>
    </row>
    <row r="2819" spans="1:8" x14ac:dyDescent="0.25">
      <c r="A2819">
        <v>665</v>
      </c>
      <c r="B2819">
        <v>320023</v>
      </c>
      <c r="C2819" t="s">
        <v>86</v>
      </c>
      <c r="D2819">
        <v>6</v>
      </c>
      <c r="E2819">
        <v>39.743999999999993</v>
      </c>
      <c r="F2819" s="3">
        <v>238.46399999999994</v>
      </c>
      <c r="G2819">
        <v>6</v>
      </c>
      <c r="H2819">
        <f t="shared" ref="H2819:H2882" si="44">+D2819/G2819</f>
        <v>1</v>
      </c>
    </row>
    <row r="2820" spans="1:8" x14ac:dyDescent="0.25">
      <c r="A2820">
        <v>665</v>
      </c>
      <c r="B2820">
        <v>324003</v>
      </c>
      <c r="C2820" t="s">
        <v>88</v>
      </c>
      <c r="D2820">
        <v>20</v>
      </c>
      <c r="E2820">
        <v>19.800018000000001</v>
      </c>
      <c r="F2820" s="3">
        <v>396.00036</v>
      </c>
      <c r="G2820">
        <v>20</v>
      </c>
      <c r="H2820">
        <f t="shared" si="44"/>
        <v>1</v>
      </c>
    </row>
    <row r="2821" spans="1:8" x14ac:dyDescent="0.25">
      <c r="A2821">
        <v>665</v>
      </c>
      <c r="B2821">
        <v>320926</v>
      </c>
      <c r="C2821" t="s">
        <v>48</v>
      </c>
      <c r="D2821">
        <v>0</v>
      </c>
      <c r="E2821">
        <v>5.9841899999999999</v>
      </c>
      <c r="F2821" s="3">
        <v>0</v>
      </c>
      <c r="G2821">
        <v>60</v>
      </c>
      <c r="H2821">
        <f t="shared" si="44"/>
        <v>0</v>
      </c>
    </row>
    <row r="2822" spans="1:8" x14ac:dyDescent="0.25">
      <c r="A2822">
        <v>665</v>
      </c>
      <c r="B2822">
        <v>324903</v>
      </c>
      <c r="C2822" t="s">
        <v>47</v>
      </c>
      <c r="D2822">
        <v>0</v>
      </c>
      <c r="E2822">
        <v>20.662344000000001</v>
      </c>
      <c r="F2822" s="3">
        <v>0</v>
      </c>
      <c r="G2822">
        <v>20</v>
      </c>
      <c r="H2822">
        <f t="shared" si="44"/>
        <v>0</v>
      </c>
    </row>
    <row r="2823" spans="1:8" x14ac:dyDescent="0.25">
      <c r="A2823">
        <v>671</v>
      </c>
      <c r="B2823">
        <v>324903</v>
      </c>
      <c r="C2823" t="s">
        <v>47</v>
      </c>
      <c r="D2823">
        <v>20</v>
      </c>
      <c r="E2823">
        <v>20.662344000000001</v>
      </c>
      <c r="F2823" s="3">
        <v>413.24688000000003</v>
      </c>
      <c r="G2823">
        <v>20</v>
      </c>
      <c r="H2823">
        <f t="shared" si="44"/>
        <v>1</v>
      </c>
    </row>
    <row r="2824" spans="1:8" x14ac:dyDescent="0.25">
      <c r="A2824">
        <v>674</v>
      </c>
      <c r="B2824">
        <v>320023</v>
      </c>
      <c r="C2824" t="s">
        <v>86</v>
      </c>
      <c r="D2824">
        <v>12</v>
      </c>
      <c r="E2824">
        <v>39.743999999999993</v>
      </c>
      <c r="F2824" s="3">
        <v>476.92799999999988</v>
      </c>
      <c r="G2824">
        <v>6</v>
      </c>
      <c r="H2824">
        <f t="shared" si="44"/>
        <v>2</v>
      </c>
    </row>
    <row r="2825" spans="1:8" x14ac:dyDescent="0.25">
      <c r="A2825">
        <v>674</v>
      </c>
      <c r="B2825">
        <v>320118</v>
      </c>
      <c r="C2825" t="s">
        <v>89</v>
      </c>
      <c r="D2825">
        <v>12</v>
      </c>
      <c r="E2825">
        <v>37.949940000000005</v>
      </c>
      <c r="F2825" s="3">
        <v>455.39928000000009</v>
      </c>
      <c r="G2825">
        <v>6</v>
      </c>
      <c r="H2825">
        <f t="shared" si="44"/>
        <v>2</v>
      </c>
    </row>
    <row r="2826" spans="1:8" x14ac:dyDescent="0.25">
      <c r="A2826">
        <v>674</v>
      </c>
      <c r="B2826">
        <v>320100</v>
      </c>
      <c r="C2826" t="s">
        <v>85</v>
      </c>
      <c r="D2826">
        <v>12</v>
      </c>
      <c r="E2826">
        <v>20.323620000000002</v>
      </c>
      <c r="F2826" s="3">
        <v>243.88344000000001</v>
      </c>
      <c r="G2826">
        <v>12</v>
      </c>
      <c r="H2826">
        <f t="shared" si="44"/>
        <v>1</v>
      </c>
    </row>
    <row r="2827" spans="1:8" x14ac:dyDescent="0.25">
      <c r="A2827">
        <v>693</v>
      </c>
      <c r="B2827">
        <v>320118</v>
      </c>
      <c r="C2827" t="s">
        <v>89</v>
      </c>
      <c r="D2827">
        <v>6</v>
      </c>
      <c r="E2827">
        <v>37.949940000000005</v>
      </c>
      <c r="F2827" s="3">
        <v>227.69964000000004</v>
      </c>
      <c r="G2827">
        <v>6</v>
      </c>
      <c r="H2827">
        <f t="shared" si="44"/>
        <v>1</v>
      </c>
    </row>
    <row r="2828" spans="1:8" x14ac:dyDescent="0.25">
      <c r="A2828">
        <v>2016</v>
      </c>
      <c r="B2828">
        <v>320023</v>
      </c>
      <c r="C2828" t="s">
        <v>86</v>
      </c>
      <c r="D2828">
        <v>6</v>
      </c>
      <c r="E2828">
        <v>39.743999999999993</v>
      </c>
      <c r="F2828" s="3">
        <v>238.46399999999994</v>
      </c>
      <c r="G2828">
        <v>6</v>
      </c>
      <c r="H2828">
        <f t="shared" si="44"/>
        <v>1</v>
      </c>
    </row>
    <row r="2829" spans="1:8" x14ac:dyDescent="0.25">
      <c r="A2829">
        <v>2016</v>
      </c>
      <c r="B2829">
        <v>324903</v>
      </c>
      <c r="C2829" t="s">
        <v>47</v>
      </c>
      <c r="D2829">
        <v>0</v>
      </c>
      <c r="E2829">
        <v>20.662344000000001</v>
      </c>
      <c r="F2829" s="3">
        <v>0</v>
      </c>
      <c r="G2829">
        <v>20</v>
      </c>
      <c r="H2829">
        <f t="shared" si="44"/>
        <v>0</v>
      </c>
    </row>
    <row r="2830" spans="1:8" x14ac:dyDescent="0.25">
      <c r="A2830">
        <v>2021</v>
      </c>
      <c r="B2830">
        <v>320023</v>
      </c>
      <c r="C2830" t="s">
        <v>86</v>
      </c>
      <c r="D2830">
        <v>6</v>
      </c>
      <c r="E2830">
        <v>39.743999999999993</v>
      </c>
      <c r="F2830" s="3">
        <v>238.46399999999994</v>
      </c>
      <c r="G2830">
        <v>6</v>
      </c>
      <c r="H2830">
        <f t="shared" si="44"/>
        <v>1</v>
      </c>
    </row>
    <row r="2831" spans="1:8" x14ac:dyDescent="0.25">
      <c r="A2831">
        <v>2027</v>
      </c>
      <c r="B2831">
        <v>320023</v>
      </c>
      <c r="C2831" t="s">
        <v>86</v>
      </c>
      <c r="D2831">
        <v>6</v>
      </c>
      <c r="E2831">
        <v>39.743999999999993</v>
      </c>
      <c r="F2831" s="3">
        <v>238.46399999999994</v>
      </c>
      <c r="G2831">
        <v>6</v>
      </c>
      <c r="H2831">
        <f t="shared" si="44"/>
        <v>1</v>
      </c>
    </row>
    <row r="2832" spans="1:8" x14ac:dyDescent="0.25">
      <c r="A2832">
        <v>2029</v>
      </c>
      <c r="B2832">
        <v>320028</v>
      </c>
      <c r="C2832" t="s">
        <v>91</v>
      </c>
      <c r="D2832">
        <v>6</v>
      </c>
      <c r="E2832">
        <v>30.099959999999999</v>
      </c>
      <c r="F2832" s="3">
        <v>180.59976</v>
      </c>
      <c r="G2832">
        <v>6</v>
      </c>
      <c r="H2832">
        <f t="shared" si="44"/>
        <v>1</v>
      </c>
    </row>
    <row r="2833" spans="1:8" x14ac:dyDescent="0.25">
      <c r="A2833">
        <v>2030</v>
      </c>
      <c r="B2833">
        <v>320926</v>
      </c>
      <c r="C2833" t="s">
        <v>48</v>
      </c>
      <c r="D2833">
        <v>60</v>
      </c>
      <c r="E2833">
        <v>5.9841899999999999</v>
      </c>
      <c r="F2833" s="3">
        <v>359.0514</v>
      </c>
      <c r="G2833">
        <v>60</v>
      </c>
      <c r="H2833">
        <f t="shared" si="44"/>
        <v>1</v>
      </c>
    </row>
    <row r="2834" spans="1:8" x14ac:dyDescent="0.25">
      <c r="A2834">
        <v>2030</v>
      </c>
      <c r="B2834">
        <v>324903</v>
      </c>
      <c r="C2834" t="s">
        <v>47</v>
      </c>
      <c r="D2834">
        <v>20</v>
      </c>
      <c r="E2834">
        <v>20.662344000000001</v>
      </c>
      <c r="F2834" s="3">
        <v>413.24688000000003</v>
      </c>
      <c r="G2834">
        <v>20</v>
      </c>
      <c r="H2834">
        <f t="shared" si="44"/>
        <v>1</v>
      </c>
    </row>
    <row r="2835" spans="1:8" x14ac:dyDescent="0.25">
      <c r="A2835">
        <v>2034</v>
      </c>
      <c r="B2835">
        <v>320023</v>
      </c>
      <c r="C2835" t="s">
        <v>86</v>
      </c>
      <c r="D2835">
        <v>6</v>
      </c>
      <c r="E2835">
        <v>39.743999999999993</v>
      </c>
      <c r="F2835" s="3">
        <v>238.46399999999994</v>
      </c>
      <c r="G2835">
        <v>6</v>
      </c>
      <c r="H2835">
        <f t="shared" si="44"/>
        <v>1</v>
      </c>
    </row>
    <row r="2836" spans="1:8" x14ac:dyDescent="0.25">
      <c r="A2836">
        <v>2057</v>
      </c>
      <c r="B2836">
        <v>324903</v>
      </c>
      <c r="C2836" t="s">
        <v>47</v>
      </c>
      <c r="D2836">
        <v>0</v>
      </c>
      <c r="E2836">
        <v>20.662344000000001</v>
      </c>
      <c r="F2836" s="3">
        <v>0</v>
      </c>
      <c r="G2836">
        <v>20</v>
      </c>
      <c r="H2836">
        <f t="shared" si="44"/>
        <v>0</v>
      </c>
    </row>
    <row r="2837" spans="1:8" x14ac:dyDescent="0.25">
      <c r="A2837">
        <v>2057</v>
      </c>
      <c r="B2837">
        <v>320028</v>
      </c>
      <c r="C2837" t="s">
        <v>91</v>
      </c>
      <c r="D2837">
        <v>0</v>
      </c>
      <c r="E2837">
        <v>30.099959999999999</v>
      </c>
      <c r="F2837" s="3">
        <v>0</v>
      </c>
      <c r="G2837">
        <v>6</v>
      </c>
      <c r="H2837">
        <f t="shared" si="44"/>
        <v>0</v>
      </c>
    </row>
    <row r="2838" spans="1:8" x14ac:dyDescent="0.25">
      <c r="A2838">
        <v>2057</v>
      </c>
      <c r="B2838">
        <v>320023</v>
      </c>
      <c r="C2838" t="s">
        <v>86</v>
      </c>
      <c r="D2838">
        <v>6</v>
      </c>
      <c r="E2838">
        <v>39.743999999999993</v>
      </c>
      <c r="F2838" s="3">
        <v>238.46399999999994</v>
      </c>
      <c r="G2838">
        <v>6</v>
      </c>
      <c r="H2838">
        <f t="shared" si="44"/>
        <v>1</v>
      </c>
    </row>
    <row r="2839" spans="1:8" x14ac:dyDescent="0.25">
      <c r="A2839">
        <v>2057</v>
      </c>
      <c r="B2839">
        <v>320107</v>
      </c>
      <c r="C2839" t="s">
        <v>81</v>
      </c>
      <c r="D2839">
        <v>0</v>
      </c>
      <c r="E2839">
        <v>5.7200040000000012</v>
      </c>
      <c r="F2839" s="3">
        <v>0</v>
      </c>
      <c r="G2839">
        <v>60</v>
      </c>
      <c r="H2839">
        <f t="shared" si="44"/>
        <v>0</v>
      </c>
    </row>
    <row r="2840" spans="1:8" x14ac:dyDescent="0.25">
      <c r="A2840">
        <v>2060</v>
      </c>
      <c r="B2840">
        <v>320118</v>
      </c>
      <c r="C2840" t="s">
        <v>89</v>
      </c>
      <c r="D2840">
        <v>6</v>
      </c>
      <c r="E2840">
        <v>37.949940000000005</v>
      </c>
      <c r="F2840" s="3">
        <v>227.69964000000004</v>
      </c>
      <c r="G2840">
        <v>6</v>
      </c>
      <c r="H2840">
        <f t="shared" si="44"/>
        <v>1</v>
      </c>
    </row>
    <row r="2841" spans="1:8" x14ac:dyDescent="0.25">
      <c r="A2841">
        <v>2066</v>
      </c>
      <c r="B2841">
        <v>320023</v>
      </c>
      <c r="C2841" t="s">
        <v>86</v>
      </c>
      <c r="D2841">
        <v>6</v>
      </c>
      <c r="E2841">
        <v>39.743999999999993</v>
      </c>
      <c r="F2841" s="3">
        <v>238.46399999999994</v>
      </c>
      <c r="G2841">
        <v>6</v>
      </c>
      <c r="H2841">
        <f t="shared" si="44"/>
        <v>1</v>
      </c>
    </row>
    <row r="2842" spans="1:8" x14ac:dyDescent="0.25">
      <c r="A2842">
        <v>2066</v>
      </c>
      <c r="B2842">
        <v>320015</v>
      </c>
      <c r="C2842" t="s">
        <v>80</v>
      </c>
      <c r="D2842">
        <v>60</v>
      </c>
      <c r="E2842">
        <v>5.9841899999999999</v>
      </c>
      <c r="F2842" s="3">
        <v>359.0514</v>
      </c>
      <c r="G2842">
        <v>60</v>
      </c>
      <c r="H2842">
        <f t="shared" si="44"/>
        <v>1</v>
      </c>
    </row>
    <row r="2843" spans="1:8" x14ac:dyDescent="0.25">
      <c r="A2843">
        <v>2066</v>
      </c>
      <c r="B2843">
        <v>323004</v>
      </c>
      <c r="C2843" t="s">
        <v>35</v>
      </c>
      <c r="D2843">
        <v>24</v>
      </c>
      <c r="E2843">
        <v>12.645809999999999</v>
      </c>
      <c r="F2843" s="3">
        <v>303.49943999999999</v>
      </c>
      <c r="G2843">
        <v>24</v>
      </c>
      <c r="H2843">
        <f t="shared" si="44"/>
        <v>1</v>
      </c>
    </row>
    <row r="2844" spans="1:8" x14ac:dyDescent="0.25">
      <c r="A2844">
        <v>2076</v>
      </c>
      <c r="B2844">
        <v>320118</v>
      </c>
      <c r="C2844" t="s">
        <v>89</v>
      </c>
      <c r="D2844">
        <v>6</v>
      </c>
      <c r="E2844">
        <v>37.949940000000005</v>
      </c>
      <c r="F2844" s="3">
        <v>227.69964000000004</v>
      </c>
      <c r="G2844">
        <v>6</v>
      </c>
      <c r="H2844">
        <f t="shared" si="44"/>
        <v>1</v>
      </c>
    </row>
    <row r="2845" spans="1:8" x14ac:dyDescent="0.25">
      <c r="A2845">
        <v>2076</v>
      </c>
      <c r="B2845">
        <v>323004</v>
      </c>
      <c r="C2845" t="s">
        <v>35</v>
      </c>
      <c r="D2845">
        <v>0</v>
      </c>
      <c r="E2845">
        <v>12.645809999999999</v>
      </c>
      <c r="F2845" s="3">
        <v>0</v>
      </c>
      <c r="G2845">
        <v>24</v>
      </c>
      <c r="H2845">
        <f t="shared" si="44"/>
        <v>0</v>
      </c>
    </row>
    <row r="2846" spans="1:8" x14ac:dyDescent="0.25">
      <c r="A2846">
        <v>2082</v>
      </c>
      <c r="B2846">
        <v>320023</v>
      </c>
      <c r="C2846" t="s">
        <v>86</v>
      </c>
      <c r="D2846">
        <v>6</v>
      </c>
      <c r="E2846">
        <v>39.743999999999993</v>
      </c>
      <c r="F2846" s="3">
        <v>238.46399999999994</v>
      </c>
      <c r="G2846">
        <v>6</v>
      </c>
      <c r="H2846">
        <f t="shared" si="44"/>
        <v>1</v>
      </c>
    </row>
    <row r="2847" spans="1:8" x14ac:dyDescent="0.25">
      <c r="A2847">
        <v>2082</v>
      </c>
      <c r="B2847">
        <v>320118</v>
      </c>
      <c r="C2847" t="s">
        <v>89</v>
      </c>
      <c r="D2847">
        <v>6</v>
      </c>
      <c r="E2847">
        <v>37.949940000000005</v>
      </c>
      <c r="F2847" s="3">
        <v>227.69964000000004</v>
      </c>
      <c r="G2847">
        <v>6</v>
      </c>
      <c r="H2847">
        <f t="shared" si="44"/>
        <v>1</v>
      </c>
    </row>
    <row r="2848" spans="1:8" x14ac:dyDescent="0.25">
      <c r="A2848">
        <v>2085</v>
      </c>
      <c r="B2848">
        <v>320015</v>
      </c>
      <c r="C2848" t="s">
        <v>80</v>
      </c>
      <c r="D2848">
        <v>0</v>
      </c>
      <c r="E2848">
        <v>5.9841899999999999</v>
      </c>
      <c r="F2848" s="3">
        <v>0</v>
      </c>
      <c r="G2848">
        <v>60</v>
      </c>
      <c r="H2848">
        <f t="shared" si="44"/>
        <v>0</v>
      </c>
    </row>
    <row r="2849" spans="1:8" x14ac:dyDescent="0.25">
      <c r="A2849">
        <v>2085</v>
      </c>
      <c r="B2849">
        <v>320118</v>
      </c>
      <c r="C2849" t="s">
        <v>89</v>
      </c>
      <c r="D2849">
        <v>6</v>
      </c>
      <c r="E2849">
        <v>37.949940000000005</v>
      </c>
      <c r="F2849" s="3">
        <v>227.69964000000004</v>
      </c>
      <c r="G2849">
        <v>6</v>
      </c>
      <c r="H2849">
        <f t="shared" si="44"/>
        <v>1</v>
      </c>
    </row>
    <row r="2850" spans="1:8" x14ac:dyDescent="0.25">
      <c r="A2850">
        <v>2088</v>
      </c>
      <c r="B2850">
        <v>320118</v>
      </c>
      <c r="C2850" t="s">
        <v>89</v>
      </c>
      <c r="D2850">
        <v>6</v>
      </c>
      <c r="E2850">
        <v>37.949940000000005</v>
      </c>
      <c r="F2850" s="3">
        <v>227.69964000000004</v>
      </c>
      <c r="G2850">
        <v>6</v>
      </c>
      <c r="H2850">
        <f t="shared" si="44"/>
        <v>1</v>
      </c>
    </row>
    <row r="2851" spans="1:8" x14ac:dyDescent="0.25">
      <c r="A2851">
        <v>2096</v>
      </c>
      <c r="B2851">
        <v>320023</v>
      </c>
      <c r="C2851" t="s">
        <v>86</v>
      </c>
      <c r="D2851">
        <v>12</v>
      </c>
      <c r="E2851">
        <v>39.743999999999993</v>
      </c>
      <c r="F2851" s="3">
        <v>476.92799999999988</v>
      </c>
      <c r="G2851">
        <v>6</v>
      </c>
      <c r="H2851">
        <f t="shared" si="44"/>
        <v>2</v>
      </c>
    </row>
    <row r="2852" spans="1:8" x14ac:dyDescent="0.25">
      <c r="A2852">
        <v>2096</v>
      </c>
      <c r="B2852">
        <v>320015</v>
      </c>
      <c r="C2852" t="s">
        <v>80</v>
      </c>
      <c r="D2852">
        <v>0</v>
      </c>
      <c r="E2852">
        <v>5.9841899999999999</v>
      </c>
      <c r="F2852" s="3">
        <v>0</v>
      </c>
      <c r="G2852">
        <v>60</v>
      </c>
      <c r="H2852">
        <f t="shared" si="44"/>
        <v>0</v>
      </c>
    </row>
    <row r="2853" spans="1:8" x14ac:dyDescent="0.25">
      <c r="A2853">
        <v>2096</v>
      </c>
      <c r="B2853">
        <v>320118</v>
      </c>
      <c r="C2853" t="s">
        <v>89</v>
      </c>
      <c r="D2853">
        <v>6</v>
      </c>
      <c r="E2853">
        <v>37.949940000000005</v>
      </c>
      <c r="F2853" s="3">
        <v>227.69964000000004</v>
      </c>
      <c r="G2853">
        <v>6</v>
      </c>
      <c r="H2853">
        <f t="shared" si="44"/>
        <v>1</v>
      </c>
    </row>
    <row r="2854" spans="1:8" x14ac:dyDescent="0.25">
      <c r="A2854">
        <v>2096</v>
      </c>
      <c r="B2854">
        <v>320107</v>
      </c>
      <c r="C2854" t="s">
        <v>81</v>
      </c>
      <c r="D2854">
        <v>0</v>
      </c>
      <c r="E2854">
        <v>5.7200040000000012</v>
      </c>
      <c r="F2854" s="3">
        <v>0</v>
      </c>
      <c r="G2854">
        <v>60</v>
      </c>
      <c r="H2854">
        <f t="shared" si="44"/>
        <v>0</v>
      </c>
    </row>
    <row r="2855" spans="1:8" x14ac:dyDescent="0.25">
      <c r="A2855">
        <v>2096</v>
      </c>
      <c r="B2855">
        <v>320100</v>
      </c>
      <c r="C2855" t="s">
        <v>85</v>
      </c>
      <c r="D2855">
        <v>24</v>
      </c>
      <c r="E2855">
        <v>20.323620000000002</v>
      </c>
      <c r="F2855" s="3">
        <v>487.76688000000001</v>
      </c>
      <c r="G2855">
        <v>12</v>
      </c>
      <c r="H2855">
        <f t="shared" si="44"/>
        <v>2</v>
      </c>
    </row>
    <row r="2856" spans="1:8" x14ac:dyDescent="0.25">
      <c r="A2856">
        <v>2096</v>
      </c>
      <c r="B2856">
        <v>320925</v>
      </c>
      <c r="C2856" t="s">
        <v>24</v>
      </c>
      <c r="D2856">
        <v>0</v>
      </c>
      <c r="E2856">
        <v>37.949940000000005</v>
      </c>
      <c r="F2856" s="3">
        <v>0</v>
      </c>
      <c r="G2856">
        <v>6</v>
      </c>
      <c r="H2856">
        <f t="shared" si="44"/>
        <v>0</v>
      </c>
    </row>
    <row r="2857" spans="1:8" x14ac:dyDescent="0.25">
      <c r="A2857">
        <v>2096</v>
      </c>
      <c r="B2857">
        <v>320926</v>
      </c>
      <c r="C2857" t="s">
        <v>48</v>
      </c>
      <c r="D2857">
        <v>0</v>
      </c>
      <c r="E2857">
        <v>5.9841899999999999</v>
      </c>
      <c r="F2857" s="3">
        <v>0</v>
      </c>
      <c r="G2857">
        <v>60</v>
      </c>
      <c r="H2857">
        <f t="shared" si="44"/>
        <v>0</v>
      </c>
    </row>
    <row r="2858" spans="1:8" x14ac:dyDescent="0.25">
      <c r="A2858">
        <v>2096</v>
      </c>
      <c r="B2858">
        <v>324903</v>
      </c>
      <c r="C2858" t="s">
        <v>47</v>
      </c>
      <c r="D2858">
        <v>0</v>
      </c>
      <c r="E2858">
        <v>20.662344000000001</v>
      </c>
      <c r="F2858" s="3">
        <v>0</v>
      </c>
      <c r="G2858">
        <v>20</v>
      </c>
      <c r="H2858">
        <f t="shared" si="44"/>
        <v>0</v>
      </c>
    </row>
    <row r="2859" spans="1:8" x14ac:dyDescent="0.25">
      <c r="A2859">
        <v>2102</v>
      </c>
      <c r="B2859">
        <v>320023</v>
      </c>
      <c r="C2859" t="s">
        <v>86</v>
      </c>
      <c r="D2859">
        <v>6</v>
      </c>
      <c r="E2859">
        <v>39.743999999999993</v>
      </c>
      <c r="F2859" s="3">
        <v>238.46399999999994</v>
      </c>
      <c r="G2859">
        <v>6</v>
      </c>
      <c r="H2859">
        <f t="shared" si="44"/>
        <v>1</v>
      </c>
    </row>
    <row r="2860" spans="1:8" x14ac:dyDescent="0.25">
      <c r="A2860">
        <v>2110</v>
      </c>
      <c r="B2860">
        <v>320023</v>
      </c>
      <c r="C2860" t="s">
        <v>86</v>
      </c>
      <c r="D2860">
        <v>6</v>
      </c>
      <c r="E2860">
        <v>39.743999999999993</v>
      </c>
      <c r="F2860" s="3">
        <v>238.46399999999994</v>
      </c>
      <c r="G2860">
        <v>6</v>
      </c>
      <c r="H2860">
        <f t="shared" si="44"/>
        <v>1</v>
      </c>
    </row>
    <row r="2861" spans="1:8" x14ac:dyDescent="0.25">
      <c r="A2861">
        <v>2110</v>
      </c>
      <c r="B2861">
        <v>320015</v>
      </c>
      <c r="C2861" t="s">
        <v>80</v>
      </c>
      <c r="D2861">
        <v>0</v>
      </c>
      <c r="E2861">
        <v>5.9841899999999999</v>
      </c>
      <c r="F2861" s="3">
        <v>0</v>
      </c>
      <c r="G2861">
        <v>60</v>
      </c>
      <c r="H2861">
        <f t="shared" si="44"/>
        <v>0</v>
      </c>
    </row>
    <row r="2862" spans="1:8" x14ac:dyDescent="0.25">
      <c r="A2862">
        <v>2110</v>
      </c>
      <c r="B2862">
        <v>320107</v>
      </c>
      <c r="C2862" t="s">
        <v>81</v>
      </c>
      <c r="D2862">
        <v>0</v>
      </c>
      <c r="E2862">
        <v>5.7200040000000012</v>
      </c>
      <c r="F2862" s="3">
        <v>0</v>
      </c>
      <c r="G2862">
        <v>60</v>
      </c>
      <c r="H2862">
        <f t="shared" si="44"/>
        <v>0</v>
      </c>
    </row>
    <row r="2863" spans="1:8" x14ac:dyDescent="0.25">
      <c r="A2863">
        <v>2110</v>
      </c>
      <c r="B2863">
        <v>324003</v>
      </c>
      <c r="C2863" t="s">
        <v>88</v>
      </c>
      <c r="D2863">
        <v>20</v>
      </c>
      <c r="E2863">
        <v>19.800018000000001</v>
      </c>
      <c r="F2863" s="3">
        <v>396.00036</v>
      </c>
      <c r="G2863">
        <v>20</v>
      </c>
      <c r="H2863">
        <f t="shared" si="44"/>
        <v>1</v>
      </c>
    </row>
    <row r="2864" spans="1:8" x14ac:dyDescent="0.25">
      <c r="A2864">
        <v>2130</v>
      </c>
      <c r="B2864">
        <v>320023</v>
      </c>
      <c r="C2864" t="s">
        <v>86</v>
      </c>
      <c r="D2864">
        <v>6</v>
      </c>
      <c r="E2864">
        <v>39.743999999999993</v>
      </c>
      <c r="F2864" s="3">
        <v>238.46399999999994</v>
      </c>
      <c r="G2864">
        <v>6</v>
      </c>
      <c r="H2864">
        <f t="shared" si="44"/>
        <v>1</v>
      </c>
    </row>
    <row r="2865" spans="1:8" x14ac:dyDescent="0.25">
      <c r="A2865">
        <v>2130</v>
      </c>
      <c r="B2865">
        <v>320015</v>
      </c>
      <c r="C2865" t="s">
        <v>80</v>
      </c>
      <c r="D2865">
        <v>60</v>
      </c>
      <c r="E2865">
        <v>5.9841899999999999</v>
      </c>
      <c r="F2865" s="3">
        <v>359.0514</v>
      </c>
      <c r="G2865">
        <v>60</v>
      </c>
      <c r="H2865">
        <f t="shared" si="44"/>
        <v>1</v>
      </c>
    </row>
    <row r="2866" spans="1:8" x14ac:dyDescent="0.25">
      <c r="A2866">
        <v>2130</v>
      </c>
      <c r="B2866">
        <v>324003</v>
      </c>
      <c r="C2866" t="s">
        <v>88</v>
      </c>
      <c r="D2866">
        <v>20</v>
      </c>
      <c r="E2866">
        <v>19.800018000000001</v>
      </c>
      <c r="F2866" s="3">
        <v>396.00036</v>
      </c>
      <c r="G2866">
        <v>20</v>
      </c>
      <c r="H2866">
        <f t="shared" si="44"/>
        <v>1</v>
      </c>
    </row>
    <row r="2867" spans="1:8" x14ac:dyDescent="0.25">
      <c r="A2867">
        <v>2130</v>
      </c>
      <c r="B2867">
        <v>320118</v>
      </c>
      <c r="C2867" t="s">
        <v>89</v>
      </c>
      <c r="D2867">
        <v>6</v>
      </c>
      <c r="E2867">
        <v>37.949940000000005</v>
      </c>
      <c r="F2867" s="3">
        <v>227.69964000000004</v>
      </c>
      <c r="G2867">
        <v>6</v>
      </c>
      <c r="H2867">
        <f t="shared" si="44"/>
        <v>1</v>
      </c>
    </row>
    <row r="2868" spans="1:8" x14ac:dyDescent="0.25">
      <c r="A2868">
        <v>2137</v>
      </c>
      <c r="B2868">
        <v>320023</v>
      </c>
      <c r="C2868" t="s">
        <v>86</v>
      </c>
      <c r="D2868">
        <v>6</v>
      </c>
      <c r="E2868">
        <v>39.743999999999993</v>
      </c>
      <c r="F2868" s="3">
        <v>238.46399999999994</v>
      </c>
      <c r="G2868">
        <v>6</v>
      </c>
      <c r="H2868">
        <f t="shared" si="44"/>
        <v>1</v>
      </c>
    </row>
    <row r="2869" spans="1:8" x14ac:dyDescent="0.25">
      <c r="A2869">
        <v>2137</v>
      </c>
      <c r="B2869">
        <v>320107</v>
      </c>
      <c r="C2869" t="s">
        <v>81</v>
      </c>
      <c r="D2869">
        <v>0</v>
      </c>
      <c r="E2869">
        <v>5.7200040000000012</v>
      </c>
      <c r="F2869" s="3">
        <v>0</v>
      </c>
      <c r="G2869">
        <v>60</v>
      </c>
      <c r="H2869">
        <f t="shared" si="44"/>
        <v>0</v>
      </c>
    </row>
    <row r="2870" spans="1:8" x14ac:dyDescent="0.25">
      <c r="A2870">
        <v>2142</v>
      </c>
      <c r="B2870">
        <v>320023</v>
      </c>
      <c r="C2870" t="s">
        <v>86</v>
      </c>
      <c r="D2870">
        <v>6</v>
      </c>
      <c r="E2870">
        <v>39.743999999999993</v>
      </c>
      <c r="F2870" s="3">
        <v>238.46399999999994</v>
      </c>
      <c r="G2870">
        <v>6</v>
      </c>
      <c r="H2870">
        <f t="shared" si="44"/>
        <v>1</v>
      </c>
    </row>
    <row r="2871" spans="1:8" x14ac:dyDescent="0.25">
      <c r="A2871">
        <v>2142</v>
      </c>
      <c r="B2871">
        <v>320015</v>
      </c>
      <c r="C2871" t="s">
        <v>80</v>
      </c>
      <c r="D2871">
        <v>0</v>
      </c>
      <c r="E2871">
        <v>5.9841899999999999</v>
      </c>
      <c r="F2871" s="3">
        <v>0</v>
      </c>
      <c r="G2871">
        <v>60</v>
      </c>
      <c r="H2871">
        <f t="shared" si="44"/>
        <v>0</v>
      </c>
    </row>
    <row r="2872" spans="1:8" x14ac:dyDescent="0.25">
      <c r="A2872">
        <v>2149</v>
      </c>
      <c r="B2872">
        <v>320023</v>
      </c>
      <c r="C2872" t="s">
        <v>86</v>
      </c>
      <c r="D2872">
        <v>6</v>
      </c>
      <c r="E2872">
        <v>39.743999999999993</v>
      </c>
      <c r="F2872" s="3">
        <v>238.46399999999994</v>
      </c>
      <c r="G2872">
        <v>6</v>
      </c>
      <c r="H2872">
        <f t="shared" si="44"/>
        <v>1</v>
      </c>
    </row>
    <row r="2873" spans="1:8" x14ac:dyDescent="0.25">
      <c r="A2873">
        <v>2151</v>
      </c>
      <c r="B2873">
        <v>320118</v>
      </c>
      <c r="C2873" t="s">
        <v>89</v>
      </c>
      <c r="D2873">
        <v>6</v>
      </c>
      <c r="E2873">
        <v>37.949940000000005</v>
      </c>
      <c r="F2873" s="3">
        <v>227.69964000000004</v>
      </c>
      <c r="G2873">
        <v>6</v>
      </c>
      <c r="H2873">
        <f t="shared" si="44"/>
        <v>1</v>
      </c>
    </row>
    <row r="2874" spans="1:8" x14ac:dyDescent="0.25">
      <c r="A2874">
        <v>2151</v>
      </c>
      <c r="B2874">
        <v>320028</v>
      </c>
      <c r="C2874" t="s">
        <v>91</v>
      </c>
      <c r="D2874">
        <v>6</v>
      </c>
      <c r="E2874">
        <v>30.099959999999999</v>
      </c>
      <c r="F2874" s="3">
        <v>180.59976</v>
      </c>
      <c r="G2874">
        <v>6</v>
      </c>
      <c r="H2874">
        <f t="shared" si="44"/>
        <v>1</v>
      </c>
    </row>
    <row r="2875" spans="1:8" x14ac:dyDescent="0.25">
      <c r="A2875">
        <v>2151</v>
      </c>
      <c r="B2875">
        <v>320015</v>
      </c>
      <c r="C2875" t="s">
        <v>80</v>
      </c>
      <c r="D2875">
        <v>60</v>
      </c>
      <c r="E2875">
        <v>5.9841899999999999</v>
      </c>
      <c r="F2875" s="3">
        <v>359.0514</v>
      </c>
      <c r="G2875">
        <v>60</v>
      </c>
      <c r="H2875">
        <f t="shared" si="44"/>
        <v>1</v>
      </c>
    </row>
    <row r="2876" spans="1:8" x14ac:dyDescent="0.25">
      <c r="A2876">
        <v>2154</v>
      </c>
      <c r="B2876">
        <v>320100</v>
      </c>
      <c r="C2876" t="s">
        <v>85</v>
      </c>
      <c r="D2876">
        <v>12</v>
      </c>
      <c r="E2876">
        <v>20.323620000000002</v>
      </c>
      <c r="F2876" s="3">
        <v>243.88344000000001</v>
      </c>
      <c r="G2876">
        <v>12</v>
      </c>
      <c r="H2876">
        <f t="shared" si="44"/>
        <v>1</v>
      </c>
    </row>
    <row r="2877" spans="1:8" x14ac:dyDescent="0.25">
      <c r="A2877">
        <v>2154</v>
      </c>
      <c r="B2877">
        <v>320400</v>
      </c>
      <c r="C2877" t="s">
        <v>84</v>
      </c>
      <c r="D2877">
        <v>12</v>
      </c>
      <c r="E2877">
        <v>20.323620000000002</v>
      </c>
      <c r="F2877" s="3">
        <v>243.88344000000001</v>
      </c>
      <c r="G2877">
        <v>12</v>
      </c>
      <c r="H2877">
        <f t="shared" si="44"/>
        <v>1</v>
      </c>
    </row>
    <row r="2878" spans="1:8" x14ac:dyDescent="0.25">
      <c r="A2878">
        <v>2158</v>
      </c>
      <c r="B2878">
        <v>323004</v>
      </c>
      <c r="C2878" t="s">
        <v>35</v>
      </c>
      <c r="D2878">
        <v>24</v>
      </c>
      <c r="E2878">
        <v>12.645809999999999</v>
      </c>
      <c r="F2878" s="3">
        <v>303.49943999999999</v>
      </c>
      <c r="G2878">
        <v>24</v>
      </c>
      <c r="H2878">
        <f t="shared" si="44"/>
        <v>1</v>
      </c>
    </row>
    <row r="2879" spans="1:8" x14ac:dyDescent="0.25">
      <c r="A2879">
        <v>2158</v>
      </c>
      <c r="B2879">
        <v>320023</v>
      </c>
      <c r="C2879" t="s">
        <v>86</v>
      </c>
      <c r="D2879">
        <v>6</v>
      </c>
      <c r="E2879">
        <v>39.743999999999993</v>
      </c>
      <c r="F2879" s="3">
        <v>238.46399999999994</v>
      </c>
      <c r="G2879">
        <v>6</v>
      </c>
      <c r="H2879">
        <f t="shared" si="44"/>
        <v>1</v>
      </c>
    </row>
    <row r="2880" spans="1:8" x14ac:dyDescent="0.25">
      <c r="A2880">
        <v>2164</v>
      </c>
      <c r="B2880">
        <v>320023</v>
      </c>
      <c r="C2880" t="s">
        <v>86</v>
      </c>
      <c r="D2880">
        <v>6</v>
      </c>
      <c r="E2880">
        <v>39.743999999999993</v>
      </c>
      <c r="F2880" s="3">
        <v>238.46399999999994</v>
      </c>
      <c r="G2880">
        <v>6</v>
      </c>
      <c r="H2880">
        <f t="shared" si="44"/>
        <v>1</v>
      </c>
    </row>
    <row r="2881" spans="1:8" x14ac:dyDescent="0.25">
      <c r="A2881">
        <v>2181</v>
      </c>
      <c r="B2881">
        <v>320100</v>
      </c>
      <c r="C2881" t="s">
        <v>85</v>
      </c>
      <c r="D2881">
        <v>12</v>
      </c>
      <c r="E2881">
        <v>20.323620000000002</v>
      </c>
      <c r="F2881" s="3">
        <v>243.88344000000001</v>
      </c>
      <c r="G2881">
        <v>12</v>
      </c>
      <c r="H2881">
        <f t="shared" si="44"/>
        <v>1</v>
      </c>
    </row>
    <row r="2882" spans="1:8" x14ac:dyDescent="0.25">
      <c r="A2882">
        <v>2181</v>
      </c>
      <c r="B2882">
        <v>320400</v>
      </c>
      <c r="C2882" t="s">
        <v>84</v>
      </c>
      <c r="D2882">
        <v>12</v>
      </c>
      <c r="E2882">
        <v>20.323620000000002</v>
      </c>
      <c r="F2882" s="3">
        <v>243.88344000000001</v>
      </c>
      <c r="G2882">
        <v>12</v>
      </c>
      <c r="H2882">
        <f t="shared" si="44"/>
        <v>1</v>
      </c>
    </row>
    <row r="2883" spans="1:8" x14ac:dyDescent="0.25">
      <c r="A2883">
        <v>2182</v>
      </c>
      <c r="B2883">
        <v>320023</v>
      </c>
      <c r="C2883" t="s">
        <v>86</v>
      </c>
      <c r="D2883">
        <v>6</v>
      </c>
      <c r="E2883">
        <v>39.743999999999993</v>
      </c>
      <c r="F2883" s="3">
        <v>238.46399999999994</v>
      </c>
      <c r="G2883">
        <v>6</v>
      </c>
      <c r="H2883">
        <f t="shared" ref="H2883:H2946" si="45">+D2883/G2883</f>
        <v>1</v>
      </c>
    </row>
    <row r="2884" spans="1:8" x14ac:dyDescent="0.25">
      <c r="A2884">
        <v>2183</v>
      </c>
      <c r="B2884">
        <v>320118</v>
      </c>
      <c r="C2884" t="s">
        <v>89</v>
      </c>
      <c r="D2884">
        <v>6</v>
      </c>
      <c r="E2884">
        <v>37.949940000000005</v>
      </c>
      <c r="F2884" s="3">
        <v>227.69964000000004</v>
      </c>
      <c r="G2884">
        <v>6</v>
      </c>
      <c r="H2884">
        <f t="shared" si="45"/>
        <v>1</v>
      </c>
    </row>
    <row r="2885" spans="1:8" x14ac:dyDescent="0.25">
      <c r="A2885">
        <v>2185</v>
      </c>
      <c r="B2885">
        <v>320023</v>
      </c>
      <c r="C2885" t="s">
        <v>86</v>
      </c>
      <c r="D2885">
        <v>6</v>
      </c>
      <c r="E2885">
        <v>39.743999999999993</v>
      </c>
      <c r="F2885" s="3">
        <v>238.46399999999994</v>
      </c>
      <c r="G2885">
        <v>6</v>
      </c>
      <c r="H2885">
        <f t="shared" si="45"/>
        <v>1</v>
      </c>
    </row>
    <row r="2886" spans="1:8" x14ac:dyDescent="0.25">
      <c r="A2886">
        <v>9206</v>
      </c>
      <c r="B2886">
        <v>320015</v>
      </c>
      <c r="C2886" t="s">
        <v>80</v>
      </c>
      <c r="D2886">
        <v>0</v>
      </c>
      <c r="E2886">
        <v>5.9841899999999999</v>
      </c>
      <c r="F2886" s="3">
        <v>0</v>
      </c>
      <c r="G2886">
        <v>60</v>
      </c>
      <c r="H2886">
        <f t="shared" si="45"/>
        <v>0</v>
      </c>
    </row>
    <row r="2887" spans="1:8" x14ac:dyDescent="0.25">
      <c r="A2887">
        <v>9206</v>
      </c>
      <c r="B2887">
        <v>320107</v>
      </c>
      <c r="C2887" t="s">
        <v>81</v>
      </c>
      <c r="D2887">
        <v>0</v>
      </c>
      <c r="E2887">
        <v>5.7200040000000012</v>
      </c>
      <c r="F2887" s="3">
        <v>0</v>
      </c>
      <c r="G2887">
        <v>60</v>
      </c>
      <c r="H2887">
        <f t="shared" si="45"/>
        <v>0</v>
      </c>
    </row>
    <row r="2888" spans="1:8" x14ac:dyDescent="0.25">
      <c r="A2888">
        <v>9208</v>
      </c>
      <c r="B2888">
        <v>320107</v>
      </c>
      <c r="C2888" t="s">
        <v>81</v>
      </c>
      <c r="D2888">
        <v>0</v>
      </c>
      <c r="E2888">
        <v>5.7200040000000012</v>
      </c>
      <c r="F2888" s="3">
        <v>0</v>
      </c>
      <c r="G2888">
        <v>60</v>
      </c>
      <c r="H2888">
        <f t="shared" si="45"/>
        <v>0</v>
      </c>
    </row>
    <row r="2889" spans="1:8" x14ac:dyDescent="0.25">
      <c r="A2889">
        <v>9208</v>
      </c>
      <c r="B2889">
        <v>324903</v>
      </c>
      <c r="C2889" t="s">
        <v>47</v>
      </c>
      <c r="D2889">
        <v>0</v>
      </c>
      <c r="E2889">
        <v>20.662344000000001</v>
      </c>
      <c r="F2889" s="3">
        <v>0</v>
      </c>
      <c r="G2889">
        <v>20</v>
      </c>
      <c r="H2889">
        <f t="shared" si="45"/>
        <v>0</v>
      </c>
    </row>
    <row r="2890" spans="1:8" x14ac:dyDescent="0.25">
      <c r="A2890">
        <v>9210</v>
      </c>
      <c r="B2890">
        <v>320023</v>
      </c>
      <c r="C2890" t="s">
        <v>86</v>
      </c>
      <c r="D2890">
        <v>6</v>
      </c>
      <c r="E2890">
        <v>39.743999999999993</v>
      </c>
      <c r="F2890" s="3">
        <v>238.46399999999994</v>
      </c>
      <c r="G2890">
        <v>6</v>
      </c>
      <c r="H2890">
        <f t="shared" si="45"/>
        <v>1</v>
      </c>
    </row>
    <row r="2891" spans="1:8" x14ac:dyDescent="0.25">
      <c r="A2891">
        <v>9210</v>
      </c>
      <c r="B2891">
        <v>320118</v>
      </c>
      <c r="C2891" t="s">
        <v>89</v>
      </c>
      <c r="D2891">
        <v>6</v>
      </c>
      <c r="E2891">
        <v>37.949940000000005</v>
      </c>
      <c r="F2891" s="3">
        <v>227.69964000000004</v>
      </c>
      <c r="G2891">
        <v>6</v>
      </c>
      <c r="H2891">
        <f t="shared" si="45"/>
        <v>1</v>
      </c>
    </row>
    <row r="2892" spans="1:8" x14ac:dyDescent="0.25">
      <c r="A2892">
        <v>9210</v>
      </c>
      <c r="B2892">
        <v>320107</v>
      </c>
      <c r="C2892" t="s">
        <v>81</v>
      </c>
      <c r="D2892">
        <v>60</v>
      </c>
      <c r="E2892">
        <v>5.7200040000000012</v>
      </c>
      <c r="F2892" s="3">
        <v>343.20024000000006</v>
      </c>
      <c r="G2892">
        <v>60</v>
      </c>
      <c r="H2892">
        <f t="shared" si="45"/>
        <v>1</v>
      </c>
    </row>
    <row r="2893" spans="1:8" x14ac:dyDescent="0.25">
      <c r="A2893">
        <v>9210</v>
      </c>
      <c r="B2893">
        <v>324003</v>
      </c>
      <c r="C2893" t="s">
        <v>88</v>
      </c>
      <c r="D2893">
        <v>20</v>
      </c>
      <c r="E2893">
        <v>19.800018000000001</v>
      </c>
      <c r="F2893" s="3">
        <v>396.00036</v>
      </c>
      <c r="G2893">
        <v>20</v>
      </c>
      <c r="H2893">
        <f t="shared" si="45"/>
        <v>1</v>
      </c>
    </row>
    <row r="2894" spans="1:8" x14ac:dyDescent="0.25">
      <c r="A2894">
        <v>9210</v>
      </c>
      <c r="B2894">
        <v>320100</v>
      </c>
      <c r="C2894" t="s">
        <v>85</v>
      </c>
      <c r="D2894">
        <v>12</v>
      </c>
      <c r="E2894">
        <v>20.323620000000002</v>
      </c>
      <c r="F2894" s="3">
        <v>243.88344000000001</v>
      </c>
      <c r="G2894">
        <v>12</v>
      </c>
      <c r="H2894">
        <f t="shared" si="45"/>
        <v>1</v>
      </c>
    </row>
    <row r="2895" spans="1:8" x14ac:dyDescent="0.25">
      <c r="A2895">
        <v>9210</v>
      </c>
      <c r="B2895">
        <v>320400</v>
      </c>
      <c r="C2895" t="s">
        <v>84</v>
      </c>
      <c r="D2895">
        <v>12</v>
      </c>
      <c r="E2895">
        <v>20.323620000000002</v>
      </c>
      <c r="F2895" s="3">
        <v>243.88344000000001</v>
      </c>
      <c r="G2895">
        <v>12</v>
      </c>
      <c r="H2895">
        <f t="shared" si="45"/>
        <v>1</v>
      </c>
    </row>
    <row r="2896" spans="1:8" x14ac:dyDescent="0.25">
      <c r="A2896">
        <v>9210</v>
      </c>
      <c r="B2896">
        <v>323004</v>
      </c>
      <c r="C2896" t="s">
        <v>35</v>
      </c>
      <c r="D2896">
        <v>24</v>
      </c>
      <c r="E2896">
        <v>12.645809999999999</v>
      </c>
      <c r="F2896" s="3">
        <v>303.49943999999999</v>
      </c>
      <c r="G2896">
        <v>24</v>
      </c>
      <c r="H2896">
        <f t="shared" si="45"/>
        <v>1</v>
      </c>
    </row>
    <row r="2897" spans="1:8" x14ac:dyDescent="0.25">
      <c r="A2897">
        <v>9309</v>
      </c>
      <c r="B2897">
        <v>320023</v>
      </c>
      <c r="C2897" t="s">
        <v>86</v>
      </c>
      <c r="D2897">
        <v>6</v>
      </c>
      <c r="E2897">
        <v>39.743999999999993</v>
      </c>
      <c r="F2897" s="3">
        <v>238.46399999999994</v>
      </c>
      <c r="G2897">
        <v>6</v>
      </c>
      <c r="H2897">
        <f t="shared" si="45"/>
        <v>1</v>
      </c>
    </row>
    <row r="2898" spans="1:8" x14ac:dyDescent="0.25">
      <c r="A2898">
        <v>9311</v>
      </c>
      <c r="B2898">
        <v>320023</v>
      </c>
      <c r="C2898" t="s">
        <v>86</v>
      </c>
      <c r="D2898">
        <v>6</v>
      </c>
      <c r="E2898">
        <v>39.743999999999993</v>
      </c>
      <c r="F2898" s="3">
        <v>238.46399999999994</v>
      </c>
      <c r="G2898">
        <v>6</v>
      </c>
      <c r="H2898">
        <f t="shared" si="45"/>
        <v>1</v>
      </c>
    </row>
    <row r="2899" spans="1:8" x14ac:dyDescent="0.25">
      <c r="A2899">
        <v>9311</v>
      </c>
      <c r="B2899">
        <v>320118</v>
      </c>
      <c r="C2899" t="s">
        <v>89</v>
      </c>
      <c r="D2899">
        <v>6</v>
      </c>
      <c r="E2899">
        <v>37.949940000000005</v>
      </c>
      <c r="F2899" s="3">
        <v>227.69964000000004</v>
      </c>
      <c r="G2899">
        <v>6</v>
      </c>
      <c r="H2899">
        <f t="shared" si="45"/>
        <v>1</v>
      </c>
    </row>
    <row r="2900" spans="1:8" x14ac:dyDescent="0.25">
      <c r="A2900">
        <v>9315</v>
      </c>
      <c r="B2900">
        <v>320023</v>
      </c>
      <c r="C2900" t="s">
        <v>86</v>
      </c>
      <c r="D2900">
        <v>6</v>
      </c>
      <c r="E2900">
        <v>39.743999999999993</v>
      </c>
      <c r="F2900" s="3">
        <v>238.46399999999994</v>
      </c>
      <c r="G2900">
        <v>6</v>
      </c>
      <c r="H2900">
        <f t="shared" si="45"/>
        <v>1</v>
      </c>
    </row>
    <row r="2901" spans="1:8" x14ac:dyDescent="0.25">
      <c r="A2901">
        <v>9315</v>
      </c>
      <c r="B2901">
        <v>320015</v>
      </c>
      <c r="C2901" t="s">
        <v>80</v>
      </c>
      <c r="D2901">
        <v>0</v>
      </c>
      <c r="E2901">
        <v>5.9841899999999999</v>
      </c>
      <c r="F2901" s="3">
        <v>0</v>
      </c>
      <c r="G2901">
        <v>60</v>
      </c>
      <c r="H2901">
        <f t="shared" si="45"/>
        <v>0</v>
      </c>
    </row>
    <row r="2902" spans="1:8" x14ac:dyDescent="0.25">
      <c r="A2902">
        <v>9315</v>
      </c>
      <c r="B2902">
        <v>324003</v>
      </c>
      <c r="C2902" t="s">
        <v>88</v>
      </c>
      <c r="D2902">
        <v>20</v>
      </c>
      <c r="E2902">
        <v>19.800018000000001</v>
      </c>
      <c r="F2902" s="3">
        <v>396.00036</v>
      </c>
      <c r="G2902">
        <v>20</v>
      </c>
      <c r="H2902">
        <f t="shared" si="45"/>
        <v>1</v>
      </c>
    </row>
    <row r="2903" spans="1:8" x14ac:dyDescent="0.25">
      <c r="A2903">
        <v>9315</v>
      </c>
      <c r="B2903">
        <v>320917</v>
      </c>
      <c r="C2903" t="s">
        <v>27</v>
      </c>
      <c r="D2903">
        <v>0</v>
      </c>
      <c r="E2903">
        <v>5.7200040000000003</v>
      </c>
      <c r="F2903" s="3">
        <v>0</v>
      </c>
      <c r="G2903">
        <v>60</v>
      </c>
      <c r="H2903">
        <f t="shared" si="45"/>
        <v>0</v>
      </c>
    </row>
    <row r="2904" spans="1:8" x14ac:dyDescent="0.25">
      <c r="A2904">
        <v>9315</v>
      </c>
      <c r="B2904">
        <v>320925</v>
      </c>
      <c r="C2904" t="s">
        <v>24</v>
      </c>
      <c r="D2904">
        <v>0</v>
      </c>
      <c r="E2904">
        <v>37.949940000000005</v>
      </c>
      <c r="F2904" s="3">
        <v>0</v>
      </c>
      <c r="G2904">
        <v>6</v>
      </c>
      <c r="H2904">
        <f t="shared" si="45"/>
        <v>0</v>
      </c>
    </row>
    <row r="2905" spans="1:8" x14ac:dyDescent="0.25">
      <c r="A2905">
        <v>9319</v>
      </c>
      <c r="B2905">
        <v>324903</v>
      </c>
      <c r="C2905" t="s">
        <v>47</v>
      </c>
      <c r="D2905">
        <v>20</v>
      </c>
      <c r="E2905">
        <v>20.662344000000001</v>
      </c>
      <c r="F2905" s="3">
        <v>413.24688000000003</v>
      </c>
      <c r="G2905">
        <v>20</v>
      </c>
      <c r="H2905">
        <f t="shared" si="45"/>
        <v>1</v>
      </c>
    </row>
    <row r="2906" spans="1:8" x14ac:dyDescent="0.25">
      <c r="A2906">
        <v>9326</v>
      </c>
      <c r="B2906">
        <v>320015</v>
      </c>
      <c r="C2906" t="s">
        <v>80</v>
      </c>
      <c r="D2906">
        <v>0</v>
      </c>
      <c r="E2906">
        <v>5.9841899999999999</v>
      </c>
      <c r="F2906" s="3">
        <v>0</v>
      </c>
      <c r="G2906">
        <v>60</v>
      </c>
      <c r="H2906">
        <f t="shared" si="45"/>
        <v>0</v>
      </c>
    </row>
    <row r="2907" spans="1:8" x14ac:dyDescent="0.25">
      <c r="A2907">
        <v>164</v>
      </c>
      <c r="B2907">
        <v>320100</v>
      </c>
      <c r="C2907" t="s">
        <v>85</v>
      </c>
      <c r="D2907">
        <v>0</v>
      </c>
      <c r="E2907">
        <v>20.323620000000002</v>
      </c>
      <c r="F2907" s="3">
        <v>0</v>
      </c>
      <c r="G2907">
        <v>12</v>
      </c>
      <c r="H2907">
        <f t="shared" si="45"/>
        <v>0</v>
      </c>
    </row>
    <row r="2908" spans="1:8" x14ac:dyDescent="0.25">
      <c r="A2908">
        <v>164</v>
      </c>
      <c r="B2908">
        <v>320107</v>
      </c>
      <c r="C2908" t="s">
        <v>81</v>
      </c>
      <c r="D2908">
        <v>0</v>
      </c>
      <c r="E2908">
        <v>5.7200040000000012</v>
      </c>
      <c r="F2908" s="3">
        <v>0</v>
      </c>
      <c r="G2908">
        <v>60</v>
      </c>
      <c r="H2908">
        <f t="shared" si="45"/>
        <v>0</v>
      </c>
    </row>
    <row r="2909" spans="1:8" x14ac:dyDescent="0.25">
      <c r="A2909">
        <v>164</v>
      </c>
      <c r="B2909">
        <v>320400</v>
      </c>
      <c r="C2909" t="s">
        <v>84</v>
      </c>
      <c r="D2909">
        <v>0</v>
      </c>
      <c r="E2909">
        <v>20.323620000000002</v>
      </c>
      <c r="F2909" s="3">
        <v>0</v>
      </c>
      <c r="G2909">
        <v>12</v>
      </c>
      <c r="H2909">
        <f t="shared" si="45"/>
        <v>0</v>
      </c>
    </row>
    <row r="2910" spans="1:8" x14ac:dyDescent="0.25">
      <c r="A2910">
        <v>164</v>
      </c>
      <c r="B2910">
        <v>320120</v>
      </c>
      <c r="C2910" t="s">
        <v>71</v>
      </c>
      <c r="D2910">
        <v>0</v>
      </c>
      <c r="E2910">
        <v>30.099959999999999</v>
      </c>
      <c r="F2910" s="3">
        <v>0</v>
      </c>
      <c r="G2910">
        <v>6</v>
      </c>
      <c r="H2910">
        <f t="shared" si="45"/>
        <v>0</v>
      </c>
    </row>
    <row r="2911" spans="1:8" x14ac:dyDescent="0.25">
      <c r="A2911">
        <v>164</v>
      </c>
      <c r="B2911">
        <v>320400</v>
      </c>
      <c r="C2911" t="s">
        <v>84</v>
      </c>
      <c r="D2911">
        <v>12</v>
      </c>
      <c r="E2911">
        <v>20.323620000000002</v>
      </c>
      <c r="F2911" s="3">
        <v>243.88344000000001</v>
      </c>
      <c r="G2911">
        <v>12</v>
      </c>
      <c r="H2911">
        <f t="shared" si="45"/>
        <v>1</v>
      </c>
    </row>
    <row r="2912" spans="1:8" x14ac:dyDescent="0.25">
      <c r="A2912">
        <v>164</v>
      </c>
      <c r="B2912">
        <v>320107</v>
      </c>
      <c r="C2912" t="s">
        <v>81</v>
      </c>
      <c r="D2912">
        <v>120</v>
      </c>
      <c r="E2912">
        <v>5.7200040000000012</v>
      </c>
      <c r="F2912" s="3">
        <v>686.40048000000013</v>
      </c>
      <c r="G2912">
        <v>60</v>
      </c>
      <c r="H2912">
        <f t="shared" si="45"/>
        <v>2</v>
      </c>
    </row>
    <row r="2913" spans="1:8" x14ac:dyDescent="0.25">
      <c r="A2913">
        <v>179</v>
      </c>
      <c r="B2913">
        <v>320118</v>
      </c>
      <c r="C2913" t="s">
        <v>89</v>
      </c>
      <c r="D2913">
        <v>12</v>
      </c>
      <c r="E2913">
        <v>37.949940000000005</v>
      </c>
      <c r="F2913" s="3">
        <v>455.39928000000009</v>
      </c>
      <c r="G2913">
        <v>6</v>
      </c>
      <c r="H2913">
        <f t="shared" si="45"/>
        <v>2</v>
      </c>
    </row>
    <row r="2914" spans="1:8" x14ac:dyDescent="0.25">
      <c r="A2914">
        <v>179</v>
      </c>
      <c r="B2914">
        <v>320926</v>
      </c>
      <c r="C2914" t="s">
        <v>48</v>
      </c>
      <c r="D2914">
        <v>60</v>
      </c>
      <c r="E2914">
        <v>5.9841899999999999</v>
      </c>
      <c r="F2914" s="3">
        <v>359.0514</v>
      </c>
      <c r="G2914">
        <v>60</v>
      </c>
      <c r="H2914">
        <f t="shared" si="45"/>
        <v>1</v>
      </c>
    </row>
    <row r="2915" spans="1:8" x14ac:dyDescent="0.25">
      <c r="A2915">
        <v>183</v>
      </c>
      <c r="B2915">
        <v>320028</v>
      </c>
      <c r="C2915" t="s">
        <v>91</v>
      </c>
      <c r="D2915">
        <v>0</v>
      </c>
      <c r="E2915">
        <v>30.099959999999999</v>
      </c>
      <c r="F2915" s="3">
        <v>0</v>
      </c>
      <c r="G2915">
        <v>6</v>
      </c>
      <c r="H2915">
        <f t="shared" si="45"/>
        <v>0</v>
      </c>
    </row>
    <row r="2916" spans="1:8" x14ac:dyDescent="0.25">
      <c r="A2916">
        <v>183</v>
      </c>
      <c r="B2916">
        <v>320926</v>
      </c>
      <c r="C2916" t="s">
        <v>48</v>
      </c>
      <c r="D2916">
        <v>60</v>
      </c>
      <c r="E2916">
        <v>5.9841899999999999</v>
      </c>
      <c r="F2916" s="3">
        <v>359.0514</v>
      </c>
      <c r="G2916">
        <v>60</v>
      </c>
      <c r="H2916">
        <f t="shared" si="45"/>
        <v>1</v>
      </c>
    </row>
    <row r="2917" spans="1:8" x14ac:dyDescent="0.25">
      <c r="A2917">
        <v>183</v>
      </c>
      <c r="B2917">
        <v>324903</v>
      </c>
      <c r="C2917" t="s">
        <v>47</v>
      </c>
      <c r="D2917">
        <v>40</v>
      </c>
      <c r="E2917">
        <v>20.662344000000001</v>
      </c>
      <c r="F2917" s="3">
        <v>826.49376000000007</v>
      </c>
      <c r="G2917">
        <v>20</v>
      </c>
      <c r="H2917">
        <f t="shared" si="45"/>
        <v>2</v>
      </c>
    </row>
    <row r="2918" spans="1:8" x14ac:dyDescent="0.25">
      <c r="A2918">
        <v>183</v>
      </c>
      <c r="B2918">
        <v>320015</v>
      </c>
      <c r="C2918" t="s">
        <v>80</v>
      </c>
      <c r="D2918">
        <v>60</v>
      </c>
      <c r="E2918">
        <v>5.9841899999999999</v>
      </c>
      <c r="F2918" s="3">
        <v>359.0514</v>
      </c>
      <c r="G2918">
        <v>60</v>
      </c>
      <c r="H2918">
        <f t="shared" si="45"/>
        <v>1</v>
      </c>
    </row>
    <row r="2919" spans="1:8" x14ac:dyDescent="0.25">
      <c r="A2919">
        <v>183</v>
      </c>
      <c r="B2919">
        <v>320400</v>
      </c>
      <c r="C2919" t="s">
        <v>84</v>
      </c>
      <c r="D2919">
        <v>12</v>
      </c>
      <c r="E2919">
        <v>20.323620000000002</v>
      </c>
      <c r="F2919" s="3">
        <v>243.88344000000001</v>
      </c>
      <c r="G2919">
        <v>12</v>
      </c>
      <c r="H2919">
        <f t="shared" si="45"/>
        <v>1</v>
      </c>
    </row>
    <row r="2920" spans="1:8" x14ac:dyDescent="0.25">
      <c r="A2920">
        <v>183</v>
      </c>
      <c r="B2920">
        <v>320100</v>
      </c>
      <c r="C2920" t="s">
        <v>85</v>
      </c>
      <c r="D2920">
        <v>12</v>
      </c>
      <c r="E2920">
        <v>20.323620000000002</v>
      </c>
      <c r="F2920" s="3">
        <v>243.88344000000001</v>
      </c>
      <c r="G2920">
        <v>12</v>
      </c>
      <c r="H2920">
        <f t="shared" si="45"/>
        <v>1</v>
      </c>
    </row>
    <row r="2921" spans="1:8" x14ac:dyDescent="0.25">
      <c r="A2921">
        <v>183</v>
      </c>
      <c r="B2921">
        <v>323103</v>
      </c>
      <c r="C2921" t="s">
        <v>36</v>
      </c>
      <c r="D2921">
        <v>0</v>
      </c>
      <c r="E2921">
        <v>12.645809999999999</v>
      </c>
      <c r="F2921" s="3">
        <v>0</v>
      </c>
      <c r="G2921">
        <v>24</v>
      </c>
      <c r="H2921">
        <f t="shared" si="45"/>
        <v>0</v>
      </c>
    </row>
    <row r="2922" spans="1:8" x14ac:dyDescent="0.25">
      <c r="A2922">
        <v>183</v>
      </c>
      <c r="B2922">
        <v>323004</v>
      </c>
      <c r="C2922" t="s">
        <v>35</v>
      </c>
      <c r="D2922">
        <v>24</v>
      </c>
      <c r="E2922">
        <v>12.645809999999999</v>
      </c>
      <c r="F2922" s="3">
        <v>303.49943999999999</v>
      </c>
      <c r="G2922">
        <v>24</v>
      </c>
      <c r="H2922">
        <f t="shared" si="45"/>
        <v>1</v>
      </c>
    </row>
    <row r="2923" spans="1:8" x14ac:dyDescent="0.25">
      <c r="A2923">
        <v>185</v>
      </c>
      <c r="B2923">
        <v>320400</v>
      </c>
      <c r="C2923" t="s">
        <v>84</v>
      </c>
      <c r="D2923">
        <v>12</v>
      </c>
      <c r="E2923">
        <v>20.323620000000002</v>
      </c>
      <c r="F2923" s="3">
        <v>243.88344000000001</v>
      </c>
      <c r="G2923">
        <v>12</v>
      </c>
      <c r="H2923">
        <f t="shared" si="45"/>
        <v>1</v>
      </c>
    </row>
    <row r="2924" spans="1:8" x14ac:dyDescent="0.25">
      <c r="A2924">
        <v>185</v>
      </c>
      <c r="B2924">
        <v>322100</v>
      </c>
      <c r="C2924" t="s">
        <v>96</v>
      </c>
      <c r="D2924">
        <v>6</v>
      </c>
      <c r="E2924">
        <v>18.065520000000003</v>
      </c>
      <c r="F2924" s="3">
        <v>108.39312000000001</v>
      </c>
      <c r="G2924">
        <v>6</v>
      </c>
      <c r="H2924">
        <f t="shared" si="45"/>
        <v>1</v>
      </c>
    </row>
    <row r="2925" spans="1:8" x14ac:dyDescent="0.25">
      <c r="A2925">
        <v>185</v>
      </c>
      <c r="B2925">
        <v>320015</v>
      </c>
      <c r="C2925" t="s">
        <v>80</v>
      </c>
      <c r="D2925">
        <v>60</v>
      </c>
      <c r="E2925">
        <v>5.9841899999999999</v>
      </c>
      <c r="F2925" s="3">
        <v>359.0514</v>
      </c>
      <c r="G2925">
        <v>60</v>
      </c>
      <c r="H2925">
        <f t="shared" si="45"/>
        <v>1</v>
      </c>
    </row>
    <row r="2926" spans="1:8" x14ac:dyDescent="0.25">
      <c r="A2926">
        <v>185</v>
      </c>
      <c r="B2926">
        <v>320023</v>
      </c>
      <c r="C2926" t="s">
        <v>86</v>
      </c>
      <c r="D2926">
        <v>30</v>
      </c>
      <c r="E2926">
        <v>39.743999999999993</v>
      </c>
      <c r="F2926" s="3">
        <v>1192.3199999999997</v>
      </c>
      <c r="G2926">
        <v>6</v>
      </c>
      <c r="H2926">
        <f t="shared" si="45"/>
        <v>5</v>
      </c>
    </row>
    <row r="2927" spans="1:8" x14ac:dyDescent="0.25">
      <c r="A2927">
        <v>185</v>
      </c>
      <c r="B2927">
        <v>320120</v>
      </c>
      <c r="C2927" t="s">
        <v>71</v>
      </c>
      <c r="D2927">
        <v>0</v>
      </c>
      <c r="E2927">
        <v>30.099959999999999</v>
      </c>
      <c r="F2927" s="3">
        <v>0</v>
      </c>
      <c r="G2927">
        <v>6</v>
      </c>
      <c r="H2927">
        <f t="shared" si="45"/>
        <v>0</v>
      </c>
    </row>
    <row r="2928" spans="1:8" x14ac:dyDescent="0.25">
      <c r="A2928">
        <v>185</v>
      </c>
      <c r="B2928">
        <v>320926</v>
      </c>
      <c r="C2928" t="s">
        <v>48</v>
      </c>
      <c r="D2928">
        <v>60</v>
      </c>
      <c r="E2928">
        <v>5.9841899999999999</v>
      </c>
      <c r="F2928" s="3">
        <v>359.0514</v>
      </c>
      <c r="G2928">
        <v>60</v>
      </c>
      <c r="H2928">
        <f t="shared" si="45"/>
        <v>1</v>
      </c>
    </row>
    <row r="2929" spans="1:8" x14ac:dyDescent="0.25">
      <c r="A2929">
        <v>185</v>
      </c>
      <c r="B2929">
        <v>320400</v>
      </c>
      <c r="C2929" t="s">
        <v>84</v>
      </c>
      <c r="D2929">
        <v>0</v>
      </c>
      <c r="E2929">
        <v>20.323620000000002</v>
      </c>
      <c r="F2929" s="3">
        <v>0</v>
      </c>
      <c r="G2929">
        <v>12</v>
      </c>
      <c r="H2929">
        <f t="shared" si="45"/>
        <v>0</v>
      </c>
    </row>
    <row r="2930" spans="1:8" x14ac:dyDescent="0.25">
      <c r="A2930">
        <v>185</v>
      </c>
      <c r="B2930">
        <v>322001</v>
      </c>
      <c r="C2930" t="s">
        <v>95</v>
      </c>
      <c r="D2930">
        <v>0</v>
      </c>
      <c r="E2930">
        <v>36.695520000000002</v>
      </c>
      <c r="F2930" s="3">
        <v>0</v>
      </c>
      <c r="G2930">
        <v>6</v>
      </c>
      <c r="H2930">
        <f t="shared" si="45"/>
        <v>0</v>
      </c>
    </row>
    <row r="2931" spans="1:8" x14ac:dyDescent="0.25">
      <c r="A2931">
        <v>185</v>
      </c>
      <c r="B2931">
        <v>320015</v>
      </c>
      <c r="C2931" t="s">
        <v>80</v>
      </c>
      <c r="D2931">
        <v>120</v>
      </c>
      <c r="E2931">
        <v>5.9841899999999999</v>
      </c>
      <c r="F2931" s="3">
        <v>718.1028</v>
      </c>
      <c r="G2931">
        <v>60</v>
      </c>
      <c r="H2931">
        <f t="shared" si="45"/>
        <v>2</v>
      </c>
    </row>
    <row r="2932" spans="1:8" x14ac:dyDescent="0.25">
      <c r="A2932">
        <v>185</v>
      </c>
      <c r="B2932">
        <v>322100</v>
      </c>
      <c r="C2932" t="s">
        <v>96</v>
      </c>
      <c r="D2932">
        <v>18</v>
      </c>
      <c r="E2932">
        <v>18.065520000000003</v>
      </c>
      <c r="F2932" s="3">
        <v>325.17936000000003</v>
      </c>
      <c r="G2932">
        <v>6</v>
      </c>
      <c r="H2932">
        <f t="shared" si="45"/>
        <v>3</v>
      </c>
    </row>
    <row r="2933" spans="1:8" x14ac:dyDescent="0.25">
      <c r="A2933">
        <v>502</v>
      </c>
      <c r="B2933">
        <v>323900</v>
      </c>
      <c r="C2933" t="s">
        <v>37</v>
      </c>
      <c r="D2933">
        <v>0</v>
      </c>
      <c r="E2933">
        <v>12.645809999999999</v>
      </c>
      <c r="F2933" s="3">
        <v>0</v>
      </c>
      <c r="G2933">
        <v>24</v>
      </c>
      <c r="H2933">
        <f t="shared" si="45"/>
        <v>0</v>
      </c>
    </row>
    <row r="2934" spans="1:8" x14ac:dyDescent="0.25">
      <c r="A2934">
        <v>502</v>
      </c>
      <c r="B2934">
        <v>320120</v>
      </c>
      <c r="C2934" t="s">
        <v>71</v>
      </c>
      <c r="D2934">
        <v>0</v>
      </c>
      <c r="E2934">
        <v>30.099959999999999</v>
      </c>
      <c r="F2934" s="3">
        <v>0</v>
      </c>
      <c r="G2934">
        <v>6</v>
      </c>
      <c r="H2934">
        <f t="shared" si="45"/>
        <v>0</v>
      </c>
    </row>
    <row r="2935" spans="1:8" x14ac:dyDescent="0.25">
      <c r="A2935">
        <v>537</v>
      </c>
      <c r="B2935">
        <v>320400</v>
      </c>
      <c r="C2935" t="s">
        <v>84</v>
      </c>
      <c r="D2935">
        <v>12</v>
      </c>
      <c r="E2935">
        <v>20.323620000000002</v>
      </c>
      <c r="F2935" s="3">
        <v>243.88344000000001</v>
      </c>
      <c r="G2935">
        <v>12</v>
      </c>
      <c r="H2935">
        <f t="shared" si="45"/>
        <v>1</v>
      </c>
    </row>
    <row r="2936" spans="1:8" x14ac:dyDescent="0.25">
      <c r="A2936">
        <v>537</v>
      </c>
      <c r="B2936">
        <v>323004</v>
      </c>
      <c r="C2936" t="s">
        <v>35</v>
      </c>
      <c r="D2936">
        <v>24</v>
      </c>
      <c r="E2936">
        <v>12.645809999999999</v>
      </c>
      <c r="F2936" s="3">
        <v>303.49943999999999</v>
      </c>
      <c r="G2936">
        <v>24</v>
      </c>
      <c r="H2936">
        <f t="shared" si="45"/>
        <v>1</v>
      </c>
    </row>
    <row r="2937" spans="1:8" x14ac:dyDescent="0.25">
      <c r="A2937">
        <v>537</v>
      </c>
      <c r="B2937">
        <v>322100</v>
      </c>
      <c r="C2937" t="s">
        <v>96</v>
      </c>
      <c r="D2937">
        <v>6</v>
      </c>
      <c r="E2937">
        <v>18.065520000000003</v>
      </c>
      <c r="F2937" s="3">
        <v>108.39312000000001</v>
      </c>
      <c r="G2937">
        <v>6</v>
      </c>
      <c r="H2937">
        <f t="shared" si="45"/>
        <v>1</v>
      </c>
    </row>
    <row r="2938" spans="1:8" x14ac:dyDescent="0.25">
      <c r="A2938">
        <v>552</v>
      </c>
      <c r="B2938">
        <v>322100</v>
      </c>
      <c r="C2938" t="s">
        <v>96</v>
      </c>
      <c r="D2938">
        <v>6</v>
      </c>
      <c r="E2938">
        <v>18.065520000000003</v>
      </c>
      <c r="F2938" s="3">
        <v>108.39312000000001</v>
      </c>
      <c r="G2938">
        <v>6</v>
      </c>
      <c r="H2938">
        <f t="shared" si="45"/>
        <v>1</v>
      </c>
    </row>
    <row r="2939" spans="1:8" x14ac:dyDescent="0.25">
      <c r="A2939">
        <v>552</v>
      </c>
      <c r="B2939">
        <v>322001</v>
      </c>
      <c r="C2939" t="s">
        <v>95</v>
      </c>
      <c r="D2939">
        <v>0</v>
      </c>
      <c r="E2939">
        <v>36.695520000000002</v>
      </c>
      <c r="F2939" s="3">
        <v>0</v>
      </c>
      <c r="G2939">
        <v>6</v>
      </c>
      <c r="H2939">
        <f t="shared" si="45"/>
        <v>0</v>
      </c>
    </row>
    <row r="2940" spans="1:8" x14ac:dyDescent="0.25">
      <c r="A2940">
        <v>552</v>
      </c>
      <c r="B2940">
        <v>320023</v>
      </c>
      <c r="C2940" t="s">
        <v>86</v>
      </c>
      <c r="D2940">
        <v>12</v>
      </c>
      <c r="E2940">
        <v>39.743999999999993</v>
      </c>
      <c r="F2940" s="3">
        <v>476.92799999999988</v>
      </c>
      <c r="G2940">
        <v>6</v>
      </c>
      <c r="H2940">
        <f t="shared" si="45"/>
        <v>2</v>
      </c>
    </row>
    <row r="2941" spans="1:8" x14ac:dyDescent="0.25">
      <c r="A2941">
        <v>552</v>
      </c>
      <c r="B2941">
        <v>320400</v>
      </c>
      <c r="C2941" t="s">
        <v>84</v>
      </c>
      <c r="D2941">
        <v>0</v>
      </c>
      <c r="E2941">
        <v>20.323620000000002</v>
      </c>
      <c r="F2941" s="3">
        <v>0</v>
      </c>
      <c r="G2941">
        <v>12</v>
      </c>
      <c r="H2941">
        <f t="shared" si="45"/>
        <v>0</v>
      </c>
    </row>
    <row r="2942" spans="1:8" x14ac:dyDescent="0.25">
      <c r="A2942">
        <v>552</v>
      </c>
      <c r="B2942">
        <v>324903</v>
      </c>
      <c r="C2942" t="s">
        <v>47</v>
      </c>
      <c r="D2942">
        <v>20</v>
      </c>
      <c r="E2942">
        <v>20.662344000000001</v>
      </c>
      <c r="F2942" s="3">
        <v>413.24688000000003</v>
      </c>
      <c r="G2942">
        <v>20</v>
      </c>
      <c r="H2942">
        <f t="shared" si="45"/>
        <v>1</v>
      </c>
    </row>
    <row r="2943" spans="1:8" x14ac:dyDescent="0.25">
      <c r="A2943">
        <v>553</v>
      </c>
      <c r="B2943">
        <v>323004</v>
      </c>
      <c r="C2943" t="s">
        <v>35</v>
      </c>
      <c r="D2943">
        <v>24</v>
      </c>
      <c r="E2943">
        <v>12.645809999999999</v>
      </c>
      <c r="F2943" s="3">
        <v>303.49943999999999</v>
      </c>
      <c r="G2943">
        <v>24</v>
      </c>
      <c r="H2943">
        <f t="shared" si="45"/>
        <v>1</v>
      </c>
    </row>
    <row r="2944" spans="1:8" x14ac:dyDescent="0.25">
      <c r="A2944">
        <v>554</v>
      </c>
      <c r="B2944">
        <v>322100</v>
      </c>
      <c r="C2944" t="s">
        <v>96</v>
      </c>
      <c r="D2944">
        <v>12</v>
      </c>
      <c r="E2944">
        <v>18.065520000000003</v>
      </c>
      <c r="F2944" s="3">
        <v>216.78624000000002</v>
      </c>
      <c r="G2944">
        <v>6</v>
      </c>
      <c r="H2944">
        <f t="shared" si="45"/>
        <v>2</v>
      </c>
    </row>
    <row r="2945" spans="1:8" x14ac:dyDescent="0.25">
      <c r="A2945">
        <v>554</v>
      </c>
      <c r="B2945">
        <v>320926</v>
      </c>
      <c r="C2945" t="s">
        <v>48</v>
      </c>
      <c r="D2945">
        <v>60</v>
      </c>
      <c r="E2945">
        <v>5.9841899999999999</v>
      </c>
      <c r="F2945" s="3">
        <v>359.0514</v>
      </c>
      <c r="G2945">
        <v>60</v>
      </c>
      <c r="H2945">
        <f t="shared" si="45"/>
        <v>1</v>
      </c>
    </row>
    <row r="2946" spans="1:8" x14ac:dyDescent="0.25">
      <c r="A2946">
        <v>554</v>
      </c>
      <c r="B2946">
        <v>324903</v>
      </c>
      <c r="C2946" t="s">
        <v>47</v>
      </c>
      <c r="D2946">
        <v>20</v>
      </c>
      <c r="E2946">
        <v>20.662344000000001</v>
      </c>
      <c r="F2946" s="3">
        <v>413.24688000000003</v>
      </c>
      <c r="G2946">
        <v>20</v>
      </c>
      <c r="H2946">
        <f t="shared" si="45"/>
        <v>1</v>
      </c>
    </row>
    <row r="2947" spans="1:8" x14ac:dyDescent="0.25">
      <c r="A2947">
        <v>554</v>
      </c>
      <c r="B2947">
        <v>320107</v>
      </c>
      <c r="C2947" t="s">
        <v>81</v>
      </c>
      <c r="D2947">
        <v>60</v>
      </c>
      <c r="E2947">
        <v>5.7200040000000012</v>
      </c>
      <c r="F2947" s="3">
        <v>343.20024000000006</v>
      </c>
      <c r="G2947">
        <v>60</v>
      </c>
      <c r="H2947">
        <f t="shared" ref="H2947:H3010" si="46">+D2947/G2947</f>
        <v>1</v>
      </c>
    </row>
    <row r="2948" spans="1:8" x14ac:dyDescent="0.25">
      <c r="A2948">
        <v>554</v>
      </c>
      <c r="B2948">
        <v>320118</v>
      </c>
      <c r="C2948" t="s">
        <v>89</v>
      </c>
      <c r="D2948">
        <v>6</v>
      </c>
      <c r="E2948">
        <v>37.949940000000005</v>
      </c>
      <c r="F2948" s="3">
        <v>227.69964000000004</v>
      </c>
      <c r="G2948">
        <v>6</v>
      </c>
      <c r="H2948">
        <f t="shared" si="46"/>
        <v>1</v>
      </c>
    </row>
    <row r="2949" spans="1:8" x14ac:dyDescent="0.25">
      <c r="A2949">
        <v>555</v>
      </c>
      <c r="B2949">
        <v>323900</v>
      </c>
      <c r="C2949" t="s">
        <v>37</v>
      </c>
      <c r="D2949">
        <v>0</v>
      </c>
      <c r="E2949">
        <v>12.645809999999999</v>
      </c>
      <c r="F2949" s="3">
        <v>0</v>
      </c>
      <c r="G2949">
        <v>24</v>
      </c>
      <c r="H2949">
        <f t="shared" si="46"/>
        <v>0</v>
      </c>
    </row>
    <row r="2950" spans="1:8" x14ac:dyDescent="0.25">
      <c r="A2950">
        <v>555</v>
      </c>
      <c r="B2950">
        <v>323103</v>
      </c>
      <c r="C2950" t="s">
        <v>36</v>
      </c>
      <c r="D2950">
        <v>0</v>
      </c>
      <c r="E2950">
        <v>12.645809999999999</v>
      </c>
      <c r="F2950" s="3">
        <v>0</v>
      </c>
      <c r="G2950">
        <v>24</v>
      </c>
      <c r="H2950">
        <f t="shared" si="46"/>
        <v>0</v>
      </c>
    </row>
    <row r="2951" spans="1:8" x14ac:dyDescent="0.25">
      <c r="A2951">
        <v>555</v>
      </c>
      <c r="B2951">
        <v>323004</v>
      </c>
      <c r="C2951" t="s">
        <v>35</v>
      </c>
      <c r="D2951">
        <v>24</v>
      </c>
      <c r="E2951">
        <v>12.645809999999999</v>
      </c>
      <c r="F2951" s="3">
        <v>303.49943999999999</v>
      </c>
      <c r="G2951">
        <v>24</v>
      </c>
      <c r="H2951">
        <f t="shared" si="46"/>
        <v>1</v>
      </c>
    </row>
    <row r="2952" spans="1:8" x14ac:dyDescent="0.25">
      <c r="A2952">
        <v>555</v>
      </c>
      <c r="B2952">
        <v>322100</v>
      </c>
      <c r="C2952" t="s">
        <v>96</v>
      </c>
      <c r="D2952">
        <v>6</v>
      </c>
      <c r="E2952">
        <v>18.065520000000003</v>
      </c>
      <c r="F2952" s="3">
        <v>108.39312000000001</v>
      </c>
      <c r="G2952">
        <v>6</v>
      </c>
      <c r="H2952">
        <f t="shared" si="46"/>
        <v>1</v>
      </c>
    </row>
    <row r="2953" spans="1:8" x14ac:dyDescent="0.25">
      <c r="A2953">
        <v>555</v>
      </c>
      <c r="B2953">
        <v>320028</v>
      </c>
      <c r="C2953" t="s">
        <v>91</v>
      </c>
      <c r="D2953">
        <v>0</v>
      </c>
      <c r="E2953">
        <v>30.099959999999999</v>
      </c>
      <c r="F2953" s="3">
        <v>0</v>
      </c>
      <c r="G2953">
        <v>6</v>
      </c>
      <c r="H2953">
        <f t="shared" si="46"/>
        <v>0</v>
      </c>
    </row>
    <row r="2954" spans="1:8" x14ac:dyDescent="0.25">
      <c r="A2954">
        <v>555</v>
      </c>
      <c r="B2954">
        <v>320023</v>
      </c>
      <c r="C2954" t="s">
        <v>86</v>
      </c>
      <c r="D2954">
        <v>6</v>
      </c>
      <c r="E2954">
        <v>39.743999999999993</v>
      </c>
      <c r="F2954" s="3">
        <v>238.46399999999994</v>
      </c>
      <c r="G2954">
        <v>6</v>
      </c>
      <c r="H2954">
        <f t="shared" si="46"/>
        <v>1</v>
      </c>
    </row>
    <row r="2955" spans="1:8" x14ac:dyDescent="0.25">
      <c r="A2955">
        <v>555</v>
      </c>
      <c r="B2955">
        <v>320120</v>
      </c>
      <c r="C2955" t="s">
        <v>71</v>
      </c>
      <c r="D2955">
        <v>0</v>
      </c>
      <c r="E2955">
        <v>30.099959999999999</v>
      </c>
      <c r="F2955" s="3">
        <v>0</v>
      </c>
      <c r="G2955">
        <v>6</v>
      </c>
      <c r="H2955">
        <f t="shared" si="46"/>
        <v>0</v>
      </c>
    </row>
    <row r="2956" spans="1:8" x14ac:dyDescent="0.25">
      <c r="A2956">
        <v>555</v>
      </c>
      <c r="B2956">
        <v>322001</v>
      </c>
      <c r="C2956" t="s">
        <v>95</v>
      </c>
      <c r="D2956">
        <v>6</v>
      </c>
      <c r="E2956">
        <v>36.695520000000002</v>
      </c>
      <c r="F2956" s="3">
        <v>220.17312000000001</v>
      </c>
      <c r="G2956">
        <v>6</v>
      </c>
      <c r="H2956">
        <f t="shared" si="46"/>
        <v>1</v>
      </c>
    </row>
    <row r="2957" spans="1:8" x14ac:dyDescent="0.25">
      <c r="A2957">
        <v>555</v>
      </c>
      <c r="B2957">
        <v>324903</v>
      </c>
      <c r="C2957" t="s">
        <v>47</v>
      </c>
      <c r="D2957">
        <v>20</v>
      </c>
      <c r="E2957">
        <v>20.662344000000001</v>
      </c>
      <c r="F2957" s="3">
        <v>413.24688000000003</v>
      </c>
      <c r="G2957">
        <v>20</v>
      </c>
      <c r="H2957">
        <f t="shared" si="46"/>
        <v>1</v>
      </c>
    </row>
    <row r="2958" spans="1:8" x14ac:dyDescent="0.25">
      <c r="A2958">
        <v>567</v>
      </c>
      <c r="B2958">
        <v>323004</v>
      </c>
      <c r="C2958" t="s">
        <v>35</v>
      </c>
      <c r="D2958">
        <v>24</v>
      </c>
      <c r="E2958">
        <v>12.645809999999999</v>
      </c>
      <c r="F2958" s="3">
        <v>303.49943999999999</v>
      </c>
      <c r="G2958">
        <v>24</v>
      </c>
      <c r="H2958">
        <f t="shared" si="46"/>
        <v>1</v>
      </c>
    </row>
    <row r="2959" spans="1:8" x14ac:dyDescent="0.25">
      <c r="A2959">
        <v>567</v>
      </c>
      <c r="B2959">
        <v>320107</v>
      </c>
      <c r="C2959" t="s">
        <v>81</v>
      </c>
      <c r="D2959">
        <v>60</v>
      </c>
      <c r="E2959">
        <v>5.7200040000000012</v>
      </c>
      <c r="F2959" s="3">
        <v>343.20024000000006</v>
      </c>
      <c r="G2959">
        <v>60</v>
      </c>
      <c r="H2959">
        <f t="shared" si="46"/>
        <v>1</v>
      </c>
    </row>
    <row r="2960" spans="1:8" x14ac:dyDescent="0.25">
      <c r="A2960">
        <v>9103</v>
      </c>
      <c r="B2960">
        <v>320015</v>
      </c>
      <c r="C2960" t="s">
        <v>80</v>
      </c>
      <c r="D2960">
        <v>60</v>
      </c>
      <c r="E2960">
        <v>5.9841899999999999</v>
      </c>
      <c r="F2960" s="3">
        <v>359.0514</v>
      </c>
      <c r="G2960">
        <v>60</v>
      </c>
      <c r="H2960">
        <f t="shared" si="46"/>
        <v>1</v>
      </c>
    </row>
    <row r="2961" spans="1:8" x14ac:dyDescent="0.25">
      <c r="A2961">
        <v>9103</v>
      </c>
      <c r="B2961">
        <v>320107</v>
      </c>
      <c r="C2961" t="s">
        <v>81</v>
      </c>
      <c r="D2961">
        <v>60</v>
      </c>
      <c r="E2961">
        <v>5.7200040000000012</v>
      </c>
      <c r="F2961" s="3">
        <v>343.20024000000006</v>
      </c>
      <c r="G2961">
        <v>60</v>
      </c>
      <c r="H2961">
        <f t="shared" si="46"/>
        <v>1</v>
      </c>
    </row>
    <row r="2962" spans="1:8" x14ac:dyDescent="0.25">
      <c r="A2962">
        <v>9103</v>
      </c>
      <c r="B2962">
        <v>322000</v>
      </c>
      <c r="C2962" t="s">
        <v>93</v>
      </c>
      <c r="D2962">
        <v>24</v>
      </c>
      <c r="E2962">
        <v>12.645809999999999</v>
      </c>
      <c r="F2962" s="3">
        <v>303.49943999999999</v>
      </c>
      <c r="G2962">
        <v>24</v>
      </c>
      <c r="H2962">
        <f t="shared" si="46"/>
        <v>1</v>
      </c>
    </row>
    <row r="2963" spans="1:8" x14ac:dyDescent="0.25">
      <c r="A2963">
        <v>9107</v>
      </c>
      <c r="B2963">
        <v>320015</v>
      </c>
      <c r="C2963" t="s">
        <v>80</v>
      </c>
      <c r="D2963">
        <v>60</v>
      </c>
      <c r="E2963">
        <v>5.9841899999999999</v>
      </c>
      <c r="F2963" s="3">
        <v>359.0514</v>
      </c>
      <c r="G2963">
        <v>60</v>
      </c>
      <c r="H2963">
        <f t="shared" si="46"/>
        <v>1</v>
      </c>
    </row>
    <row r="2964" spans="1:8" x14ac:dyDescent="0.25">
      <c r="A2964">
        <v>9109</v>
      </c>
      <c r="B2964">
        <v>320400</v>
      </c>
      <c r="C2964" t="s">
        <v>84</v>
      </c>
      <c r="D2964">
        <v>12</v>
      </c>
      <c r="E2964">
        <v>20.323620000000002</v>
      </c>
      <c r="F2964" s="3">
        <v>243.88344000000001</v>
      </c>
      <c r="G2964">
        <v>12</v>
      </c>
      <c r="H2964">
        <f t="shared" si="46"/>
        <v>1</v>
      </c>
    </row>
    <row r="2965" spans="1:8" x14ac:dyDescent="0.25">
      <c r="A2965">
        <v>9109</v>
      </c>
      <c r="B2965">
        <v>320023</v>
      </c>
      <c r="C2965" t="s">
        <v>86</v>
      </c>
      <c r="D2965">
        <v>6</v>
      </c>
      <c r="E2965">
        <v>39.743999999999993</v>
      </c>
      <c r="F2965" s="3">
        <v>238.46399999999994</v>
      </c>
      <c r="G2965">
        <v>6</v>
      </c>
      <c r="H2965">
        <f t="shared" si="46"/>
        <v>1</v>
      </c>
    </row>
    <row r="2966" spans="1:8" x14ac:dyDescent="0.25">
      <c r="A2966">
        <v>9114</v>
      </c>
      <c r="B2966">
        <v>323004</v>
      </c>
      <c r="C2966" t="s">
        <v>35</v>
      </c>
      <c r="D2966">
        <v>24</v>
      </c>
      <c r="E2966">
        <v>12.645809999999999</v>
      </c>
      <c r="F2966" s="3">
        <v>303.49943999999999</v>
      </c>
      <c r="G2966">
        <v>24</v>
      </c>
      <c r="H2966">
        <f t="shared" si="46"/>
        <v>1</v>
      </c>
    </row>
    <row r="2967" spans="1:8" x14ac:dyDescent="0.25">
      <c r="A2967">
        <v>9138</v>
      </c>
      <c r="B2967">
        <v>320023</v>
      </c>
      <c r="C2967" t="s">
        <v>86</v>
      </c>
      <c r="D2967">
        <v>6</v>
      </c>
      <c r="E2967">
        <v>39.743999999999993</v>
      </c>
      <c r="F2967" s="3">
        <v>238.46399999999994</v>
      </c>
      <c r="G2967">
        <v>6</v>
      </c>
      <c r="H2967">
        <f t="shared" si="46"/>
        <v>1</v>
      </c>
    </row>
    <row r="2968" spans="1:8" x14ac:dyDescent="0.25">
      <c r="A2968">
        <v>9141</v>
      </c>
      <c r="B2968">
        <v>320118</v>
      </c>
      <c r="C2968" t="s">
        <v>89</v>
      </c>
      <c r="D2968">
        <v>6</v>
      </c>
      <c r="E2968">
        <v>37.949940000000005</v>
      </c>
      <c r="F2968" s="3">
        <v>227.69964000000004</v>
      </c>
      <c r="G2968">
        <v>6</v>
      </c>
      <c r="H2968">
        <f t="shared" si="46"/>
        <v>1</v>
      </c>
    </row>
    <row r="2969" spans="1:8" x14ac:dyDescent="0.25">
      <c r="A2969">
        <v>9141</v>
      </c>
      <c r="B2969">
        <v>320015</v>
      </c>
      <c r="C2969" t="s">
        <v>80</v>
      </c>
      <c r="D2969">
        <v>60</v>
      </c>
      <c r="E2969">
        <v>5.9841899999999999</v>
      </c>
      <c r="F2969" s="3">
        <v>359.0514</v>
      </c>
      <c r="G2969">
        <v>60</v>
      </c>
      <c r="H2969">
        <f t="shared" si="46"/>
        <v>1</v>
      </c>
    </row>
    <row r="2970" spans="1:8" x14ac:dyDescent="0.25">
      <c r="A2970">
        <v>9141</v>
      </c>
      <c r="B2970">
        <v>320107</v>
      </c>
      <c r="C2970" t="s">
        <v>81</v>
      </c>
      <c r="D2970">
        <v>60</v>
      </c>
      <c r="E2970">
        <v>5.7200040000000012</v>
      </c>
      <c r="F2970" s="3">
        <v>343.20024000000006</v>
      </c>
      <c r="G2970">
        <v>60</v>
      </c>
      <c r="H2970">
        <f t="shared" si="46"/>
        <v>1</v>
      </c>
    </row>
    <row r="2971" spans="1:8" x14ac:dyDescent="0.25">
      <c r="A2971">
        <v>9141</v>
      </c>
      <c r="B2971">
        <v>324003</v>
      </c>
      <c r="C2971" t="s">
        <v>88</v>
      </c>
      <c r="D2971">
        <v>20</v>
      </c>
      <c r="E2971">
        <v>19.800018000000001</v>
      </c>
      <c r="F2971" s="3">
        <v>396.00036</v>
      </c>
      <c r="G2971">
        <v>20</v>
      </c>
      <c r="H2971">
        <f t="shared" si="46"/>
        <v>1</v>
      </c>
    </row>
    <row r="2972" spans="1:8" x14ac:dyDescent="0.25">
      <c r="A2972">
        <v>9146</v>
      </c>
      <c r="B2972">
        <v>320118</v>
      </c>
      <c r="C2972" t="s">
        <v>89</v>
      </c>
      <c r="D2972">
        <v>6</v>
      </c>
      <c r="E2972">
        <v>37.949940000000005</v>
      </c>
      <c r="F2972" s="3">
        <v>227.69964000000004</v>
      </c>
      <c r="G2972">
        <v>6</v>
      </c>
      <c r="H2972">
        <f t="shared" si="46"/>
        <v>1</v>
      </c>
    </row>
    <row r="2973" spans="1:8" x14ac:dyDescent="0.25">
      <c r="A2973">
        <v>9151</v>
      </c>
      <c r="B2973">
        <v>320023</v>
      </c>
      <c r="C2973" t="s">
        <v>86</v>
      </c>
      <c r="D2973">
        <v>6</v>
      </c>
      <c r="E2973">
        <v>39.743999999999993</v>
      </c>
      <c r="F2973" s="3">
        <v>238.46399999999994</v>
      </c>
      <c r="G2973">
        <v>6</v>
      </c>
      <c r="H2973">
        <f t="shared" si="46"/>
        <v>1</v>
      </c>
    </row>
    <row r="2974" spans="1:8" x14ac:dyDescent="0.25">
      <c r="A2974">
        <v>9151</v>
      </c>
      <c r="B2974">
        <v>320015</v>
      </c>
      <c r="C2974" t="s">
        <v>80</v>
      </c>
      <c r="D2974">
        <v>60</v>
      </c>
      <c r="E2974">
        <v>5.9841899999999999</v>
      </c>
      <c r="F2974" s="3">
        <v>359.0514</v>
      </c>
      <c r="G2974">
        <v>60</v>
      </c>
      <c r="H2974">
        <f t="shared" si="46"/>
        <v>1</v>
      </c>
    </row>
    <row r="2975" spans="1:8" x14ac:dyDescent="0.25">
      <c r="A2975">
        <v>9151</v>
      </c>
      <c r="B2975">
        <v>320107</v>
      </c>
      <c r="C2975" t="s">
        <v>81</v>
      </c>
      <c r="D2975">
        <v>60</v>
      </c>
      <c r="E2975">
        <v>5.7200040000000012</v>
      </c>
      <c r="F2975" s="3">
        <v>343.20024000000006</v>
      </c>
      <c r="G2975">
        <v>60</v>
      </c>
      <c r="H2975">
        <f t="shared" si="46"/>
        <v>1</v>
      </c>
    </row>
    <row r="2976" spans="1:8" x14ac:dyDescent="0.25">
      <c r="A2976">
        <v>9152</v>
      </c>
      <c r="B2976">
        <v>320023</v>
      </c>
      <c r="C2976" t="s">
        <v>86</v>
      </c>
      <c r="D2976">
        <v>12</v>
      </c>
      <c r="E2976">
        <v>39.743999999999993</v>
      </c>
      <c r="F2976" s="3">
        <v>476.92799999999988</v>
      </c>
      <c r="G2976">
        <v>6</v>
      </c>
      <c r="H2976">
        <f t="shared" si="46"/>
        <v>2</v>
      </c>
    </row>
    <row r="2977" spans="1:8" x14ac:dyDescent="0.25">
      <c r="A2977">
        <v>9152</v>
      </c>
      <c r="B2977">
        <v>320107</v>
      </c>
      <c r="C2977" t="s">
        <v>81</v>
      </c>
      <c r="D2977">
        <v>60</v>
      </c>
      <c r="E2977">
        <v>5.7200040000000012</v>
      </c>
      <c r="F2977" s="3">
        <v>343.20024000000006</v>
      </c>
      <c r="G2977">
        <v>60</v>
      </c>
      <c r="H2977">
        <f t="shared" si="46"/>
        <v>1</v>
      </c>
    </row>
    <row r="2978" spans="1:8" x14ac:dyDescent="0.25">
      <c r="A2978">
        <v>9160</v>
      </c>
      <c r="B2978">
        <v>320023</v>
      </c>
      <c r="C2978" t="s">
        <v>86</v>
      </c>
      <c r="D2978">
        <v>12</v>
      </c>
      <c r="E2978">
        <v>39.743999999999993</v>
      </c>
      <c r="F2978" s="3">
        <v>476.92799999999988</v>
      </c>
      <c r="G2978">
        <v>6</v>
      </c>
      <c r="H2978">
        <f t="shared" si="46"/>
        <v>2</v>
      </c>
    </row>
    <row r="2979" spans="1:8" x14ac:dyDescent="0.25">
      <c r="A2979">
        <v>9165</v>
      </c>
      <c r="B2979">
        <v>320023</v>
      </c>
      <c r="C2979" t="s">
        <v>86</v>
      </c>
      <c r="D2979">
        <v>6</v>
      </c>
      <c r="E2979">
        <v>39.743999999999993</v>
      </c>
      <c r="F2979" s="3">
        <v>238.46399999999994</v>
      </c>
      <c r="G2979">
        <v>6</v>
      </c>
      <c r="H2979">
        <f t="shared" si="46"/>
        <v>1</v>
      </c>
    </row>
    <row r="2980" spans="1:8" x14ac:dyDescent="0.25">
      <c r="A2980">
        <v>9165</v>
      </c>
      <c r="B2980">
        <v>320015</v>
      </c>
      <c r="C2980" t="s">
        <v>80</v>
      </c>
      <c r="D2980">
        <v>60</v>
      </c>
      <c r="E2980">
        <v>5.9841899999999999</v>
      </c>
      <c r="F2980" s="3">
        <v>359.0514</v>
      </c>
      <c r="G2980">
        <v>60</v>
      </c>
      <c r="H2980">
        <f t="shared" si="46"/>
        <v>1</v>
      </c>
    </row>
    <row r="2981" spans="1:8" x14ac:dyDescent="0.25">
      <c r="A2981">
        <v>212</v>
      </c>
      <c r="B2981">
        <v>320028</v>
      </c>
      <c r="C2981" t="s">
        <v>91</v>
      </c>
      <c r="D2981">
        <v>12</v>
      </c>
      <c r="E2981">
        <v>30.099959999999999</v>
      </c>
      <c r="F2981" s="3">
        <v>361.19952000000001</v>
      </c>
      <c r="G2981">
        <v>6</v>
      </c>
      <c r="H2981">
        <f t="shared" si="46"/>
        <v>2</v>
      </c>
    </row>
    <row r="2982" spans="1:8" x14ac:dyDescent="0.25">
      <c r="A2982">
        <v>212</v>
      </c>
      <c r="B2982">
        <v>320028</v>
      </c>
      <c r="C2982" t="s">
        <v>91</v>
      </c>
      <c r="D2982">
        <v>6</v>
      </c>
      <c r="E2982">
        <v>30.099959999999999</v>
      </c>
      <c r="F2982" s="3">
        <v>180.59976</v>
      </c>
      <c r="G2982">
        <v>6</v>
      </c>
      <c r="H2982">
        <f t="shared" si="46"/>
        <v>1</v>
      </c>
    </row>
    <row r="2983" spans="1:8" x14ac:dyDescent="0.25">
      <c r="A2983">
        <v>215</v>
      </c>
      <c r="B2983">
        <v>320118</v>
      </c>
      <c r="C2983" t="s">
        <v>89</v>
      </c>
      <c r="D2983">
        <v>6</v>
      </c>
      <c r="E2983">
        <v>37.949940000000005</v>
      </c>
      <c r="F2983" s="3">
        <v>227.69964000000004</v>
      </c>
      <c r="G2983">
        <v>6</v>
      </c>
      <c r="H2983">
        <f t="shared" si="46"/>
        <v>1</v>
      </c>
    </row>
    <row r="2984" spans="1:8" x14ac:dyDescent="0.25">
      <c r="A2984">
        <v>217</v>
      </c>
      <c r="B2984">
        <v>320023</v>
      </c>
      <c r="C2984" t="s">
        <v>86</v>
      </c>
      <c r="D2984">
        <v>6</v>
      </c>
      <c r="E2984">
        <v>39.743999999999993</v>
      </c>
      <c r="F2984" s="3">
        <v>238.46399999999994</v>
      </c>
      <c r="G2984">
        <v>6</v>
      </c>
      <c r="H2984">
        <f t="shared" si="46"/>
        <v>1</v>
      </c>
    </row>
    <row r="2985" spans="1:8" x14ac:dyDescent="0.25">
      <c r="A2985">
        <v>217</v>
      </c>
      <c r="B2985">
        <v>320118</v>
      </c>
      <c r="C2985" t="s">
        <v>89</v>
      </c>
      <c r="D2985">
        <v>6</v>
      </c>
      <c r="E2985">
        <v>37.949940000000005</v>
      </c>
      <c r="F2985" s="3">
        <v>227.69964000000004</v>
      </c>
      <c r="G2985">
        <v>6</v>
      </c>
      <c r="H2985">
        <f t="shared" si="46"/>
        <v>1</v>
      </c>
    </row>
    <row r="2986" spans="1:8" x14ac:dyDescent="0.25">
      <c r="A2986">
        <v>227</v>
      </c>
      <c r="B2986">
        <v>320023</v>
      </c>
      <c r="C2986" t="s">
        <v>86</v>
      </c>
      <c r="D2986">
        <v>6</v>
      </c>
      <c r="E2986">
        <v>39.743999999999993</v>
      </c>
      <c r="F2986" s="3">
        <v>238.46399999999994</v>
      </c>
      <c r="G2986">
        <v>6</v>
      </c>
      <c r="H2986">
        <f t="shared" si="46"/>
        <v>1</v>
      </c>
    </row>
    <row r="2987" spans="1:8" x14ac:dyDescent="0.25">
      <c r="A2987">
        <v>227</v>
      </c>
      <c r="B2987">
        <v>320926</v>
      </c>
      <c r="C2987" t="s">
        <v>48</v>
      </c>
      <c r="D2987">
        <v>60</v>
      </c>
      <c r="E2987">
        <v>5.9841899999999999</v>
      </c>
      <c r="F2987" s="3">
        <v>359.0514</v>
      </c>
      <c r="G2987">
        <v>60</v>
      </c>
      <c r="H2987">
        <f t="shared" si="46"/>
        <v>1</v>
      </c>
    </row>
    <row r="2988" spans="1:8" x14ac:dyDescent="0.25">
      <c r="A2988">
        <v>230</v>
      </c>
      <c r="B2988">
        <v>320023</v>
      </c>
      <c r="C2988" t="s">
        <v>86</v>
      </c>
      <c r="D2988">
        <v>12</v>
      </c>
      <c r="E2988">
        <v>39.743999999999993</v>
      </c>
      <c r="F2988" s="3">
        <v>476.92799999999988</v>
      </c>
      <c r="G2988">
        <v>6</v>
      </c>
      <c r="H2988">
        <f t="shared" si="46"/>
        <v>2</v>
      </c>
    </row>
    <row r="2989" spans="1:8" x14ac:dyDescent="0.25">
      <c r="A2989">
        <v>233</v>
      </c>
      <c r="B2989">
        <v>320023</v>
      </c>
      <c r="C2989" t="s">
        <v>86</v>
      </c>
      <c r="D2989">
        <v>6</v>
      </c>
      <c r="E2989">
        <v>39.743999999999993</v>
      </c>
      <c r="F2989" s="3">
        <v>238.46399999999994</v>
      </c>
      <c r="G2989">
        <v>6</v>
      </c>
      <c r="H2989">
        <f t="shared" si="46"/>
        <v>1</v>
      </c>
    </row>
    <row r="2990" spans="1:8" x14ac:dyDescent="0.25">
      <c r="A2990">
        <v>234</v>
      </c>
      <c r="B2990">
        <v>320118</v>
      </c>
      <c r="C2990" t="s">
        <v>89</v>
      </c>
      <c r="D2990">
        <v>6</v>
      </c>
      <c r="E2990">
        <v>37.949940000000005</v>
      </c>
      <c r="F2990" s="3">
        <v>227.69964000000004</v>
      </c>
      <c r="G2990">
        <v>6</v>
      </c>
      <c r="H2990">
        <f t="shared" si="46"/>
        <v>1</v>
      </c>
    </row>
    <row r="2991" spans="1:8" x14ac:dyDescent="0.25">
      <c r="A2991">
        <v>238</v>
      </c>
      <c r="B2991">
        <v>320023</v>
      </c>
      <c r="C2991" t="s">
        <v>86</v>
      </c>
      <c r="D2991">
        <v>12</v>
      </c>
      <c r="E2991">
        <v>39.743999999999993</v>
      </c>
      <c r="F2991" s="3">
        <v>476.92799999999988</v>
      </c>
      <c r="G2991">
        <v>6</v>
      </c>
      <c r="H2991">
        <f t="shared" si="46"/>
        <v>2</v>
      </c>
    </row>
    <row r="2992" spans="1:8" x14ac:dyDescent="0.25">
      <c r="A2992">
        <v>238</v>
      </c>
      <c r="B2992">
        <v>320107</v>
      </c>
      <c r="C2992" t="s">
        <v>81</v>
      </c>
      <c r="D2992">
        <v>60</v>
      </c>
      <c r="E2992">
        <v>5.7200040000000012</v>
      </c>
      <c r="F2992" s="3">
        <v>343.20024000000006</v>
      </c>
      <c r="G2992">
        <v>60</v>
      </c>
      <c r="H2992">
        <f t="shared" si="46"/>
        <v>1</v>
      </c>
    </row>
    <row r="2993" spans="1:8" x14ac:dyDescent="0.25">
      <c r="A2993">
        <v>238</v>
      </c>
      <c r="B2993">
        <v>324003</v>
      </c>
      <c r="C2993" t="s">
        <v>88</v>
      </c>
      <c r="D2993">
        <v>20</v>
      </c>
      <c r="E2993">
        <v>19.800018000000001</v>
      </c>
      <c r="F2993" s="3">
        <v>396.00036</v>
      </c>
      <c r="G2993">
        <v>20</v>
      </c>
      <c r="H2993">
        <f t="shared" si="46"/>
        <v>1</v>
      </c>
    </row>
    <row r="2994" spans="1:8" x14ac:dyDescent="0.25">
      <c r="A2994">
        <v>238</v>
      </c>
      <c r="B2994">
        <v>320023</v>
      </c>
      <c r="C2994" t="s">
        <v>86</v>
      </c>
      <c r="D2994">
        <v>12</v>
      </c>
      <c r="E2994">
        <v>39.743999999999993</v>
      </c>
      <c r="F2994" s="3">
        <v>476.92799999999988</v>
      </c>
      <c r="G2994">
        <v>6</v>
      </c>
      <c r="H2994">
        <f t="shared" si="46"/>
        <v>2</v>
      </c>
    </row>
    <row r="2995" spans="1:8" x14ac:dyDescent="0.25">
      <c r="A2995">
        <v>238</v>
      </c>
      <c r="B2995">
        <v>320118</v>
      </c>
      <c r="C2995" t="s">
        <v>89</v>
      </c>
      <c r="D2995">
        <v>6</v>
      </c>
      <c r="E2995">
        <v>37.949940000000005</v>
      </c>
      <c r="F2995" s="3">
        <v>227.69964000000004</v>
      </c>
      <c r="G2995">
        <v>6</v>
      </c>
      <c r="H2995">
        <f t="shared" si="46"/>
        <v>1</v>
      </c>
    </row>
    <row r="2996" spans="1:8" x14ac:dyDescent="0.25">
      <c r="A2996">
        <v>238</v>
      </c>
      <c r="B2996">
        <v>320100</v>
      </c>
      <c r="C2996" t="s">
        <v>85</v>
      </c>
      <c r="D2996">
        <v>12</v>
      </c>
      <c r="E2996">
        <v>20.323620000000002</v>
      </c>
      <c r="F2996" s="3">
        <v>243.88344000000001</v>
      </c>
      <c r="G2996">
        <v>12</v>
      </c>
      <c r="H2996">
        <f t="shared" si="46"/>
        <v>1</v>
      </c>
    </row>
    <row r="2997" spans="1:8" x14ac:dyDescent="0.25">
      <c r="A2997">
        <v>238</v>
      </c>
      <c r="B2997">
        <v>320400</v>
      </c>
      <c r="C2997" t="s">
        <v>84</v>
      </c>
      <c r="D2997">
        <v>12</v>
      </c>
      <c r="E2997">
        <v>20.323620000000002</v>
      </c>
      <c r="F2997" s="3">
        <v>243.88344000000001</v>
      </c>
      <c r="G2997">
        <v>12</v>
      </c>
      <c r="H2997">
        <f t="shared" si="46"/>
        <v>1</v>
      </c>
    </row>
    <row r="2998" spans="1:8" x14ac:dyDescent="0.25">
      <c r="A2998">
        <v>238</v>
      </c>
      <c r="B2998">
        <v>322000</v>
      </c>
      <c r="C2998" t="s">
        <v>93</v>
      </c>
      <c r="D2998">
        <v>24</v>
      </c>
      <c r="E2998">
        <v>12.645809999999999</v>
      </c>
      <c r="F2998" s="3">
        <v>303.49943999999999</v>
      </c>
      <c r="G2998">
        <v>24</v>
      </c>
      <c r="H2998">
        <f t="shared" si="46"/>
        <v>1</v>
      </c>
    </row>
    <row r="2999" spans="1:8" x14ac:dyDescent="0.25">
      <c r="A2999">
        <v>245</v>
      </c>
      <c r="B2999">
        <v>320118</v>
      </c>
      <c r="C2999" t="s">
        <v>89</v>
      </c>
      <c r="D2999">
        <v>6</v>
      </c>
      <c r="E2999">
        <v>37.949940000000005</v>
      </c>
      <c r="F2999" s="3">
        <v>227.69964000000004</v>
      </c>
      <c r="G2999">
        <v>6</v>
      </c>
      <c r="H2999">
        <f t="shared" si="46"/>
        <v>1</v>
      </c>
    </row>
    <row r="3000" spans="1:8" x14ac:dyDescent="0.25">
      <c r="A3000">
        <v>251</v>
      </c>
      <c r="B3000">
        <v>320028</v>
      </c>
      <c r="C3000" t="s">
        <v>91</v>
      </c>
      <c r="D3000">
        <v>12</v>
      </c>
      <c r="E3000">
        <v>30.099959999999999</v>
      </c>
      <c r="F3000" s="3">
        <v>361.19952000000001</v>
      </c>
      <c r="G3000">
        <v>6</v>
      </c>
      <c r="H3000">
        <f t="shared" si="46"/>
        <v>2</v>
      </c>
    </row>
    <row r="3001" spans="1:8" x14ac:dyDescent="0.25">
      <c r="A3001">
        <v>254</v>
      </c>
      <c r="B3001">
        <v>320100</v>
      </c>
      <c r="C3001" t="s">
        <v>85</v>
      </c>
      <c r="D3001">
        <v>12</v>
      </c>
      <c r="E3001">
        <v>20.323620000000002</v>
      </c>
      <c r="F3001" s="3">
        <v>243.88344000000001</v>
      </c>
      <c r="G3001">
        <v>12</v>
      </c>
      <c r="H3001">
        <f t="shared" si="46"/>
        <v>1</v>
      </c>
    </row>
    <row r="3002" spans="1:8" x14ac:dyDescent="0.25">
      <c r="A3002">
        <v>267</v>
      </c>
      <c r="B3002">
        <v>324903</v>
      </c>
      <c r="C3002" t="s">
        <v>47</v>
      </c>
      <c r="D3002">
        <v>0</v>
      </c>
      <c r="E3002">
        <v>20.662344000000001</v>
      </c>
      <c r="F3002" s="3">
        <v>0</v>
      </c>
      <c r="G3002">
        <v>20</v>
      </c>
      <c r="H3002">
        <f t="shared" si="46"/>
        <v>0</v>
      </c>
    </row>
    <row r="3003" spans="1:8" x14ac:dyDescent="0.25">
      <c r="A3003">
        <v>276</v>
      </c>
      <c r="B3003">
        <v>320107</v>
      </c>
      <c r="C3003" t="s">
        <v>81</v>
      </c>
      <c r="D3003">
        <v>60</v>
      </c>
      <c r="E3003">
        <v>5.7200040000000012</v>
      </c>
      <c r="F3003" s="3">
        <v>343.20024000000006</v>
      </c>
      <c r="G3003">
        <v>60</v>
      </c>
      <c r="H3003">
        <f t="shared" si="46"/>
        <v>1</v>
      </c>
    </row>
    <row r="3004" spans="1:8" x14ac:dyDescent="0.25">
      <c r="A3004">
        <v>276</v>
      </c>
      <c r="B3004">
        <v>324003</v>
      </c>
      <c r="C3004" t="s">
        <v>88</v>
      </c>
      <c r="D3004">
        <v>20</v>
      </c>
      <c r="E3004">
        <v>19.800018000000001</v>
      </c>
      <c r="F3004" s="3">
        <v>396.00036</v>
      </c>
      <c r="G3004">
        <v>20</v>
      </c>
      <c r="H3004">
        <f t="shared" si="46"/>
        <v>1</v>
      </c>
    </row>
    <row r="3005" spans="1:8" x14ac:dyDescent="0.25">
      <c r="A3005">
        <v>276</v>
      </c>
      <c r="B3005">
        <v>322000</v>
      </c>
      <c r="C3005" t="s">
        <v>93</v>
      </c>
      <c r="D3005">
        <v>24</v>
      </c>
      <c r="E3005">
        <v>12.645809999999999</v>
      </c>
      <c r="F3005" s="3">
        <v>303.49943999999999</v>
      </c>
      <c r="G3005">
        <v>24</v>
      </c>
      <c r="H3005">
        <f t="shared" si="46"/>
        <v>1</v>
      </c>
    </row>
    <row r="3006" spans="1:8" x14ac:dyDescent="0.25">
      <c r="A3006">
        <v>276</v>
      </c>
      <c r="B3006">
        <v>320023</v>
      </c>
      <c r="C3006" t="s">
        <v>86</v>
      </c>
      <c r="D3006">
        <v>12</v>
      </c>
      <c r="E3006">
        <v>39.743999999999993</v>
      </c>
      <c r="F3006" s="3">
        <v>476.92799999999988</v>
      </c>
      <c r="G3006">
        <v>6</v>
      </c>
      <c r="H3006">
        <f t="shared" si="46"/>
        <v>2</v>
      </c>
    </row>
    <row r="3007" spans="1:8" x14ac:dyDescent="0.25">
      <c r="A3007">
        <v>276</v>
      </c>
      <c r="B3007">
        <v>324003</v>
      </c>
      <c r="C3007" t="s">
        <v>88</v>
      </c>
      <c r="D3007">
        <v>20</v>
      </c>
      <c r="E3007">
        <v>19.800018000000001</v>
      </c>
      <c r="F3007" s="3">
        <v>396.00036</v>
      </c>
      <c r="G3007">
        <v>20</v>
      </c>
      <c r="H3007">
        <f t="shared" si="46"/>
        <v>1</v>
      </c>
    </row>
    <row r="3008" spans="1:8" x14ac:dyDescent="0.25">
      <c r="A3008">
        <v>278</v>
      </c>
      <c r="B3008">
        <v>320118</v>
      </c>
      <c r="C3008" t="s">
        <v>89</v>
      </c>
      <c r="D3008">
        <v>6</v>
      </c>
      <c r="E3008">
        <v>37.949940000000005</v>
      </c>
      <c r="F3008" s="3">
        <v>227.69964000000004</v>
      </c>
      <c r="G3008">
        <v>6</v>
      </c>
      <c r="H3008">
        <f t="shared" si="46"/>
        <v>1</v>
      </c>
    </row>
    <row r="3009" spans="1:8" x14ac:dyDescent="0.25">
      <c r="A3009">
        <v>278</v>
      </c>
      <c r="B3009">
        <v>320023</v>
      </c>
      <c r="C3009" t="s">
        <v>86</v>
      </c>
      <c r="D3009">
        <v>6</v>
      </c>
      <c r="E3009">
        <v>39.743999999999993</v>
      </c>
      <c r="F3009" s="3">
        <v>238.46399999999994</v>
      </c>
      <c r="G3009">
        <v>6</v>
      </c>
      <c r="H3009">
        <f t="shared" si="46"/>
        <v>1</v>
      </c>
    </row>
    <row r="3010" spans="1:8" x14ac:dyDescent="0.25">
      <c r="A3010">
        <v>279</v>
      </c>
      <c r="B3010">
        <v>320023</v>
      </c>
      <c r="C3010" t="s">
        <v>86</v>
      </c>
      <c r="D3010">
        <v>6</v>
      </c>
      <c r="E3010">
        <v>39.743999999999993</v>
      </c>
      <c r="F3010" s="3">
        <v>238.46399999999994</v>
      </c>
      <c r="G3010">
        <v>6</v>
      </c>
      <c r="H3010">
        <f t="shared" si="46"/>
        <v>1</v>
      </c>
    </row>
    <row r="3011" spans="1:8" x14ac:dyDescent="0.25">
      <c r="A3011">
        <v>279</v>
      </c>
      <c r="B3011">
        <v>320015</v>
      </c>
      <c r="C3011" t="s">
        <v>80</v>
      </c>
      <c r="D3011">
        <v>60</v>
      </c>
      <c r="E3011">
        <v>5.9841899999999999</v>
      </c>
      <c r="F3011" s="3">
        <v>359.0514</v>
      </c>
      <c r="G3011">
        <v>60</v>
      </c>
      <c r="H3011">
        <f t="shared" ref="H3011:H3074" si="47">+D3011/G3011</f>
        <v>1</v>
      </c>
    </row>
    <row r="3012" spans="1:8" x14ac:dyDescent="0.25">
      <c r="A3012">
        <v>279</v>
      </c>
      <c r="B3012">
        <v>320107</v>
      </c>
      <c r="C3012" t="s">
        <v>81</v>
      </c>
      <c r="D3012">
        <v>60</v>
      </c>
      <c r="E3012">
        <v>5.7200040000000012</v>
      </c>
      <c r="F3012" s="3">
        <v>343.20024000000006</v>
      </c>
      <c r="G3012">
        <v>60</v>
      </c>
      <c r="H3012">
        <f t="shared" si="47"/>
        <v>1</v>
      </c>
    </row>
    <row r="3013" spans="1:8" x14ac:dyDescent="0.25">
      <c r="A3013">
        <v>289</v>
      </c>
      <c r="B3013">
        <v>320028</v>
      </c>
      <c r="C3013" t="s">
        <v>91</v>
      </c>
      <c r="D3013">
        <v>6</v>
      </c>
      <c r="E3013">
        <v>30.099959999999999</v>
      </c>
      <c r="F3013" s="3">
        <v>180.59976</v>
      </c>
      <c r="G3013">
        <v>6</v>
      </c>
      <c r="H3013">
        <f t="shared" si="47"/>
        <v>1</v>
      </c>
    </row>
    <row r="3014" spans="1:8" x14ac:dyDescent="0.25">
      <c r="A3014">
        <v>289</v>
      </c>
      <c r="B3014">
        <v>320015</v>
      </c>
      <c r="C3014" t="s">
        <v>80</v>
      </c>
      <c r="D3014">
        <v>120</v>
      </c>
      <c r="E3014">
        <v>5.9841899999999999</v>
      </c>
      <c r="F3014" s="3">
        <v>718.1028</v>
      </c>
      <c r="G3014">
        <v>60</v>
      </c>
      <c r="H3014">
        <f t="shared" si="47"/>
        <v>2</v>
      </c>
    </row>
    <row r="3015" spans="1:8" x14ac:dyDescent="0.25">
      <c r="A3015">
        <v>400</v>
      </c>
      <c r="B3015">
        <v>324003</v>
      </c>
      <c r="C3015" t="s">
        <v>88</v>
      </c>
      <c r="D3015">
        <v>20</v>
      </c>
      <c r="E3015">
        <v>19.800018000000001</v>
      </c>
      <c r="F3015" s="3">
        <v>396.00036</v>
      </c>
      <c r="G3015">
        <v>20</v>
      </c>
      <c r="H3015">
        <f t="shared" si="47"/>
        <v>1</v>
      </c>
    </row>
    <row r="3016" spans="1:8" x14ac:dyDescent="0.25">
      <c r="A3016">
        <v>409</v>
      </c>
      <c r="B3016">
        <v>320023</v>
      </c>
      <c r="C3016" t="s">
        <v>86</v>
      </c>
      <c r="D3016">
        <v>6</v>
      </c>
      <c r="E3016">
        <v>39.743999999999993</v>
      </c>
      <c r="F3016" s="3">
        <v>238.46399999999994</v>
      </c>
      <c r="G3016">
        <v>6</v>
      </c>
      <c r="H3016">
        <f t="shared" si="47"/>
        <v>1</v>
      </c>
    </row>
    <row r="3017" spans="1:8" x14ac:dyDescent="0.25">
      <c r="A3017">
        <v>409</v>
      </c>
      <c r="B3017">
        <v>320023</v>
      </c>
      <c r="C3017" t="s">
        <v>86</v>
      </c>
      <c r="D3017">
        <v>6</v>
      </c>
      <c r="E3017">
        <v>39.743999999999993</v>
      </c>
      <c r="F3017" s="3">
        <v>238.46399999999994</v>
      </c>
      <c r="G3017">
        <v>6</v>
      </c>
      <c r="H3017">
        <f t="shared" si="47"/>
        <v>1</v>
      </c>
    </row>
    <row r="3018" spans="1:8" x14ac:dyDescent="0.25">
      <c r="A3018">
        <v>642</v>
      </c>
      <c r="B3018">
        <v>320023</v>
      </c>
      <c r="C3018" t="s">
        <v>86</v>
      </c>
      <c r="D3018">
        <v>12</v>
      </c>
      <c r="E3018">
        <v>39.743999999999993</v>
      </c>
      <c r="F3018" s="3">
        <v>476.92799999999988</v>
      </c>
      <c r="G3018">
        <v>6</v>
      </c>
      <c r="H3018">
        <f t="shared" si="47"/>
        <v>2</v>
      </c>
    </row>
    <row r="3019" spans="1:8" x14ac:dyDescent="0.25">
      <c r="A3019">
        <v>642</v>
      </c>
      <c r="B3019">
        <v>320118</v>
      </c>
      <c r="C3019" t="s">
        <v>89</v>
      </c>
      <c r="D3019">
        <v>6</v>
      </c>
      <c r="E3019">
        <v>37.949940000000005</v>
      </c>
      <c r="F3019" s="3">
        <v>227.69964000000004</v>
      </c>
      <c r="G3019">
        <v>6</v>
      </c>
      <c r="H3019">
        <f t="shared" si="47"/>
        <v>1</v>
      </c>
    </row>
    <row r="3020" spans="1:8" x14ac:dyDescent="0.25">
      <c r="A3020">
        <v>642</v>
      </c>
      <c r="B3020">
        <v>320107</v>
      </c>
      <c r="C3020" t="s">
        <v>81</v>
      </c>
      <c r="D3020">
        <v>60</v>
      </c>
      <c r="E3020">
        <v>5.7200040000000012</v>
      </c>
      <c r="F3020" s="3">
        <v>343.20024000000006</v>
      </c>
      <c r="G3020">
        <v>60</v>
      </c>
      <c r="H3020">
        <f t="shared" si="47"/>
        <v>1</v>
      </c>
    </row>
    <row r="3021" spans="1:8" x14ac:dyDescent="0.25">
      <c r="A3021">
        <v>652</v>
      </c>
      <c r="B3021">
        <v>320015</v>
      </c>
      <c r="C3021" t="s">
        <v>80</v>
      </c>
      <c r="D3021">
        <v>60</v>
      </c>
      <c r="E3021">
        <v>5.9841899999999999</v>
      </c>
      <c r="F3021" s="3">
        <v>359.0514</v>
      </c>
      <c r="G3021">
        <v>60</v>
      </c>
      <c r="H3021">
        <f t="shared" si="47"/>
        <v>1</v>
      </c>
    </row>
    <row r="3022" spans="1:8" x14ac:dyDescent="0.25">
      <c r="A3022">
        <v>652</v>
      </c>
      <c r="B3022">
        <v>320118</v>
      </c>
      <c r="C3022" t="s">
        <v>89</v>
      </c>
      <c r="D3022">
        <v>6</v>
      </c>
      <c r="E3022">
        <v>37.949940000000005</v>
      </c>
      <c r="F3022" s="3">
        <v>227.69964000000004</v>
      </c>
      <c r="G3022">
        <v>6</v>
      </c>
      <c r="H3022">
        <f t="shared" si="47"/>
        <v>1</v>
      </c>
    </row>
    <row r="3023" spans="1:8" x14ac:dyDescent="0.25">
      <c r="A3023">
        <v>652</v>
      </c>
      <c r="B3023">
        <v>320028</v>
      </c>
      <c r="C3023" t="s">
        <v>91</v>
      </c>
      <c r="D3023">
        <v>6</v>
      </c>
      <c r="E3023">
        <v>30.099959999999999</v>
      </c>
      <c r="F3023" s="3">
        <v>180.59976</v>
      </c>
      <c r="G3023">
        <v>6</v>
      </c>
      <c r="H3023">
        <f t="shared" si="47"/>
        <v>1</v>
      </c>
    </row>
    <row r="3024" spans="1:8" x14ac:dyDescent="0.25">
      <c r="A3024">
        <v>652</v>
      </c>
      <c r="B3024">
        <v>320023</v>
      </c>
      <c r="C3024" t="s">
        <v>86</v>
      </c>
      <c r="D3024">
        <v>12</v>
      </c>
      <c r="E3024">
        <v>39.743999999999993</v>
      </c>
      <c r="F3024" s="3">
        <v>476.92799999999988</v>
      </c>
      <c r="G3024">
        <v>6</v>
      </c>
      <c r="H3024">
        <f t="shared" si="47"/>
        <v>2</v>
      </c>
    </row>
    <row r="3025" spans="1:8" x14ac:dyDescent="0.25">
      <c r="A3025">
        <v>652</v>
      </c>
      <c r="B3025">
        <v>320107</v>
      </c>
      <c r="C3025" t="s">
        <v>81</v>
      </c>
      <c r="D3025">
        <v>60</v>
      </c>
      <c r="E3025">
        <v>5.7200040000000012</v>
      </c>
      <c r="F3025" s="3">
        <v>343.20024000000006</v>
      </c>
      <c r="G3025">
        <v>60</v>
      </c>
      <c r="H3025">
        <f t="shared" si="47"/>
        <v>1</v>
      </c>
    </row>
    <row r="3026" spans="1:8" x14ac:dyDescent="0.25">
      <c r="A3026">
        <v>661</v>
      </c>
      <c r="B3026">
        <v>320023</v>
      </c>
      <c r="C3026" t="s">
        <v>86</v>
      </c>
      <c r="D3026">
        <v>6</v>
      </c>
      <c r="E3026">
        <v>39.743999999999993</v>
      </c>
      <c r="F3026" s="3">
        <v>238.46399999999994</v>
      </c>
      <c r="G3026">
        <v>6</v>
      </c>
      <c r="H3026">
        <f t="shared" si="47"/>
        <v>1</v>
      </c>
    </row>
    <row r="3027" spans="1:8" x14ac:dyDescent="0.25">
      <c r="A3027">
        <v>661</v>
      </c>
      <c r="B3027">
        <v>320015</v>
      </c>
      <c r="C3027" t="s">
        <v>80</v>
      </c>
      <c r="D3027">
        <v>60</v>
      </c>
      <c r="E3027">
        <v>5.9841899999999999</v>
      </c>
      <c r="F3027" s="3">
        <v>359.0514</v>
      </c>
      <c r="G3027">
        <v>60</v>
      </c>
      <c r="H3027">
        <f t="shared" si="47"/>
        <v>1</v>
      </c>
    </row>
    <row r="3028" spans="1:8" x14ac:dyDescent="0.25">
      <c r="A3028">
        <v>661</v>
      </c>
      <c r="B3028">
        <v>320107</v>
      </c>
      <c r="C3028" t="s">
        <v>81</v>
      </c>
      <c r="D3028">
        <v>60</v>
      </c>
      <c r="E3028">
        <v>5.7200040000000012</v>
      </c>
      <c r="F3028" s="3">
        <v>343.20024000000006</v>
      </c>
      <c r="G3028">
        <v>60</v>
      </c>
      <c r="H3028">
        <f t="shared" si="47"/>
        <v>1</v>
      </c>
    </row>
    <row r="3029" spans="1:8" x14ac:dyDescent="0.25">
      <c r="A3029">
        <v>661</v>
      </c>
      <c r="B3029">
        <v>324003</v>
      </c>
      <c r="C3029" t="s">
        <v>88</v>
      </c>
      <c r="D3029">
        <v>20</v>
      </c>
      <c r="E3029">
        <v>19.800018000000001</v>
      </c>
      <c r="F3029" s="3">
        <v>396.00036</v>
      </c>
      <c r="G3029">
        <v>20</v>
      </c>
      <c r="H3029">
        <f t="shared" si="47"/>
        <v>1</v>
      </c>
    </row>
    <row r="3030" spans="1:8" x14ac:dyDescent="0.25">
      <c r="A3030">
        <v>665</v>
      </c>
      <c r="B3030">
        <v>320926</v>
      </c>
      <c r="C3030" t="s">
        <v>48</v>
      </c>
      <c r="D3030">
        <v>60</v>
      </c>
      <c r="E3030">
        <v>5.9841899999999999</v>
      </c>
      <c r="F3030" s="3">
        <v>359.0514</v>
      </c>
      <c r="G3030">
        <v>60</v>
      </c>
      <c r="H3030">
        <f t="shared" si="47"/>
        <v>1</v>
      </c>
    </row>
    <row r="3031" spans="1:8" x14ac:dyDescent="0.25">
      <c r="A3031">
        <v>665</v>
      </c>
      <c r="B3031">
        <v>324903</v>
      </c>
      <c r="C3031" t="s">
        <v>47</v>
      </c>
      <c r="D3031">
        <v>20</v>
      </c>
      <c r="E3031">
        <v>20.662344000000001</v>
      </c>
      <c r="F3031" s="3">
        <v>413.24688000000003</v>
      </c>
      <c r="G3031">
        <v>20</v>
      </c>
      <c r="H3031">
        <f t="shared" si="47"/>
        <v>1</v>
      </c>
    </row>
    <row r="3032" spans="1:8" x14ac:dyDescent="0.25">
      <c r="A3032">
        <v>671</v>
      </c>
      <c r="B3032">
        <v>320023</v>
      </c>
      <c r="C3032" t="s">
        <v>86</v>
      </c>
      <c r="D3032">
        <v>12</v>
      </c>
      <c r="E3032">
        <v>39.743999999999993</v>
      </c>
      <c r="F3032" s="3">
        <v>476.92799999999988</v>
      </c>
      <c r="G3032">
        <v>6</v>
      </c>
      <c r="H3032">
        <f t="shared" si="47"/>
        <v>2</v>
      </c>
    </row>
    <row r="3033" spans="1:8" x14ac:dyDescent="0.25">
      <c r="A3033">
        <v>671</v>
      </c>
      <c r="B3033">
        <v>320118</v>
      </c>
      <c r="C3033" t="s">
        <v>89</v>
      </c>
      <c r="D3033">
        <v>12</v>
      </c>
      <c r="E3033">
        <v>37.949940000000005</v>
      </c>
      <c r="F3033" s="3">
        <v>455.39928000000009</v>
      </c>
      <c r="G3033">
        <v>6</v>
      </c>
      <c r="H3033">
        <f t="shared" si="47"/>
        <v>2</v>
      </c>
    </row>
    <row r="3034" spans="1:8" x14ac:dyDescent="0.25">
      <c r="A3034">
        <v>678</v>
      </c>
      <c r="B3034">
        <v>320015</v>
      </c>
      <c r="C3034" t="s">
        <v>80</v>
      </c>
      <c r="D3034">
        <v>60</v>
      </c>
      <c r="E3034">
        <v>5.9841899999999999</v>
      </c>
      <c r="F3034" s="3">
        <v>359.0514</v>
      </c>
      <c r="G3034">
        <v>60</v>
      </c>
      <c r="H3034">
        <f t="shared" si="47"/>
        <v>1</v>
      </c>
    </row>
    <row r="3035" spans="1:8" x14ac:dyDescent="0.25">
      <c r="A3035">
        <v>688</v>
      </c>
      <c r="B3035">
        <v>320926</v>
      </c>
      <c r="C3035" t="s">
        <v>48</v>
      </c>
      <c r="D3035">
        <v>60</v>
      </c>
      <c r="E3035">
        <v>5.9841899999999999</v>
      </c>
      <c r="F3035" s="3">
        <v>359.0514</v>
      </c>
      <c r="G3035">
        <v>60</v>
      </c>
      <c r="H3035">
        <f t="shared" si="47"/>
        <v>1</v>
      </c>
    </row>
    <row r="3036" spans="1:8" x14ac:dyDescent="0.25">
      <c r="A3036">
        <v>689</v>
      </c>
      <c r="B3036">
        <v>320118</v>
      </c>
      <c r="C3036" t="s">
        <v>89</v>
      </c>
      <c r="D3036">
        <v>6</v>
      </c>
      <c r="E3036">
        <v>37.949940000000005</v>
      </c>
      <c r="F3036" s="3">
        <v>227.69964000000004</v>
      </c>
      <c r="G3036">
        <v>6</v>
      </c>
      <c r="H3036">
        <f t="shared" si="47"/>
        <v>1</v>
      </c>
    </row>
    <row r="3037" spans="1:8" x14ac:dyDescent="0.25">
      <c r="A3037">
        <v>689</v>
      </c>
      <c r="B3037">
        <v>322000</v>
      </c>
      <c r="C3037" t="s">
        <v>93</v>
      </c>
      <c r="D3037">
        <v>13</v>
      </c>
      <c r="E3037">
        <v>12.645809999999999</v>
      </c>
      <c r="F3037" s="3">
        <v>164.39552999999998</v>
      </c>
      <c r="G3037">
        <v>24</v>
      </c>
      <c r="H3037">
        <f t="shared" si="47"/>
        <v>0.54166666666666663</v>
      </c>
    </row>
    <row r="3038" spans="1:8" x14ac:dyDescent="0.25">
      <c r="A3038">
        <v>690</v>
      </c>
      <c r="B3038">
        <v>320107</v>
      </c>
      <c r="C3038" t="s">
        <v>81</v>
      </c>
      <c r="D3038">
        <v>60</v>
      </c>
      <c r="E3038">
        <v>5.7200040000000012</v>
      </c>
      <c r="F3038" s="3">
        <v>343.20024000000006</v>
      </c>
      <c r="G3038">
        <v>60</v>
      </c>
      <c r="H3038">
        <f t="shared" si="47"/>
        <v>1</v>
      </c>
    </row>
    <row r="3039" spans="1:8" x14ac:dyDescent="0.25">
      <c r="A3039">
        <v>2001</v>
      </c>
      <c r="B3039">
        <v>320023</v>
      </c>
      <c r="C3039" t="s">
        <v>86</v>
      </c>
      <c r="D3039">
        <v>6</v>
      </c>
      <c r="E3039">
        <v>39.743999999999993</v>
      </c>
      <c r="F3039" s="3">
        <v>238.46399999999994</v>
      </c>
      <c r="G3039">
        <v>6</v>
      </c>
      <c r="H3039">
        <f t="shared" si="47"/>
        <v>1</v>
      </c>
    </row>
    <row r="3040" spans="1:8" x14ac:dyDescent="0.25">
      <c r="A3040">
        <v>2023</v>
      </c>
      <c r="B3040">
        <v>320023</v>
      </c>
      <c r="C3040" t="s">
        <v>86</v>
      </c>
      <c r="D3040">
        <v>6</v>
      </c>
      <c r="E3040">
        <v>39.743999999999993</v>
      </c>
      <c r="F3040" s="3">
        <v>238.46399999999994</v>
      </c>
      <c r="G3040">
        <v>6</v>
      </c>
      <c r="H3040">
        <f t="shared" si="47"/>
        <v>1</v>
      </c>
    </row>
    <row r="3041" spans="1:8" x14ac:dyDescent="0.25">
      <c r="A3041">
        <v>2023</v>
      </c>
      <c r="B3041">
        <v>320015</v>
      </c>
      <c r="C3041" t="s">
        <v>80</v>
      </c>
      <c r="D3041">
        <v>60</v>
      </c>
      <c r="E3041">
        <v>5.9841899999999999</v>
      </c>
      <c r="F3041" s="3">
        <v>359.0514</v>
      </c>
      <c r="G3041">
        <v>60</v>
      </c>
      <c r="H3041">
        <f t="shared" si="47"/>
        <v>1</v>
      </c>
    </row>
    <row r="3042" spans="1:8" x14ac:dyDescent="0.25">
      <c r="A3042">
        <v>2023</v>
      </c>
      <c r="B3042">
        <v>320107</v>
      </c>
      <c r="C3042" t="s">
        <v>81</v>
      </c>
      <c r="D3042">
        <v>60</v>
      </c>
      <c r="E3042">
        <v>5.7200040000000012</v>
      </c>
      <c r="F3042" s="3">
        <v>343.20024000000006</v>
      </c>
      <c r="G3042">
        <v>60</v>
      </c>
      <c r="H3042">
        <f t="shared" si="47"/>
        <v>1</v>
      </c>
    </row>
    <row r="3043" spans="1:8" x14ac:dyDescent="0.25">
      <c r="A3043">
        <v>2025</v>
      </c>
      <c r="B3043">
        <v>320015</v>
      </c>
      <c r="C3043" t="s">
        <v>80</v>
      </c>
      <c r="D3043">
        <v>60</v>
      </c>
      <c r="E3043">
        <v>5.9841899999999999</v>
      </c>
      <c r="F3043" s="3">
        <v>359.0514</v>
      </c>
      <c r="G3043">
        <v>60</v>
      </c>
      <c r="H3043">
        <f t="shared" si="47"/>
        <v>1</v>
      </c>
    </row>
    <row r="3044" spans="1:8" x14ac:dyDescent="0.25">
      <c r="A3044">
        <v>2027</v>
      </c>
      <c r="B3044">
        <v>324003</v>
      </c>
      <c r="C3044" t="s">
        <v>88</v>
      </c>
      <c r="D3044">
        <v>20</v>
      </c>
      <c r="E3044">
        <v>19.800018000000001</v>
      </c>
      <c r="F3044" s="3">
        <v>396.00036</v>
      </c>
      <c r="G3044">
        <v>20</v>
      </c>
      <c r="H3044">
        <f t="shared" si="47"/>
        <v>1</v>
      </c>
    </row>
    <row r="3045" spans="1:8" x14ac:dyDescent="0.25">
      <c r="A3045">
        <v>2028</v>
      </c>
      <c r="B3045">
        <v>320023</v>
      </c>
      <c r="C3045" t="s">
        <v>86</v>
      </c>
      <c r="D3045">
        <v>6</v>
      </c>
      <c r="E3045">
        <v>39.743999999999993</v>
      </c>
      <c r="F3045" s="3">
        <v>238.46399999999994</v>
      </c>
      <c r="G3045">
        <v>6</v>
      </c>
      <c r="H3045">
        <f t="shared" si="47"/>
        <v>1</v>
      </c>
    </row>
    <row r="3046" spans="1:8" x14ac:dyDescent="0.25">
      <c r="A3046">
        <v>2028</v>
      </c>
      <c r="B3046">
        <v>320118</v>
      </c>
      <c r="C3046" t="s">
        <v>89</v>
      </c>
      <c r="D3046">
        <v>6</v>
      </c>
      <c r="E3046">
        <v>37.949940000000005</v>
      </c>
      <c r="F3046" s="3">
        <v>227.69964000000004</v>
      </c>
      <c r="G3046">
        <v>6</v>
      </c>
      <c r="H3046">
        <f t="shared" si="47"/>
        <v>1</v>
      </c>
    </row>
    <row r="3047" spans="1:8" x14ac:dyDescent="0.25">
      <c r="A3047">
        <v>2028</v>
      </c>
      <c r="B3047">
        <v>320926</v>
      </c>
      <c r="C3047" t="s">
        <v>48</v>
      </c>
      <c r="D3047">
        <v>60</v>
      </c>
      <c r="E3047">
        <v>5.9841899999999999</v>
      </c>
      <c r="F3047" s="3">
        <v>359.0514</v>
      </c>
      <c r="G3047">
        <v>60</v>
      </c>
      <c r="H3047">
        <f t="shared" si="47"/>
        <v>1</v>
      </c>
    </row>
    <row r="3048" spans="1:8" x14ac:dyDescent="0.25">
      <c r="A3048">
        <v>2028</v>
      </c>
      <c r="B3048">
        <v>320023</v>
      </c>
      <c r="C3048" t="s">
        <v>86</v>
      </c>
      <c r="D3048">
        <v>12</v>
      </c>
      <c r="E3048">
        <v>39.743999999999993</v>
      </c>
      <c r="F3048" s="3">
        <v>476.92799999999988</v>
      </c>
      <c r="G3048">
        <v>6</v>
      </c>
      <c r="H3048">
        <f t="shared" si="47"/>
        <v>2</v>
      </c>
    </row>
    <row r="3049" spans="1:8" x14ac:dyDescent="0.25">
      <c r="A3049">
        <v>2028</v>
      </c>
      <c r="B3049">
        <v>320118</v>
      </c>
      <c r="C3049" t="s">
        <v>89</v>
      </c>
      <c r="D3049">
        <v>12</v>
      </c>
      <c r="E3049">
        <v>37.949940000000005</v>
      </c>
      <c r="F3049" s="3">
        <v>455.39928000000009</v>
      </c>
      <c r="G3049">
        <v>6</v>
      </c>
      <c r="H3049">
        <f t="shared" si="47"/>
        <v>2</v>
      </c>
    </row>
    <row r="3050" spans="1:8" x14ac:dyDescent="0.25">
      <c r="A3050">
        <v>2028</v>
      </c>
      <c r="B3050">
        <v>320107</v>
      </c>
      <c r="C3050" t="s">
        <v>81</v>
      </c>
      <c r="D3050">
        <v>60</v>
      </c>
      <c r="E3050">
        <v>5.7200040000000012</v>
      </c>
      <c r="F3050" s="3">
        <v>343.20024000000006</v>
      </c>
      <c r="G3050">
        <v>60</v>
      </c>
      <c r="H3050">
        <f t="shared" si="47"/>
        <v>1</v>
      </c>
    </row>
    <row r="3051" spans="1:8" x14ac:dyDescent="0.25">
      <c r="A3051">
        <v>2028</v>
      </c>
      <c r="B3051">
        <v>322000</v>
      </c>
      <c r="C3051" t="s">
        <v>93</v>
      </c>
      <c r="D3051">
        <v>24</v>
      </c>
      <c r="E3051">
        <v>12.645809999999999</v>
      </c>
      <c r="F3051" s="3">
        <v>303.49943999999999</v>
      </c>
      <c r="G3051">
        <v>24</v>
      </c>
      <c r="H3051">
        <f t="shared" si="47"/>
        <v>1</v>
      </c>
    </row>
    <row r="3052" spans="1:8" x14ac:dyDescent="0.25">
      <c r="A3052">
        <v>2030</v>
      </c>
      <c r="B3052">
        <v>320926</v>
      </c>
      <c r="C3052" t="s">
        <v>48</v>
      </c>
      <c r="D3052">
        <v>60</v>
      </c>
      <c r="E3052">
        <v>5.9841899999999999</v>
      </c>
      <c r="F3052" s="3">
        <v>359.0514</v>
      </c>
      <c r="G3052">
        <v>60</v>
      </c>
      <c r="H3052">
        <f t="shared" si="47"/>
        <v>1</v>
      </c>
    </row>
    <row r="3053" spans="1:8" x14ac:dyDescent="0.25">
      <c r="A3053">
        <v>2030</v>
      </c>
      <c r="B3053">
        <v>324903</v>
      </c>
      <c r="C3053" t="s">
        <v>47</v>
      </c>
      <c r="D3053">
        <v>0</v>
      </c>
      <c r="E3053">
        <v>20.662344000000001</v>
      </c>
      <c r="F3053" s="3">
        <v>0</v>
      </c>
      <c r="G3053">
        <v>20</v>
      </c>
      <c r="H3053">
        <f t="shared" si="47"/>
        <v>0</v>
      </c>
    </row>
    <row r="3054" spans="1:8" x14ac:dyDescent="0.25">
      <c r="A3054">
        <v>2032</v>
      </c>
      <c r="B3054">
        <v>320015</v>
      </c>
      <c r="C3054" t="s">
        <v>80</v>
      </c>
      <c r="D3054">
        <v>60</v>
      </c>
      <c r="E3054">
        <v>5.9841899999999999</v>
      </c>
      <c r="F3054" s="3">
        <v>359.0514</v>
      </c>
      <c r="G3054">
        <v>60</v>
      </c>
      <c r="H3054">
        <f t="shared" si="47"/>
        <v>1</v>
      </c>
    </row>
    <row r="3055" spans="1:8" x14ac:dyDescent="0.25">
      <c r="A3055">
        <v>2032</v>
      </c>
      <c r="B3055">
        <v>320023</v>
      </c>
      <c r="C3055" t="s">
        <v>86</v>
      </c>
      <c r="D3055">
        <v>6</v>
      </c>
      <c r="E3055">
        <v>39.743999999999993</v>
      </c>
      <c r="F3055" s="3">
        <v>238.46399999999994</v>
      </c>
      <c r="G3055">
        <v>6</v>
      </c>
      <c r="H3055">
        <f t="shared" si="47"/>
        <v>1</v>
      </c>
    </row>
    <row r="3056" spans="1:8" x14ac:dyDescent="0.25">
      <c r="A3056">
        <v>2032</v>
      </c>
      <c r="B3056">
        <v>324003</v>
      </c>
      <c r="C3056" t="s">
        <v>88</v>
      </c>
      <c r="D3056">
        <v>20</v>
      </c>
      <c r="E3056">
        <v>19.800018000000001</v>
      </c>
      <c r="F3056" s="3">
        <v>396.00036</v>
      </c>
      <c r="G3056">
        <v>20</v>
      </c>
      <c r="H3056">
        <f t="shared" si="47"/>
        <v>1</v>
      </c>
    </row>
    <row r="3057" spans="1:8" x14ac:dyDescent="0.25">
      <c r="A3057">
        <v>2034</v>
      </c>
      <c r="B3057">
        <v>324003</v>
      </c>
      <c r="C3057" t="s">
        <v>88</v>
      </c>
      <c r="D3057">
        <v>20</v>
      </c>
      <c r="E3057">
        <v>19.800018000000001</v>
      </c>
      <c r="F3057" s="3">
        <v>396.00036</v>
      </c>
      <c r="G3057">
        <v>20</v>
      </c>
      <c r="H3057">
        <f t="shared" si="47"/>
        <v>1</v>
      </c>
    </row>
    <row r="3058" spans="1:8" x14ac:dyDescent="0.25">
      <c r="A3058">
        <v>2042</v>
      </c>
      <c r="B3058">
        <v>320023</v>
      </c>
      <c r="C3058" t="s">
        <v>86</v>
      </c>
      <c r="D3058">
        <v>6</v>
      </c>
      <c r="E3058">
        <v>39.743999999999993</v>
      </c>
      <c r="F3058" s="3">
        <v>238.46399999999994</v>
      </c>
      <c r="G3058">
        <v>6</v>
      </c>
      <c r="H3058">
        <f t="shared" si="47"/>
        <v>1</v>
      </c>
    </row>
    <row r="3059" spans="1:8" x14ac:dyDescent="0.25">
      <c r="A3059">
        <v>2042</v>
      </c>
      <c r="B3059">
        <v>320118</v>
      </c>
      <c r="C3059" t="s">
        <v>89</v>
      </c>
      <c r="D3059">
        <v>6</v>
      </c>
      <c r="E3059">
        <v>37.949940000000005</v>
      </c>
      <c r="F3059" s="3">
        <v>227.69964000000004</v>
      </c>
      <c r="G3059">
        <v>6</v>
      </c>
      <c r="H3059">
        <f t="shared" si="47"/>
        <v>1</v>
      </c>
    </row>
    <row r="3060" spans="1:8" x14ac:dyDescent="0.25">
      <c r="A3060">
        <v>2046</v>
      </c>
      <c r="B3060">
        <v>320028</v>
      </c>
      <c r="C3060" t="s">
        <v>91</v>
      </c>
      <c r="D3060">
        <v>12</v>
      </c>
      <c r="E3060">
        <v>30.099959999999999</v>
      </c>
      <c r="F3060" s="3">
        <v>361.19952000000001</v>
      </c>
      <c r="G3060">
        <v>6</v>
      </c>
      <c r="H3060">
        <f t="shared" si="47"/>
        <v>2</v>
      </c>
    </row>
    <row r="3061" spans="1:8" x14ac:dyDescent="0.25">
      <c r="A3061">
        <v>2046</v>
      </c>
      <c r="B3061">
        <v>320023</v>
      </c>
      <c r="C3061" t="s">
        <v>86</v>
      </c>
      <c r="D3061">
        <v>12</v>
      </c>
      <c r="E3061">
        <v>39.743999999999993</v>
      </c>
      <c r="F3061" s="3">
        <v>476.92799999999988</v>
      </c>
      <c r="G3061">
        <v>6</v>
      </c>
      <c r="H3061">
        <f t="shared" si="47"/>
        <v>2</v>
      </c>
    </row>
    <row r="3062" spans="1:8" x14ac:dyDescent="0.25">
      <c r="A3062">
        <v>2046</v>
      </c>
      <c r="B3062">
        <v>320015</v>
      </c>
      <c r="C3062" t="s">
        <v>80</v>
      </c>
      <c r="D3062">
        <v>60</v>
      </c>
      <c r="E3062">
        <v>5.9841899999999999</v>
      </c>
      <c r="F3062" s="3">
        <v>359.0514</v>
      </c>
      <c r="G3062">
        <v>60</v>
      </c>
      <c r="H3062">
        <f t="shared" si="47"/>
        <v>1</v>
      </c>
    </row>
    <row r="3063" spans="1:8" x14ac:dyDescent="0.25">
      <c r="A3063">
        <v>2046</v>
      </c>
      <c r="B3063">
        <v>320118</v>
      </c>
      <c r="C3063" t="s">
        <v>89</v>
      </c>
      <c r="D3063">
        <v>12</v>
      </c>
      <c r="E3063">
        <v>37.949940000000005</v>
      </c>
      <c r="F3063" s="3">
        <v>455.39928000000009</v>
      </c>
      <c r="G3063">
        <v>6</v>
      </c>
      <c r="H3063">
        <f t="shared" si="47"/>
        <v>2</v>
      </c>
    </row>
    <row r="3064" spans="1:8" x14ac:dyDescent="0.25">
      <c r="A3064">
        <v>2051</v>
      </c>
      <c r="B3064">
        <v>320023</v>
      </c>
      <c r="C3064" t="s">
        <v>86</v>
      </c>
      <c r="D3064">
        <v>6</v>
      </c>
      <c r="E3064">
        <v>39.743999999999993</v>
      </c>
      <c r="F3064" s="3">
        <v>238.46399999999994</v>
      </c>
      <c r="G3064">
        <v>6</v>
      </c>
      <c r="H3064">
        <f t="shared" si="47"/>
        <v>1</v>
      </c>
    </row>
    <row r="3065" spans="1:8" x14ac:dyDescent="0.25">
      <c r="A3065">
        <v>2051</v>
      </c>
      <c r="B3065">
        <v>320028</v>
      </c>
      <c r="C3065" t="s">
        <v>91</v>
      </c>
      <c r="D3065">
        <v>6</v>
      </c>
      <c r="E3065">
        <v>30.099959999999999</v>
      </c>
      <c r="F3065" s="3">
        <v>180.59976</v>
      </c>
      <c r="G3065">
        <v>6</v>
      </c>
      <c r="H3065">
        <f t="shared" si="47"/>
        <v>1</v>
      </c>
    </row>
    <row r="3066" spans="1:8" x14ac:dyDescent="0.25">
      <c r="A3066">
        <v>2051</v>
      </c>
      <c r="B3066">
        <v>320118</v>
      </c>
      <c r="C3066" t="s">
        <v>89</v>
      </c>
      <c r="D3066">
        <v>6</v>
      </c>
      <c r="E3066">
        <v>37.949940000000005</v>
      </c>
      <c r="F3066" s="3">
        <v>227.69964000000004</v>
      </c>
      <c r="G3066">
        <v>6</v>
      </c>
      <c r="H3066">
        <f t="shared" si="47"/>
        <v>1</v>
      </c>
    </row>
    <row r="3067" spans="1:8" x14ac:dyDescent="0.25">
      <c r="A3067">
        <v>2051</v>
      </c>
      <c r="B3067">
        <v>320107</v>
      </c>
      <c r="C3067" t="s">
        <v>81</v>
      </c>
      <c r="D3067">
        <v>60</v>
      </c>
      <c r="E3067">
        <v>5.7200040000000012</v>
      </c>
      <c r="F3067" s="3">
        <v>343.20024000000006</v>
      </c>
      <c r="G3067">
        <v>60</v>
      </c>
      <c r="H3067">
        <f t="shared" si="47"/>
        <v>1</v>
      </c>
    </row>
    <row r="3068" spans="1:8" x14ac:dyDescent="0.25">
      <c r="A3068">
        <v>2057</v>
      </c>
      <c r="B3068">
        <v>324903</v>
      </c>
      <c r="C3068" t="s">
        <v>47</v>
      </c>
      <c r="D3068">
        <v>0</v>
      </c>
      <c r="E3068">
        <v>20.662344000000001</v>
      </c>
      <c r="F3068" s="3">
        <v>0</v>
      </c>
      <c r="G3068">
        <v>20</v>
      </c>
      <c r="H3068">
        <f t="shared" si="47"/>
        <v>0</v>
      </c>
    </row>
    <row r="3069" spans="1:8" x14ac:dyDescent="0.25">
      <c r="A3069">
        <v>2063</v>
      </c>
      <c r="B3069">
        <v>320118</v>
      </c>
      <c r="C3069" t="s">
        <v>89</v>
      </c>
      <c r="D3069">
        <v>12</v>
      </c>
      <c r="E3069">
        <v>37.949940000000005</v>
      </c>
      <c r="F3069" s="3">
        <v>455.39928000000009</v>
      </c>
      <c r="G3069">
        <v>6</v>
      </c>
      <c r="H3069">
        <f t="shared" si="47"/>
        <v>2</v>
      </c>
    </row>
    <row r="3070" spans="1:8" x14ac:dyDescent="0.25">
      <c r="A3070">
        <v>2074</v>
      </c>
      <c r="B3070">
        <v>320023</v>
      </c>
      <c r="C3070" t="s">
        <v>86</v>
      </c>
      <c r="D3070">
        <v>6</v>
      </c>
      <c r="E3070">
        <v>39.743999999999993</v>
      </c>
      <c r="F3070" s="3">
        <v>238.46399999999994</v>
      </c>
      <c r="G3070">
        <v>6</v>
      </c>
      <c r="H3070">
        <f t="shared" si="47"/>
        <v>1</v>
      </c>
    </row>
    <row r="3071" spans="1:8" x14ac:dyDescent="0.25">
      <c r="A3071">
        <v>2074</v>
      </c>
      <c r="B3071">
        <v>324003</v>
      </c>
      <c r="C3071" t="s">
        <v>88</v>
      </c>
      <c r="D3071">
        <v>20</v>
      </c>
      <c r="E3071">
        <v>19.800018000000001</v>
      </c>
      <c r="F3071" s="3">
        <v>396.00036</v>
      </c>
      <c r="G3071">
        <v>20</v>
      </c>
      <c r="H3071">
        <f t="shared" si="47"/>
        <v>1</v>
      </c>
    </row>
    <row r="3072" spans="1:8" x14ac:dyDescent="0.25">
      <c r="A3072">
        <v>2075</v>
      </c>
      <c r="B3072">
        <v>320028</v>
      </c>
      <c r="C3072" t="s">
        <v>91</v>
      </c>
      <c r="D3072">
        <v>6</v>
      </c>
      <c r="E3072">
        <v>30.099959999999999</v>
      </c>
      <c r="F3072" s="3">
        <v>180.59976</v>
      </c>
      <c r="G3072">
        <v>6</v>
      </c>
      <c r="H3072">
        <f t="shared" si="47"/>
        <v>1</v>
      </c>
    </row>
    <row r="3073" spans="1:8" x14ac:dyDescent="0.25">
      <c r="A3073">
        <v>2075</v>
      </c>
      <c r="B3073">
        <v>324003</v>
      </c>
      <c r="C3073" t="s">
        <v>88</v>
      </c>
      <c r="D3073">
        <v>20</v>
      </c>
      <c r="E3073">
        <v>19.800018000000001</v>
      </c>
      <c r="F3073" s="3">
        <v>396.00036</v>
      </c>
      <c r="G3073">
        <v>20</v>
      </c>
      <c r="H3073">
        <f t="shared" si="47"/>
        <v>1</v>
      </c>
    </row>
    <row r="3074" spans="1:8" x14ac:dyDescent="0.25">
      <c r="A3074">
        <v>2076</v>
      </c>
      <c r="B3074">
        <v>320023</v>
      </c>
      <c r="C3074" t="s">
        <v>86</v>
      </c>
      <c r="D3074">
        <v>6</v>
      </c>
      <c r="E3074">
        <v>39.743999999999993</v>
      </c>
      <c r="F3074" s="3">
        <v>238.46399999999994</v>
      </c>
      <c r="G3074">
        <v>6</v>
      </c>
      <c r="H3074">
        <f t="shared" si="47"/>
        <v>1</v>
      </c>
    </row>
    <row r="3075" spans="1:8" x14ac:dyDescent="0.25">
      <c r="A3075">
        <v>2076</v>
      </c>
      <c r="B3075">
        <v>320015</v>
      </c>
      <c r="C3075" t="s">
        <v>80</v>
      </c>
      <c r="D3075">
        <v>60</v>
      </c>
      <c r="E3075">
        <v>5.9841899999999999</v>
      </c>
      <c r="F3075" s="3">
        <v>359.0514</v>
      </c>
      <c r="G3075">
        <v>60</v>
      </c>
      <c r="H3075">
        <f t="shared" ref="H3075:H3138" si="48">+D3075/G3075</f>
        <v>1</v>
      </c>
    </row>
    <row r="3076" spans="1:8" x14ac:dyDescent="0.25">
      <c r="A3076">
        <v>2076</v>
      </c>
      <c r="B3076">
        <v>320023</v>
      </c>
      <c r="C3076" t="s">
        <v>86</v>
      </c>
      <c r="D3076">
        <v>6</v>
      </c>
      <c r="E3076">
        <v>39.743999999999993</v>
      </c>
      <c r="F3076" s="3">
        <v>238.46399999999994</v>
      </c>
      <c r="G3076">
        <v>6</v>
      </c>
      <c r="H3076">
        <f t="shared" si="48"/>
        <v>1</v>
      </c>
    </row>
    <row r="3077" spans="1:8" x14ac:dyDescent="0.25">
      <c r="A3077">
        <v>2079</v>
      </c>
      <c r="B3077">
        <v>324003</v>
      </c>
      <c r="C3077" t="s">
        <v>88</v>
      </c>
      <c r="D3077">
        <v>20</v>
      </c>
      <c r="E3077">
        <v>19.800018000000001</v>
      </c>
      <c r="F3077" s="3">
        <v>396.00036</v>
      </c>
      <c r="G3077">
        <v>20</v>
      </c>
      <c r="H3077">
        <f t="shared" si="48"/>
        <v>1</v>
      </c>
    </row>
    <row r="3078" spans="1:8" x14ac:dyDescent="0.25">
      <c r="A3078">
        <v>2080</v>
      </c>
      <c r="B3078">
        <v>320118</v>
      </c>
      <c r="C3078" t="s">
        <v>89</v>
      </c>
      <c r="D3078">
        <v>6</v>
      </c>
      <c r="E3078">
        <v>37.949940000000005</v>
      </c>
      <c r="F3078" s="3">
        <v>227.69964000000004</v>
      </c>
      <c r="G3078">
        <v>6</v>
      </c>
      <c r="H3078">
        <f t="shared" si="48"/>
        <v>1</v>
      </c>
    </row>
    <row r="3079" spans="1:8" x14ac:dyDescent="0.25">
      <c r="A3079">
        <v>2082</v>
      </c>
      <c r="B3079">
        <v>320028</v>
      </c>
      <c r="C3079" t="s">
        <v>91</v>
      </c>
      <c r="D3079">
        <v>6</v>
      </c>
      <c r="E3079">
        <v>30.099959999999999</v>
      </c>
      <c r="F3079" s="3">
        <v>180.59976</v>
      </c>
      <c r="G3079">
        <v>6</v>
      </c>
      <c r="H3079">
        <f t="shared" si="48"/>
        <v>1</v>
      </c>
    </row>
    <row r="3080" spans="1:8" x14ac:dyDescent="0.25">
      <c r="A3080">
        <v>2085</v>
      </c>
      <c r="B3080">
        <v>320015</v>
      </c>
      <c r="C3080" t="s">
        <v>80</v>
      </c>
      <c r="D3080">
        <v>60</v>
      </c>
      <c r="E3080">
        <v>5.9841899999999999</v>
      </c>
      <c r="F3080" s="3">
        <v>359.0514</v>
      </c>
      <c r="G3080">
        <v>60</v>
      </c>
      <c r="H3080">
        <f t="shared" si="48"/>
        <v>1</v>
      </c>
    </row>
    <row r="3081" spans="1:8" x14ac:dyDescent="0.25">
      <c r="A3081">
        <v>2088</v>
      </c>
      <c r="B3081">
        <v>320015</v>
      </c>
      <c r="C3081" t="s">
        <v>80</v>
      </c>
      <c r="D3081">
        <v>60</v>
      </c>
      <c r="E3081">
        <v>5.9841899999999999</v>
      </c>
      <c r="F3081" s="3">
        <v>359.0514</v>
      </c>
      <c r="G3081">
        <v>60</v>
      </c>
      <c r="H3081">
        <f t="shared" si="48"/>
        <v>1</v>
      </c>
    </row>
    <row r="3082" spans="1:8" x14ac:dyDescent="0.25">
      <c r="A3082">
        <v>2089</v>
      </c>
      <c r="B3082">
        <v>320023</v>
      </c>
      <c r="C3082" t="s">
        <v>86</v>
      </c>
      <c r="D3082">
        <v>6</v>
      </c>
      <c r="E3082">
        <v>39.743999999999993</v>
      </c>
      <c r="F3082" s="3">
        <v>238.46399999999994</v>
      </c>
      <c r="G3082">
        <v>6</v>
      </c>
      <c r="H3082">
        <f t="shared" si="48"/>
        <v>1</v>
      </c>
    </row>
    <row r="3083" spans="1:8" x14ac:dyDescent="0.25">
      <c r="A3083">
        <v>2096</v>
      </c>
      <c r="B3083">
        <v>320015</v>
      </c>
      <c r="C3083" t="s">
        <v>80</v>
      </c>
      <c r="D3083">
        <v>120</v>
      </c>
      <c r="E3083">
        <v>5.9841899999999999</v>
      </c>
      <c r="F3083" s="3">
        <v>718.1028</v>
      </c>
      <c r="G3083">
        <v>60</v>
      </c>
      <c r="H3083">
        <f t="shared" si="48"/>
        <v>2</v>
      </c>
    </row>
    <row r="3084" spans="1:8" x14ac:dyDescent="0.25">
      <c r="A3084">
        <v>2096</v>
      </c>
      <c r="B3084">
        <v>320107</v>
      </c>
      <c r="C3084" t="s">
        <v>81</v>
      </c>
      <c r="D3084">
        <v>120</v>
      </c>
      <c r="E3084">
        <v>5.7200040000000012</v>
      </c>
      <c r="F3084" s="3">
        <v>686.40048000000013</v>
      </c>
      <c r="G3084">
        <v>60</v>
      </c>
      <c r="H3084">
        <f t="shared" si="48"/>
        <v>2</v>
      </c>
    </row>
    <row r="3085" spans="1:8" x14ac:dyDescent="0.25">
      <c r="A3085">
        <v>2096</v>
      </c>
      <c r="B3085">
        <v>320926</v>
      </c>
      <c r="C3085" t="s">
        <v>48</v>
      </c>
      <c r="D3085">
        <v>60</v>
      </c>
      <c r="E3085">
        <v>5.9841899999999999</v>
      </c>
      <c r="F3085" s="3">
        <v>359.0514</v>
      </c>
      <c r="G3085">
        <v>60</v>
      </c>
      <c r="H3085">
        <f t="shared" si="48"/>
        <v>1</v>
      </c>
    </row>
    <row r="3086" spans="1:8" x14ac:dyDescent="0.25">
      <c r="A3086">
        <v>2096</v>
      </c>
      <c r="B3086">
        <v>324903</v>
      </c>
      <c r="C3086" t="s">
        <v>47</v>
      </c>
      <c r="D3086">
        <v>20</v>
      </c>
      <c r="E3086">
        <v>20.662344000000001</v>
      </c>
      <c r="F3086" s="3">
        <v>413.24688000000003</v>
      </c>
      <c r="G3086">
        <v>20</v>
      </c>
      <c r="H3086">
        <f t="shared" si="48"/>
        <v>1</v>
      </c>
    </row>
    <row r="3087" spans="1:8" x14ac:dyDescent="0.25">
      <c r="A3087">
        <v>2102</v>
      </c>
      <c r="B3087">
        <v>320118</v>
      </c>
      <c r="C3087" t="s">
        <v>89</v>
      </c>
      <c r="D3087">
        <v>6</v>
      </c>
      <c r="E3087">
        <v>37.949940000000005</v>
      </c>
      <c r="F3087" s="3">
        <v>227.69964000000004</v>
      </c>
      <c r="G3087">
        <v>6</v>
      </c>
      <c r="H3087">
        <f t="shared" si="48"/>
        <v>1</v>
      </c>
    </row>
    <row r="3088" spans="1:8" x14ac:dyDescent="0.25">
      <c r="A3088">
        <v>2102</v>
      </c>
      <c r="B3088">
        <v>320023</v>
      </c>
      <c r="C3088" t="s">
        <v>86</v>
      </c>
      <c r="D3088">
        <v>6</v>
      </c>
      <c r="E3088">
        <v>39.743999999999993</v>
      </c>
      <c r="F3088" s="3">
        <v>238.46399999999994</v>
      </c>
      <c r="G3088">
        <v>6</v>
      </c>
      <c r="H3088">
        <f t="shared" si="48"/>
        <v>1</v>
      </c>
    </row>
    <row r="3089" spans="1:8" x14ac:dyDescent="0.25">
      <c r="A3089">
        <v>2108</v>
      </c>
      <c r="B3089">
        <v>320015</v>
      </c>
      <c r="C3089" t="s">
        <v>80</v>
      </c>
      <c r="D3089">
        <v>60</v>
      </c>
      <c r="E3089">
        <v>5.9841899999999999</v>
      </c>
      <c r="F3089" s="3">
        <v>359.0514</v>
      </c>
      <c r="G3089">
        <v>60</v>
      </c>
      <c r="H3089">
        <f t="shared" si="48"/>
        <v>1</v>
      </c>
    </row>
    <row r="3090" spans="1:8" x14ac:dyDescent="0.25">
      <c r="A3090">
        <v>2109</v>
      </c>
      <c r="B3090">
        <v>320107</v>
      </c>
      <c r="C3090" t="s">
        <v>81</v>
      </c>
      <c r="D3090">
        <v>60</v>
      </c>
      <c r="E3090">
        <v>5.7200040000000012</v>
      </c>
      <c r="F3090" s="3">
        <v>343.20024000000006</v>
      </c>
      <c r="G3090">
        <v>60</v>
      </c>
      <c r="H3090">
        <f t="shared" si="48"/>
        <v>1</v>
      </c>
    </row>
    <row r="3091" spans="1:8" x14ac:dyDescent="0.25">
      <c r="A3091">
        <v>2115</v>
      </c>
      <c r="B3091">
        <v>320023</v>
      </c>
      <c r="C3091" t="s">
        <v>86</v>
      </c>
      <c r="D3091">
        <v>6</v>
      </c>
      <c r="E3091">
        <v>39.743999999999993</v>
      </c>
      <c r="F3091" s="3">
        <v>238.46399999999994</v>
      </c>
      <c r="G3091">
        <v>6</v>
      </c>
      <c r="H3091">
        <f t="shared" si="48"/>
        <v>1</v>
      </c>
    </row>
    <row r="3092" spans="1:8" x14ac:dyDescent="0.25">
      <c r="A3092">
        <v>2130</v>
      </c>
      <c r="B3092">
        <v>320028</v>
      </c>
      <c r="C3092" t="s">
        <v>91</v>
      </c>
      <c r="D3092">
        <v>6</v>
      </c>
      <c r="E3092">
        <v>30.099959999999999</v>
      </c>
      <c r="F3092" s="3">
        <v>180.59976</v>
      </c>
      <c r="G3092">
        <v>6</v>
      </c>
      <c r="H3092">
        <f t="shared" si="48"/>
        <v>1</v>
      </c>
    </row>
    <row r="3093" spans="1:8" x14ac:dyDescent="0.25">
      <c r="A3093">
        <v>2130</v>
      </c>
      <c r="B3093">
        <v>320023</v>
      </c>
      <c r="C3093" t="s">
        <v>86</v>
      </c>
      <c r="D3093">
        <v>6</v>
      </c>
      <c r="E3093">
        <v>39.743999999999993</v>
      </c>
      <c r="F3093" s="3">
        <v>238.46399999999994</v>
      </c>
      <c r="G3093">
        <v>6</v>
      </c>
      <c r="H3093">
        <f t="shared" si="48"/>
        <v>1</v>
      </c>
    </row>
    <row r="3094" spans="1:8" x14ac:dyDescent="0.25">
      <c r="A3094">
        <v>2142</v>
      </c>
      <c r="B3094">
        <v>320015</v>
      </c>
      <c r="C3094" t="s">
        <v>80</v>
      </c>
      <c r="D3094">
        <v>120</v>
      </c>
      <c r="E3094">
        <v>5.9841899999999999</v>
      </c>
      <c r="F3094" s="3">
        <v>718.1028</v>
      </c>
      <c r="G3094">
        <v>60</v>
      </c>
      <c r="H3094">
        <f t="shared" si="48"/>
        <v>2</v>
      </c>
    </row>
    <row r="3095" spans="1:8" x14ac:dyDescent="0.25">
      <c r="A3095">
        <v>2142</v>
      </c>
      <c r="B3095">
        <v>320023</v>
      </c>
      <c r="C3095" t="s">
        <v>86</v>
      </c>
      <c r="D3095">
        <v>6</v>
      </c>
      <c r="E3095">
        <v>39.743999999999993</v>
      </c>
      <c r="F3095" s="3">
        <v>238.46399999999994</v>
      </c>
      <c r="G3095">
        <v>6</v>
      </c>
      <c r="H3095">
        <f t="shared" si="48"/>
        <v>1</v>
      </c>
    </row>
    <row r="3096" spans="1:8" x14ac:dyDescent="0.25">
      <c r="A3096">
        <v>2154</v>
      </c>
      <c r="B3096">
        <v>324903</v>
      </c>
      <c r="C3096" t="s">
        <v>47</v>
      </c>
      <c r="D3096">
        <v>20</v>
      </c>
      <c r="E3096">
        <v>20.662344000000001</v>
      </c>
      <c r="F3096" s="3">
        <v>413.24688000000003</v>
      </c>
      <c r="G3096">
        <v>20</v>
      </c>
      <c r="H3096">
        <f t="shared" si="48"/>
        <v>1</v>
      </c>
    </row>
    <row r="3097" spans="1:8" x14ac:dyDescent="0.25">
      <c r="A3097">
        <v>2160</v>
      </c>
      <c r="B3097">
        <v>320023</v>
      </c>
      <c r="C3097" t="s">
        <v>86</v>
      </c>
      <c r="D3097">
        <v>6</v>
      </c>
      <c r="E3097">
        <v>39.743999999999993</v>
      </c>
      <c r="F3097" s="3">
        <v>238.46399999999994</v>
      </c>
      <c r="G3097">
        <v>6</v>
      </c>
      <c r="H3097">
        <f t="shared" si="48"/>
        <v>1</v>
      </c>
    </row>
    <row r="3098" spans="1:8" x14ac:dyDescent="0.25">
      <c r="A3098">
        <v>2160</v>
      </c>
      <c r="B3098">
        <v>320107</v>
      </c>
      <c r="C3098" t="s">
        <v>81</v>
      </c>
      <c r="D3098">
        <v>60</v>
      </c>
      <c r="E3098">
        <v>5.7200040000000012</v>
      </c>
      <c r="F3098" s="3">
        <v>343.20024000000006</v>
      </c>
      <c r="G3098">
        <v>60</v>
      </c>
      <c r="H3098">
        <f t="shared" si="48"/>
        <v>1</v>
      </c>
    </row>
    <row r="3099" spans="1:8" x14ac:dyDescent="0.25">
      <c r="A3099">
        <v>2160</v>
      </c>
      <c r="B3099">
        <v>320028</v>
      </c>
      <c r="C3099" t="s">
        <v>91</v>
      </c>
      <c r="D3099">
        <v>6</v>
      </c>
      <c r="E3099">
        <v>30.099959999999999</v>
      </c>
      <c r="F3099" s="3">
        <v>180.59976</v>
      </c>
      <c r="G3099">
        <v>6</v>
      </c>
      <c r="H3099">
        <f t="shared" si="48"/>
        <v>1</v>
      </c>
    </row>
    <row r="3100" spans="1:8" x14ac:dyDescent="0.25">
      <c r="A3100">
        <v>2160</v>
      </c>
      <c r="B3100">
        <v>320015</v>
      </c>
      <c r="C3100" t="s">
        <v>80</v>
      </c>
      <c r="D3100">
        <v>60</v>
      </c>
      <c r="E3100">
        <v>5.9841899999999999</v>
      </c>
      <c r="F3100" s="3">
        <v>359.0514</v>
      </c>
      <c r="G3100">
        <v>60</v>
      </c>
      <c r="H3100">
        <f t="shared" si="48"/>
        <v>1</v>
      </c>
    </row>
    <row r="3101" spans="1:8" x14ac:dyDescent="0.25">
      <c r="A3101">
        <v>2160</v>
      </c>
      <c r="B3101">
        <v>320118</v>
      </c>
      <c r="C3101" t="s">
        <v>89</v>
      </c>
      <c r="D3101">
        <v>6</v>
      </c>
      <c r="E3101">
        <v>37.949940000000005</v>
      </c>
      <c r="F3101" s="3">
        <v>227.69964000000004</v>
      </c>
      <c r="G3101">
        <v>6</v>
      </c>
      <c r="H3101">
        <f t="shared" si="48"/>
        <v>1</v>
      </c>
    </row>
    <row r="3102" spans="1:8" x14ac:dyDescent="0.25">
      <c r="A3102">
        <v>2160</v>
      </c>
      <c r="B3102">
        <v>322000</v>
      </c>
      <c r="C3102" t="s">
        <v>93</v>
      </c>
      <c r="D3102">
        <v>24</v>
      </c>
      <c r="E3102">
        <v>12.645809999999999</v>
      </c>
      <c r="F3102" s="3">
        <v>303.49943999999999</v>
      </c>
      <c r="G3102">
        <v>24</v>
      </c>
      <c r="H3102">
        <f t="shared" si="48"/>
        <v>1</v>
      </c>
    </row>
    <row r="3103" spans="1:8" x14ac:dyDescent="0.25">
      <c r="A3103">
        <v>2167</v>
      </c>
      <c r="B3103">
        <v>320015</v>
      </c>
      <c r="C3103" t="s">
        <v>80</v>
      </c>
      <c r="D3103">
        <v>60</v>
      </c>
      <c r="E3103">
        <v>5.9841899999999999</v>
      </c>
      <c r="F3103" s="3">
        <v>359.0514</v>
      </c>
      <c r="G3103">
        <v>60</v>
      </c>
      <c r="H3103">
        <f t="shared" si="48"/>
        <v>1</v>
      </c>
    </row>
    <row r="3104" spans="1:8" x14ac:dyDescent="0.25">
      <c r="A3104">
        <v>2167</v>
      </c>
      <c r="B3104">
        <v>324003</v>
      </c>
      <c r="C3104" t="s">
        <v>88</v>
      </c>
      <c r="D3104">
        <v>20</v>
      </c>
      <c r="E3104">
        <v>19.800018000000001</v>
      </c>
      <c r="F3104" s="3">
        <v>396.00036</v>
      </c>
      <c r="G3104">
        <v>20</v>
      </c>
      <c r="H3104">
        <f t="shared" si="48"/>
        <v>1</v>
      </c>
    </row>
    <row r="3105" spans="1:8" x14ac:dyDescent="0.25">
      <c r="A3105">
        <v>2167</v>
      </c>
      <c r="B3105">
        <v>320023</v>
      </c>
      <c r="C3105" t="s">
        <v>86</v>
      </c>
      <c r="D3105">
        <v>6</v>
      </c>
      <c r="E3105">
        <v>39.743999999999993</v>
      </c>
      <c r="F3105" s="3">
        <v>238.46399999999994</v>
      </c>
      <c r="G3105">
        <v>6</v>
      </c>
      <c r="H3105">
        <f t="shared" si="48"/>
        <v>1</v>
      </c>
    </row>
    <row r="3106" spans="1:8" x14ac:dyDescent="0.25">
      <c r="A3106">
        <v>2175</v>
      </c>
      <c r="B3106">
        <v>320015</v>
      </c>
      <c r="C3106" t="s">
        <v>80</v>
      </c>
      <c r="D3106">
        <v>60</v>
      </c>
      <c r="E3106">
        <v>5.9841899999999999</v>
      </c>
      <c r="F3106" s="3">
        <v>359.0514</v>
      </c>
      <c r="G3106">
        <v>60</v>
      </c>
      <c r="H3106">
        <f t="shared" si="48"/>
        <v>1</v>
      </c>
    </row>
    <row r="3107" spans="1:8" x14ac:dyDescent="0.25">
      <c r="A3107">
        <v>2175</v>
      </c>
      <c r="B3107">
        <v>320023</v>
      </c>
      <c r="C3107" t="s">
        <v>86</v>
      </c>
      <c r="D3107">
        <v>6</v>
      </c>
      <c r="E3107">
        <v>39.743999999999993</v>
      </c>
      <c r="F3107" s="3">
        <v>238.46399999999994</v>
      </c>
      <c r="G3107">
        <v>6</v>
      </c>
      <c r="H3107">
        <f t="shared" si="48"/>
        <v>1</v>
      </c>
    </row>
    <row r="3108" spans="1:8" x14ac:dyDescent="0.25">
      <c r="A3108">
        <v>2175</v>
      </c>
      <c r="B3108">
        <v>320118</v>
      </c>
      <c r="C3108" t="s">
        <v>89</v>
      </c>
      <c r="D3108">
        <v>6</v>
      </c>
      <c r="E3108">
        <v>37.949940000000005</v>
      </c>
      <c r="F3108" s="3">
        <v>227.69964000000004</v>
      </c>
      <c r="G3108">
        <v>6</v>
      </c>
      <c r="H3108">
        <f t="shared" si="48"/>
        <v>1</v>
      </c>
    </row>
    <row r="3109" spans="1:8" x14ac:dyDescent="0.25">
      <c r="A3109">
        <v>2176</v>
      </c>
      <c r="B3109">
        <v>320118</v>
      </c>
      <c r="C3109" t="s">
        <v>89</v>
      </c>
      <c r="D3109">
        <v>6</v>
      </c>
      <c r="E3109">
        <v>37.949940000000005</v>
      </c>
      <c r="F3109" s="3">
        <v>227.69964000000004</v>
      </c>
      <c r="G3109">
        <v>6</v>
      </c>
      <c r="H3109">
        <f t="shared" si="48"/>
        <v>1</v>
      </c>
    </row>
    <row r="3110" spans="1:8" x14ac:dyDescent="0.25">
      <c r="A3110">
        <v>2176</v>
      </c>
      <c r="B3110">
        <v>320015</v>
      </c>
      <c r="C3110" t="s">
        <v>80</v>
      </c>
      <c r="D3110">
        <v>60</v>
      </c>
      <c r="E3110">
        <v>5.9841899999999999</v>
      </c>
      <c r="F3110" s="3">
        <v>359.0514</v>
      </c>
      <c r="G3110">
        <v>60</v>
      </c>
      <c r="H3110">
        <f t="shared" si="48"/>
        <v>1</v>
      </c>
    </row>
    <row r="3111" spans="1:8" x14ac:dyDescent="0.25">
      <c r="A3111">
        <v>2176</v>
      </c>
      <c r="B3111">
        <v>320023</v>
      </c>
      <c r="C3111" t="s">
        <v>86</v>
      </c>
      <c r="D3111">
        <v>6</v>
      </c>
      <c r="E3111">
        <v>39.743999999999993</v>
      </c>
      <c r="F3111" s="3">
        <v>238.46399999999994</v>
      </c>
      <c r="G3111">
        <v>6</v>
      </c>
      <c r="H3111">
        <f t="shared" si="48"/>
        <v>1</v>
      </c>
    </row>
    <row r="3112" spans="1:8" x14ac:dyDescent="0.25">
      <c r="A3112">
        <v>2176</v>
      </c>
      <c r="B3112">
        <v>320107</v>
      </c>
      <c r="C3112" t="s">
        <v>81</v>
      </c>
      <c r="D3112">
        <v>60</v>
      </c>
      <c r="E3112">
        <v>5.7200040000000012</v>
      </c>
      <c r="F3112" s="3">
        <v>343.20024000000006</v>
      </c>
      <c r="G3112">
        <v>60</v>
      </c>
      <c r="H3112">
        <f t="shared" si="48"/>
        <v>1</v>
      </c>
    </row>
    <row r="3113" spans="1:8" x14ac:dyDescent="0.25">
      <c r="A3113">
        <v>2178</v>
      </c>
      <c r="B3113">
        <v>320118</v>
      </c>
      <c r="C3113" t="s">
        <v>89</v>
      </c>
      <c r="D3113">
        <v>6</v>
      </c>
      <c r="E3113">
        <v>37.949940000000005</v>
      </c>
      <c r="F3113" s="3">
        <v>227.69964000000004</v>
      </c>
      <c r="G3113">
        <v>6</v>
      </c>
      <c r="H3113">
        <f t="shared" si="48"/>
        <v>1</v>
      </c>
    </row>
    <row r="3114" spans="1:8" x14ac:dyDescent="0.25">
      <c r="A3114">
        <v>2179</v>
      </c>
      <c r="B3114">
        <v>320118</v>
      </c>
      <c r="C3114" t="s">
        <v>89</v>
      </c>
      <c r="D3114">
        <v>6</v>
      </c>
      <c r="E3114">
        <v>37.949940000000005</v>
      </c>
      <c r="F3114" s="3">
        <v>227.69964000000004</v>
      </c>
      <c r="G3114">
        <v>6</v>
      </c>
      <c r="H3114">
        <f t="shared" si="48"/>
        <v>1</v>
      </c>
    </row>
    <row r="3115" spans="1:8" x14ac:dyDescent="0.25">
      <c r="A3115">
        <v>2182</v>
      </c>
      <c r="B3115">
        <v>320107</v>
      </c>
      <c r="C3115" t="s">
        <v>81</v>
      </c>
      <c r="D3115">
        <v>60</v>
      </c>
      <c r="E3115">
        <v>5.7200040000000012</v>
      </c>
      <c r="F3115" s="3">
        <v>343.20024000000006</v>
      </c>
      <c r="G3115">
        <v>60</v>
      </c>
      <c r="H3115">
        <f t="shared" si="48"/>
        <v>1</v>
      </c>
    </row>
    <row r="3116" spans="1:8" x14ac:dyDescent="0.25">
      <c r="A3116">
        <v>9206</v>
      </c>
      <c r="B3116">
        <v>320015</v>
      </c>
      <c r="C3116" t="s">
        <v>80</v>
      </c>
      <c r="D3116">
        <v>60</v>
      </c>
      <c r="E3116">
        <v>5.9841899999999999</v>
      </c>
      <c r="F3116" s="3">
        <v>359.0514</v>
      </c>
      <c r="G3116">
        <v>60</v>
      </c>
      <c r="H3116">
        <f t="shared" si="48"/>
        <v>1</v>
      </c>
    </row>
    <row r="3117" spans="1:8" x14ac:dyDescent="0.25">
      <c r="A3117">
        <v>9206</v>
      </c>
      <c r="B3117">
        <v>320107</v>
      </c>
      <c r="C3117" t="s">
        <v>81</v>
      </c>
      <c r="D3117">
        <v>60</v>
      </c>
      <c r="E3117">
        <v>5.7200040000000012</v>
      </c>
      <c r="F3117" s="3">
        <v>343.20024000000006</v>
      </c>
      <c r="G3117">
        <v>60</v>
      </c>
      <c r="H3117">
        <f t="shared" si="48"/>
        <v>1</v>
      </c>
    </row>
    <row r="3118" spans="1:8" x14ac:dyDescent="0.25">
      <c r="A3118">
        <v>9208</v>
      </c>
      <c r="B3118">
        <v>320926</v>
      </c>
      <c r="C3118" t="s">
        <v>48</v>
      </c>
      <c r="D3118">
        <v>60</v>
      </c>
      <c r="E3118">
        <v>5.9841899999999999</v>
      </c>
      <c r="F3118" s="3">
        <v>359.0514</v>
      </c>
      <c r="G3118">
        <v>60</v>
      </c>
      <c r="H3118">
        <f t="shared" si="48"/>
        <v>1</v>
      </c>
    </row>
    <row r="3119" spans="1:8" x14ac:dyDescent="0.25">
      <c r="A3119">
        <v>9208</v>
      </c>
      <c r="B3119">
        <v>324903</v>
      </c>
      <c r="C3119" t="s">
        <v>47</v>
      </c>
      <c r="D3119">
        <v>0</v>
      </c>
      <c r="E3119">
        <v>20.662344000000001</v>
      </c>
      <c r="F3119" s="3">
        <v>0</v>
      </c>
      <c r="G3119">
        <v>20</v>
      </c>
      <c r="H3119">
        <f t="shared" si="48"/>
        <v>0</v>
      </c>
    </row>
    <row r="3120" spans="1:8" x14ac:dyDescent="0.25">
      <c r="A3120">
        <v>9208</v>
      </c>
      <c r="B3120">
        <v>320028</v>
      </c>
      <c r="C3120" t="s">
        <v>91</v>
      </c>
      <c r="D3120">
        <v>6</v>
      </c>
      <c r="E3120">
        <v>30.099959999999999</v>
      </c>
      <c r="F3120" s="3">
        <v>180.59976</v>
      </c>
      <c r="G3120">
        <v>6</v>
      </c>
      <c r="H3120">
        <f t="shared" si="48"/>
        <v>1</v>
      </c>
    </row>
    <row r="3121" spans="1:8" x14ac:dyDescent="0.25">
      <c r="A3121">
        <v>9208</v>
      </c>
      <c r="B3121">
        <v>320015</v>
      </c>
      <c r="C3121" t="s">
        <v>80</v>
      </c>
      <c r="D3121">
        <v>60</v>
      </c>
      <c r="E3121">
        <v>5.9841899999999999</v>
      </c>
      <c r="F3121" s="3">
        <v>359.0514</v>
      </c>
      <c r="G3121">
        <v>60</v>
      </c>
      <c r="H3121">
        <f t="shared" si="48"/>
        <v>1</v>
      </c>
    </row>
    <row r="3122" spans="1:8" x14ac:dyDescent="0.25">
      <c r="A3122">
        <v>9208</v>
      </c>
      <c r="B3122">
        <v>320107</v>
      </c>
      <c r="C3122" t="s">
        <v>81</v>
      </c>
      <c r="D3122">
        <v>60</v>
      </c>
      <c r="E3122">
        <v>5.7200040000000012</v>
      </c>
      <c r="F3122" s="3">
        <v>343.20024000000006</v>
      </c>
      <c r="G3122">
        <v>60</v>
      </c>
      <c r="H3122">
        <f t="shared" si="48"/>
        <v>1</v>
      </c>
    </row>
    <row r="3123" spans="1:8" x14ac:dyDescent="0.25">
      <c r="A3123">
        <v>9303</v>
      </c>
      <c r="B3123">
        <v>320023</v>
      </c>
      <c r="C3123" t="s">
        <v>86</v>
      </c>
      <c r="D3123">
        <v>6</v>
      </c>
      <c r="E3123">
        <v>39.743999999999993</v>
      </c>
      <c r="F3123" s="3">
        <v>238.46399999999994</v>
      </c>
      <c r="G3123">
        <v>6</v>
      </c>
      <c r="H3123">
        <f t="shared" si="48"/>
        <v>1</v>
      </c>
    </row>
    <row r="3124" spans="1:8" x14ac:dyDescent="0.25">
      <c r="A3124">
        <v>9303</v>
      </c>
      <c r="B3124">
        <v>320015</v>
      </c>
      <c r="C3124" t="s">
        <v>80</v>
      </c>
      <c r="D3124">
        <v>60</v>
      </c>
      <c r="E3124">
        <v>5.9841899999999999</v>
      </c>
      <c r="F3124" s="3">
        <v>359.0514</v>
      </c>
      <c r="G3124">
        <v>60</v>
      </c>
      <c r="H3124">
        <f t="shared" si="48"/>
        <v>1</v>
      </c>
    </row>
    <row r="3125" spans="1:8" x14ac:dyDescent="0.25">
      <c r="A3125">
        <v>9331</v>
      </c>
      <c r="B3125">
        <v>320023</v>
      </c>
      <c r="C3125" t="s">
        <v>86</v>
      </c>
      <c r="D3125">
        <v>6</v>
      </c>
      <c r="E3125">
        <v>39.743999999999993</v>
      </c>
      <c r="F3125" s="3">
        <v>238.46399999999994</v>
      </c>
      <c r="G3125">
        <v>6</v>
      </c>
      <c r="H3125">
        <f t="shared" si="48"/>
        <v>1</v>
      </c>
    </row>
    <row r="3126" spans="1:8" x14ac:dyDescent="0.25">
      <c r="A3126">
        <v>9331</v>
      </c>
      <c r="B3126">
        <v>320107</v>
      </c>
      <c r="C3126" t="s">
        <v>81</v>
      </c>
      <c r="D3126">
        <v>60</v>
      </c>
      <c r="E3126">
        <v>5.7200040000000012</v>
      </c>
      <c r="F3126" s="3">
        <v>343.20024000000006</v>
      </c>
      <c r="G3126">
        <v>60</v>
      </c>
      <c r="H3126">
        <f t="shared" si="48"/>
        <v>1</v>
      </c>
    </row>
    <row r="3127" spans="1:8" x14ac:dyDescent="0.25">
      <c r="A3127">
        <v>112</v>
      </c>
      <c r="B3127">
        <v>323004</v>
      </c>
      <c r="C3127" t="s">
        <v>35</v>
      </c>
      <c r="D3127">
        <v>24</v>
      </c>
      <c r="E3127">
        <v>12.645809999999999</v>
      </c>
      <c r="F3127" s="3">
        <v>303.49943999999999</v>
      </c>
      <c r="G3127">
        <v>24</v>
      </c>
      <c r="H3127">
        <f t="shared" si="48"/>
        <v>1</v>
      </c>
    </row>
    <row r="3128" spans="1:8" x14ac:dyDescent="0.25">
      <c r="A3128">
        <v>112</v>
      </c>
      <c r="B3128">
        <v>320400</v>
      </c>
      <c r="C3128" t="s">
        <v>84</v>
      </c>
      <c r="D3128">
        <v>12</v>
      </c>
      <c r="E3128">
        <v>20.323620000000002</v>
      </c>
      <c r="F3128" s="3">
        <v>243.88344000000001</v>
      </c>
      <c r="G3128">
        <v>12</v>
      </c>
      <c r="H3128">
        <f t="shared" si="48"/>
        <v>1</v>
      </c>
    </row>
    <row r="3129" spans="1:8" x14ac:dyDescent="0.25">
      <c r="A3129">
        <v>112</v>
      </c>
      <c r="B3129">
        <v>323103</v>
      </c>
      <c r="C3129" t="s">
        <v>36</v>
      </c>
      <c r="D3129">
        <v>48</v>
      </c>
      <c r="E3129">
        <v>12.645809999999999</v>
      </c>
      <c r="F3129" s="3">
        <v>606.99887999999999</v>
      </c>
      <c r="G3129">
        <v>24</v>
      </c>
      <c r="H3129">
        <f t="shared" si="48"/>
        <v>2</v>
      </c>
    </row>
    <row r="3130" spans="1:8" x14ac:dyDescent="0.25">
      <c r="A3130">
        <v>112</v>
      </c>
      <c r="B3130">
        <v>320028</v>
      </c>
      <c r="C3130" t="s">
        <v>91</v>
      </c>
      <c r="D3130">
        <v>30</v>
      </c>
      <c r="E3130">
        <v>30.099959999999999</v>
      </c>
      <c r="F3130" s="3">
        <v>902.99879999999996</v>
      </c>
      <c r="G3130">
        <v>6</v>
      </c>
      <c r="H3130">
        <f t="shared" si="48"/>
        <v>5</v>
      </c>
    </row>
    <row r="3131" spans="1:8" x14ac:dyDescent="0.25">
      <c r="A3131">
        <v>112</v>
      </c>
      <c r="B3131">
        <v>322100</v>
      </c>
      <c r="C3131" t="s">
        <v>96</v>
      </c>
      <c r="D3131">
        <v>6</v>
      </c>
      <c r="E3131">
        <v>18.065520000000003</v>
      </c>
      <c r="F3131" s="3">
        <v>108.39312000000001</v>
      </c>
      <c r="G3131">
        <v>6</v>
      </c>
      <c r="H3131">
        <f t="shared" si="48"/>
        <v>1</v>
      </c>
    </row>
    <row r="3132" spans="1:8" x14ac:dyDescent="0.25">
      <c r="A3132">
        <v>114</v>
      </c>
      <c r="B3132">
        <v>320015</v>
      </c>
      <c r="C3132" t="s">
        <v>80</v>
      </c>
      <c r="D3132">
        <v>60</v>
      </c>
      <c r="E3132">
        <v>5.9841899999999999</v>
      </c>
      <c r="F3132" s="3">
        <v>359.0514</v>
      </c>
      <c r="G3132">
        <v>60</v>
      </c>
      <c r="H3132">
        <f t="shared" si="48"/>
        <v>1</v>
      </c>
    </row>
    <row r="3133" spans="1:8" x14ac:dyDescent="0.25">
      <c r="A3133">
        <v>114</v>
      </c>
      <c r="B3133">
        <v>320118</v>
      </c>
      <c r="C3133" t="s">
        <v>89</v>
      </c>
      <c r="D3133">
        <v>18</v>
      </c>
      <c r="E3133">
        <v>37.949940000000005</v>
      </c>
      <c r="F3133" s="3">
        <v>683.09892000000013</v>
      </c>
      <c r="G3133">
        <v>6</v>
      </c>
      <c r="H3133">
        <f t="shared" si="48"/>
        <v>3</v>
      </c>
    </row>
    <row r="3134" spans="1:8" x14ac:dyDescent="0.25">
      <c r="A3134">
        <v>114</v>
      </c>
      <c r="B3134">
        <v>320107</v>
      </c>
      <c r="C3134" t="s">
        <v>81</v>
      </c>
      <c r="D3134">
        <v>60</v>
      </c>
      <c r="E3134">
        <v>5.7200040000000012</v>
      </c>
      <c r="F3134" s="3">
        <v>343.20024000000006</v>
      </c>
      <c r="G3134">
        <v>60</v>
      </c>
      <c r="H3134">
        <f t="shared" si="48"/>
        <v>1</v>
      </c>
    </row>
    <row r="3135" spans="1:8" x14ac:dyDescent="0.25">
      <c r="A3135">
        <v>114</v>
      </c>
      <c r="B3135">
        <v>323900</v>
      </c>
      <c r="C3135" t="s">
        <v>37</v>
      </c>
      <c r="D3135">
        <v>0</v>
      </c>
      <c r="E3135">
        <v>12.645809999999999</v>
      </c>
      <c r="F3135" s="3">
        <v>0</v>
      </c>
      <c r="G3135">
        <v>24</v>
      </c>
      <c r="H3135">
        <f t="shared" si="48"/>
        <v>0</v>
      </c>
    </row>
    <row r="3136" spans="1:8" x14ac:dyDescent="0.25">
      <c r="A3136">
        <v>114</v>
      </c>
      <c r="B3136">
        <v>323103</v>
      </c>
      <c r="C3136" t="s">
        <v>36</v>
      </c>
      <c r="D3136">
        <v>48</v>
      </c>
      <c r="E3136">
        <v>12.645809999999999</v>
      </c>
      <c r="F3136" s="3">
        <v>606.99887999999999</v>
      </c>
      <c r="G3136">
        <v>24</v>
      </c>
      <c r="H3136">
        <f t="shared" si="48"/>
        <v>2</v>
      </c>
    </row>
    <row r="3137" spans="1:8" x14ac:dyDescent="0.25">
      <c r="A3137">
        <v>114</v>
      </c>
      <c r="B3137">
        <v>323900</v>
      </c>
      <c r="C3137" t="s">
        <v>37</v>
      </c>
      <c r="D3137">
        <v>0</v>
      </c>
      <c r="E3137">
        <v>12.645809999999999</v>
      </c>
      <c r="F3137" s="3">
        <v>0</v>
      </c>
      <c r="G3137">
        <v>24</v>
      </c>
      <c r="H3137">
        <f t="shared" si="48"/>
        <v>0</v>
      </c>
    </row>
    <row r="3138" spans="1:8" x14ac:dyDescent="0.25">
      <c r="A3138">
        <v>114</v>
      </c>
      <c r="B3138">
        <v>323103</v>
      </c>
      <c r="C3138" t="s">
        <v>36</v>
      </c>
      <c r="D3138">
        <v>24</v>
      </c>
      <c r="E3138">
        <v>12.645809999999999</v>
      </c>
      <c r="F3138" s="3">
        <v>303.49943999999999</v>
      </c>
      <c r="G3138">
        <v>24</v>
      </c>
      <c r="H3138">
        <f t="shared" si="48"/>
        <v>1</v>
      </c>
    </row>
    <row r="3139" spans="1:8" x14ac:dyDescent="0.25">
      <c r="A3139">
        <v>114</v>
      </c>
      <c r="B3139">
        <v>324903</v>
      </c>
      <c r="C3139" t="s">
        <v>47</v>
      </c>
      <c r="D3139">
        <v>20</v>
      </c>
      <c r="E3139">
        <v>20.662344000000001</v>
      </c>
      <c r="F3139" s="3">
        <v>413.24688000000003</v>
      </c>
      <c r="G3139">
        <v>20</v>
      </c>
      <c r="H3139">
        <f t="shared" ref="H3139:H3202" si="49">+D3139/G3139</f>
        <v>1</v>
      </c>
    </row>
    <row r="3140" spans="1:8" x14ac:dyDescent="0.25">
      <c r="A3140">
        <v>118</v>
      </c>
      <c r="B3140">
        <v>320107</v>
      </c>
      <c r="C3140" t="s">
        <v>81</v>
      </c>
      <c r="D3140">
        <v>60</v>
      </c>
      <c r="E3140">
        <v>5.7200040000000012</v>
      </c>
      <c r="F3140" s="3">
        <v>343.20024000000006</v>
      </c>
      <c r="G3140">
        <v>60</v>
      </c>
      <c r="H3140">
        <f t="shared" si="49"/>
        <v>1</v>
      </c>
    </row>
    <row r="3141" spans="1:8" x14ac:dyDescent="0.25">
      <c r="A3141">
        <v>118</v>
      </c>
      <c r="B3141">
        <v>323103</v>
      </c>
      <c r="C3141" t="s">
        <v>36</v>
      </c>
      <c r="D3141">
        <v>48</v>
      </c>
      <c r="E3141">
        <v>12.645809999999999</v>
      </c>
      <c r="F3141" s="3">
        <v>606.99887999999999</v>
      </c>
      <c r="G3141">
        <v>24</v>
      </c>
      <c r="H3141">
        <f t="shared" si="49"/>
        <v>2</v>
      </c>
    </row>
    <row r="3142" spans="1:8" x14ac:dyDescent="0.25">
      <c r="A3142">
        <v>118</v>
      </c>
      <c r="B3142">
        <v>320100</v>
      </c>
      <c r="C3142" t="s">
        <v>85</v>
      </c>
      <c r="D3142">
        <v>12</v>
      </c>
      <c r="E3142">
        <v>20.323620000000002</v>
      </c>
      <c r="F3142" s="3">
        <v>243.88344000000001</v>
      </c>
      <c r="G3142">
        <v>12</v>
      </c>
      <c r="H3142">
        <f t="shared" si="49"/>
        <v>1</v>
      </c>
    </row>
    <row r="3143" spans="1:8" x14ac:dyDescent="0.25">
      <c r="A3143">
        <v>118</v>
      </c>
      <c r="B3143">
        <v>324003</v>
      </c>
      <c r="C3143" t="s">
        <v>88</v>
      </c>
      <c r="D3143">
        <v>20</v>
      </c>
      <c r="E3143">
        <v>19.800018000000001</v>
      </c>
      <c r="F3143" s="3">
        <v>396.00036</v>
      </c>
      <c r="G3143">
        <v>20</v>
      </c>
      <c r="H3143">
        <f t="shared" si="49"/>
        <v>1</v>
      </c>
    </row>
    <row r="3144" spans="1:8" x14ac:dyDescent="0.25">
      <c r="A3144">
        <v>122</v>
      </c>
      <c r="B3144">
        <v>323103</v>
      </c>
      <c r="C3144" t="s">
        <v>36</v>
      </c>
      <c r="D3144">
        <v>24</v>
      </c>
      <c r="E3144">
        <v>12.645809999999999</v>
      </c>
      <c r="F3144" s="3">
        <v>303.49943999999999</v>
      </c>
      <c r="G3144">
        <v>24</v>
      </c>
      <c r="H3144">
        <f t="shared" si="49"/>
        <v>1</v>
      </c>
    </row>
    <row r="3145" spans="1:8" x14ac:dyDescent="0.25">
      <c r="A3145">
        <v>122</v>
      </c>
      <c r="B3145">
        <v>320100</v>
      </c>
      <c r="C3145" t="s">
        <v>85</v>
      </c>
      <c r="D3145">
        <v>60</v>
      </c>
      <c r="E3145">
        <v>20.323620000000002</v>
      </c>
      <c r="F3145" s="3">
        <v>1219.4172000000001</v>
      </c>
      <c r="G3145">
        <v>12</v>
      </c>
      <c r="H3145">
        <f t="shared" si="49"/>
        <v>5</v>
      </c>
    </row>
    <row r="3146" spans="1:8" x14ac:dyDescent="0.25">
      <c r="A3146">
        <v>123</v>
      </c>
      <c r="B3146">
        <v>320118</v>
      </c>
      <c r="C3146" t="s">
        <v>89</v>
      </c>
      <c r="D3146">
        <v>42</v>
      </c>
      <c r="E3146">
        <v>37.949940000000005</v>
      </c>
      <c r="F3146" s="3">
        <v>1593.8974800000003</v>
      </c>
      <c r="G3146">
        <v>6</v>
      </c>
      <c r="H3146">
        <f t="shared" si="49"/>
        <v>7</v>
      </c>
    </row>
    <row r="3147" spans="1:8" x14ac:dyDescent="0.25">
      <c r="A3147">
        <v>123</v>
      </c>
      <c r="B3147">
        <v>323103</v>
      </c>
      <c r="C3147" t="s">
        <v>36</v>
      </c>
      <c r="D3147">
        <v>24</v>
      </c>
      <c r="E3147">
        <v>12.645809999999999</v>
      </c>
      <c r="F3147" s="3">
        <v>303.49943999999999</v>
      </c>
      <c r="G3147">
        <v>24</v>
      </c>
      <c r="H3147">
        <f t="shared" si="49"/>
        <v>1</v>
      </c>
    </row>
    <row r="3148" spans="1:8" x14ac:dyDescent="0.25">
      <c r="A3148">
        <v>123</v>
      </c>
      <c r="B3148">
        <v>320023</v>
      </c>
      <c r="C3148" t="s">
        <v>86</v>
      </c>
      <c r="D3148">
        <v>60</v>
      </c>
      <c r="E3148">
        <v>39.743999999999993</v>
      </c>
      <c r="F3148" s="3">
        <v>2384.6399999999994</v>
      </c>
      <c r="G3148">
        <v>6</v>
      </c>
      <c r="H3148">
        <f t="shared" si="49"/>
        <v>10</v>
      </c>
    </row>
    <row r="3149" spans="1:8" x14ac:dyDescent="0.25">
      <c r="A3149">
        <v>123</v>
      </c>
      <c r="B3149">
        <v>320015</v>
      </c>
      <c r="C3149" t="s">
        <v>80</v>
      </c>
      <c r="D3149">
        <v>300</v>
      </c>
      <c r="E3149">
        <v>5.9841899999999999</v>
      </c>
      <c r="F3149" s="3">
        <v>1795.2570000000001</v>
      </c>
      <c r="G3149">
        <v>60</v>
      </c>
      <c r="H3149">
        <f t="shared" si="49"/>
        <v>5</v>
      </c>
    </row>
    <row r="3150" spans="1:8" x14ac:dyDescent="0.25">
      <c r="A3150">
        <v>123</v>
      </c>
      <c r="B3150">
        <v>320118</v>
      </c>
      <c r="C3150" t="s">
        <v>89</v>
      </c>
      <c r="D3150">
        <v>60</v>
      </c>
      <c r="E3150">
        <v>37.949940000000005</v>
      </c>
      <c r="F3150" s="3">
        <v>2276.9964000000004</v>
      </c>
      <c r="G3150">
        <v>6</v>
      </c>
      <c r="H3150">
        <f t="shared" si="49"/>
        <v>10</v>
      </c>
    </row>
    <row r="3151" spans="1:8" x14ac:dyDescent="0.25">
      <c r="A3151">
        <v>123</v>
      </c>
      <c r="B3151">
        <v>320107</v>
      </c>
      <c r="C3151" t="s">
        <v>81</v>
      </c>
      <c r="D3151">
        <v>300</v>
      </c>
      <c r="E3151">
        <v>5.7200040000000012</v>
      </c>
      <c r="F3151" s="3">
        <v>1716.0012000000004</v>
      </c>
      <c r="G3151">
        <v>60</v>
      </c>
      <c r="H3151">
        <f t="shared" si="49"/>
        <v>5</v>
      </c>
    </row>
    <row r="3152" spans="1:8" x14ac:dyDescent="0.25">
      <c r="A3152">
        <v>123</v>
      </c>
      <c r="B3152">
        <v>320100</v>
      </c>
      <c r="C3152" t="s">
        <v>85</v>
      </c>
      <c r="D3152">
        <v>60</v>
      </c>
      <c r="E3152">
        <v>20.323620000000002</v>
      </c>
      <c r="F3152" s="3">
        <v>1219.4172000000001</v>
      </c>
      <c r="G3152">
        <v>12</v>
      </c>
      <c r="H3152">
        <f t="shared" si="49"/>
        <v>5</v>
      </c>
    </row>
    <row r="3153" spans="1:8" x14ac:dyDescent="0.25">
      <c r="A3153">
        <v>123</v>
      </c>
      <c r="B3153">
        <v>320400</v>
      </c>
      <c r="C3153" t="s">
        <v>84</v>
      </c>
      <c r="D3153">
        <v>60</v>
      </c>
      <c r="E3153">
        <v>20.323620000000002</v>
      </c>
      <c r="F3153" s="3">
        <v>1219.4172000000001</v>
      </c>
      <c r="G3153">
        <v>12</v>
      </c>
      <c r="H3153">
        <f t="shared" si="49"/>
        <v>5</v>
      </c>
    </row>
    <row r="3154" spans="1:8" x14ac:dyDescent="0.25">
      <c r="A3154">
        <v>124</v>
      </c>
      <c r="B3154">
        <v>323004</v>
      </c>
      <c r="C3154" t="s">
        <v>35</v>
      </c>
      <c r="D3154">
        <v>24</v>
      </c>
      <c r="E3154">
        <v>12.645809999999999</v>
      </c>
      <c r="F3154" s="3">
        <v>303.49943999999999</v>
      </c>
      <c r="G3154">
        <v>24</v>
      </c>
      <c r="H3154">
        <f t="shared" si="49"/>
        <v>1</v>
      </c>
    </row>
    <row r="3155" spans="1:8" x14ac:dyDescent="0.25">
      <c r="A3155">
        <v>124</v>
      </c>
      <c r="B3155">
        <v>322001</v>
      </c>
      <c r="C3155" t="s">
        <v>95</v>
      </c>
      <c r="D3155">
        <v>0</v>
      </c>
      <c r="E3155">
        <v>36.695520000000002</v>
      </c>
      <c r="F3155" s="3">
        <v>0</v>
      </c>
      <c r="G3155">
        <v>6</v>
      </c>
      <c r="H3155">
        <f t="shared" si="49"/>
        <v>0</v>
      </c>
    </row>
    <row r="3156" spans="1:8" x14ac:dyDescent="0.25">
      <c r="A3156">
        <v>124</v>
      </c>
      <c r="B3156">
        <v>323103</v>
      </c>
      <c r="C3156" t="s">
        <v>36</v>
      </c>
      <c r="D3156">
        <v>24</v>
      </c>
      <c r="E3156">
        <v>12.645809999999999</v>
      </c>
      <c r="F3156" s="3">
        <v>303.49943999999999</v>
      </c>
      <c r="G3156">
        <v>24</v>
      </c>
      <c r="H3156">
        <f t="shared" si="49"/>
        <v>1</v>
      </c>
    </row>
    <row r="3157" spans="1:8" x14ac:dyDescent="0.25">
      <c r="A3157">
        <v>127</v>
      </c>
      <c r="B3157">
        <v>320107</v>
      </c>
      <c r="C3157" t="s">
        <v>81</v>
      </c>
      <c r="D3157">
        <v>120</v>
      </c>
      <c r="E3157">
        <v>5.7200040000000012</v>
      </c>
      <c r="F3157" s="3">
        <v>686.40048000000013</v>
      </c>
      <c r="G3157">
        <v>60</v>
      </c>
      <c r="H3157">
        <f t="shared" si="49"/>
        <v>2</v>
      </c>
    </row>
    <row r="3158" spans="1:8" x14ac:dyDescent="0.25">
      <c r="A3158">
        <v>127</v>
      </c>
      <c r="B3158">
        <v>320015</v>
      </c>
      <c r="C3158" t="s">
        <v>80</v>
      </c>
      <c r="D3158">
        <v>180</v>
      </c>
      <c r="E3158">
        <v>5.9841899999999999</v>
      </c>
      <c r="F3158" s="3">
        <v>1077.1541999999999</v>
      </c>
      <c r="G3158">
        <v>60</v>
      </c>
      <c r="H3158">
        <f t="shared" si="49"/>
        <v>3</v>
      </c>
    </row>
    <row r="3159" spans="1:8" x14ac:dyDescent="0.25">
      <c r="A3159">
        <v>127</v>
      </c>
      <c r="B3159">
        <v>320107</v>
      </c>
      <c r="C3159" t="s">
        <v>81</v>
      </c>
      <c r="D3159">
        <v>120</v>
      </c>
      <c r="E3159">
        <v>5.7200040000000012</v>
      </c>
      <c r="F3159" s="3">
        <v>686.40048000000013</v>
      </c>
      <c r="G3159">
        <v>60</v>
      </c>
      <c r="H3159">
        <f t="shared" si="49"/>
        <v>2</v>
      </c>
    </row>
    <row r="3160" spans="1:8" x14ac:dyDescent="0.25">
      <c r="A3160">
        <v>127</v>
      </c>
      <c r="B3160">
        <v>324903</v>
      </c>
      <c r="C3160" t="s">
        <v>47</v>
      </c>
      <c r="D3160">
        <v>100</v>
      </c>
      <c r="E3160">
        <v>20.662344000000001</v>
      </c>
      <c r="F3160" s="3">
        <v>2066.2344000000003</v>
      </c>
      <c r="G3160">
        <v>20</v>
      </c>
      <c r="H3160">
        <f t="shared" si="49"/>
        <v>5</v>
      </c>
    </row>
    <row r="3161" spans="1:8" x14ac:dyDescent="0.25">
      <c r="A3161">
        <v>128</v>
      </c>
      <c r="B3161">
        <v>320107</v>
      </c>
      <c r="C3161" t="s">
        <v>81</v>
      </c>
      <c r="D3161">
        <v>180</v>
      </c>
      <c r="E3161">
        <v>5.7200040000000012</v>
      </c>
      <c r="F3161" s="3">
        <v>1029.6007200000001</v>
      </c>
      <c r="G3161">
        <v>60</v>
      </c>
      <c r="H3161">
        <f t="shared" si="49"/>
        <v>3</v>
      </c>
    </row>
    <row r="3162" spans="1:8" x14ac:dyDescent="0.25">
      <c r="A3162">
        <v>128</v>
      </c>
      <c r="B3162">
        <v>323004</v>
      </c>
      <c r="C3162" t="s">
        <v>35</v>
      </c>
      <c r="D3162">
        <v>24</v>
      </c>
      <c r="E3162">
        <v>12.645809999999999</v>
      </c>
      <c r="F3162" s="3">
        <v>303.49943999999999</v>
      </c>
      <c r="G3162">
        <v>24</v>
      </c>
      <c r="H3162">
        <f t="shared" si="49"/>
        <v>1</v>
      </c>
    </row>
    <row r="3163" spans="1:8" x14ac:dyDescent="0.25">
      <c r="A3163">
        <v>128</v>
      </c>
      <c r="B3163">
        <v>323103</v>
      </c>
      <c r="C3163" t="s">
        <v>36</v>
      </c>
      <c r="D3163">
        <v>48</v>
      </c>
      <c r="E3163">
        <v>12.645809999999999</v>
      </c>
      <c r="F3163" s="3">
        <v>606.99887999999999</v>
      </c>
      <c r="G3163">
        <v>24</v>
      </c>
      <c r="H3163">
        <f t="shared" si="49"/>
        <v>2</v>
      </c>
    </row>
    <row r="3164" spans="1:8" x14ac:dyDescent="0.25">
      <c r="A3164">
        <v>128</v>
      </c>
      <c r="B3164">
        <v>320023</v>
      </c>
      <c r="C3164" t="s">
        <v>86</v>
      </c>
      <c r="D3164">
        <v>12</v>
      </c>
      <c r="E3164">
        <v>39.743999999999993</v>
      </c>
      <c r="F3164" s="3">
        <v>476.92799999999988</v>
      </c>
      <c r="G3164">
        <v>6</v>
      </c>
      <c r="H3164">
        <f t="shared" si="49"/>
        <v>2</v>
      </c>
    </row>
    <row r="3165" spans="1:8" x14ac:dyDescent="0.25">
      <c r="A3165">
        <v>128</v>
      </c>
      <c r="B3165">
        <v>320118</v>
      </c>
      <c r="C3165" t="s">
        <v>89</v>
      </c>
      <c r="D3165">
        <v>18</v>
      </c>
      <c r="E3165">
        <v>37.949940000000005</v>
      </c>
      <c r="F3165" s="3">
        <v>683.09892000000013</v>
      </c>
      <c r="G3165">
        <v>6</v>
      </c>
      <c r="H3165">
        <f t="shared" si="49"/>
        <v>3</v>
      </c>
    </row>
    <row r="3166" spans="1:8" x14ac:dyDescent="0.25">
      <c r="A3166">
        <v>128</v>
      </c>
      <c r="B3166">
        <v>324003</v>
      </c>
      <c r="C3166" t="s">
        <v>88</v>
      </c>
      <c r="D3166">
        <v>40</v>
      </c>
      <c r="E3166">
        <v>19.800018000000001</v>
      </c>
      <c r="F3166" s="3">
        <v>792.00072</v>
      </c>
      <c r="G3166">
        <v>20</v>
      </c>
      <c r="H3166">
        <f t="shared" si="49"/>
        <v>2</v>
      </c>
    </row>
    <row r="3167" spans="1:8" x14ac:dyDescent="0.25">
      <c r="A3167">
        <v>128</v>
      </c>
      <c r="B3167">
        <v>320120</v>
      </c>
      <c r="C3167" t="s">
        <v>71</v>
      </c>
      <c r="D3167">
        <v>0</v>
      </c>
      <c r="E3167">
        <v>30.099959999999999</v>
      </c>
      <c r="F3167" s="3">
        <v>0</v>
      </c>
      <c r="G3167">
        <v>6</v>
      </c>
      <c r="H3167">
        <f t="shared" si="49"/>
        <v>0</v>
      </c>
    </row>
    <row r="3168" spans="1:8" x14ac:dyDescent="0.25">
      <c r="A3168">
        <v>128</v>
      </c>
      <c r="B3168">
        <v>320926</v>
      </c>
      <c r="C3168" t="s">
        <v>48</v>
      </c>
      <c r="D3168">
        <v>60</v>
      </c>
      <c r="E3168">
        <v>5.9841899999999999</v>
      </c>
      <c r="F3168" s="3">
        <v>359.0514</v>
      </c>
      <c r="G3168">
        <v>60</v>
      </c>
      <c r="H3168">
        <f t="shared" si="49"/>
        <v>1</v>
      </c>
    </row>
    <row r="3169" spans="1:8" x14ac:dyDescent="0.25">
      <c r="A3169">
        <v>130</v>
      </c>
      <c r="B3169">
        <v>323004</v>
      </c>
      <c r="C3169" t="s">
        <v>35</v>
      </c>
      <c r="D3169">
        <v>24</v>
      </c>
      <c r="E3169">
        <v>12.645809999999999</v>
      </c>
      <c r="F3169" s="3">
        <v>303.49943999999999</v>
      </c>
      <c r="G3169">
        <v>24</v>
      </c>
      <c r="H3169">
        <f t="shared" si="49"/>
        <v>1</v>
      </c>
    </row>
    <row r="3170" spans="1:8" x14ac:dyDescent="0.25">
      <c r="A3170">
        <v>130</v>
      </c>
      <c r="B3170">
        <v>323103</v>
      </c>
      <c r="C3170" t="s">
        <v>36</v>
      </c>
      <c r="D3170">
        <v>24</v>
      </c>
      <c r="E3170">
        <v>12.645809999999999</v>
      </c>
      <c r="F3170" s="3">
        <v>303.49943999999999</v>
      </c>
      <c r="G3170">
        <v>24</v>
      </c>
      <c r="H3170">
        <f t="shared" si="49"/>
        <v>1</v>
      </c>
    </row>
    <row r="3171" spans="1:8" x14ac:dyDescent="0.25">
      <c r="A3171">
        <v>130</v>
      </c>
      <c r="B3171">
        <v>322001</v>
      </c>
      <c r="C3171" t="s">
        <v>95</v>
      </c>
      <c r="D3171">
        <v>0</v>
      </c>
      <c r="E3171">
        <v>36.695520000000002</v>
      </c>
      <c r="F3171" s="3">
        <v>0</v>
      </c>
      <c r="G3171">
        <v>6</v>
      </c>
      <c r="H3171">
        <f t="shared" si="49"/>
        <v>0</v>
      </c>
    </row>
    <row r="3172" spans="1:8" x14ac:dyDescent="0.25">
      <c r="A3172">
        <v>130</v>
      </c>
      <c r="B3172">
        <v>320100</v>
      </c>
      <c r="C3172" t="s">
        <v>85</v>
      </c>
      <c r="D3172">
        <v>12</v>
      </c>
      <c r="E3172">
        <v>20.323620000000002</v>
      </c>
      <c r="F3172" s="3">
        <v>243.88344000000001</v>
      </c>
      <c r="G3172">
        <v>12</v>
      </c>
      <c r="H3172">
        <f t="shared" si="49"/>
        <v>1</v>
      </c>
    </row>
    <row r="3173" spans="1:8" x14ac:dyDescent="0.25">
      <c r="A3173">
        <v>130</v>
      </c>
      <c r="B3173">
        <v>324903</v>
      </c>
      <c r="C3173" t="s">
        <v>47</v>
      </c>
      <c r="D3173">
        <v>60</v>
      </c>
      <c r="E3173">
        <v>20.662344000000001</v>
      </c>
      <c r="F3173" s="3">
        <v>1239.74064</v>
      </c>
      <c r="G3173">
        <v>20</v>
      </c>
      <c r="H3173">
        <f t="shared" si="49"/>
        <v>3</v>
      </c>
    </row>
    <row r="3174" spans="1:8" x14ac:dyDescent="0.25">
      <c r="A3174">
        <v>131</v>
      </c>
      <c r="B3174">
        <v>323004</v>
      </c>
      <c r="C3174" t="s">
        <v>35</v>
      </c>
      <c r="D3174">
        <v>24</v>
      </c>
      <c r="E3174">
        <v>12.645809999999999</v>
      </c>
      <c r="F3174" s="3">
        <v>303.49943999999999</v>
      </c>
      <c r="G3174">
        <v>24</v>
      </c>
      <c r="H3174">
        <f t="shared" si="49"/>
        <v>1</v>
      </c>
    </row>
    <row r="3175" spans="1:8" x14ac:dyDescent="0.25">
      <c r="A3175">
        <v>131</v>
      </c>
      <c r="B3175">
        <v>323103</v>
      </c>
      <c r="C3175" t="s">
        <v>36</v>
      </c>
      <c r="D3175">
        <v>24</v>
      </c>
      <c r="E3175">
        <v>12.645809999999999</v>
      </c>
      <c r="F3175" s="3">
        <v>303.49943999999999</v>
      </c>
      <c r="G3175">
        <v>24</v>
      </c>
      <c r="H3175">
        <f t="shared" si="49"/>
        <v>1</v>
      </c>
    </row>
    <row r="3176" spans="1:8" x14ac:dyDescent="0.25">
      <c r="A3176">
        <v>131</v>
      </c>
      <c r="B3176">
        <v>320023</v>
      </c>
      <c r="C3176" t="s">
        <v>86</v>
      </c>
      <c r="D3176">
        <v>60</v>
      </c>
      <c r="E3176">
        <v>39.743999999999993</v>
      </c>
      <c r="F3176" s="3">
        <v>2384.6399999999994</v>
      </c>
      <c r="G3176">
        <v>6</v>
      </c>
      <c r="H3176">
        <f t="shared" si="49"/>
        <v>10</v>
      </c>
    </row>
    <row r="3177" spans="1:8" x14ac:dyDescent="0.25">
      <c r="A3177">
        <v>131</v>
      </c>
      <c r="B3177">
        <v>320015</v>
      </c>
      <c r="C3177" t="s">
        <v>80</v>
      </c>
      <c r="D3177">
        <v>60</v>
      </c>
      <c r="E3177">
        <v>5.9841899999999999</v>
      </c>
      <c r="F3177" s="3">
        <v>359.0514</v>
      </c>
      <c r="G3177">
        <v>60</v>
      </c>
      <c r="H3177">
        <f t="shared" si="49"/>
        <v>1</v>
      </c>
    </row>
    <row r="3178" spans="1:8" x14ac:dyDescent="0.25">
      <c r="A3178">
        <v>131</v>
      </c>
      <c r="B3178">
        <v>322100</v>
      </c>
      <c r="C3178" t="s">
        <v>96</v>
      </c>
      <c r="D3178">
        <v>12</v>
      </c>
      <c r="E3178">
        <v>18.065520000000003</v>
      </c>
      <c r="F3178" s="3">
        <v>216.78624000000002</v>
      </c>
      <c r="G3178">
        <v>6</v>
      </c>
      <c r="H3178">
        <f t="shared" si="49"/>
        <v>2</v>
      </c>
    </row>
    <row r="3179" spans="1:8" x14ac:dyDescent="0.25">
      <c r="A3179">
        <v>131</v>
      </c>
      <c r="B3179">
        <v>320100</v>
      </c>
      <c r="C3179" t="s">
        <v>85</v>
      </c>
      <c r="D3179">
        <v>12</v>
      </c>
      <c r="E3179">
        <v>20.323620000000002</v>
      </c>
      <c r="F3179" s="3">
        <v>243.88344000000001</v>
      </c>
      <c r="G3179">
        <v>12</v>
      </c>
      <c r="H3179">
        <f t="shared" si="49"/>
        <v>1</v>
      </c>
    </row>
    <row r="3180" spans="1:8" x14ac:dyDescent="0.25">
      <c r="A3180">
        <v>131</v>
      </c>
      <c r="B3180">
        <v>320400</v>
      </c>
      <c r="C3180" t="s">
        <v>84</v>
      </c>
      <c r="D3180">
        <v>12</v>
      </c>
      <c r="E3180">
        <v>20.323620000000002</v>
      </c>
      <c r="F3180" s="3">
        <v>243.88344000000001</v>
      </c>
      <c r="G3180">
        <v>12</v>
      </c>
      <c r="H3180">
        <f t="shared" si="49"/>
        <v>1</v>
      </c>
    </row>
    <row r="3181" spans="1:8" x14ac:dyDescent="0.25">
      <c r="A3181">
        <v>131</v>
      </c>
      <c r="B3181">
        <v>323900</v>
      </c>
      <c r="C3181" t="s">
        <v>37</v>
      </c>
      <c r="D3181">
        <v>0</v>
      </c>
      <c r="E3181">
        <v>12.645809999999999</v>
      </c>
      <c r="F3181" s="3">
        <v>0</v>
      </c>
      <c r="G3181">
        <v>24</v>
      </c>
      <c r="H3181">
        <f t="shared" si="49"/>
        <v>0</v>
      </c>
    </row>
    <row r="3182" spans="1:8" x14ac:dyDescent="0.25">
      <c r="A3182">
        <v>131</v>
      </c>
      <c r="B3182">
        <v>323004</v>
      </c>
      <c r="C3182" t="s">
        <v>35</v>
      </c>
      <c r="D3182">
        <v>120</v>
      </c>
      <c r="E3182">
        <v>12.645809999999999</v>
      </c>
      <c r="F3182" s="3">
        <v>1517.4971999999998</v>
      </c>
      <c r="G3182">
        <v>24</v>
      </c>
      <c r="H3182">
        <f t="shared" si="49"/>
        <v>5</v>
      </c>
    </row>
    <row r="3183" spans="1:8" x14ac:dyDescent="0.25">
      <c r="A3183">
        <v>131</v>
      </c>
      <c r="B3183">
        <v>323103</v>
      </c>
      <c r="C3183" t="s">
        <v>36</v>
      </c>
      <c r="D3183">
        <v>72</v>
      </c>
      <c r="E3183">
        <v>12.645809999999999</v>
      </c>
      <c r="F3183" s="3">
        <v>910.49831999999992</v>
      </c>
      <c r="G3183">
        <v>24</v>
      </c>
      <c r="H3183">
        <f t="shared" si="49"/>
        <v>3</v>
      </c>
    </row>
    <row r="3184" spans="1:8" x14ac:dyDescent="0.25">
      <c r="A3184">
        <v>131</v>
      </c>
      <c r="B3184">
        <v>323900</v>
      </c>
      <c r="C3184" t="s">
        <v>37</v>
      </c>
      <c r="D3184">
        <v>0</v>
      </c>
      <c r="E3184">
        <v>12.645809999999999</v>
      </c>
      <c r="F3184" s="3">
        <v>0</v>
      </c>
      <c r="G3184">
        <v>24</v>
      </c>
      <c r="H3184">
        <f t="shared" si="49"/>
        <v>0</v>
      </c>
    </row>
    <row r="3185" spans="1:8" x14ac:dyDescent="0.25">
      <c r="A3185">
        <v>131</v>
      </c>
      <c r="B3185">
        <v>323004</v>
      </c>
      <c r="C3185" t="s">
        <v>35</v>
      </c>
      <c r="D3185">
        <v>72</v>
      </c>
      <c r="E3185">
        <v>12.645809999999999</v>
      </c>
      <c r="F3185" s="3">
        <v>910.49831999999992</v>
      </c>
      <c r="G3185">
        <v>24</v>
      </c>
      <c r="H3185">
        <f t="shared" si="49"/>
        <v>3</v>
      </c>
    </row>
    <row r="3186" spans="1:8" x14ac:dyDescent="0.25">
      <c r="A3186">
        <v>131</v>
      </c>
      <c r="B3186">
        <v>323103</v>
      </c>
      <c r="C3186" t="s">
        <v>36</v>
      </c>
      <c r="D3186">
        <v>72</v>
      </c>
      <c r="E3186">
        <v>12.645809999999999</v>
      </c>
      <c r="F3186" s="3">
        <v>910.49831999999992</v>
      </c>
      <c r="G3186">
        <v>24</v>
      </c>
      <c r="H3186">
        <f t="shared" si="49"/>
        <v>3</v>
      </c>
    </row>
    <row r="3187" spans="1:8" x14ac:dyDescent="0.25">
      <c r="A3187">
        <v>132</v>
      </c>
      <c r="B3187">
        <v>323004</v>
      </c>
      <c r="C3187" t="s">
        <v>35</v>
      </c>
      <c r="D3187">
        <v>24</v>
      </c>
      <c r="E3187">
        <v>12.645809999999999</v>
      </c>
      <c r="F3187" s="3">
        <v>303.49943999999999</v>
      </c>
      <c r="G3187">
        <v>24</v>
      </c>
      <c r="H3187">
        <f t="shared" si="49"/>
        <v>1</v>
      </c>
    </row>
    <row r="3188" spans="1:8" x14ac:dyDescent="0.25">
      <c r="A3188">
        <v>132</v>
      </c>
      <c r="B3188">
        <v>323900</v>
      </c>
      <c r="C3188" t="s">
        <v>37</v>
      </c>
      <c r="D3188">
        <v>0</v>
      </c>
      <c r="E3188">
        <v>12.645809999999999</v>
      </c>
      <c r="F3188" s="3">
        <v>0</v>
      </c>
      <c r="G3188">
        <v>24</v>
      </c>
      <c r="H3188">
        <f t="shared" si="49"/>
        <v>0</v>
      </c>
    </row>
    <row r="3189" spans="1:8" x14ac:dyDescent="0.25">
      <c r="A3189">
        <v>133</v>
      </c>
      <c r="B3189">
        <v>320015</v>
      </c>
      <c r="C3189" t="s">
        <v>80</v>
      </c>
      <c r="D3189">
        <v>120</v>
      </c>
      <c r="E3189">
        <v>5.9841899999999999</v>
      </c>
      <c r="F3189" s="3">
        <v>718.1028</v>
      </c>
      <c r="G3189">
        <v>60</v>
      </c>
      <c r="H3189">
        <f t="shared" si="49"/>
        <v>2</v>
      </c>
    </row>
    <row r="3190" spans="1:8" x14ac:dyDescent="0.25">
      <c r="A3190">
        <v>133</v>
      </c>
      <c r="B3190">
        <v>320107</v>
      </c>
      <c r="C3190" t="s">
        <v>81</v>
      </c>
      <c r="D3190">
        <v>120</v>
      </c>
      <c r="E3190">
        <v>5.7200040000000012</v>
      </c>
      <c r="F3190" s="3">
        <v>686.40048000000013</v>
      </c>
      <c r="G3190">
        <v>60</v>
      </c>
      <c r="H3190">
        <f t="shared" si="49"/>
        <v>2</v>
      </c>
    </row>
    <row r="3191" spans="1:8" x14ac:dyDescent="0.25">
      <c r="A3191">
        <v>133</v>
      </c>
      <c r="B3191">
        <v>320926</v>
      </c>
      <c r="C3191" t="s">
        <v>48</v>
      </c>
      <c r="D3191">
        <v>60</v>
      </c>
      <c r="E3191">
        <v>5.9841899999999999</v>
      </c>
      <c r="F3191" s="3">
        <v>359.0514</v>
      </c>
      <c r="G3191">
        <v>60</v>
      </c>
      <c r="H3191">
        <f t="shared" si="49"/>
        <v>1</v>
      </c>
    </row>
    <row r="3192" spans="1:8" x14ac:dyDescent="0.25">
      <c r="A3192">
        <v>133</v>
      </c>
      <c r="B3192">
        <v>320023</v>
      </c>
      <c r="C3192" t="s">
        <v>86</v>
      </c>
      <c r="D3192">
        <v>18</v>
      </c>
      <c r="E3192">
        <v>39.743999999999993</v>
      </c>
      <c r="F3192" s="3">
        <v>715.39199999999983</v>
      </c>
      <c r="G3192">
        <v>6</v>
      </c>
      <c r="H3192">
        <f t="shared" si="49"/>
        <v>3</v>
      </c>
    </row>
    <row r="3193" spans="1:8" x14ac:dyDescent="0.25">
      <c r="A3193">
        <v>134</v>
      </c>
      <c r="B3193">
        <v>320107</v>
      </c>
      <c r="C3193" t="s">
        <v>81</v>
      </c>
      <c r="D3193">
        <v>60</v>
      </c>
      <c r="E3193">
        <v>5.7200040000000012</v>
      </c>
      <c r="F3193" s="3">
        <v>343.20024000000006</v>
      </c>
      <c r="G3193">
        <v>60</v>
      </c>
      <c r="H3193">
        <f t="shared" si="49"/>
        <v>1</v>
      </c>
    </row>
    <row r="3194" spans="1:8" x14ac:dyDescent="0.25">
      <c r="A3194">
        <v>134</v>
      </c>
      <c r="B3194">
        <v>320400</v>
      </c>
      <c r="C3194" t="s">
        <v>84</v>
      </c>
      <c r="D3194">
        <v>12</v>
      </c>
      <c r="E3194">
        <v>20.323620000000002</v>
      </c>
      <c r="F3194" s="3">
        <v>243.88344000000001</v>
      </c>
      <c r="G3194">
        <v>12</v>
      </c>
      <c r="H3194">
        <f t="shared" si="49"/>
        <v>1</v>
      </c>
    </row>
    <row r="3195" spans="1:8" x14ac:dyDescent="0.25">
      <c r="A3195">
        <v>134</v>
      </c>
      <c r="B3195">
        <v>323103</v>
      </c>
      <c r="C3195" t="s">
        <v>36</v>
      </c>
      <c r="D3195">
        <v>24</v>
      </c>
      <c r="E3195">
        <v>12.645809999999999</v>
      </c>
      <c r="F3195" s="3">
        <v>303.49943999999999</v>
      </c>
      <c r="G3195">
        <v>24</v>
      </c>
      <c r="H3195">
        <f t="shared" si="49"/>
        <v>1</v>
      </c>
    </row>
    <row r="3196" spans="1:8" x14ac:dyDescent="0.25">
      <c r="A3196">
        <v>134</v>
      </c>
      <c r="B3196">
        <v>324003</v>
      </c>
      <c r="C3196" t="s">
        <v>88</v>
      </c>
      <c r="D3196">
        <v>40</v>
      </c>
      <c r="E3196">
        <v>19.800018000000001</v>
      </c>
      <c r="F3196" s="3">
        <v>792.00072</v>
      </c>
      <c r="G3196">
        <v>20</v>
      </c>
      <c r="H3196">
        <f t="shared" si="49"/>
        <v>2</v>
      </c>
    </row>
    <row r="3197" spans="1:8" x14ac:dyDescent="0.25">
      <c r="A3197">
        <v>135</v>
      </c>
      <c r="B3197">
        <v>323103</v>
      </c>
      <c r="C3197" t="s">
        <v>36</v>
      </c>
      <c r="D3197">
        <v>24</v>
      </c>
      <c r="E3197">
        <v>12.645809999999999</v>
      </c>
      <c r="F3197" s="3">
        <v>303.49943999999999</v>
      </c>
      <c r="G3197">
        <v>24</v>
      </c>
      <c r="H3197">
        <f t="shared" si="49"/>
        <v>1</v>
      </c>
    </row>
    <row r="3198" spans="1:8" x14ac:dyDescent="0.25">
      <c r="A3198">
        <v>136</v>
      </c>
      <c r="B3198">
        <v>320107</v>
      </c>
      <c r="C3198" t="s">
        <v>81</v>
      </c>
      <c r="D3198">
        <v>60</v>
      </c>
      <c r="E3198">
        <v>5.7200040000000012</v>
      </c>
      <c r="F3198" s="3">
        <v>343.20024000000006</v>
      </c>
      <c r="G3198">
        <v>60</v>
      </c>
      <c r="H3198">
        <f t="shared" si="49"/>
        <v>1</v>
      </c>
    </row>
    <row r="3199" spans="1:8" x14ac:dyDescent="0.25">
      <c r="A3199">
        <v>136</v>
      </c>
      <c r="B3199">
        <v>323004</v>
      </c>
      <c r="C3199" t="s">
        <v>35</v>
      </c>
      <c r="D3199">
        <v>24</v>
      </c>
      <c r="E3199">
        <v>12.645809999999999</v>
      </c>
      <c r="F3199" s="3">
        <v>303.49943999999999</v>
      </c>
      <c r="G3199">
        <v>24</v>
      </c>
      <c r="H3199">
        <f t="shared" si="49"/>
        <v>1</v>
      </c>
    </row>
    <row r="3200" spans="1:8" x14ac:dyDescent="0.25">
      <c r="A3200">
        <v>136</v>
      </c>
      <c r="B3200">
        <v>320028</v>
      </c>
      <c r="C3200" t="s">
        <v>91</v>
      </c>
      <c r="D3200">
        <v>24</v>
      </c>
      <c r="E3200">
        <v>30.099959999999999</v>
      </c>
      <c r="F3200" s="3">
        <v>722.39904000000001</v>
      </c>
      <c r="G3200">
        <v>6</v>
      </c>
      <c r="H3200">
        <f t="shared" si="49"/>
        <v>4</v>
      </c>
    </row>
    <row r="3201" spans="1:8" x14ac:dyDescent="0.25">
      <c r="A3201">
        <v>136</v>
      </c>
      <c r="B3201">
        <v>320023</v>
      </c>
      <c r="C3201" t="s">
        <v>86</v>
      </c>
      <c r="D3201">
        <v>30</v>
      </c>
      <c r="E3201">
        <v>39.743999999999993</v>
      </c>
      <c r="F3201" s="3">
        <v>1192.3199999999997</v>
      </c>
      <c r="G3201">
        <v>6</v>
      </c>
      <c r="H3201">
        <f t="shared" si="49"/>
        <v>5</v>
      </c>
    </row>
    <row r="3202" spans="1:8" x14ac:dyDescent="0.25">
      <c r="A3202">
        <v>136</v>
      </c>
      <c r="B3202">
        <v>320015</v>
      </c>
      <c r="C3202" t="s">
        <v>80</v>
      </c>
      <c r="D3202">
        <v>60</v>
      </c>
      <c r="E3202">
        <v>5.9841899999999999</v>
      </c>
      <c r="F3202" s="3">
        <v>359.0514</v>
      </c>
      <c r="G3202">
        <v>60</v>
      </c>
      <c r="H3202">
        <f t="shared" si="49"/>
        <v>1</v>
      </c>
    </row>
    <row r="3203" spans="1:8" x14ac:dyDescent="0.25">
      <c r="A3203">
        <v>136</v>
      </c>
      <c r="B3203">
        <v>320118</v>
      </c>
      <c r="C3203" t="s">
        <v>89</v>
      </c>
      <c r="D3203">
        <v>12</v>
      </c>
      <c r="E3203">
        <v>37.949940000000005</v>
      </c>
      <c r="F3203" s="3">
        <v>455.39928000000009</v>
      </c>
      <c r="G3203">
        <v>6</v>
      </c>
      <c r="H3203">
        <f t="shared" ref="H3203:H3266" si="50">+D3203/G3203</f>
        <v>2</v>
      </c>
    </row>
    <row r="3204" spans="1:8" x14ac:dyDescent="0.25">
      <c r="A3204">
        <v>136</v>
      </c>
      <c r="B3204">
        <v>320107</v>
      </c>
      <c r="C3204" t="s">
        <v>81</v>
      </c>
      <c r="D3204">
        <v>60</v>
      </c>
      <c r="E3204">
        <v>5.7200040000000012</v>
      </c>
      <c r="F3204" s="3">
        <v>343.20024000000006</v>
      </c>
      <c r="G3204">
        <v>60</v>
      </c>
      <c r="H3204">
        <f t="shared" si="50"/>
        <v>1</v>
      </c>
    </row>
    <row r="3205" spans="1:8" x14ac:dyDescent="0.25">
      <c r="A3205">
        <v>136</v>
      </c>
      <c r="B3205">
        <v>324003</v>
      </c>
      <c r="C3205" t="s">
        <v>88</v>
      </c>
      <c r="D3205">
        <v>20</v>
      </c>
      <c r="E3205">
        <v>19.800018000000001</v>
      </c>
      <c r="F3205" s="3">
        <v>396.00036</v>
      </c>
      <c r="G3205">
        <v>20</v>
      </c>
      <c r="H3205">
        <f t="shared" si="50"/>
        <v>1</v>
      </c>
    </row>
    <row r="3206" spans="1:8" x14ac:dyDescent="0.25">
      <c r="A3206">
        <v>136</v>
      </c>
      <c r="B3206">
        <v>323900</v>
      </c>
      <c r="C3206" t="s">
        <v>37</v>
      </c>
      <c r="D3206">
        <v>0</v>
      </c>
      <c r="E3206">
        <v>12.645809999999999</v>
      </c>
      <c r="F3206" s="3">
        <v>0</v>
      </c>
      <c r="G3206">
        <v>24</v>
      </c>
      <c r="H3206">
        <f t="shared" si="50"/>
        <v>0</v>
      </c>
    </row>
    <row r="3207" spans="1:8" x14ac:dyDescent="0.25">
      <c r="A3207">
        <v>136</v>
      </c>
      <c r="B3207">
        <v>323004</v>
      </c>
      <c r="C3207" t="s">
        <v>35</v>
      </c>
      <c r="D3207">
        <v>48</v>
      </c>
      <c r="E3207">
        <v>12.645809999999999</v>
      </c>
      <c r="F3207" s="3">
        <v>606.99887999999999</v>
      </c>
      <c r="G3207">
        <v>24</v>
      </c>
      <c r="H3207">
        <f t="shared" si="50"/>
        <v>2</v>
      </c>
    </row>
    <row r="3208" spans="1:8" x14ac:dyDescent="0.25">
      <c r="A3208">
        <v>136</v>
      </c>
      <c r="B3208">
        <v>323103</v>
      </c>
      <c r="C3208" t="s">
        <v>36</v>
      </c>
      <c r="D3208">
        <v>48</v>
      </c>
      <c r="E3208">
        <v>12.645809999999999</v>
      </c>
      <c r="F3208" s="3">
        <v>606.99887999999999</v>
      </c>
      <c r="G3208">
        <v>24</v>
      </c>
      <c r="H3208">
        <f t="shared" si="50"/>
        <v>2</v>
      </c>
    </row>
    <row r="3209" spans="1:8" x14ac:dyDescent="0.25">
      <c r="A3209">
        <v>136</v>
      </c>
      <c r="B3209">
        <v>320120</v>
      </c>
      <c r="C3209" t="s">
        <v>71</v>
      </c>
      <c r="D3209">
        <v>0</v>
      </c>
      <c r="E3209">
        <v>30.099959999999999</v>
      </c>
      <c r="F3209" s="3">
        <v>0</v>
      </c>
      <c r="G3209">
        <v>6</v>
      </c>
      <c r="H3209">
        <f t="shared" si="50"/>
        <v>0</v>
      </c>
    </row>
    <row r="3210" spans="1:8" x14ac:dyDescent="0.25">
      <c r="A3210">
        <v>136</v>
      </c>
      <c r="B3210">
        <v>320926</v>
      </c>
      <c r="C3210" t="s">
        <v>48</v>
      </c>
      <c r="D3210">
        <v>60</v>
      </c>
      <c r="E3210">
        <v>5.9841899999999999</v>
      </c>
      <c r="F3210" s="3">
        <v>359.0514</v>
      </c>
      <c r="G3210">
        <v>60</v>
      </c>
      <c r="H3210">
        <f t="shared" si="50"/>
        <v>1</v>
      </c>
    </row>
    <row r="3211" spans="1:8" x14ac:dyDescent="0.25">
      <c r="A3211">
        <v>137</v>
      </c>
      <c r="B3211">
        <v>320015</v>
      </c>
      <c r="C3211" t="s">
        <v>80</v>
      </c>
      <c r="D3211">
        <v>60</v>
      </c>
      <c r="E3211">
        <v>5.9841899999999999</v>
      </c>
      <c r="F3211" s="3">
        <v>359.0514</v>
      </c>
      <c r="G3211">
        <v>60</v>
      </c>
      <c r="H3211">
        <f t="shared" si="50"/>
        <v>1</v>
      </c>
    </row>
    <row r="3212" spans="1:8" x14ac:dyDescent="0.25">
      <c r="A3212">
        <v>137</v>
      </c>
      <c r="B3212">
        <v>323004</v>
      </c>
      <c r="C3212" t="s">
        <v>35</v>
      </c>
      <c r="D3212">
        <v>24</v>
      </c>
      <c r="E3212">
        <v>12.645809999999999</v>
      </c>
      <c r="F3212" s="3">
        <v>303.49943999999999</v>
      </c>
      <c r="G3212">
        <v>24</v>
      </c>
      <c r="H3212">
        <f t="shared" si="50"/>
        <v>1</v>
      </c>
    </row>
    <row r="3213" spans="1:8" x14ac:dyDescent="0.25">
      <c r="A3213">
        <v>137</v>
      </c>
      <c r="B3213">
        <v>323103</v>
      </c>
      <c r="C3213" t="s">
        <v>36</v>
      </c>
      <c r="D3213">
        <v>24</v>
      </c>
      <c r="E3213">
        <v>12.645809999999999</v>
      </c>
      <c r="F3213" s="3">
        <v>303.49943999999999</v>
      </c>
      <c r="G3213">
        <v>24</v>
      </c>
      <c r="H3213">
        <f t="shared" si="50"/>
        <v>1</v>
      </c>
    </row>
    <row r="3214" spans="1:8" x14ac:dyDescent="0.25">
      <c r="A3214">
        <v>137</v>
      </c>
      <c r="B3214">
        <v>323103</v>
      </c>
      <c r="C3214" t="s">
        <v>36</v>
      </c>
      <c r="D3214">
        <v>48</v>
      </c>
      <c r="E3214">
        <v>12.645809999999999</v>
      </c>
      <c r="F3214" s="3">
        <v>606.99887999999999</v>
      </c>
      <c r="G3214">
        <v>24</v>
      </c>
      <c r="H3214">
        <f t="shared" si="50"/>
        <v>2</v>
      </c>
    </row>
    <row r="3215" spans="1:8" x14ac:dyDescent="0.25">
      <c r="A3215">
        <v>137</v>
      </c>
      <c r="B3215">
        <v>320015</v>
      </c>
      <c r="C3215" t="s">
        <v>80</v>
      </c>
      <c r="D3215">
        <v>180</v>
      </c>
      <c r="E3215">
        <v>5.9841899999999999</v>
      </c>
      <c r="F3215" s="3">
        <v>1077.1541999999999</v>
      </c>
      <c r="G3215">
        <v>60</v>
      </c>
      <c r="H3215">
        <f t="shared" si="50"/>
        <v>3</v>
      </c>
    </row>
    <row r="3216" spans="1:8" x14ac:dyDescent="0.25">
      <c r="A3216">
        <v>137</v>
      </c>
      <c r="B3216">
        <v>320107</v>
      </c>
      <c r="C3216" t="s">
        <v>81</v>
      </c>
      <c r="D3216">
        <v>120</v>
      </c>
      <c r="E3216">
        <v>5.7200040000000012</v>
      </c>
      <c r="F3216" s="3">
        <v>686.40048000000013</v>
      </c>
      <c r="G3216">
        <v>60</v>
      </c>
      <c r="H3216">
        <f t="shared" si="50"/>
        <v>2</v>
      </c>
    </row>
    <row r="3217" spans="1:8" x14ac:dyDescent="0.25">
      <c r="A3217">
        <v>137</v>
      </c>
      <c r="B3217">
        <v>323004</v>
      </c>
      <c r="C3217" t="s">
        <v>35</v>
      </c>
      <c r="D3217">
        <v>48</v>
      </c>
      <c r="E3217">
        <v>12.645809999999999</v>
      </c>
      <c r="F3217" s="3">
        <v>606.99887999999999</v>
      </c>
      <c r="G3217">
        <v>24</v>
      </c>
      <c r="H3217">
        <f t="shared" si="50"/>
        <v>2</v>
      </c>
    </row>
    <row r="3218" spans="1:8" x14ac:dyDescent="0.25">
      <c r="A3218">
        <v>138</v>
      </c>
      <c r="B3218">
        <v>320107</v>
      </c>
      <c r="C3218" t="s">
        <v>81</v>
      </c>
      <c r="D3218">
        <v>60</v>
      </c>
      <c r="E3218">
        <v>5.7200040000000012</v>
      </c>
      <c r="F3218" s="3">
        <v>343.20024000000006</v>
      </c>
      <c r="G3218">
        <v>60</v>
      </c>
      <c r="H3218">
        <f t="shared" si="50"/>
        <v>1</v>
      </c>
    </row>
    <row r="3219" spans="1:8" x14ac:dyDescent="0.25">
      <c r="A3219">
        <v>138</v>
      </c>
      <c r="B3219">
        <v>323004</v>
      </c>
      <c r="C3219" t="s">
        <v>35</v>
      </c>
      <c r="D3219">
        <v>24</v>
      </c>
      <c r="E3219">
        <v>12.645809999999999</v>
      </c>
      <c r="F3219" s="3">
        <v>303.49943999999999</v>
      </c>
      <c r="G3219">
        <v>24</v>
      </c>
      <c r="H3219">
        <f t="shared" si="50"/>
        <v>1</v>
      </c>
    </row>
    <row r="3220" spans="1:8" x14ac:dyDescent="0.25">
      <c r="A3220">
        <v>138</v>
      </c>
      <c r="B3220">
        <v>320100</v>
      </c>
      <c r="C3220" t="s">
        <v>85</v>
      </c>
      <c r="D3220">
        <v>36</v>
      </c>
      <c r="E3220">
        <v>20.323620000000002</v>
      </c>
      <c r="F3220" s="3">
        <v>731.65032000000008</v>
      </c>
      <c r="G3220">
        <v>12</v>
      </c>
      <c r="H3220">
        <f t="shared" si="50"/>
        <v>3</v>
      </c>
    </row>
    <row r="3221" spans="1:8" x14ac:dyDescent="0.25">
      <c r="A3221">
        <v>138</v>
      </c>
      <c r="B3221">
        <v>320400</v>
      </c>
      <c r="C3221" t="s">
        <v>84</v>
      </c>
      <c r="D3221">
        <v>36</v>
      </c>
      <c r="E3221">
        <v>20.323620000000002</v>
      </c>
      <c r="F3221" s="3">
        <v>731.65032000000008</v>
      </c>
      <c r="G3221">
        <v>12</v>
      </c>
      <c r="H3221">
        <f t="shared" si="50"/>
        <v>3</v>
      </c>
    </row>
    <row r="3222" spans="1:8" x14ac:dyDescent="0.25">
      <c r="A3222">
        <v>138</v>
      </c>
      <c r="B3222">
        <v>323103</v>
      </c>
      <c r="C3222" t="s">
        <v>36</v>
      </c>
      <c r="D3222">
        <v>24</v>
      </c>
      <c r="E3222">
        <v>12.645809999999999</v>
      </c>
      <c r="F3222" s="3">
        <v>303.49943999999999</v>
      </c>
      <c r="G3222">
        <v>24</v>
      </c>
      <c r="H3222">
        <f t="shared" si="50"/>
        <v>1</v>
      </c>
    </row>
    <row r="3223" spans="1:8" x14ac:dyDescent="0.25">
      <c r="A3223">
        <v>138</v>
      </c>
      <c r="B3223">
        <v>320100</v>
      </c>
      <c r="C3223" t="s">
        <v>85</v>
      </c>
      <c r="D3223">
        <v>36</v>
      </c>
      <c r="E3223">
        <v>20.323620000000002</v>
      </c>
      <c r="F3223" s="3">
        <v>731.65032000000008</v>
      </c>
      <c r="G3223">
        <v>12</v>
      </c>
      <c r="H3223">
        <f t="shared" si="50"/>
        <v>3</v>
      </c>
    </row>
    <row r="3224" spans="1:8" x14ac:dyDescent="0.25">
      <c r="A3224">
        <v>138</v>
      </c>
      <c r="B3224">
        <v>320400</v>
      </c>
      <c r="C3224" t="s">
        <v>84</v>
      </c>
      <c r="D3224">
        <v>36</v>
      </c>
      <c r="E3224">
        <v>20.323620000000002</v>
      </c>
      <c r="F3224" s="3">
        <v>731.65032000000008</v>
      </c>
      <c r="G3224">
        <v>12</v>
      </c>
      <c r="H3224">
        <f t="shared" si="50"/>
        <v>3</v>
      </c>
    </row>
    <row r="3225" spans="1:8" x14ac:dyDescent="0.25">
      <c r="A3225">
        <v>138</v>
      </c>
      <c r="B3225">
        <v>323103</v>
      </c>
      <c r="C3225" t="s">
        <v>36</v>
      </c>
      <c r="D3225">
        <v>48</v>
      </c>
      <c r="E3225">
        <v>12.645809999999999</v>
      </c>
      <c r="F3225" s="3">
        <v>606.99887999999999</v>
      </c>
      <c r="G3225">
        <v>24</v>
      </c>
      <c r="H3225">
        <f t="shared" si="50"/>
        <v>2</v>
      </c>
    </row>
    <row r="3226" spans="1:8" x14ac:dyDescent="0.25">
      <c r="A3226">
        <v>138</v>
      </c>
      <c r="B3226">
        <v>320926</v>
      </c>
      <c r="C3226" t="s">
        <v>48</v>
      </c>
      <c r="D3226">
        <v>180</v>
      </c>
      <c r="E3226">
        <v>5.9841899999999999</v>
      </c>
      <c r="F3226" s="3">
        <v>1077.1541999999999</v>
      </c>
      <c r="G3226">
        <v>60</v>
      </c>
      <c r="H3226">
        <f t="shared" si="50"/>
        <v>3</v>
      </c>
    </row>
    <row r="3227" spans="1:8" x14ac:dyDescent="0.25">
      <c r="A3227">
        <v>138</v>
      </c>
      <c r="B3227">
        <v>324903</v>
      </c>
      <c r="C3227" t="s">
        <v>47</v>
      </c>
      <c r="D3227">
        <v>60</v>
      </c>
      <c r="E3227">
        <v>20.662344000000001</v>
      </c>
      <c r="F3227" s="3">
        <v>1239.74064</v>
      </c>
      <c r="G3227">
        <v>20</v>
      </c>
      <c r="H3227">
        <f t="shared" si="50"/>
        <v>3</v>
      </c>
    </row>
    <row r="3228" spans="1:8" x14ac:dyDescent="0.25">
      <c r="A3228">
        <v>138</v>
      </c>
      <c r="B3228">
        <v>320028</v>
      </c>
      <c r="C3228" t="s">
        <v>91</v>
      </c>
      <c r="D3228">
        <v>18</v>
      </c>
      <c r="E3228">
        <v>30.099959999999999</v>
      </c>
      <c r="F3228" s="3">
        <v>541.79927999999995</v>
      </c>
      <c r="G3228">
        <v>6</v>
      </c>
      <c r="H3228">
        <f t="shared" si="50"/>
        <v>3</v>
      </c>
    </row>
    <row r="3229" spans="1:8" x14ac:dyDescent="0.25">
      <c r="A3229">
        <v>138</v>
      </c>
      <c r="B3229">
        <v>320015</v>
      </c>
      <c r="C3229" t="s">
        <v>80</v>
      </c>
      <c r="D3229">
        <v>180</v>
      </c>
      <c r="E3229">
        <v>5.9841899999999999</v>
      </c>
      <c r="F3229" s="3">
        <v>1077.1541999999999</v>
      </c>
      <c r="G3229">
        <v>60</v>
      </c>
      <c r="H3229">
        <f t="shared" si="50"/>
        <v>3</v>
      </c>
    </row>
    <row r="3230" spans="1:8" x14ac:dyDescent="0.25">
      <c r="A3230">
        <v>138</v>
      </c>
      <c r="B3230">
        <v>320107</v>
      </c>
      <c r="C3230" t="s">
        <v>81</v>
      </c>
      <c r="D3230">
        <v>180</v>
      </c>
      <c r="E3230">
        <v>5.7200040000000012</v>
      </c>
      <c r="F3230" s="3">
        <v>1029.6007200000001</v>
      </c>
      <c r="G3230">
        <v>60</v>
      </c>
      <c r="H3230">
        <f t="shared" si="50"/>
        <v>3</v>
      </c>
    </row>
    <row r="3231" spans="1:8" x14ac:dyDescent="0.25">
      <c r="A3231">
        <v>138</v>
      </c>
      <c r="B3231">
        <v>323900</v>
      </c>
      <c r="C3231" t="s">
        <v>37</v>
      </c>
      <c r="D3231">
        <v>0</v>
      </c>
      <c r="E3231">
        <v>12.645809999999999</v>
      </c>
      <c r="F3231" s="3">
        <v>0</v>
      </c>
      <c r="G3231">
        <v>24</v>
      </c>
      <c r="H3231">
        <f t="shared" si="50"/>
        <v>0</v>
      </c>
    </row>
    <row r="3232" spans="1:8" x14ac:dyDescent="0.25">
      <c r="A3232">
        <v>138</v>
      </c>
      <c r="B3232">
        <v>323004</v>
      </c>
      <c r="C3232" t="s">
        <v>35</v>
      </c>
      <c r="D3232">
        <v>48</v>
      </c>
      <c r="E3232">
        <v>12.645809999999999</v>
      </c>
      <c r="F3232" s="3">
        <v>606.99887999999999</v>
      </c>
      <c r="G3232">
        <v>24</v>
      </c>
      <c r="H3232">
        <f t="shared" si="50"/>
        <v>2</v>
      </c>
    </row>
    <row r="3233" spans="1:8" x14ac:dyDescent="0.25">
      <c r="A3233">
        <v>140</v>
      </c>
      <c r="B3233">
        <v>320028</v>
      </c>
      <c r="C3233" t="s">
        <v>91</v>
      </c>
      <c r="D3233">
        <v>12</v>
      </c>
      <c r="E3233">
        <v>30.099959999999999</v>
      </c>
      <c r="F3233" s="3">
        <v>361.19952000000001</v>
      </c>
      <c r="G3233">
        <v>6</v>
      </c>
      <c r="H3233">
        <f t="shared" si="50"/>
        <v>2</v>
      </c>
    </row>
    <row r="3234" spans="1:8" x14ac:dyDescent="0.25">
      <c r="A3234">
        <v>140</v>
      </c>
      <c r="B3234">
        <v>320118</v>
      </c>
      <c r="C3234" t="s">
        <v>89</v>
      </c>
      <c r="D3234">
        <v>12</v>
      </c>
      <c r="E3234">
        <v>37.949940000000005</v>
      </c>
      <c r="F3234" s="3">
        <v>455.39928000000009</v>
      </c>
      <c r="G3234">
        <v>6</v>
      </c>
      <c r="H3234">
        <f t="shared" si="50"/>
        <v>2</v>
      </c>
    </row>
    <row r="3235" spans="1:8" x14ac:dyDescent="0.25">
      <c r="A3235">
        <v>140</v>
      </c>
      <c r="B3235">
        <v>320107</v>
      </c>
      <c r="C3235" t="s">
        <v>81</v>
      </c>
      <c r="D3235">
        <v>60</v>
      </c>
      <c r="E3235">
        <v>5.7200040000000012</v>
      </c>
      <c r="F3235" s="3">
        <v>343.20024000000006</v>
      </c>
      <c r="G3235">
        <v>60</v>
      </c>
      <c r="H3235">
        <f t="shared" si="50"/>
        <v>1</v>
      </c>
    </row>
    <row r="3236" spans="1:8" x14ac:dyDescent="0.25">
      <c r="A3236">
        <v>140</v>
      </c>
      <c r="B3236">
        <v>324003</v>
      </c>
      <c r="C3236" t="s">
        <v>88</v>
      </c>
      <c r="D3236">
        <v>20</v>
      </c>
      <c r="E3236">
        <v>19.800018000000001</v>
      </c>
      <c r="F3236" s="3">
        <v>396.00036</v>
      </c>
      <c r="G3236">
        <v>20</v>
      </c>
      <c r="H3236">
        <f t="shared" si="50"/>
        <v>1</v>
      </c>
    </row>
    <row r="3237" spans="1:8" x14ac:dyDescent="0.25">
      <c r="A3237">
        <v>140</v>
      </c>
      <c r="B3237">
        <v>323004</v>
      </c>
      <c r="C3237" t="s">
        <v>35</v>
      </c>
      <c r="D3237">
        <v>24</v>
      </c>
      <c r="E3237">
        <v>12.645809999999999</v>
      </c>
      <c r="F3237" s="3">
        <v>303.49943999999999</v>
      </c>
      <c r="G3237">
        <v>24</v>
      </c>
      <c r="H3237">
        <f t="shared" si="50"/>
        <v>1</v>
      </c>
    </row>
    <row r="3238" spans="1:8" x14ac:dyDescent="0.25">
      <c r="A3238">
        <v>140</v>
      </c>
      <c r="B3238">
        <v>323103</v>
      </c>
      <c r="C3238" t="s">
        <v>36</v>
      </c>
      <c r="D3238">
        <v>24</v>
      </c>
      <c r="E3238">
        <v>12.645809999999999</v>
      </c>
      <c r="F3238" s="3">
        <v>303.49943999999999</v>
      </c>
      <c r="G3238">
        <v>24</v>
      </c>
      <c r="H3238">
        <f t="shared" si="50"/>
        <v>1</v>
      </c>
    </row>
    <row r="3239" spans="1:8" x14ac:dyDescent="0.25">
      <c r="A3239">
        <v>140</v>
      </c>
      <c r="B3239">
        <v>320028</v>
      </c>
      <c r="C3239" t="s">
        <v>91</v>
      </c>
      <c r="D3239">
        <v>60</v>
      </c>
      <c r="E3239">
        <v>30.099959999999999</v>
      </c>
      <c r="F3239" s="3">
        <v>1805.9975999999999</v>
      </c>
      <c r="G3239">
        <v>6</v>
      </c>
      <c r="H3239">
        <f t="shared" si="50"/>
        <v>10</v>
      </c>
    </row>
    <row r="3240" spans="1:8" x14ac:dyDescent="0.25">
      <c r="A3240">
        <v>140</v>
      </c>
      <c r="B3240">
        <v>320015</v>
      </c>
      <c r="C3240" t="s">
        <v>80</v>
      </c>
      <c r="D3240">
        <v>180</v>
      </c>
      <c r="E3240">
        <v>5.9841899999999999</v>
      </c>
      <c r="F3240" s="3">
        <v>1077.1541999999999</v>
      </c>
      <c r="G3240">
        <v>60</v>
      </c>
      <c r="H3240">
        <f t="shared" si="50"/>
        <v>3</v>
      </c>
    </row>
    <row r="3241" spans="1:8" x14ac:dyDescent="0.25">
      <c r="A3241">
        <v>140</v>
      </c>
      <c r="B3241">
        <v>320118</v>
      </c>
      <c r="C3241" t="s">
        <v>89</v>
      </c>
      <c r="D3241">
        <v>30</v>
      </c>
      <c r="E3241">
        <v>37.949940000000005</v>
      </c>
      <c r="F3241" s="3">
        <v>1138.4982000000002</v>
      </c>
      <c r="G3241">
        <v>6</v>
      </c>
      <c r="H3241">
        <f t="shared" si="50"/>
        <v>5</v>
      </c>
    </row>
    <row r="3242" spans="1:8" x14ac:dyDescent="0.25">
      <c r="A3242">
        <v>140</v>
      </c>
      <c r="B3242">
        <v>320107</v>
      </c>
      <c r="C3242" t="s">
        <v>81</v>
      </c>
      <c r="D3242">
        <v>180</v>
      </c>
      <c r="E3242">
        <v>5.7200040000000012</v>
      </c>
      <c r="F3242" s="3">
        <v>1029.6007200000001</v>
      </c>
      <c r="G3242">
        <v>60</v>
      </c>
      <c r="H3242">
        <f t="shared" si="50"/>
        <v>3</v>
      </c>
    </row>
    <row r="3243" spans="1:8" x14ac:dyDescent="0.25">
      <c r="A3243">
        <v>140</v>
      </c>
      <c r="B3243">
        <v>324003</v>
      </c>
      <c r="C3243" t="s">
        <v>88</v>
      </c>
      <c r="D3243">
        <v>40</v>
      </c>
      <c r="E3243">
        <v>19.800018000000001</v>
      </c>
      <c r="F3243" s="3">
        <v>792.00072</v>
      </c>
      <c r="G3243">
        <v>20</v>
      </c>
      <c r="H3243">
        <f t="shared" si="50"/>
        <v>2</v>
      </c>
    </row>
    <row r="3244" spans="1:8" x14ac:dyDescent="0.25">
      <c r="A3244">
        <v>140</v>
      </c>
      <c r="B3244">
        <v>323900</v>
      </c>
      <c r="C3244" t="s">
        <v>37</v>
      </c>
      <c r="D3244">
        <v>0</v>
      </c>
      <c r="E3244">
        <v>12.645809999999999</v>
      </c>
      <c r="F3244" s="3">
        <v>0</v>
      </c>
      <c r="G3244">
        <v>24</v>
      </c>
      <c r="H3244">
        <f t="shared" si="50"/>
        <v>0</v>
      </c>
    </row>
    <row r="3245" spans="1:8" x14ac:dyDescent="0.25">
      <c r="A3245">
        <v>140</v>
      </c>
      <c r="B3245">
        <v>323004</v>
      </c>
      <c r="C3245" t="s">
        <v>35</v>
      </c>
      <c r="D3245">
        <v>48</v>
      </c>
      <c r="E3245">
        <v>12.645809999999999</v>
      </c>
      <c r="F3245" s="3">
        <v>606.99887999999999</v>
      </c>
      <c r="G3245">
        <v>24</v>
      </c>
      <c r="H3245">
        <f t="shared" si="50"/>
        <v>2</v>
      </c>
    </row>
    <row r="3246" spans="1:8" x14ac:dyDescent="0.25">
      <c r="A3246">
        <v>140</v>
      </c>
      <c r="B3246">
        <v>322000</v>
      </c>
      <c r="C3246" t="s">
        <v>93</v>
      </c>
      <c r="D3246">
        <v>0</v>
      </c>
      <c r="E3246">
        <v>12.645809999999999</v>
      </c>
      <c r="F3246" s="3">
        <v>0</v>
      </c>
      <c r="G3246">
        <v>24</v>
      </c>
      <c r="H3246">
        <f t="shared" si="50"/>
        <v>0</v>
      </c>
    </row>
    <row r="3247" spans="1:8" x14ac:dyDescent="0.25">
      <c r="A3247">
        <v>140</v>
      </c>
      <c r="B3247">
        <v>322100</v>
      </c>
      <c r="C3247" t="s">
        <v>96</v>
      </c>
      <c r="D3247">
        <v>60</v>
      </c>
      <c r="E3247">
        <v>18.065520000000003</v>
      </c>
      <c r="F3247" s="3">
        <v>1083.9312000000002</v>
      </c>
      <c r="G3247">
        <v>6</v>
      </c>
      <c r="H3247">
        <f t="shared" si="50"/>
        <v>10</v>
      </c>
    </row>
    <row r="3248" spans="1:8" x14ac:dyDescent="0.25">
      <c r="A3248">
        <v>140</v>
      </c>
      <c r="B3248">
        <v>323103</v>
      </c>
      <c r="C3248" t="s">
        <v>36</v>
      </c>
      <c r="D3248">
        <v>48</v>
      </c>
      <c r="E3248">
        <v>12.645809999999999</v>
      </c>
      <c r="F3248" s="3">
        <v>606.99887999999999</v>
      </c>
      <c r="G3248">
        <v>24</v>
      </c>
      <c r="H3248">
        <f t="shared" si="50"/>
        <v>2</v>
      </c>
    </row>
    <row r="3249" spans="1:8" x14ac:dyDescent="0.25">
      <c r="A3249">
        <v>141</v>
      </c>
      <c r="B3249">
        <v>320107</v>
      </c>
      <c r="C3249" t="s">
        <v>81</v>
      </c>
      <c r="D3249">
        <v>120</v>
      </c>
      <c r="E3249">
        <v>5.7200040000000012</v>
      </c>
      <c r="F3249" s="3">
        <v>686.40048000000013</v>
      </c>
      <c r="G3249">
        <v>60</v>
      </c>
      <c r="H3249">
        <f t="shared" si="50"/>
        <v>2</v>
      </c>
    </row>
    <row r="3250" spans="1:8" x14ac:dyDescent="0.25">
      <c r="A3250">
        <v>141</v>
      </c>
      <c r="B3250">
        <v>323900</v>
      </c>
      <c r="C3250" t="s">
        <v>37</v>
      </c>
      <c r="D3250">
        <v>0</v>
      </c>
      <c r="E3250">
        <v>12.645809999999999</v>
      </c>
      <c r="F3250" s="3">
        <v>0</v>
      </c>
      <c r="G3250">
        <v>24</v>
      </c>
      <c r="H3250">
        <f t="shared" si="50"/>
        <v>0</v>
      </c>
    </row>
    <row r="3251" spans="1:8" x14ac:dyDescent="0.25">
      <c r="A3251">
        <v>141</v>
      </c>
      <c r="B3251">
        <v>323004</v>
      </c>
      <c r="C3251" t="s">
        <v>35</v>
      </c>
      <c r="D3251">
        <v>120</v>
      </c>
      <c r="E3251">
        <v>12.645809999999999</v>
      </c>
      <c r="F3251" s="3">
        <v>1517.4971999999998</v>
      </c>
      <c r="G3251">
        <v>24</v>
      </c>
      <c r="H3251">
        <f t="shared" si="50"/>
        <v>5</v>
      </c>
    </row>
    <row r="3252" spans="1:8" x14ac:dyDescent="0.25">
      <c r="A3252">
        <v>141</v>
      </c>
      <c r="B3252">
        <v>322001</v>
      </c>
      <c r="C3252" t="s">
        <v>95</v>
      </c>
      <c r="D3252">
        <v>54</v>
      </c>
      <c r="E3252">
        <v>36.695520000000002</v>
      </c>
      <c r="F3252" s="3">
        <v>1981.55808</v>
      </c>
      <c r="G3252">
        <v>6</v>
      </c>
      <c r="H3252">
        <f t="shared" si="50"/>
        <v>9</v>
      </c>
    </row>
    <row r="3253" spans="1:8" x14ac:dyDescent="0.25">
      <c r="A3253">
        <v>141</v>
      </c>
      <c r="B3253">
        <v>323103</v>
      </c>
      <c r="C3253" t="s">
        <v>36</v>
      </c>
      <c r="D3253">
        <v>72</v>
      </c>
      <c r="E3253">
        <v>12.645809999999999</v>
      </c>
      <c r="F3253" s="3">
        <v>910.49831999999992</v>
      </c>
      <c r="G3253">
        <v>24</v>
      </c>
      <c r="H3253">
        <f t="shared" si="50"/>
        <v>3</v>
      </c>
    </row>
    <row r="3254" spans="1:8" x14ac:dyDescent="0.25">
      <c r="A3254">
        <v>141</v>
      </c>
      <c r="B3254">
        <v>320926</v>
      </c>
      <c r="C3254" t="s">
        <v>48</v>
      </c>
      <c r="D3254">
        <v>120</v>
      </c>
      <c r="E3254">
        <v>5.9841899999999999</v>
      </c>
      <c r="F3254" s="3">
        <v>718.1028</v>
      </c>
      <c r="G3254">
        <v>60</v>
      </c>
      <c r="H3254">
        <f t="shared" si="50"/>
        <v>2</v>
      </c>
    </row>
    <row r="3255" spans="1:8" x14ac:dyDescent="0.25">
      <c r="A3255">
        <v>141</v>
      </c>
      <c r="B3255">
        <v>324903</v>
      </c>
      <c r="C3255" t="s">
        <v>47</v>
      </c>
      <c r="D3255">
        <v>40</v>
      </c>
      <c r="E3255">
        <v>20.662344000000001</v>
      </c>
      <c r="F3255" s="3">
        <v>826.49376000000007</v>
      </c>
      <c r="G3255">
        <v>20</v>
      </c>
      <c r="H3255">
        <f t="shared" si="50"/>
        <v>2</v>
      </c>
    </row>
    <row r="3256" spans="1:8" x14ac:dyDescent="0.25">
      <c r="A3256">
        <v>141</v>
      </c>
      <c r="B3256">
        <v>320023</v>
      </c>
      <c r="C3256" t="s">
        <v>86</v>
      </c>
      <c r="D3256">
        <v>30</v>
      </c>
      <c r="E3256">
        <v>39.743999999999993</v>
      </c>
      <c r="F3256" s="3">
        <v>1192.3199999999997</v>
      </c>
      <c r="G3256">
        <v>6</v>
      </c>
      <c r="H3256">
        <f t="shared" si="50"/>
        <v>5</v>
      </c>
    </row>
    <row r="3257" spans="1:8" x14ac:dyDescent="0.25">
      <c r="A3257">
        <v>141</v>
      </c>
      <c r="B3257">
        <v>324903</v>
      </c>
      <c r="C3257" t="s">
        <v>47</v>
      </c>
      <c r="D3257">
        <v>40</v>
      </c>
      <c r="E3257">
        <v>20.662344000000001</v>
      </c>
      <c r="F3257" s="3">
        <v>826.49376000000007</v>
      </c>
      <c r="G3257">
        <v>20</v>
      </c>
      <c r="H3257">
        <f t="shared" si="50"/>
        <v>2</v>
      </c>
    </row>
    <row r="3258" spans="1:8" x14ac:dyDescent="0.25">
      <c r="A3258">
        <v>148</v>
      </c>
      <c r="B3258">
        <v>323004</v>
      </c>
      <c r="C3258" t="s">
        <v>35</v>
      </c>
      <c r="D3258">
        <v>24</v>
      </c>
      <c r="E3258">
        <v>12.645809999999999</v>
      </c>
      <c r="F3258" s="3">
        <v>303.49943999999999</v>
      </c>
      <c r="G3258">
        <v>24</v>
      </c>
      <c r="H3258">
        <f t="shared" si="50"/>
        <v>1</v>
      </c>
    </row>
    <row r="3259" spans="1:8" x14ac:dyDescent="0.25">
      <c r="A3259">
        <v>148</v>
      </c>
      <c r="B3259">
        <v>320028</v>
      </c>
      <c r="C3259" t="s">
        <v>91</v>
      </c>
      <c r="D3259">
        <v>60</v>
      </c>
      <c r="E3259">
        <v>30.099959999999999</v>
      </c>
      <c r="F3259" s="3">
        <v>1805.9975999999999</v>
      </c>
      <c r="G3259">
        <v>6</v>
      </c>
      <c r="H3259">
        <f t="shared" si="50"/>
        <v>10</v>
      </c>
    </row>
    <row r="3260" spans="1:8" x14ac:dyDescent="0.25">
      <c r="A3260">
        <v>148</v>
      </c>
      <c r="B3260">
        <v>320015</v>
      </c>
      <c r="C3260" t="s">
        <v>80</v>
      </c>
      <c r="D3260">
        <v>60</v>
      </c>
      <c r="E3260">
        <v>5.9841899999999999</v>
      </c>
      <c r="F3260" s="3">
        <v>359.0514</v>
      </c>
      <c r="G3260">
        <v>60</v>
      </c>
      <c r="H3260">
        <f t="shared" si="50"/>
        <v>1</v>
      </c>
    </row>
    <row r="3261" spans="1:8" x14ac:dyDescent="0.25">
      <c r="A3261">
        <v>148</v>
      </c>
      <c r="B3261">
        <v>320107</v>
      </c>
      <c r="C3261" t="s">
        <v>81</v>
      </c>
      <c r="D3261">
        <v>60</v>
      </c>
      <c r="E3261">
        <v>5.7200040000000012</v>
      </c>
      <c r="F3261" s="3">
        <v>343.20024000000006</v>
      </c>
      <c r="G3261">
        <v>60</v>
      </c>
      <c r="H3261">
        <f t="shared" si="50"/>
        <v>1</v>
      </c>
    </row>
    <row r="3262" spans="1:8" x14ac:dyDescent="0.25">
      <c r="A3262">
        <v>148</v>
      </c>
      <c r="B3262">
        <v>324003</v>
      </c>
      <c r="C3262" t="s">
        <v>88</v>
      </c>
      <c r="D3262">
        <v>40</v>
      </c>
      <c r="E3262">
        <v>19.800018000000001</v>
      </c>
      <c r="F3262" s="3">
        <v>792.00072</v>
      </c>
      <c r="G3262">
        <v>20</v>
      </c>
      <c r="H3262">
        <f t="shared" si="50"/>
        <v>2</v>
      </c>
    </row>
    <row r="3263" spans="1:8" x14ac:dyDescent="0.25">
      <c r="A3263">
        <v>148</v>
      </c>
      <c r="B3263">
        <v>323004</v>
      </c>
      <c r="C3263" t="s">
        <v>35</v>
      </c>
      <c r="D3263">
        <v>24</v>
      </c>
      <c r="E3263">
        <v>12.645809999999999</v>
      </c>
      <c r="F3263" s="3">
        <v>303.49943999999999</v>
      </c>
      <c r="G3263">
        <v>24</v>
      </c>
      <c r="H3263">
        <f t="shared" si="50"/>
        <v>1</v>
      </c>
    </row>
    <row r="3264" spans="1:8" x14ac:dyDescent="0.25">
      <c r="A3264">
        <v>151</v>
      </c>
      <c r="B3264">
        <v>320118</v>
      </c>
      <c r="C3264" t="s">
        <v>89</v>
      </c>
      <c r="D3264">
        <v>24</v>
      </c>
      <c r="E3264">
        <v>37.949940000000005</v>
      </c>
      <c r="F3264" s="3">
        <v>910.79856000000018</v>
      </c>
      <c r="G3264">
        <v>6</v>
      </c>
      <c r="H3264">
        <f t="shared" si="50"/>
        <v>4</v>
      </c>
    </row>
    <row r="3265" spans="1:8" x14ac:dyDescent="0.25">
      <c r="A3265">
        <v>152</v>
      </c>
      <c r="B3265">
        <v>322001</v>
      </c>
      <c r="C3265" t="s">
        <v>95</v>
      </c>
      <c r="D3265">
        <v>0</v>
      </c>
      <c r="E3265">
        <v>36.695520000000002</v>
      </c>
      <c r="F3265" s="3">
        <v>0</v>
      </c>
      <c r="G3265">
        <v>6</v>
      </c>
      <c r="H3265">
        <f t="shared" si="50"/>
        <v>0</v>
      </c>
    </row>
    <row r="3266" spans="1:8" x14ac:dyDescent="0.25">
      <c r="A3266">
        <v>153</v>
      </c>
      <c r="B3266">
        <v>323004</v>
      </c>
      <c r="C3266" t="s">
        <v>35</v>
      </c>
      <c r="D3266">
        <v>24</v>
      </c>
      <c r="E3266">
        <v>12.645809999999999</v>
      </c>
      <c r="F3266" s="3">
        <v>303.49943999999999</v>
      </c>
      <c r="G3266">
        <v>24</v>
      </c>
      <c r="H3266">
        <f t="shared" si="50"/>
        <v>1</v>
      </c>
    </row>
    <row r="3267" spans="1:8" x14ac:dyDescent="0.25">
      <c r="A3267">
        <v>153</v>
      </c>
      <c r="B3267">
        <v>320100</v>
      </c>
      <c r="C3267" t="s">
        <v>85</v>
      </c>
      <c r="D3267">
        <v>12</v>
      </c>
      <c r="E3267">
        <v>20.323620000000002</v>
      </c>
      <c r="F3267" s="3">
        <v>243.88344000000001</v>
      </c>
      <c r="G3267">
        <v>12</v>
      </c>
      <c r="H3267">
        <f t="shared" ref="H3267:H3330" si="51">+D3267/G3267</f>
        <v>1</v>
      </c>
    </row>
    <row r="3268" spans="1:8" x14ac:dyDescent="0.25">
      <c r="A3268">
        <v>153</v>
      </c>
      <c r="B3268">
        <v>320400</v>
      </c>
      <c r="C3268" t="s">
        <v>84</v>
      </c>
      <c r="D3268">
        <v>12</v>
      </c>
      <c r="E3268">
        <v>20.323620000000002</v>
      </c>
      <c r="F3268" s="3">
        <v>243.88344000000001</v>
      </c>
      <c r="G3268">
        <v>12</v>
      </c>
      <c r="H3268">
        <f t="shared" si="51"/>
        <v>1</v>
      </c>
    </row>
    <row r="3269" spans="1:8" x14ac:dyDescent="0.25">
      <c r="A3269">
        <v>153</v>
      </c>
      <c r="B3269">
        <v>320028</v>
      </c>
      <c r="C3269" t="s">
        <v>91</v>
      </c>
      <c r="D3269">
        <v>30</v>
      </c>
      <c r="E3269">
        <v>30.099959999999999</v>
      </c>
      <c r="F3269" s="3">
        <v>902.99879999999996</v>
      </c>
      <c r="G3269">
        <v>6</v>
      </c>
      <c r="H3269">
        <f t="shared" si="51"/>
        <v>5</v>
      </c>
    </row>
    <row r="3270" spans="1:8" x14ac:dyDescent="0.25">
      <c r="A3270">
        <v>154</v>
      </c>
      <c r="B3270">
        <v>323900</v>
      </c>
      <c r="C3270" t="s">
        <v>37</v>
      </c>
      <c r="D3270">
        <v>0</v>
      </c>
      <c r="E3270">
        <v>12.645809999999999</v>
      </c>
      <c r="F3270" s="3">
        <v>0</v>
      </c>
      <c r="G3270">
        <v>24</v>
      </c>
      <c r="H3270">
        <f t="shared" si="51"/>
        <v>0</v>
      </c>
    </row>
    <row r="3271" spans="1:8" x14ac:dyDescent="0.25">
      <c r="A3271">
        <v>154</v>
      </c>
      <c r="B3271">
        <v>323103</v>
      </c>
      <c r="C3271" t="s">
        <v>36</v>
      </c>
      <c r="D3271">
        <v>48</v>
      </c>
      <c r="E3271">
        <v>12.645809999999999</v>
      </c>
      <c r="F3271" s="3">
        <v>606.99887999999999</v>
      </c>
      <c r="G3271">
        <v>24</v>
      </c>
      <c r="H3271">
        <f t="shared" si="51"/>
        <v>2</v>
      </c>
    </row>
    <row r="3272" spans="1:8" x14ac:dyDescent="0.25">
      <c r="A3272">
        <v>154</v>
      </c>
      <c r="B3272">
        <v>323004</v>
      </c>
      <c r="C3272" t="s">
        <v>35</v>
      </c>
      <c r="D3272">
        <v>24</v>
      </c>
      <c r="E3272">
        <v>12.645809999999999</v>
      </c>
      <c r="F3272" s="3">
        <v>303.49943999999999</v>
      </c>
      <c r="G3272">
        <v>24</v>
      </c>
      <c r="H3272">
        <f t="shared" si="51"/>
        <v>1</v>
      </c>
    </row>
    <row r="3273" spans="1:8" x14ac:dyDescent="0.25">
      <c r="A3273">
        <v>155</v>
      </c>
      <c r="B3273">
        <v>320015</v>
      </c>
      <c r="C3273" t="s">
        <v>80</v>
      </c>
      <c r="D3273">
        <v>60</v>
      </c>
      <c r="E3273">
        <v>5.9841899999999999</v>
      </c>
      <c r="F3273" s="3">
        <v>359.0514</v>
      </c>
      <c r="G3273">
        <v>60</v>
      </c>
      <c r="H3273">
        <f t="shared" si="51"/>
        <v>1</v>
      </c>
    </row>
    <row r="3274" spans="1:8" x14ac:dyDescent="0.25">
      <c r="A3274">
        <v>155</v>
      </c>
      <c r="B3274">
        <v>320107</v>
      </c>
      <c r="C3274" t="s">
        <v>81</v>
      </c>
      <c r="D3274">
        <v>60</v>
      </c>
      <c r="E3274">
        <v>5.7200040000000012</v>
      </c>
      <c r="F3274" s="3">
        <v>343.20024000000006</v>
      </c>
      <c r="G3274">
        <v>60</v>
      </c>
      <c r="H3274">
        <f t="shared" si="51"/>
        <v>1</v>
      </c>
    </row>
    <row r="3275" spans="1:8" x14ac:dyDescent="0.25">
      <c r="A3275">
        <v>155</v>
      </c>
      <c r="B3275">
        <v>320100</v>
      </c>
      <c r="C3275" t="s">
        <v>85</v>
      </c>
      <c r="D3275">
        <v>36</v>
      </c>
      <c r="E3275">
        <v>20.323620000000002</v>
      </c>
      <c r="F3275" s="3">
        <v>731.65032000000008</v>
      </c>
      <c r="G3275">
        <v>12</v>
      </c>
      <c r="H3275">
        <f t="shared" si="51"/>
        <v>3</v>
      </c>
    </row>
    <row r="3276" spans="1:8" x14ac:dyDescent="0.25">
      <c r="A3276">
        <v>155</v>
      </c>
      <c r="B3276">
        <v>320400</v>
      </c>
      <c r="C3276" t="s">
        <v>84</v>
      </c>
      <c r="D3276">
        <v>24</v>
      </c>
      <c r="E3276">
        <v>20.323620000000002</v>
      </c>
      <c r="F3276" s="3">
        <v>487.76688000000001</v>
      </c>
      <c r="G3276">
        <v>12</v>
      </c>
      <c r="H3276">
        <f t="shared" si="51"/>
        <v>2</v>
      </c>
    </row>
    <row r="3277" spans="1:8" x14ac:dyDescent="0.25">
      <c r="A3277">
        <v>155</v>
      </c>
      <c r="B3277">
        <v>320120</v>
      </c>
      <c r="C3277" t="s">
        <v>71</v>
      </c>
      <c r="D3277">
        <v>0</v>
      </c>
      <c r="E3277">
        <v>30.099959999999999</v>
      </c>
      <c r="F3277" s="3">
        <v>0</v>
      </c>
      <c r="G3277">
        <v>6</v>
      </c>
      <c r="H3277">
        <f t="shared" si="51"/>
        <v>0</v>
      </c>
    </row>
    <row r="3278" spans="1:8" x14ac:dyDescent="0.25">
      <c r="A3278">
        <v>155</v>
      </c>
      <c r="B3278">
        <v>324903</v>
      </c>
      <c r="C3278" t="s">
        <v>47</v>
      </c>
      <c r="D3278">
        <v>40</v>
      </c>
      <c r="E3278">
        <v>20.662344000000001</v>
      </c>
      <c r="F3278" s="3">
        <v>826.49376000000007</v>
      </c>
      <c r="G3278">
        <v>20</v>
      </c>
      <c r="H3278">
        <f t="shared" si="51"/>
        <v>2</v>
      </c>
    </row>
    <row r="3279" spans="1:8" x14ac:dyDescent="0.25">
      <c r="A3279">
        <v>155</v>
      </c>
      <c r="B3279">
        <v>320120</v>
      </c>
      <c r="C3279" t="s">
        <v>71</v>
      </c>
      <c r="D3279">
        <v>0</v>
      </c>
      <c r="E3279">
        <v>30.099959999999999</v>
      </c>
      <c r="F3279" s="3">
        <v>0</v>
      </c>
      <c r="G3279">
        <v>6</v>
      </c>
      <c r="H3279">
        <f t="shared" si="51"/>
        <v>0</v>
      </c>
    </row>
    <row r="3280" spans="1:8" x14ac:dyDescent="0.25">
      <c r="A3280">
        <v>155</v>
      </c>
      <c r="B3280">
        <v>320028</v>
      </c>
      <c r="C3280" t="s">
        <v>91</v>
      </c>
      <c r="D3280">
        <v>30</v>
      </c>
      <c r="E3280">
        <v>30.099959999999999</v>
      </c>
      <c r="F3280" s="3">
        <v>902.99879999999996</v>
      </c>
      <c r="G3280">
        <v>6</v>
      </c>
      <c r="H3280">
        <f t="shared" si="51"/>
        <v>5</v>
      </c>
    </row>
    <row r="3281" spans="1:8" x14ac:dyDescent="0.25">
      <c r="A3281">
        <v>155</v>
      </c>
      <c r="B3281">
        <v>320120</v>
      </c>
      <c r="C3281" t="s">
        <v>71</v>
      </c>
      <c r="D3281">
        <v>0</v>
      </c>
      <c r="E3281">
        <v>30.099959999999999</v>
      </c>
      <c r="F3281" s="3">
        <v>0</v>
      </c>
      <c r="G3281">
        <v>6</v>
      </c>
      <c r="H3281">
        <f t="shared" si="51"/>
        <v>0</v>
      </c>
    </row>
    <row r="3282" spans="1:8" x14ac:dyDescent="0.25">
      <c r="A3282">
        <v>155</v>
      </c>
      <c r="B3282">
        <v>320120</v>
      </c>
      <c r="C3282" t="s">
        <v>71</v>
      </c>
      <c r="D3282">
        <v>0</v>
      </c>
      <c r="E3282">
        <v>30.099959999999999</v>
      </c>
      <c r="F3282" s="3">
        <v>0</v>
      </c>
      <c r="G3282">
        <v>6</v>
      </c>
      <c r="H3282">
        <f t="shared" si="51"/>
        <v>0</v>
      </c>
    </row>
    <row r="3283" spans="1:8" x14ac:dyDescent="0.25">
      <c r="A3283">
        <v>157</v>
      </c>
      <c r="B3283">
        <v>320107</v>
      </c>
      <c r="C3283" t="s">
        <v>81</v>
      </c>
      <c r="D3283">
        <v>120</v>
      </c>
      <c r="E3283">
        <v>5.7200040000000012</v>
      </c>
      <c r="F3283" s="3">
        <v>686.40048000000013</v>
      </c>
      <c r="G3283">
        <v>60</v>
      </c>
      <c r="H3283">
        <f t="shared" si="51"/>
        <v>2</v>
      </c>
    </row>
    <row r="3284" spans="1:8" x14ac:dyDescent="0.25">
      <c r="A3284">
        <v>157</v>
      </c>
      <c r="B3284">
        <v>323004</v>
      </c>
      <c r="C3284" t="s">
        <v>35</v>
      </c>
      <c r="D3284">
        <v>24</v>
      </c>
      <c r="E3284">
        <v>12.645809999999999</v>
      </c>
      <c r="F3284" s="3">
        <v>303.49943999999999</v>
      </c>
      <c r="G3284">
        <v>24</v>
      </c>
      <c r="H3284">
        <f t="shared" si="51"/>
        <v>1</v>
      </c>
    </row>
    <row r="3285" spans="1:8" x14ac:dyDescent="0.25">
      <c r="A3285">
        <v>158</v>
      </c>
      <c r="B3285">
        <v>320028</v>
      </c>
      <c r="C3285" t="s">
        <v>91</v>
      </c>
      <c r="D3285">
        <v>60</v>
      </c>
      <c r="E3285">
        <v>30.099959999999999</v>
      </c>
      <c r="F3285" s="3">
        <v>1805.9975999999999</v>
      </c>
      <c r="G3285">
        <v>6</v>
      </c>
      <c r="H3285">
        <f t="shared" si="51"/>
        <v>10</v>
      </c>
    </row>
    <row r="3286" spans="1:8" x14ac:dyDescent="0.25">
      <c r="A3286">
        <v>158</v>
      </c>
      <c r="B3286">
        <v>320015</v>
      </c>
      <c r="C3286" t="s">
        <v>80</v>
      </c>
      <c r="D3286">
        <v>60</v>
      </c>
      <c r="E3286">
        <v>5.9841899999999999</v>
      </c>
      <c r="F3286" s="3">
        <v>359.0514</v>
      </c>
      <c r="G3286">
        <v>60</v>
      </c>
      <c r="H3286">
        <f t="shared" si="51"/>
        <v>1</v>
      </c>
    </row>
    <row r="3287" spans="1:8" x14ac:dyDescent="0.25">
      <c r="A3287">
        <v>158</v>
      </c>
      <c r="B3287">
        <v>324003</v>
      </c>
      <c r="C3287" t="s">
        <v>88</v>
      </c>
      <c r="D3287">
        <v>20</v>
      </c>
      <c r="E3287">
        <v>19.800018000000001</v>
      </c>
      <c r="F3287" s="3">
        <v>396.00036</v>
      </c>
      <c r="G3287">
        <v>20</v>
      </c>
      <c r="H3287">
        <f t="shared" si="51"/>
        <v>1</v>
      </c>
    </row>
    <row r="3288" spans="1:8" x14ac:dyDescent="0.25">
      <c r="A3288">
        <v>158</v>
      </c>
      <c r="B3288">
        <v>322100</v>
      </c>
      <c r="C3288" t="s">
        <v>96</v>
      </c>
      <c r="D3288">
        <v>12</v>
      </c>
      <c r="E3288">
        <v>18.065520000000003</v>
      </c>
      <c r="F3288" s="3">
        <v>216.78624000000002</v>
      </c>
      <c r="G3288">
        <v>6</v>
      </c>
      <c r="H3288">
        <f t="shared" si="51"/>
        <v>2</v>
      </c>
    </row>
    <row r="3289" spans="1:8" x14ac:dyDescent="0.25">
      <c r="A3289">
        <v>158</v>
      </c>
      <c r="B3289">
        <v>324903</v>
      </c>
      <c r="C3289" t="s">
        <v>47</v>
      </c>
      <c r="D3289">
        <v>40</v>
      </c>
      <c r="E3289">
        <v>20.662344000000001</v>
      </c>
      <c r="F3289" s="3">
        <v>826.49376000000007</v>
      </c>
      <c r="G3289">
        <v>20</v>
      </c>
      <c r="H3289">
        <f t="shared" si="51"/>
        <v>2</v>
      </c>
    </row>
    <row r="3290" spans="1:8" x14ac:dyDescent="0.25">
      <c r="A3290">
        <v>159</v>
      </c>
      <c r="B3290">
        <v>320015</v>
      </c>
      <c r="C3290" t="s">
        <v>80</v>
      </c>
      <c r="D3290">
        <v>120</v>
      </c>
      <c r="E3290">
        <v>5.9841899999999999</v>
      </c>
      <c r="F3290" s="3">
        <v>718.1028</v>
      </c>
      <c r="G3290">
        <v>60</v>
      </c>
      <c r="H3290">
        <f t="shared" si="51"/>
        <v>2</v>
      </c>
    </row>
    <row r="3291" spans="1:8" x14ac:dyDescent="0.25">
      <c r="A3291">
        <v>159</v>
      </c>
      <c r="B3291">
        <v>320118</v>
      </c>
      <c r="C3291" t="s">
        <v>89</v>
      </c>
      <c r="D3291">
        <v>18</v>
      </c>
      <c r="E3291">
        <v>37.949940000000005</v>
      </c>
      <c r="F3291" s="3">
        <v>683.09892000000013</v>
      </c>
      <c r="G3291">
        <v>6</v>
      </c>
      <c r="H3291">
        <f t="shared" si="51"/>
        <v>3</v>
      </c>
    </row>
    <row r="3292" spans="1:8" x14ac:dyDescent="0.25">
      <c r="A3292">
        <v>159</v>
      </c>
      <c r="B3292">
        <v>323004</v>
      </c>
      <c r="C3292" t="s">
        <v>35</v>
      </c>
      <c r="D3292">
        <v>72</v>
      </c>
      <c r="E3292">
        <v>12.645809999999999</v>
      </c>
      <c r="F3292" s="3">
        <v>910.49831999999992</v>
      </c>
      <c r="G3292">
        <v>24</v>
      </c>
      <c r="H3292">
        <f t="shared" si="51"/>
        <v>3</v>
      </c>
    </row>
    <row r="3293" spans="1:8" x14ac:dyDescent="0.25">
      <c r="A3293">
        <v>159</v>
      </c>
      <c r="B3293">
        <v>322100</v>
      </c>
      <c r="C3293" t="s">
        <v>96</v>
      </c>
      <c r="D3293">
        <v>18</v>
      </c>
      <c r="E3293">
        <v>18.065520000000003</v>
      </c>
      <c r="F3293" s="3">
        <v>325.17936000000003</v>
      </c>
      <c r="G3293">
        <v>6</v>
      </c>
      <c r="H3293">
        <f t="shared" si="51"/>
        <v>3</v>
      </c>
    </row>
    <row r="3294" spans="1:8" x14ac:dyDescent="0.25">
      <c r="A3294">
        <v>159</v>
      </c>
      <c r="B3294">
        <v>324003</v>
      </c>
      <c r="C3294" t="s">
        <v>88</v>
      </c>
      <c r="D3294">
        <v>60</v>
      </c>
      <c r="E3294">
        <v>19.800018000000001</v>
      </c>
      <c r="F3294" s="3">
        <v>1188.00108</v>
      </c>
      <c r="G3294">
        <v>20</v>
      </c>
      <c r="H3294">
        <f t="shared" si="51"/>
        <v>3</v>
      </c>
    </row>
    <row r="3295" spans="1:8" x14ac:dyDescent="0.25">
      <c r="A3295">
        <v>159</v>
      </c>
      <c r="B3295">
        <v>320100</v>
      </c>
      <c r="C3295" t="s">
        <v>85</v>
      </c>
      <c r="D3295">
        <v>24</v>
      </c>
      <c r="E3295">
        <v>20.323620000000002</v>
      </c>
      <c r="F3295" s="3">
        <v>487.76688000000001</v>
      </c>
      <c r="G3295">
        <v>12</v>
      </c>
      <c r="H3295">
        <f t="shared" si="51"/>
        <v>2</v>
      </c>
    </row>
    <row r="3296" spans="1:8" x14ac:dyDescent="0.25">
      <c r="A3296">
        <v>159</v>
      </c>
      <c r="B3296">
        <v>320028</v>
      </c>
      <c r="C3296" t="s">
        <v>91</v>
      </c>
      <c r="D3296">
        <v>24</v>
      </c>
      <c r="E3296">
        <v>30.099959999999999</v>
      </c>
      <c r="F3296" s="3">
        <v>722.39904000000001</v>
      </c>
      <c r="G3296">
        <v>6</v>
      </c>
      <c r="H3296">
        <f t="shared" si="51"/>
        <v>4</v>
      </c>
    </row>
    <row r="3297" spans="1:8" x14ac:dyDescent="0.25">
      <c r="A3297">
        <v>159</v>
      </c>
      <c r="B3297">
        <v>320028</v>
      </c>
      <c r="C3297" t="s">
        <v>91</v>
      </c>
      <c r="D3297">
        <v>30</v>
      </c>
      <c r="E3297">
        <v>30.099959999999999</v>
      </c>
      <c r="F3297" s="3">
        <v>902.99879999999996</v>
      </c>
      <c r="G3297">
        <v>6</v>
      </c>
      <c r="H3297">
        <f t="shared" si="51"/>
        <v>5</v>
      </c>
    </row>
    <row r="3298" spans="1:8" x14ac:dyDescent="0.25">
      <c r="A3298">
        <v>159</v>
      </c>
      <c r="B3298">
        <v>320107</v>
      </c>
      <c r="C3298" t="s">
        <v>81</v>
      </c>
      <c r="D3298">
        <v>60</v>
      </c>
      <c r="E3298">
        <v>5.7200040000000012</v>
      </c>
      <c r="F3298" s="3">
        <v>343.20024000000006</v>
      </c>
      <c r="G3298">
        <v>60</v>
      </c>
      <c r="H3298">
        <f t="shared" si="51"/>
        <v>1</v>
      </c>
    </row>
    <row r="3299" spans="1:8" x14ac:dyDescent="0.25">
      <c r="A3299">
        <v>160</v>
      </c>
      <c r="B3299">
        <v>320023</v>
      </c>
      <c r="C3299" t="s">
        <v>86</v>
      </c>
      <c r="D3299">
        <v>30</v>
      </c>
      <c r="E3299">
        <v>39.743999999999993</v>
      </c>
      <c r="F3299" s="3">
        <v>1192.3199999999997</v>
      </c>
      <c r="G3299">
        <v>6</v>
      </c>
      <c r="H3299">
        <f t="shared" si="51"/>
        <v>5</v>
      </c>
    </row>
    <row r="3300" spans="1:8" x14ac:dyDescent="0.25">
      <c r="A3300">
        <v>160</v>
      </c>
      <c r="B3300">
        <v>323900</v>
      </c>
      <c r="C3300" t="s">
        <v>37</v>
      </c>
      <c r="D3300">
        <v>0</v>
      </c>
      <c r="E3300">
        <v>12.645809999999999</v>
      </c>
      <c r="F3300" s="3">
        <v>0</v>
      </c>
      <c r="G3300">
        <v>24</v>
      </c>
      <c r="H3300">
        <f t="shared" si="51"/>
        <v>0</v>
      </c>
    </row>
    <row r="3301" spans="1:8" x14ac:dyDescent="0.25">
      <c r="A3301">
        <v>160</v>
      </c>
      <c r="B3301">
        <v>320100</v>
      </c>
      <c r="C3301" t="s">
        <v>85</v>
      </c>
      <c r="D3301">
        <v>12</v>
      </c>
      <c r="E3301">
        <v>20.323620000000002</v>
      </c>
      <c r="F3301" s="3">
        <v>243.88344000000001</v>
      </c>
      <c r="G3301">
        <v>12</v>
      </c>
      <c r="H3301">
        <f t="shared" si="51"/>
        <v>1</v>
      </c>
    </row>
    <row r="3302" spans="1:8" x14ac:dyDescent="0.25">
      <c r="A3302">
        <v>160</v>
      </c>
      <c r="B3302">
        <v>320400</v>
      </c>
      <c r="C3302" t="s">
        <v>84</v>
      </c>
      <c r="D3302">
        <v>12</v>
      </c>
      <c r="E3302">
        <v>20.323620000000002</v>
      </c>
      <c r="F3302" s="3">
        <v>243.88344000000001</v>
      </c>
      <c r="G3302">
        <v>12</v>
      </c>
      <c r="H3302">
        <f t="shared" si="51"/>
        <v>1</v>
      </c>
    </row>
    <row r="3303" spans="1:8" x14ac:dyDescent="0.25">
      <c r="A3303">
        <v>161</v>
      </c>
      <c r="B3303">
        <v>323004</v>
      </c>
      <c r="C3303" t="s">
        <v>35</v>
      </c>
      <c r="D3303">
        <v>24</v>
      </c>
      <c r="E3303">
        <v>12.645809999999999</v>
      </c>
      <c r="F3303" s="3">
        <v>303.49943999999999</v>
      </c>
      <c r="G3303">
        <v>24</v>
      </c>
      <c r="H3303">
        <f t="shared" si="51"/>
        <v>1</v>
      </c>
    </row>
    <row r="3304" spans="1:8" x14ac:dyDescent="0.25">
      <c r="A3304">
        <v>161</v>
      </c>
      <c r="B3304">
        <v>323103</v>
      </c>
      <c r="C3304" t="s">
        <v>36</v>
      </c>
      <c r="D3304">
        <v>24</v>
      </c>
      <c r="E3304">
        <v>12.645809999999999</v>
      </c>
      <c r="F3304" s="3">
        <v>303.49943999999999</v>
      </c>
      <c r="G3304">
        <v>24</v>
      </c>
      <c r="H3304">
        <f t="shared" si="51"/>
        <v>1</v>
      </c>
    </row>
    <row r="3305" spans="1:8" x14ac:dyDescent="0.25">
      <c r="A3305">
        <v>161</v>
      </c>
      <c r="B3305">
        <v>320028</v>
      </c>
      <c r="C3305" t="s">
        <v>91</v>
      </c>
      <c r="D3305">
        <v>60</v>
      </c>
      <c r="E3305">
        <v>30.099959999999999</v>
      </c>
      <c r="F3305" s="3">
        <v>1805.9975999999999</v>
      </c>
      <c r="G3305">
        <v>6</v>
      </c>
      <c r="H3305">
        <f t="shared" si="51"/>
        <v>10</v>
      </c>
    </row>
    <row r="3306" spans="1:8" x14ac:dyDescent="0.25">
      <c r="A3306">
        <v>161</v>
      </c>
      <c r="B3306">
        <v>323900</v>
      </c>
      <c r="C3306" t="s">
        <v>37</v>
      </c>
      <c r="D3306">
        <v>0</v>
      </c>
      <c r="E3306">
        <v>12.645809999999999</v>
      </c>
      <c r="F3306" s="3">
        <v>0</v>
      </c>
      <c r="G3306">
        <v>24</v>
      </c>
      <c r="H3306">
        <f t="shared" si="51"/>
        <v>0</v>
      </c>
    </row>
    <row r="3307" spans="1:8" x14ac:dyDescent="0.25">
      <c r="A3307">
        <v>162</v>
      </c>
      <c r="B3307">
        <v>323004</v>
      </c>
      <c r="C3307" t="s">
        <v>35</v>
      </c>
      <c r="D3307">
        <v>24</v>
      </c>
      <c r="E3307">
        <v>12.645809999999999</v>
      </c>
      <c r="F3307" s="3">
        <v>303.49943999999999</v>
      </c>
      <c r="G3307">
        <v>24</v>
      </c>
      <c r="H3307">
        <f t="shared" si="51"/>
        <v>1</v>
      </c>
    </row>
    <row r="3308" spans="1:8" x14ac:dyDescent="0.25">
      <c r="A3308">
        <v>162</v>
      </c>
      <c r="B3308">
        <v>324003</v>
      </c>
      <c r="C3308" t="s">
        <v>88</v>
      </c>
      <c r="D3308">
        <v>20</v>
      </c>
      <c r="E3308">
        <v>19.800018000000001</v>
      </c>
      <c r="F3308" s="3">
        <v>396.00036</v>
      </c>
      <c r="G3308">
        <v>20</v>
      </c>
      <c r="H3308">
        <f t="shared" si="51"/>
        <v>1</v>
      </c>
    </row>
    <row r="3309" spans="1:8" x14ac:dyDescent="0.25">
      <c r="A3309">
        <v>167</v>
      </c>
      <c r="B3309">
        <v>320118</v>
      </c>
      <c r="C3309" t="s">
        <v>89</v>
      </c>
      <c r="D3309">
        <v>6</v>
      </c>
      <c r="E3309">
        <v>37.949940000000005</v>
      </c>
      <c r="F3309" s="3">
        <v>227.69964000000004</v>
      </c>
      <c r="G3309">
        <v>6</v>
      </c>
      <c r="H3309">
        <f t="shared" si="51"/>
        <v>1</v>
      </c>
    </row>
    <row r="3310" spans="1:8" x14ac:dyDescent="0.25">
      <c r="A3310">
        <v>167</v>
      </c>
      <c r="B3310">
        <v>320023</v>
      </c>
      <c r="C3310" t="s">
        <v>86</v>
      </c>
      <c r="D3310">
        <v>12</v>
      </c>
      <c r="E3310">
        <v>39.743999999999993</v>
      </c>
      <c r="F3310" s="3">
        <v>476.92799999999988</v>
      </c>
      <c r="G3310">
        <v>6</v>
      </c>
      <c r="H3310">
        <f t="shared" si="51"/>
        <v>2</v>
      </c>
    </row>
    <row r="3311" spans="1:8" x14ac:dyDescent="0.25">
      <c r="A3311">
        <v>167</v>
      </c>
      <c r="B3311">
        <v>323103</v>
      </c>
      <c r="C3311" t="s">
        <v>36</v>
      </c>
      <c r="D3311">
        <v>24</v>
      </c>
      <c r="E3311">
        <v>12.645809999999999</v>
      </c>
      <c r="F3311" s="3">
        <v>303.49943999999999</v>
      </c>
      <c r="G3311">
        <v>24</v>
      </c>
      <c r="H3311">
        <f t="shared" si="51"/>
        <v>1</v>
      </c>
    </row>
    <row r="3312" spans="1:8" x14ac:dyDescent="0.25">
      <c r="A3312">
        <v>174</v>
      </c>
      <c r="B3312">
        <v>323004</v>
      </c>
      <c r="C3312" t="s">
        <v>35</v>
      </c>
      <c r="D3312">
        <v>24</v>
      </c>
      <c r="E3312">
        <v>12.645809999999999</v>
      </c>
      <c r="F3312" s="3">
        <v>303.49943999999999</v>
      </c>
      <c r="G3312">
        <v>24</v>
      </c>
      <c r="H3312">
        <f t="shared" si="51"/>
        <v>1</v>
      </c>
    </row>
    <row r="3313" spans="1:8" x14ac:dyDescent="0.25">
      <c r="A3313">
        <v>174</v>
      </c>
      <c r="B3313">
        <v>322000</v>
      </c>
      <c r="C3313" t="s">
        <v>93</v>
      </c>
      <c r="D3313">
        <v>0</v>
      </c>
      <c r="E3313">
        <v>12.645809999999999</v>
      </c>
      <c r="F3313" s="3">
        <v>0</v>
      </c>
      <c r="G3313">
        <v>24</v>
      </c>
      <c r="H3313">
        <f t="shared" si="51"/>
        <v>0</v>
      </c>
    </row>
    <row r="3314" spans="1:8" x14ac:dyDescent="0.25">
      <c r="A3314">
        <v>174</v>
      </c>
      <c r="B3314">
        <v>323103</v>
      </c>
      <c r="C3314" t="s">
        <v>36</v>
      </c>
      <c r="D3314">
        <v>24</v>
      </c>
      <c r="E3314">
        <v>12.645809999999999</v>
      </c>
      <c r="F3314" s="3">
        <v>303.49943999999999</v>
      </c>
      <c r="G3314">
        <v>24</v>
      </c>
      <c r="H3314">
        <f t="shared" si="51"/>
        <v>1</v>
      </c>
    </row>
    <row r="3315" spans="1:8" x14ac:dyDescent="0.25">
      <c r="A3315">
        <v>175</v>
      </c>
      <c r="B3315">
        <v>320028</v>
      </c>
      <c r="C3315" t="s">
        <v>91</v>
      </c>
      <c r="D3315">
        <v>12</v>
      </c>
      <c r="E3315">
        <v>30.099959999999999</v>
      </c>
      <c r="F3315" s="3">
        <v>361.19952000000001</v>
      </c>
      <c r="G3315">
        <v>6</v>
      </c>
      <c r="H3315">
        <f t="shared" si="51"/>
        <v>2</v>
      </c>
    </row>
    <row r="3316" spans="1:8" x14ac:dyDescent="0.25">
      <c r="A3316">
        <v>175</v>
      </c>
      <c r="B3316">
        <v>320023</v>
      </c>
      <c r="C3316" t="s">
        <v>86</v>
      </c>
      <c r="D3316">
        <v>12</v>
      </c>
      <c r="E3316">
        <v>39.743999999999993</v>
      </c>
      <c r="F3316" s="3">
        <v>476.92799999999988</v>
      </c>
      <c r="G3316">
        <v>6</v>
      </c>
      <c r="H3316">
        <f t="shared" si="51"/>
        <v>2</v>
      </c>
    </row>
    <row r="3317" spans="1:8" x14ac:dyDescent="0.25">
      <c r="A3317">
        <v>175</v>
      </c>
      <c r="B3317">
        <v>320015</v>
      </c>
      <c r="C3317" t="s">
        <v>80</v>
      </c>
      <c r="D3317">
        <v>120</v>
      </c>
      <c r="E3317">
        <v>5.9841899999999999</v>
      </c>
      <c r="F3317" s="3">
        <v>718.1028</v>
      </c>
      <c r="G3317">
        <v>60</v>
      </c>
      <c r="H3317">
        <f t="shared" si="51"/>
        <v>2</v>
      </c>
    </row>
    <row r="3318" spans="1:8" x14ac:dyDescent="0.25">
      <c r="A3318">
        <v>175</v>
      </c>
      <c r="B3318">
        <v>324003</v>
      </c>
      <c r="C3318" t="s">
        <v>88</v>
      </c>
      <c r="D3318">
        <v>20</v>
      </c>
      <c r="E3318">
        <v>19.800018000000001</v>
      </c>
      <c r="F3318" s="3">
        <v>396.00036</v>
      </c>
      <c r="G3318">
        <v>20</v>
      </c>
      <c r="H3318">
        <f t="shared" si="51"/>
        <v>1</v>
      </c>
    </row>
    <row r="3319" spans="1:8" x14ac:dyDescent="0.25">
      <c r="A3319">
        <v>175</v>
      </c>
      <c r="B3319">
        <v>323900</v>
      </c>
      <c r="C3319" t="s">
        <v>37</v>
      </c>
      <c r="D3319">
        <v>0</v>
      </c>
      <c r="E3319">
        <v>12.645809999999999</v>
      </c>
      <c r="F3319" s="3">
        <v>0</v>
      </c>
      <c r="G3319">
        <v>24</v>
      </c>
      <c r="H3319">
        <f t="shared" si="51"/>
        <v>0</v>
      </c>
    </row>
    <row r="3320" spans="1:8" x14ac:dyDescent="0.25">
      <c r="A3320">
        <v>175</v>
      </c>
      <c r="B3320">
        <v>320926</v>
      </c>
      <c r="C3320" t="s">
        <v>48</v>
      </c>
      <c r="D3320">
        <v>120</v>
      </c>
      <c r="E3320">
        <v>5.9841899999999999</v>
      </c>
      <c r="F3320" s="3">
        <v>718.1028</v>
      </c>
      <c r="G3320">
        <v>60</v>
      </c>
      <c r="H3320">
        <f t="shared" si="51"/>
        <v>2</v>
      </c>
    </row>
    <row r="3321" spans="1:8" x14ac:dyDescent="0.25">
      <c r="A3321">
        <v>175</v>
      </c>
      <c r="B3321">
        <v>324903</v>
      </c>
      <c r="C3321" t="s">
        <v>47</v>
      </c>
      <c r="D3321">
        <v>20</v>
      </c>
      <c r="E3321">
        <v>20.662344000000001</v>
      </c>
      <c r="F3321" s="3">
        <v>413.24688000000003</v>
      </c>
      <c r="G3321">
        <v>20</v>
      </c>
      <c r="H3321">
        <f t="shared" si="51"/>
        <v>1</v>
      </c>
    </row>
    <row r="3322" spans="1:8" x14ac:dyDescent="0.25">
      <c r="A3322">
        <v>175</v>
      </c>
      <c r="B3322">
        <v>323004</v>
      </c>
      <c r="C3322" t="s">
        <v>35</v>
      </c>
      <c r="D3322">
        <v>24</v>
      </c>
      <c r="E3322">
        <v>12.645809999999999</v>
      </c>
      <c r="F3322" s="3">
        <v>303.49943999999999</v>
      </c>
      <c r="G3322">
        <v>24</v>
      </c>
      <c r="H3322">
        <f t="shared" si="51"/>
        <v>1</v>
      </c>
    </row>
    <row r="3323" spans="1:8" x14ac:dyDescent="0.25">
      <c r="A3323">
        <v>176</v>
      </c>
      <c r="B3323">
        <v>320028</v>
      </c>
      <c r="C3323" t="s">
        <v>91</v>
      </c>
      <c r="D3323">
        <v>60</v>
      </c>
      <c r="E3323">
        <v>30.099959999999999</v>
      </c>
      <c r="F3323" s="3">
        <v>1805.9975999999999</v>
      </c>
      <c r="G3323">
        <v>6</v>
      </c>
      <c r="H3323">
        <f t="shared" si="51"/>
        <v>10</v>
      </c>
    </row>
    <row r="3324" spans="1:8" x14ac:dyDescent="0.25">
      <c r="A3324">
        <v>176</v>
      </c>
      <c r="B3324">
        <v>320023</v>
      </c>
      <c r="C3324" t="s">
        <v>86</v>
      </c>
      <c r="D3324">
        <v>42</v>
      </c>
      <c r="E3324">
        <v>39.743999999999993</v>
      </c>
      <c r="F3324" s="3">
        <v>1669.2479999999996</v>
      </c>
      <c r="G3324">
        <v>6</v>
      </c>
      <c r="H3324">
        <f t="shared" si="51"/>
        <v>7</v>
      </c>
    </row>
    <row r="3325" spans="1:8" x14ac:dyDescent="0.25">
      <c r="A3325">
        <v>176</v>
      </c>
      <c r="B3325">
        <v>320015</v>
      </c>
      <c r="C3325" t="s">
        <v>80</v>
      </c>
      <c r="D3325">
        <v>180</v>
      </c>
      <c r="E3325">
        <v>5.9841899999999999</v>
      </c>
      <c r="F3325" s="3">
        <v>1077.1541999999999</v>
      </c>
      <c r="G3325">
        <v>60</v>
      </c>
      <c r="H3325">
        <f t="shared" si="51"/>
        <v>3</v>
      </c>
    </row>
    <row r="3326" spans="1:8" x14ac:dyDescent="0.25">
      <c r="A3326">
        <v>176</v>
      </c>
      <c r="B3326">
        <v>320107</v>
      </c>
      <c r="C3326" t="s">
        <v>81</v>
      </c>
      <c r="D3326">
        <v>120</v>
      </c>
      <c r="E3326">
        <v>5.7200040000000012</v>
      </c>
      <c r="F3326" s="3">
        <v>686.40048000000013</v>
      </c>
      <c r="G3326">
        <v>60</v>
      </c>
      <c r="H3326">
        <f t="shared" si="51"/>
        <v>2</v>
      </c>
    </row>
    <row r="3327" spans="1:8" x14ac:dyDescent="0.25">
      <c r="A3327">
        <v>176</v>
      </c>
      <c r="B3327">
        <v>324003</v>
      </c>
      <c r="C3327" t="s">
        <v>88</v>
      </c>
      <c r="D3327">
        <v>20</v>
      </c>
      <c r="E3327">
        <v>19.800018000000001</v>
      </c>
      <c r="F3327" s="3">
        <v>396.00036</v>
      </c>
      <c r="G3327">
        <v>20</v>
      </c>
      <c r="H3327">
        <f t="shared" si="51"/>
        <v>1</v>
      </c>
    </row>
    <row r="3328" spans="1:8" x14ac:dyDescent="0.25">
      <c r="A3328">
        <v>176</v>
      </c>
      <c r="B3328">
        <v>323004</v>
      </c>
      <c r="C3328" t="s">
        <v>35</v>
      </c>
      <c r="D3328">
        <v>24</v>
      </c>
      <c r="E3328">
        <v>12.645809999999999</v>
      </c>
      <c r="F3328" s="3">
        <v>303.49943999999999</v>
      </c>
      <c r="G3328">
        <v>24</v>
      </c>
      <c r="H3328">
        <f t="shared" si="51"/>
        <v>1</v>
      </c>
    </row>
    <row r="3329" spans="1:8" x14ac:dyDescent="0.25">
      <c r="A3329">
        <v>176</v>
      </c>
      <c r="B3329">
        <v>320100</v>
      </c>
      <c r="C3329" t="s">
        <v>85</v>
      </c>
      <c r="D3329">
        <v>24</v>
      </c>
      <c r="E3329">
        <v>20.323620000000002</v>
      </c>
      <c r="F3329" s="3">
        <v>487.76688000000001</v>
      </c>
      <c r="G3329">
        <v>12</v>
      </c>
      <c r="H3329">
        <f t="shared" si="51"/>
        <v>2</v>
      </c>
    </row>
    <row r="3330" spans="1:8" x14ac:dyDescent="0.25">
      <c r="A3330">
        <v>176</v>
      </c>
      <c r="B3330">
        <v>323103</v>
      </c>
      <c r="C3330" t="s">
        <v>36</v>
      </c>
      <c r="D3330">
        <v>24</v>
      </c>
      <c r="E3330">
        <v>12.645809999999999</v>
      </c>
      <c r="F3330" s="3">
        <v>303.49943999999999</v>
      </c>
      <c r="G3330">
        <v>24</v>
      </c>
      <c r="H3330">
        <f t="shared" si="51"/>
        <v>1</v>
      </c>
    </row>
    <row r="3331" spans="1:8" x14ac:dyDescent="0.25">
      <c r="A3331">
        <v>176</v>
      </c>
      <c r="B3331">
        <v>320926</v>
      </c>
      <c r="C3331" t="s">
        <v>48</v>
      </c>
      <c r="D3331">
        <v>60</v>
      </c>
      <c r="E3331">
        <v>5.9841899999999999</v>
      </c>
      <c r="F3331" s="3">
        <v>359.0514</v>
      </c>
      <c r="G3331">
        <v>60</v>
      </c>
      <c r="H3331">
        <f t="shared" ref="H3331:H3394" si="52">+D3331/G3331</f>
        <v>1</v>
      </c>
    </row>
    <row r="3332" spans="1:8" x14ac:dyDescent="0.25">
      <c r="A3332">
        <v>178</v>
      </c>
      <c r="B3332">
        <v>323900</v>
      </c>
      <c r="C3332" t="s">
        <v>37</v>
      </c>
      <c r="D3332">
        <v>0</v>
      </c>
      <c r="E3332">
        <v>12.645809999999999</v>
      </c>
      <c r="F3332" s="3">
        <v>0</v>
      </c>
      <c r="G3332">
        <v>24</v>
      </c>
      <c r="H3332">
        <f t="shared" si="52"/>
        <v>0</v>
      </c>
    </row>
    <row r="3333" spans="1:8" x14ac:dyDescent="0.25">
      <c r="A3333">
        <v>178</v>
      </c>
      <c r="B3333">
        <v>323004</v>
      </c>
      <c r="C3333" t="s">
        <v>35</v>
      </c>
      <c r="D3333">
        <v>48</v>
      </c>
      <c r="E3333">
        <v>12.645809999999999</v>
      </c>
      <c r="F3333" s="3">
        <v>606.99887999999999</v>
      </c>
      <c r="G3333">
        <v>24</v>
      </c>
      <c r="H3333">
        <f t="shared" si="52"/>
        <v>2</v>
      </c>
    </row>
    <row r="3334" spans="1:8" x14ac:dyDescent="0.25">
      <c r="A3334">
        <v>178</v>
      </c>
      <c r="B3334">
        <v>324903</v>
      </c>
      <c r="C3334" t="s">
        <v>47</v>
      </c>
      <c r="D3334">
        <v>40</v>
      </c>
      <c r="E3334">
        <v>20.662344000000001</v>
      </c>
      <c r="F3334" s="3">
        <v>826.49376000000007</v>
      </c>
      <c r="G3334">
        <v>20</v>
      </c>
      <c r="H3334">
        <f t="shared" si="52"/>
        <v>2</v>
      </c>
    </row>
    <row r="3335" spans="1:8" x14ac:dyDescent="0.25">
      <c r="A3335">
        <v>178</v>
      </c>
      <c r="B3335">
        <v>320118</v>
      </c>
      <c r="C3335" t="s">
        <v>89</v>
      </c>
      <c r="D3335">
        <v>18</v>
      </c>
      <c r="E3335">
        <v>37.949940000000005</v>
      </c>
      <c r="F3335" s="3">
        <v>683.09892000000013</v>
      </c>
      <c r="G3335">
        <v>6</v>
      </c>
      <c r="H3335">
        <f t="shared" si="52"/>
        <v>3</v>
      </c>
    </row>
    <row r="3336" spans="1:8" x14ac:dyDescent="0.25">
      <c r="A3336">
        <v>180</v>
      </c>
      <c r="B3336">
        <v>323103</v>
      </c>
      <c r="C3336" t="s">
        <v>36</v>
      </c>
      <c r="D3336">
        <v>24</v>
      </c>
      <c r="E3336">
        <v>12.645809999999999</v>
      </c>
      <c r="F3336" s="3">
        <v>303.49943999999999</v>
      </c>
      <c r="G3336">
        <v>24</v>
      </c>
      <c r="H3336">
        <f t="shared" si="52"/>
        <v>1</v>
      </c>
    </row>
    <row r="3337" spans="1:8" x14ac:dyDescent="0.25">
      <c r="A3337">
        <v>180</v>
      </c>
      <c r="B3337">
        <v>320015</v>
      </c>
      <c r="C3337" t="s">
        <v>80</v>
      </c>
      <c r="D3337">
        <v>60</v>
      </c>
      <c r="E3337">
        <v>5.9841899999999999</v>
      </c>
      <c r="F3337" s="3">
        <v>359.0514</v>
      </c>
      <c r="G3337">
        <v>60</v>
      </c>
      <c r="H3337">
        <f t="shared" si="52"/>
        <v>1</v>
      </c>
    </row>
    <row r="3338" spans="1:8" x14ac:dyDescent="0.25">
      <c r="A3338">
        <v>186</v>
      </c>
      <c r="B3338">
        <v>322100</v>
      </c>
      <c r="C3338" t="s">
        <v>96</v>
      </c>
      <c r="D3338">
        <v>6</v>
      </c>
      <c r="E3338">
        <v>18.065520000000003</v>
      </c>
      <c r="F3338" s="3">
        <v>108.39312000000001</v>
      </c>
      <c r="G3338">
        <v>6</v>
      </c>
      <c r="H3338">
        <f t="shared" si="52"/>
        <v>1</v>
      </c>
    </row>
    <row r="3339" spans="1:8" x14ac:dyDescent="0.25">
      <c r="A3339">
        <v>189</v>
      </c>
      <c r="B3339">
        <v>320118</v>
      </c>
      <c r="C3339" t="s">
        <v>89</v>
      </c>
      <c r="D3339">
        <v>12</v>
      </c>
      <c r="E3339">
        <v>37.949940000000005</v>
      </c>
      <c r="F3339" s="3">
        <v>455.39928000000009</v>
      </c>
      <c r="G3339">
        <v>6</v>
      </c>
      <c r="H3339">
        <f t="shared" si="52"/>
        <v>2</v>
      </c>
    </row>
    <row r="3340" spans="1:8" x14ac:dyDescent="0.25">
      <c r="A3340">
        <v>189</v>
      </c>
      <c r="B3340">
        <v>323004</v>
      </c>
      <c r="C3340" t="s">
        <v>35</v>
      </c>
      <c r="D3340">
        <v>48</v>
      </c>
      <c r="E3340">
        <v>12.645809999999999</v>
      </c>
      <c r="F3340" s="3">
        <v>606.99887999999999</v>
      </c>
      <c r="G3340">
        <v>24</v>
      </c>
      <c r="H3340">
        <f t="shared" si="52"/>
        <v>2</v>
      </c>
    </row>
    <row r="3341" spans="1:8" x14ac:dyDescent="0.25">
      <c r="A3341">
        <v>189</v>
      </c>
      <c r="B3341">
        <v>320120</v>
      </c>
      <c r="C3341" t="s">
        <v>71</v>
      </c>
      <c r="D3341">
        <v>0</v>
      </c>
      <c r="E3341">
        <v>30.099959999999999</v>
      </c>
      <c r="F3341" s="3">
        <v>0</v>
      </c>
      <c r="G3341">
        <v>6</v>
      </c>
      <c r="H3341">
        <f t="shared" si="52"/>
        <v>0</v>
      </c>
    </row>
    <row r="3342" spans="1:8" x14ac:dyDescent="0.25">
      <c r="A3342">
        <v>189</v>
      </c>
      <c r="B3342">
        <v>320023</v>
      </c>
      <c r="C3342" t="s">
        <v>86</v>
      </c>
      <c r="D3342">
        <v>30</v>
      </c>
      <c r="E3342">
        <v>39.743999999999993</v>
      </c>
      <c r="F3342" s="3">
        <v>1192.3199999999997</v>
      </c>
      <c r="G3342">
        <v>6</v>
      </c>
      <c r="H3342">
        <f t="shared" si="52"/>
        <v>5</v>
      </c>
    </row>
    <row r="3343" spans="1:8" x14ac:dyDescent="0.25">
      <c r="A3343">
        <v>189</v>
      </c>
      <c r="B3343">
        <v>320015</v>
      </c>
      <c r="C3343" t="s">
        <v>80</v>
      </c>
      <c r="D3343">
        <v>180</v>
      </c>
      <c r="E3343">
        <v>5.9841899999999999</v>
      </c>
      <c r="F3343" s="3">
        <v>1077.1541999999999</v>
      </c>
      <c r="G3343">
        <v>60</v>
      </c>
      <c r="H3343">
        <f t="shared" si="52"/>
        <v>3</v>
      </c>
    </row>
    <row r="3344" spans="1:8" x14ac:dyDescent="0.25">
      <c r="A3344">
        <v>189</v>
      </c>
      <c r="B3344">
        <v>320107</v>
      </c>
      <c r="C3344" t="s">
        <v>81</v>
      </c>
      <c r="D3344">
        <v>180</v>
      </c>
      <c r="E3344">
        <v>5.7200040000000012</v>
      </c>
      <c r="F3344" s="3">
        <v>1029.6007200000001</v>
      </c>
      <c r="G3344">
        <v>60</v>
      </c>
      <c r="H3344">
        <f t="shared" si="52"/>
        <v>3</v>
      </c>
    </row>
    <row r="3345" spans="1:8" x14ac:dyDescent="0.25">
      <c r="A3345">
        <v>189</v>
      </c>
      <c r="B3345">
        <v>323900</v>
      </c>
      <c r="C3345" t="s">
        <v>37</v>
      </c>
      <c r="D3345">
        <v>0</v>
      </c>
      <c r="E3345">
        <v>12.645809999999999</v>
      </c>
      <c r="F3345" s="3">
        <v>0</v>
      </c>
      <c r="G3345">
        <v>24</v>
      </c>
      <c r="H3345">
        <f t="shared" si="52"/>
        <v>0</v>
      </c>
    </row>
    <row r="3346" spans="1:8" x14ac:dyDescent="0.25">
      <c r="A3346">
        <v>189</v>
      </c>
      <c r="B3346">
        <v>322001</v>
      </c>
      <c r="C3346" t="s">
        <v>95</v>
      </c>
      <c r="D3346">
        <v>0</v>
      </c>
      <c r="E3346">
        <v>36.695520000000002</v>
      </c>
      <c r="F3346" s="3">
        <v>0</v>
      </c>
      <c r="G3346">
        <v>6</v>
      </c>
      <c r="H3346">
        <f t="shared" si="52"/>
        <v>0</v>
      </c>
    </row>
    <row r="3347" spans="1:8" x14ac:dyDescent="0.25">
      <c r="A3347">
        <v>189</v>
      </c>
      <c r="B3347">
        <v>320107</v>
      </c>
      <c r="C3347" t="s">
        <v>81</v>
      </c>
      <c r="D3347">
        <v>60</v>
      </c>
      <c r="E3347">
        <v>5.7200040000000012</v>
      </c>
      <c r="F3347" s="3">
        <v>343.20024000000006</v>
      </c>
      <c r="G3347">
        <v>60</v>
      </c>
      <c r="H3347">
        <f t="shared" si="52"/>
        <v>1</v>
      </c>
    </row>
    <row r="3348" spans="1:8" x14ac:dyDescent="0.25">
      <c r="A3348">
        <v>189</v>
      </c>
      <c r="B3348">
        <v>320100</v>
      </c>
      <c r="C3348" t="s">
        <v>85</v>
      </c>
      <c r="D3348">
        <v>12</v>
      </c>
      <c r="E3348">
        <v>20.323620000000002</v>
      </c>
      <c r="F3348" s="3">
        <v>243.88344000000001</v>
      </c>
      <c r="G3348">
        <v>12</v>
      </c>
      <c r="H3348">
        <f t="shared" si="52"/>
        <v>1</v>
      </c>
    </row>
    <row r="3349" spans="1:8" x14ac:dyDescent="0.25">
      <c r="A3349">
        <v>189</v>
      </c>
      <c r="B3349">
        <v>320400</v>
      </c>
      <c r="C3349" t="s">
        <v>84</v>
      </c>
      <c r="D3349">
        <v>12</v>
      </c>
      <c r="E3349">
        <v>20.323620000000002</v>
      </c>
      <c r="F3349" s="3">
        <v>243.88344000000001</v>
      </c>
      <c r="G3349">
        <v>12</v>
      </c>
      <c r="H3349">
        <f t="shared" si="52"/>
        <v>1</v>
      </c>
    </row>
    <row r="3350" spans="1:8" x14ac:dyDescent="0.25">
      <c r="A3350">
        <v>189</v>
      </c>
      <c r="B3350">
        <v>320926</v>
      </c>
      <c r="C3350" t="s">
        <v>48</v>
      </c>
      <c r="D3350">
        <v>60</v>
      </c>
      <c r="E3350">
        <v>5.9841899999999999</v>
      </c>
      <c r="F3350" s="3">
        <v>359.0514</v>
      </c>
      <c r="G3350">
        <v>60</v>
      </c>
      <c r="H3350">
        <f t="shared" si="52"/>
        <v>1</v>
      </c>
    </row>
    <row r="3351" spans="1:8" x14ac:dyDescent="0.25">
      <c r="A3351">
        <v>189</v>
      </c>
      <c r="B3351">
        <v>324903</v>
      </c>
      <c r="C3351" t="s">
        <v>47</v>
      </c>
      <c r="D3351">
        <v>20</v>
      </c>
      <c r="E3351">
        <v>20.662344000000001</v>
      </c>
      <c r="F3351" s="3">
        <v>413.24688000000003</v>
      </c>
      <c r="G3351">
        <v>20</v>
      </c>
      <c r="H3351">
        <f t="shared" si="52"/>
        <v>1</v>
      </c>
    </row>
    <row r="3352" spans="1:8" x14ac:dyDescent="0.25">
      <c r="A3352">
        <v>196</v>
      </c>
      <c r="B3352">
        <v>320015</v>
      </c>
      <c r="C3352" t="s">
        <v>80</v>
      </c>
      <c r="D3352">
        <v>180</v>
      </c>
      <c r="E3352">
        <v>5.9841899999999999</v>
      </c>
      <c r="F3352" s="3">
        <v>1077.1541999999999</v>
      </c>
      <c r="G3352">
        <v>60</v>
      </c>
      <c r="H3352">
        <f t="shared" si="52"/>
        <v>3</v>
      </c>
    </row>
    <row r="3353" spans="1:8" x14ac:dyDescent="0.25">
      <c r="A3353">
        <v>196</v>
      </c>
      <c r="B3353">
        <v>320107</v>
      </c>
      <c r="C3353" t="s">
        <v>81</v>
      </c>
      <c r="D3353">
        <v>60</v>
      </c>
      <c r="E3353">
        <v>5.7200040000000012</v>
      </c>
      <c r="F3353" s="3">
        <v>343.20024000000006</v>
      </c>
      <c r="G3353">
        <v>60</v>
      </c>
      <c r="H3353">
        <f t="shared" si="52"/>
        <v>1</v>
      </c>
    </row>
    <row r="3354" spans="1:8" x14ac:dyDescent="0.25">
      <c r="A3354">
        <v>196</v>
      </c>
      <c r="B3354">
        <v>324003</v>
      </c>
      <c r="C3354" t="s">
        <v>88</v>
      </c>
      <c r="D3354">
        <v>20</v>
      </c>
      <c r="E3354">
        <v>19.800018000000001</v>
      </c>
      <c r="F3354" s="3">
        <v>396.00036</v>
      </c>
      <c r="G3354">
        <v>20</v>
      </c>
      <c r="H3354">
        <f t="shared" si="52"/>
        <v>1</v>
      </c>
    </row>
    <row r="3355" spans="1:8" x14ac:dyDescent="0.25">
      <c r="A3355">
        <v>196</v>
      </c>
      <c r="B3355">
        <v>323900</v>
      </c>
      <c r="C3355" t="s">
        <v>37</v>
      </c>
      <c r="D3355">
        <v>0</v>
      </c>
      <c r="E3355">
        <v>12.645809999999999</v>
      </c>
      <c r="F3355" s="3">
        <v>0</v>
      </c>
      <c r="G3355">
        <v>24</v>
      </c>
      <c r="H3355">
        <f t="shared" si="52"/>
        <v>0</v>
      </c>
    </row>
    <row r="3356" spans="1:8" x14ac:dyDescent="0.25">
      <c r="A3356">
        <v>196</v>
      </c>
      <c r="B3356">
        <v>323004</v>
      </c>
      <c r="C3356" t="s">
        <v>35</v>
      </c>
      <c r="D3356">
        <v>24</v>
      </c>
      <c r="E3356">
        <v>12.645809999999999</v>
      </c>
      <c r="F3356" s="3">
        <v>303.49943999999999</v>
      </c>
      <c r="G3356">
        <v>24</v>
      </c>
      <c r="H3356">
        <f t="shared" si="52"/>
        <v>1</v>
      </c>
    </row>
    <row r="3357" spans="1:8" x14ac:dyDescent="0.25">
      <c r="A3357">
        <v>196</v>
      </c>
      <c r="B3357">
        <v>323103</v>
      </c>
      <c r="C3357" t="s">
        <v>36</v>
      </c>
      <c r="D3357">
        <v>24</v>
      </c>
      <c r="E3357">
        <v>12.645809999999999</v>
      </c>
      <c r="F3357" s="3">
        <v>303.49943999999999</v>
      </c>
      <c r="G3357">
        <v>24</v>
      </c>
      <c r="H3357">
        <f t="shared" si="52"/>
        <v>1</v>
      </c>
    </row>
    <row r="3358" spans="1:8" x14ac:dyDescent="0.25">
      <c r="A3358">
        <v>196</v>
      </c>
      <c r="B3358">
        <v>324903</v>
      </c>
      <c r="C3358" t="s">
        <v>47</v>
      </c>
      <c r="D3358">
        <v>20</v>
      </c>
      <c r="E3358">
        <v>20.662344000000001</v>
      </c>
      <c r="F3358" s="3">
        <v>413.24688000000003</v>
      </c>
      <c r="G3358">
        <v>20</v>
      </c>
      <c r="H3358">
        <f t="shared" si="52"/>
        <v>1</v>
      </c>
    </row>
    <row r="3359" spans="1:8" x14ac:dyDescent="0.25">
      <c r="A3359">
        <v>199</v>
      </c>
      <c r="B3359">
        <v>320023</v>
      </c>
      <c r="C3359" t="s">
        <v>86</v>
      </c>
      <c r="D3359">
        <v>60</v>
      </c>
      <c r="E3359">
        <v>39.743999999999993</v>
      </c>
      <c r="F3359" s="3">
        <v>2384.6399999999994</v>
      </c>
      <c r="G3359">
        <v>6</v>
      </c>
      <c r="H3359">
        <f t="shared" si="52"/>
        <v>10</v>
      </c>
    </row>
    <row r="3360" spans="1:8" x14ac:dyDescent="0.25">
      <c r="A3360">
        <v>199</v>
      </c>
      <c r="B3360">
        <v>320015</v>
      </c>
      <c r="C3360" t="s">
        <v>80</v>
      </c>
      <c r="D3360">
        <v>300</v>
      </c>
      <c r="E3360">
        <v>5.9841899999999999</v>
      </c>
      <c r="F3360" s="3">
        <v>1795.2570000000001</v>
      </c>
      <c r="G3360">
        <v>60</v>
      </c>
      <c r="H3360">
        <f t="shared" si="52"/>
        <v>5</v>
      </c>
    </row>
    <row r="3361" spans="1:8" x14ac:dyDescent="0.25">
      <c r="A3361">
        <v>199</v>
      </c>
      <c r="B3361">
        <v>320118</v>
      </c>
      <c r="C3361" t="s">
        <v>89</v>
      </c>
      <c r="D3361">
        <v>18</v>
      </c>
      <c r="E3361">
        <v>37.949940000000005</v>
      </c>
      <c r="F3361" s="3">
        <v>683.09892000000013</v>
      </c>
      <c r="G3361">
        <v>6</v>
      </c>
      <c r="H3361">
        <f t="shared" si="52"/>
        <v>3</v>
      </c>
    </row>
    <row r="3362" spans="1:8" x14ac:dyDescent="0.25">
      <c r="A3362">
        <v>199</v>
      </c>
      <c r="B3362">
        <v>320107</v>
      </c>
      <c r="C3362" t="s">
        <v>81</v>
      </c>
      <c r="D3362">
        <v>120</v>
      </c>
      <c r="E3362">
        <v>5.7200040000000012</v>
      </c>
      <c r="F3362" s="3">
        <v>686.40048000000013</v>
      </c>
      <c r="G3362">
        <v>60</v>
      </c>
      <c r="H3362">
        <f t="shared" si="52"/>
        <v>2</v>
      </c>
    </row>
    <row r="3363" spans="1:8" x14ac:dyDescent="0.25">
      <c r="A3363">
        <v>199</v>
      </c>
      <c r="B3363">
        <v>324003</v>
      </c>
      <c r="C3363" t="s">
        <v>88</v>
      </c>
      <c r="D3363">
        <v>40</v>
      </c>
      <c r="E3363">
        <v>19.800018000000001</v>
      </c>
      <c r="F3363" s="3">
        <v>792.00072</v>
      </c>
      <c r="G3363">
        <v>20</v>
      </c>
      <c r="H3363">
        <f t="shared" si="52"/>
        <v>2</v>
      </c>
    </row>
    <row r="3364" spans="1:8" x14ac:dyDescent="0.25">
      <c r="A3364">
        <v>199</v>
      </c>
      <c r="B3364">
        <v>320028</v>
      </c>
      <c r="C3364" t="s">
        <v>91</v>
      </c>
      <c r="D3364">
        <v>48</v>
      </c>
      <c r="E3364">
        <v>30.099959999999999</v>
      </c>
      <c r="F3364" s="3">
        <v>1444.79808</v>
      </c>
      <c r="G3364">
        <v>6</v>
      </c>
      <c r="H3364">
        <f t="shared" si="52"/>
        <v>8</v>
      </c>
    </row>
    <row r="3365" spans="1:8" x14ac:dyDescent="0.25">
      <c r="A3365">
        <v>199</v>
      </c>
      <c r="B3365">
        <v>320100</v>
      </c>
      <c r="C3365" t="s">
        <v>85</v>
      </c>
      <c r="D3365">
        <v>24</v>
      </c>
      <c r="E3365">
        <v>20.323620000000002</v>
      </c>
      <c r="F3365" s="3">
        <v>487.76688000000001</v>
      </c>
      <c r="G3365">
        <v>12</v>
      </c>
      <c r="H3365">
        <f t="shared" si="52"/>
        <v>2</v>
      </c>
    </row>
    <row r="3366" spans="1:8" x14ac:dyDescent="0.25">
      <c r="A3366">
        <v>199</v>
      </c>
      <c r="B3366">
        <v>320400</v>
      </c>
      <c r="C3366" t="s">
        <v>84</v>
      </c>
      <c r="D3366">
        <v>24</v>
      </c>
      <c r="E3366">
        <v>20.323620000000002</v>
      </c>
      <c r="F3366" s="3">
        <v>487.76688000000001</v>
      </c>
      <c r="G3366">
        <v>12</v>
      </c>
      <c r="H3366">
        <f t="shared" si="52"/>
        <v>2</v>
      </c>
    </row>
    <row r="3367" spans="1:8" x14ac:dyDescent="0.25">
      <c r="A3367">
        <v>199</v>
      </c>
      <c r="B3367">
        <v>320120</v>
      </c>
      <c r="C3367" t="s">
        <v>71</v>
      </c>
      <c r="D3367">
        <v>0</v>
      </c>
      <c r="E3367">
        <v>30.099959999999999</v>
      </c>
      <c r="F3367" s="3">
        <v>0</v>
      </c>
      <c r="G3367">
        <v>6</v>
      </c>
      <c r="H3367">
        <f t="shared" si="52"/>
        <v>0</v>
      </c>
    </row>
    <row r="3368" spans="1:8" x14ac:dyDescent="0.25">
      <c r="A3368">
        <v>211</v>
      </c>
      <c r="B3368">
        <v>320118</v>
      </c>
      <c r="C3368" t="s">
        <v>89</v>
      </c>
      <c r="D3368">
        <v>6</v>
      </c>
      <c r="E3368">
        <v>37.949940000000005</v>
      </c>
      <c r="F3368" s="3">
        <v>227.69964000000004</v>
      </c>
      <c r="G3368">
        <v>6</v>
      </c>
      <c r="H3368">
        <f t="shared" si="52"/>
        <v>1</v>
      </c>
    </row>
    <row r="3369" spans="1:8" x14ac:dyDescent="0.25">
      <c r="A3369">
        <v>211</v>
      </c>
      <c r="B3369">
        <v>320107</v>
      </c>
      <c r="C3369" t="s">
        <v>81</v>
      </c>
      <c r="D3369">
        <v>60</v>
      </c>
      <c r="E3369">
        <v>5.7200040000000012</v>
      </c>
      <c r="F3369" s="3">
        <v>343.20024000000006</v>
      </c>
      <c r="G3369">
        <v>60</v>
      </c>
      <c r="H3369">
        <f t="shared" si="52"/>
        <v>1</v>
      </c>
    </row>
    <row r="3370" spans="1:8" x14ac:dyDescent="0.25">
      <c r="A3370">
        <v>211</v>
      </c>
      <c r="B3370">
        <v>324003</v>
      </c>
      <c r="C3370" t="s">
        <v>88</v>
      </c>
      <c r="D3370">
        <v>20</v>
      </c>
      <c r="E3370">
        <v>19.800018000000001</v>
      </c>
      <c r="F3370" s="3">
        <v>396.00036</v>
      </c>
      <c r="G3370">
        <v>20</v>
      </c>
      <c r="H3370">
        <f t="shared" si="52"/>
        <v>1</v>
      </c>
    </row>
    <row r="3371" spans="1:8" x14ac:dyDescent="0.25">
      <c r="A3371">
        <v>211</v>
      </c>
      <c r="B3371">
        <v>320100</v>
      </c>
      <c r="C3371" t="s">
        <v>85</v>
      </c>
      <c r="D3371">
        <v>12</v>
      </c>
      <c r="E3371">
        <v>20.323620000000002</v>
      </c>
      <c r="F3371" s="3">
        <v>243.88344000000001</v>
      </c>
      <c r="G3371">
        <v>12</v>
      </c>
      <c r="H3371">
        <f t="shared" si="52"/>
        <v>1</v>
      </c>
    </row>
    <row r="3372" spans="1:8" x14ac:dyDescent="0.25">
      <c r="A3372">
        <v>218</v>
      </c>
      <c r="B3372">
        <v>320023</v>
      </c>
      <c r="C3372" t="s">
        <v>86</v>
      </c>
      <c r="D3372">
        <v>12</v>
      </c>
      <c r="E3372">
        <v>39.743999999999993</v>
      </c>
      <c r="F3372" s="3">
        <v>476.92799999999988</v>
      </c>
      <c r="G3372">
        <v>6</v>
      </c>
      <c r="H3372">
        <f t="shared" si="52"/>
        <v>2</v>
      </c>
    </row>
    <row r="3373" spans="1:8" x14ac:dyDescent="0.25">
      <c r="A3373">
        <v>218</v>
      </c>
      <c r="B3373">
        <v>320015</v>
      </c>
      <c r="C3373" t="s">
        <v>80</v>
      </c>
      <c r="D3373">
        <v>60</v>
      </c>
      <c r="E3373">
        <v>5.9841899999999999</v>
      </c>
      <c r="F3373" s="3">
        <v>359.0514</v>
      </c>
      <c r="G3373">
        <v>60</v>
      </c>
      <c r="H3373">
        <f t="shared" si="52"/>
        <v>1</v>
      </c>
    </row>
    <row r="3374" spans="1:8" x14ac:dyDescent="0.25">
      <c r="A3374">
        <v>218</v>
      </c>
      <c r="B3374">
        <v>320023</v>
      </c>
      <c r="C3374" t="s">
        <v>86</v>
      </c>
      <c r="D3374">
        <v>12</v>
      </c>
      <c r="E3374">
        <v>39.743999999999993</v>
      </c>
      <c r="F3374" s="3">
        <v>476.92799999999988</v>
      </c>
      <c r="G3374">
        <v>6</v>
      </c>
      <c r="H3374">
        <f t="shared" si="52"/>
        <v>2</v>
      </c>
    </row>
    <row r="3375" spans="1:8" x14ac:dyDescent="0.25">
      <c r="A3375">
        <v>218</v>
      </c>
      <c r="B3375">
        <v>320015</v>
      </c>
      <c r="C3375" t="s">
        <v>80</v>
      </c>
      <c r="D3375">
        <v>60</v>
      </c>
      <c r="E3375">
        <v>5.9841899999999999</v>
      </c>
      <c r="F3375" s="3">
        <v>359.0514</v>
      </c>
      <c r="G3375">
        <v>60</v>
      </c>
      <c r="H3375">
        <f t="shared" si="52"/>
        <v>1</v>
      </c>
    </row>
    <row r="3376" spans="1:8" x14ac:dyDescent="0.25">
      <c r="A3376">
        <v>218</v>
      </c>
      <c r="B3376">
        <v>320107</v>
      </c>
      <c r="C3376" t="s">
        <v>81</v>
      </c>
      <c r="D3376">
        <v>60</v>
      </c>
      <c r="E3376">
        <v>5.7200040000000012</v>
      </c>
      <c r="F3376" s="3">
        <v>343.20024000000006</v>
      </c>
      <c r="G3376">
        <v>60</v>
      </c>
      <c r="H3376">
        <f t="shared" si="52"/>
        <v>1</v>
      </c>
    </row>
    <row r="3377" spans="1:8" x14ac:dyDescent="0.25">
      <c r="A3377">
        <v>218</v>
      </c>
      <c r="B3377">
        <v>324003</v>
      </c>
      <c r="C3377" t="s">
        <v>88</v>
      </c>
      <c r="D3377">
        <v>20</v>
      </c>
      <c r="E3377">
        <v>19.800018000000001</v>
      </c>
      <c r="F3377" s="3">
        <v>396.00036</v>
      </c>
      <c r="G3377">
        <v>20</v>
      </c>
      <c r="H3377">
        <f t="shared" si="52"/>
        <v>1</v>
      </c>
    </row>
    <row r="3378" spans="1:8" x14ac:dyDescent="0.25">
      <c r="A3378">
        <v>218</v>
      </c>
      <c r="B3378">
        <v>320100</v>
      </c>
      <c r="C3378" t="s">
        <v>85</v>
      </c>
      <c r="D3378">
        <v>12</v>
      </c>
      <c r="E3378">
        <v>20.323620000000002</v>
      </c>
      <c r="F3378" s="3">
        <v>243.88344000000001</v>
      </c>
      <c r="G3378">
        <v>12</v>
      </c>
      <c r="H3378">
        <f t="shared" si="52"/>
        <v>1</v>
      </c>
    </row>
    <row r="3379" spans="1:8" x14ac:dyDescent="0.25">
      <c r="A3379">
        <v>220</v>
      </c>
      <c r="B3379">
        <v>320015</v>
      </c>
      <c r="C3379" t="s">
        <v>80</v>
      </c>
      <c r="D3379">
        <v>120</v>
      </c>
      <c r="E3379">
        <v>5.9841899999999999</v>
      </c>
      <c r="F3379" s="3">
        <v>718.1028</v>
      </c>
      <c r="G3379">
        <v>60</v>
      </c>
      <c r="H3379">
        <f t="shared" si="52"/>
        <v>2</v>
      </c>
    </row>
    <row r="3380" spans="1:8" x14ac:dyDescent="0.25">
      <c r="A3380">
        <v>220</v>
      </c>
      <c r="B3380">
        <v>320107</v>
      </c>
      <c r="C3380" t="s">
        <v>81</v>
      </c>
      <c r="D3380">
        <v>60</v>
      </c>
      <c r="E3380">
        <v>5.7200040000000012</v>
      </c>
      <c r="F3380" s="3">
        <v>343.20024000000006</v>
      </c>
      <c r="G3380">
        <v>60</v>
      </c>
      <c r="H3380">
        <f t="shared" si="52"/>
        <v>1</v>
      </c>
    </row>
    <row r="3381" spans="1:8" x14ac:dyDescent="0.25">
      <c r="A3381">
        <v>239</v>
      </c>
      <c r="B3381">
        <v>320023</v>
      </c>
      <c r="C3381" t="s">
        <v>86</v>
      </c>
      <c r="D3381">
        <v>6</v>
      </c>
      <c r="E3381">
        <v>39.743999999999993</v>
      </c>
      <c r="F3381" s="3">
        <v>238.46399999999994</v>
      </c>
      <c r="G3381">
        <v>6</v>
      </c>
      <c r="H3381">
        <f t="shared" si="52"/>
        <v>1</v>
      </c>
    </row>
    <row r="3382" spans="1:8" x14ac:dyDescent="0.25">
      <c r="A3382">
        <v>249</v>
      </c>
      <c r="B3382">
        <v>320028</v>
      </c>
      <c r="C3382" t="s">
        <v>91</v>
      </c>
      <c r="D3382">
        <v>6</v>
      </c>
      <c r="E3382">
        <v>30.099959999999999</v>
      </c>
      <c r="F3382" s="3">
        <v>180.59976</v>
      </c>
      <c r="G3382">
        <v>6</v>
      </c>
      <c r="H3382">
        <f t="shared" si="52"/>
        <v>1</v>
      </c>
    </row>
    <row r="3383" spans="1:8" x14ac:dyDescent="0.25">
      <c r="A3383">
        <v>249</v>
      </c>
      <c r="B3383">
        <v>320023</v>
      </c>
      <c r="C3383" t="s">
        <v>86</v>
      </c>
      <c r="D3383">
        <v>6</v>
      </c>
      <c r="E3383">
        <v>39.743999999999993</v>
      </c>
      <c r="F3383" s="3">
        <v>238.46399999999994</v>
      </c>
      <c r="G3383">
        <v>6</v>
      </c>
      <c r="H3383">
        <f t="shared" si="52"/>
        <v>1</v>
      </c>
    </row>
    <row r="3384" spans="1:8" x14ac:dyDescent="0.25">
      <c r="A3384">
        <v>249</v>
      </c>
      <c r="B3384">
        <v>320015</v>
      </c>
      <c r="C3384" t="s">
        <v>80</v>
      </c>
      <c r="D3384">
        <v>60</v>
      </c>
      <c r="E3384">
        <v>5.9841899999999999</v>
      </c>
      <c r="F3384" s="3">
        <v>359.0514</v>
      </c>
      <c r="G3384">
        <v>60</v>
      </c>
      <c r="H3384">
        <f t="shared" si="52"/>
        <v>1</v>
      </c>
    </row>
    <row r="3385" spans="1:8" x14ac:dyDescent="0.25">
      <c r="A3385">
        <v>249</v>
      </c>
      <c r="B3385">
        <v>320107</v>
      </c>
      <c r="C3385" t="s">
        <v>81</v>
      </c>
      <c r="D3385">
        <v>60</v>
      </c>
      <c r="E3385">
        <v>5.7200040000000012</v>
      </c>
      <c r="F3385" s="3">
        <v>343.20024000000006</v>
      </c>
      <c r="G3385">
        <v>60</v>
      </c>
      <c r="H3385">
        <f t="shared" si="52"/>
        <v>1</v>
      </c>
    </row>
    <row r="3386" spans="1:8" x14ac:dyDescent="0.25">
      <c r="A3386">
        <v>249</v>
      </c>
      <c r="B3386">
        <v>324003</v>
      </c>
      <c r="C3386" t="s">
        <v>88</v>
      </c>
      <c r="D3386">
        <v>20</v>
      </c>
      <c r="E3386">
        <v>19.800018000000001</v>
      </c>
      <c r="F3386" s="3">
        <v>396.00036</v>
      </c>
      <c r="G3386">
        <v>20</v>
      </c>
      <c r="H3386">
        <f t="shared" si="52"/>
        <v>1</v>
      </c>
    </row>
    <row r="3387" spans="1:8" x14ac:dyDescent="0.25">
      <c r="A3387">
        <v>249</v>
      </c>
      <c r="B3387">
        <v>322000</v>
      </c>
      <c r="C3387" t="s">
        <v>93</v>
      </c>
      <c r="D3387">
        <v>24</v>
      </c>
      <c r="E3387">
        <v>12.645809999999999</v>
      </c>
      <c r="F3387" s="3">
        <v>303.49943999999999</v>
      </c>
      <c r="G3387">
        <v>24</v>
      </c>
      <c r="H3387">
        <f t="shared" si="52"/>
        <v>1</v>
      </c>
    </row>
    <row r="3388" spans="1:8" x14ac:dyDescent="0.25">
      <c r="A3388">
        <v>256</v>
      </c>
      <c r="B3388">
        <v>320107</v>
      </c>
      <c r="C3388" t="s">
        <v>81</v>
      </c>
      <c r="D3388">
        <v>60</v>
      </c>
      <c r="E3388">
        <v>5.7200040000000012</v>
      </c>
      <c r="F3388" s="3">
        <v>343.20024000000006</v>
      </c>
      <c r="G3388">
        <v>60</v>
      </c>
      <c r="H3388">
        <f t="shared" si="52"/>
        <v>1</v>
      </c>
    </row>
    <row r="3389" spans="1:8" x14ac:dyDescent="0.25">
      <c r="A3389">
        <v>280</v>
      </c>
      <c r="B3389">
        <v>320023</v>
      </c>
      <c r="C3389" t="s">
        <v>86</v>
      </c>
      <c r="D3389">
        <v>12</v>
      </c>
      <c r="E3389">
        <v>39.743999999999993</v>
      </c>
      <c r="F3389" s="3">
        <v>476.92799999999988</v>
      </c>
      <c r="G3389">
        <v>6</v>
      </c>
      <c r="H3389">
        <f t="shared" si="52"/>
        <v>2</v>
      </c>
    </row>
    <row r="3390" spans="1:8" x14ac:dyDescent="0.25">
      <c r="A3390">
        <v>280</v>
      </c>
      <c r="B3390">
        <v>320023</v>
      </c>
      <c r="C3390" t="s">
        <v>86</v>
      </c>
      <c r="D3390">
        <v>12</v>
      </c>
      <c r="E3390">
        <v>39.743999999999993</v>
      </c>
      <c r="F3390" s="3">
        <v>476.92799999999988</v>
      </c>
      <c r="G3390">
        <v>6</v>
      </c>
      <c r="H3390">
        <f t="shared" si="52"/>
        <v>2</v>
      </c>
    </row>
    <row r="3391" spans="1:8" x14ac:dyDescent="0.25">
      <c r="A3391">
        <v>298</v>
      </c>
      <c r="B3391">
        <v>320023</v>
      </c>
      <c r="C3391" t="s">
        <v>86</v>
      </c>
      <c r="D3391">
        <v>6</v>
      </c>
      <c r="E3391">
        <v>39.743999999999993</v>
      </c>
      <c r="F3391" s="3">
        <v>238.46399999999994</v>
      </c>
      <c r="G3391">
        <v>6</v>
      </c>
      <c r="H3391">
        <f t="shared" si="52"/>
        <v>1</v>
      </c>
    </row>
    <row r="3392" spans="1:8" x14ac:dyDescent="0.25">
      <c r="A3392">
        <v>301</v>
      </c>
      <c r="B3392">
        <v>323004</v>
      </c>
      <c r="C3392" t="s">
        <v>35</v>
      </c>
      <c r="D3392">
        <v>48</v>
      </c>
      <c r="E3392">
        <v>12.645809999999999</v>
      </c>
      <c r="F3392" s="3">
        <v>606.99887999999999</v>
      </c>
      <c r="G3392">
        <v>24</v>
      </c>
      <c r="H3392">
        <f t="shared" si="52"/>
        <v>2</v>
      </c>
    </row>
    <row r="3393" spans="1:8" x14ac:dyDescent="0.25">
      <c r="A3393">
        <v>301</v>
      </c>
      <c r="B3393">
        <v>320015</v>
      </c>
      <c r="C3393" t="s">
        <v>80</v>
      </c>
      <c r="D3393">
        <v>240</v>
      </c>
      <c r="E3393">
        <v>5.9841899999999999</v>
      </c>
      <c r="F3393" s="3">
        <v>1436.2056</v>
      </c>
      <c r="G3393">
        <v>60</v>
      </c>
      <c r="H3393">
        <f t="shared" si="52"/>
        <v>4</v>
      </c>
    </row>
    <row r="3394" spans="1:8" x14ac:dyDescent="0.25">
      <c r="A3394">
        <v>301</v>
      </c>
      <c r="B3394">
        <v>320107</v>
      </c>
      <c r="C3394" t="s">
        <v>81</v>
      </c>
      <c r="D3394">
        <v>180</v>
      </c>
      <c r="E3394">
        <v>5.7200040000000012</v>
      </c>
      <c r="F3394" s="3">
        <v>1029.6007200000001</v>
      </c>
      <c r="G3394">
        <v>60</v>
      </c>
      <c r="H3394">
        <f t="shared" si="52"/>
        <v>3</v>
      </c>
    </row>
    <row r="3395" spans="1:8" x14ac:dyDescent="0.25">
      <c r="A3395">
        <v>301</v>
      </c>
      <c r="B3395">
        <v>324003</v>
      </c>
      <c r="C3395" t="s">
        <v>88</v>
      </c>
      <c r="D3395">
        <v>60</v>
      </c>
      <c r="E3395">
        <v>19.800018000000001</v>
      </c>
      <c r="F3395" s="3">
        <v>1188.00108</v>
      </c>
      <c r="G3395">
        <v>20</v>
      </c>
      <c r="H3395">
        <f t="shared" ref="H3395:H3458" si="53">+D3395/G3395</f>
        <v>3</v>
      </c>
    </row>
    <row r="3396" spans="1:8" x14ac:dyDescent="0.25">
      <c r="A3396">
        <v>301</v>
      </c>
      <c r="B3396">
        <v>323900</v>
      </c>
      <c r="C3396" t="s">
        <v>37</v>
      </c>
      <c r="D3396">
        <v>0</v>
      </c>
      <c r="E3396">
        <v>12.645809999999999</v>
      </c>
      <c r="F3396" s="3">
        <v>0</v>
      </c>
      <c r="G3396">
        <v>24</v>
      </c>
      <c r="H3396">
        <f t="shared" si="53"/>
        <v>0</v>
      </c>
    </row>
    <row r="3397" spans="1:8" x14ac:dyDescent="0.25">
      <c r="A3397">
        <v>301</v>
      </c>
      <c r="B3397">
        <v>323004</v>
      </c>
      <c r="C3397" t="s">
        <v>35</v>
      </c>
      <c r="D3397">
        <v>96</v>
      </c>
      <c r="E3397">
        <v>12.645809999999999</v>
      </c>
      <c r="F3397" s="3">
        <v>1213.99776</v>
      </c>
      <c r="G3397">
        <v>24</v>
      </c>
      <c r="H3397">
        <f t="shared" si="53"/>
        <v>4</v>
      </c>
    </row>
    <row r="3398" spans="1:8" x14ac:dyDescent="0.25">
      <c r="A3398">
        <v>301</v>
      </c>
      <c r="B3398">
        <v>322001</v>
      </c>
      <c r="C3398" t="s">
        <v>95</v>
      </c>
      <c r="D3398">
        <v>0</v>
      </c>
      <c r="E3398">
        <v>36.695520000000002</v>
      </c>
      <c r="F3398" s="3">
        <v>0</v>
      </c>
      <c r="G3398">
        <v>6</v>
      </c>
      <c r="H3398">
        <f t="shared" si="53"/>
        <v>0</v>
      </c>
    </row>
    <row r="3399" spans="1:8" x14ac:dyDescent="0.25">
      <c r="A3399">
        <v>301</v>
      </c>
      <c r="B3399">
        <v>320100</v>
      </c>
      <c r="C3399" t="s">
        <v>85</v>
      </c>
      <c r="D3399">
        <v>24</v>
      </c>
      <c r="E3399">
        <v>20.323620000000002</v>
      </c>
      <c r="F3399" s="3">
        <v>487.76688000000001</v>
      </c>
      <c r="G3399">
        <v>12</v>
      </c>
      <c r="H3399">
        <f t="shared" si="53"/>
        <v>2</v>
      </c>
    </row>
    <row r="3400" spans="1:8" x14ac:dyDescent="0.25">
      <c r="A3400">
        <v>301</v>
      </c>
      <c r="B3400">
        <v>320400</v>
      </c>
      <c r="C3400" t="s">
        <v>84</v>
      </c>
      <c r="D3400">
        <v>24</v>
      </c>
      <c r="E3400">
        <v>20.323620000000002</v>
      </c>
      <c r="F3400" s="3">
        <v>487.76688000000001</v>
      </c>
      <c r="G3400">
        <v>12</v>
      </c>
      <c r="H3400">
        <f t="shared" si="53"/>
        <v>2</v>
      </c>
    </row>
    <row r="3401" spans="1:8" x14ac:dyDescent="0.25">
      <c r="A3401">
        <v>301</v>
      </c>
      <c r="B3401">
        <v>323103</v>
      </c>
      <c r="C3401" t="s">
        <v>36</v>
      </c>
      <c r="D3401">
        <v>96</v>
      </c>
      <c r="E3401">
        <v>12.645809999999999</v>
      </c>
      <c r="F3401" s="3">
        <v>1213.99776</v>
      </c>
      <c r="G3401">
        <v>24</v>
      </c>
      <c r="H3401">
        <f t="shared" si="53"/>
        <v>4</v>
      </c>
    </row>
    <row r="3402" spans="1:8" x14ac:dyDescent="0.25">
      <c r="A3402">
        <v>301</v>
      </c>
      <c r="B3402">
        <v>320120</v>
      </c>
      <c r="C3402" t="s">
        <v>71</v>
      </c>
      <c r="D3402">
        <v>0</v>
      </c>
      <c r="E3402">
        <v>30.099959999999999</v>
      </c>
      <c r="F3402" s="3">
        <v>0</v>
      </c>
      <c r="G3402">
        <v>6</v>
      </c>
      <c r="H3402">
        <f t="shared" si="53"/>
        <v>0</v>
      </c>
    </row>
    <row r="3403" spans="1:8" x14ac:dyDescent="0.25">
      <c r="A3403">
        <v>301</v>
      </c>
      <c r="B3403">
        <v>320926</v>
      </c>
      <c r="C3403" t="s">
        <v>48</v>
      </c>
      <c r="D3403">
        <v>180</v>
      </c>
      <c r="E3403">
        <v>5.9841899999999999</v>
      </c>
      <c r="F3403" s="3">
        <v>1077.1541999999999</v>
      </c>
      <c r="G3403">
        <v>60</v>
      </c>
      <c r="H3403">
        <f t="shared" si="53"/>
        <v>3</v>
      </c>
    </row>
    <row r="3404" spans="1:8" x14ac:dyDescent="0.25">
      <c r="A3404">
        <v>301</v>
      </c>
      <c r="B3404">
        <v>324903</v>
      </c>
      <c r="C3404" t="s">
        <v>47</v>
      </c>
      <c r="D3404">
        <v>40</v>
      </c>
      <c r="E3404">
        <v>20.662344000000001</v>
      </c>
      <c r="F3404" s="3">
        <v>826.49376000000007</v>
      </c>
      <c r="G3404">
        <v>20</v>
      </c>
      <c r="H3404">
        <f t="shared" si="53"/>
        <v>2</v>
      </c>
    </row>
    <row r="3405" spans="1:8" x14ac:dyDescent="0.25">
      <c r="A3405">
        <v>304</v>
      </c>
      <c r="B3405">
        <v>320028</v>
      </c>
      <c r="C3405" t="s">
        <v>91</v>
      </c>
      <c r="D3405">
        <v>18</v>
      </c>
      <c r="E3405">
        <v>30.099959999999999</v>
      </c>
      <c r="F3405" s="3">
        <v>541.79927999999995</v>
      </c>
      <c r="G3405">
        <v>6</v>
      </c>
      <c r="H3405">
        <f t="shared" si="53"/>
        <v>3</v>
      </c>
    </row>
    <row r="3406" spans="1:8" x14ac:dyDescent="0.25">
      <c r="A3406">
        <v>304</v>
      </c>
      <c r="B3406">
        <v>320023</v>
      </c>
      <c r="C3406" t="s">
        <v>86</v>
      </c>
      <c r="D3406">
        <v>18</v>
      </c>
      <c r="E3406">
        <v>39.743999999999993</v>
      </c>
      <c r="F3406" s="3">
        <v>715.39199999999983</v>
      </c>
      <c r="G3406">
        <v>6</v>
      </c>
      <c r="H3406">
        <f t="shared" si="53"/>
        <v>3</v>
      </c>
    </row>
    <row r="3407" spans="1:8" x14ac:dyDescent="0.25">
      <c r="A3407">
        <v>304</v>
      </c>
      <c r="B3407">
        <v>323900</v>
      </c>
      <c r="C3407" t="s">
        <v>37</v>
      </c>
      <c r="D3407">
        <v>0</v>
      </c>
      <c r="E3407">
        <v>12.645809999999999</v>
      </c>
      <c r="F3407" s="3">
        <v>0</v>
      </c>
      <c r="G3407">
        <v>24</v>
      </c>
      <c r="H3407">
        <f t="shared" si="53"/>
        <v>0</v>
      </c>
    </row>
    <row r="3408" spans="1:8" x14ac:dyDescent="0.25">
      <c r="A3408">
        <v>304</v>
      </c>
      <c r="B3408">
        <v>323004</v>
      </c>
      <c r="C3408" t="s">
        <v>35</v>
      </c>
      <c r="D3408">
        <v>24</v>
      </c>
      <c r="E3408">
        <v>12.645809999999999</v>
      </c>
      <c r="F3408" s="3">
        <v>303.49943999999999</v>
      </c>
      <c r="G3408">
        <v>24</v>
      </c>
      <c r="H3408">
        <f t="shared" si="53"/>
        <v>1</v>
      </c>
    </row>
    <row r="3409" spans="1:8" x14ac:dyDescent="0.25">
      <c r="A3409">
        <v>304</v>
      </c>
      <c r="B3409">
        <v>320100</v>
      </c>
      <c r="C3409" t="s">
        <v>85</v>
      </c>
      <c r="D3409">
        <v>12</v>
      </c>
      <c r="E3409">
        <v>20.323620000000002</v>
      </c>
      <c r="F3409" s="3">
        <v>243.88344000000001</v>
      </c>
      <c r="G3409">
        <v>12</v>
      </c>
      <c r="H3409">
        <f t="shared" si="53"/>
        <v>1</v>
      </c>
    </row>
    <row r="3410" spans="1:8" x14ac:dyDescent="0.25">
      <c r="A3410">
        <v>304</v>
      </c>
      <c r="B3410">
        <v>320100</v>
      </c>
      <c r="C3410" t="s">
        <v>85</v>
      </c>
      <c r="D3410">
        <v>24</v>
      </c>
      <c r="E3410">
        <v>20.323620000000002</v>
      </c>
      <c r="F3410" s="3">
        <v>487.76688000000001</v>
      </c>
      <c r="G3410">
        <v>12</v>
      </c>
      <c r="H3410">
        <f t="shared" si="53"/>
        <v>2</v>
      </c>
    </row>
    <row r="3411" spans="1:8" x14ac:dyDescent="0.25">
      <c r="A3411">
        <v>304</v>
      </c>
      <c r="B3411">
        <v>322001</v>
      </c>
      <c r="C3411" t="s">
        <v>95</v>
      </c>
      <c r="D3411">
        <v>0</v>
      </c>
      <c r="E3411">
        <v>36.695520000000002</v>
      </c>
      <c r="F3411" s="3">
        <v>0</v>
      </c>
      <c r="G3411">
        <v>6</v>
      </c>
      <c r="H3411">
        <f t="shared" si="53"/>
        <v>0</v>
      </c>
    </row>
    <row r="3412" spans="1:8" x14ac:dyDescent="0.25">
      <c r="A3412">
        <v>305</v>
      </c>
      <c r="B3412">
        <v>320118</v>
      </c>
      <c r="C3412" t="s">
        <v>89</v>
      </c>
      <c r="D3412">
        <v>90</v>
      </c>
      <c r="E3412">
        <v>37.949940000000005</v>
      </c>
      <c r="F3412" s="3">
        <v>3415.4946000000004</v>
      </c>
      <c r="G3412">
        <v>6</v>
      </c>
      <c r="H3412">
        <f t="shared" si="53"/>
        <v>15</v>
      </c>
    </row>
    <row r="3413" spans="1:8" x14ac:dyDescent="0.25">
      <c r="A3413">
        <v>305</v>
      </c>
      <c r="B3413">
        <v>320107</v>
      </c>
      <c r="C3413" t="s">
        <v>81</v>
      </c>
      <c r="D3413">
        <v>120</v>
      </c>
      <c r="E3413">
        <v>5.7200040000000012</v>
      </c>
      <c r="F3413" s="3">
        <v>686.40048000000013</v>
      </c>
      <c r="G3413">
        <v>60</v>
      </c>
      <c r="H3413">
        <f t="shared" si="53"/>
        <v>2</v>
      </c>
    </row>
    <row r="3414" spans="1:8" x14ac:dyDescent="0.25">
      <c r="A3414">
        <v>305</v>
      </c>
      <c r="B3414">
        <v>323900</v>
      </c>
      <c r="C3414" t="s">
        <v>37</v>
      </c>
      <c r="D3414">
        <v>0</v>
      </c>
      <c r="E3414">
        <v>12.645809999999999</v>
      </c>
      <c r="F3414" s="3">
        <v>0</v>
      </c>
      <c r="G3414">
        <v>24</v>
      </c>
      <c r="H3414">
        <f t="shared" si="53"/>
        <v>0</v>
      </c>
    </row>
    <row r="3415" spans="1:8" x14ac:dyDescent="0.25">
      <c r="A3415">
        <v>305</v>
      </c>
      <c r="B3415">
        <v>323004</v>
      </c>
      <c r="C3415" t="s">
        <v>35</v>
      </c>
      <c r="D3415">
        <v>120</v>
      </c>
      <c r="E3415">
        <v>12.645809999999999</v>
      </c>
      <c r="F3415" s="3">
        <v>1517.4971999999998</v>
      </c>
      <c r="G3415">
        <v>24</v>
      </c>
      <c r="H3415">
        <f t="shared" si="53"/>
        <v>5</v>
      </c>
    </row>
    <row r="3416" spans="1:8" x14ac:dyDescent="0.25">
      <c r="A3416">
        <v>305</v>
      </c>
      <c r="B3416">
        <v>322100</v>
      </c>
      <c r="C3416" t="s">
        <v>96</v>
      </c>
      <c r="D3416">
        <v>18</v>
      </c>
      <c r="E3416">
        <v>18.065520000000003</v>
      </c>
      <c r="F3416" s="3">
        <v>325.17936000000003</v>
      </c>
      <c r="G3416">
        <v>6</v>
      </c>
      <c r="H3416">
        <f t="shared" si="53"/>
        <v>3</v>
      </c>
    </row>
    <row r="3417" spans="1:8" x14ac:dyDescent="0.25">
      <c r="A3417">
        <v>305</v>
      </c>
      <c r="B3417">
        <v>323900</v>
      </c>
      <c r="C3417" t="s">
        <v>37</v>
      </c>
      <c r="D3417">
        <v>0</v>
      </c>
      <c r="E3417">
        <v>12.645809999999999</v>
      </c>
      <c r="F3417" s="3">
        <v>0</v>
      </c>
      <c r="G3417">
        <v>24</v>
      </c>
      <c r="H3417">
        <f t="shared" si="53"/>
        <v>0</v>
      </c>
    </row>
    <row r="3418" spans="1:8" x14ac:dyDescent="0.25">
      <c r="A3418">
        <v>305</v>
      </c>
      <c r="B3418">
        <v>320120</v>
      </c>
      <c r="C3418" t="s">
        <v>71</v>
      </c>
      <c r="D3418">
        <v>0</v>
      </c>
      <c r="E3418">
        <v>30.099959999999999</v>
      </c>
      <c r="F3418" s="3">
        <v>0</v>
      </c>
      <c r="G3418">
        <v>6</v>
      </c>
      <c r="H3418">
        <f t="shared" si="53"/>
        <v>0</v>
      </c>
    </row>
    <row r="3419" spans="1:8" x14ac:dyDescent="0.25">
      <c r="A3419">
        <v>305</v>
      </c>
      <c r="B3419">
        <v>320023</v>
      </c>
      <c r="C3419" t="s">
        <v>86</v>
      </c>
      <c r="D3419">
        <v>60</v>
      </c>
      <c r="E3419">
        <v>39.743999999999993</v>
      </c>
      <c r="F3419" s="3">
        <v>2384.6399999999994</v>
      </c>
      <c r="G3419">
        <v>6</v>
      </c>
      <c r="H3419">
        <f t="shared" si="53"/>
        <v>10</v>
      </c>
    </row>
    <row r="3420" spans="1:8" x14ac:dyDescent="0.25">
      <c r="A3420">
        <v>305</v>
      </c>
      <c r="B3420">
        <v>320028</v>
      </c>
      <c r="C3420" t="s">
        <v>91</v>
      </c>
      <c r="D3420">
        <v>180</v>
      </c>
      <c r="E3420">
        <v>30.099959999999999</v>
      </c>
      <c r="F3420" s="3">
        <v>5417.9928</v>
      </c>
      <c r="G3420">
        <v>6</v>
      </c>
      <c r="H3420">
        <f t="shared" si="53"/>
        <v>30</v>
      </c>
    </row>
    <row r="3421" spans="1:8" x14ac:dyDescent="0.25">
      <c r="A3421">
        <v>306</v>
      </c>
      <c r="B3421">
        <v>320023</v>
      </c>
      <c r="C3421" t="s">
        <v>86</v>
      </c>
      <c r="D3421">
        <v>60</v>
      </c>
      <c r="E3421">
        <v>39.743999999999993</v>
      </c>
      <c r="F3421" s="3">
        <v>2384.6399999999994</v>
      </c>
      <c r="G3421">
        <v>6</v>
      </c>
      <c r="H3421">
        <f t="shared" si="53"/>
        <v>10</v>
      </c>
    </row>
    <row r="3422" spans="1:8" x14ac:dyDescent="0.25">
      <c r="A3422">
        <v>306</v>
      </c>
      <c r="B3422">
        <v>320118</v>
      </c>
      <c r="C3422" t="s">
        <v>89</v>
      </c>
      <c r="D3422">
        <v>30</v>
      </c>
      <c r="E3422">
        <v>37.949940000000005</v>
      </c>
      <c r="F3422" s="3">
        <v>1138.4982000000002</v>
      </c>
      <c r="G3422">
        <v>6</v>
      </c>
      <c r="H3422">
        <f t="shared" si="53"/>
        <v>5</v>
      </c>
    </row>
    <row r="3423" spans="1:8" x14ac:dyDescent="0.25">
      <c r="A3423">
        <v>306</v>
      </c>
      <c r="B3423">
        <v>323900</v>
      </c>
      <c r="C3423" t="s">
        <v>37</v>
      </c>
      <c r="D3423">
        <v>0</v>
      </c>
      <c r="E3423">
        <v>12.645809999999999</v>
      </c>
      <c r="F3423" s="3">
        <v>0</v>
      </c>
      <c r="G3423">
        <v>24</v>
      </c>
      <c r="H3423">
        <f t="shared" si="53"/>
        <v>0</v>
      </c>
    </row>
    <row r="3424" spans="1:8" x14ac:dyDescent="0.25">
      <c r="A3424">
        <v>306</v>
      </c>
      <c r="B3424">
        <v>323004</v>
      </c>
      <c r="C3424" t="s">
        <v>35</v>
      </c>
      <c r="D3424">
        <v>24</v>
      </c>
      <c r="E3424">
        <v>12.645809999999999</v>
      </c>
      <c r="F3424" s="3">
        <v>303.49943999999999</v>
      </c>
      <c r="G3424">
        <v>24</v>
      </c>
      <c r="H3424">
        <f t="shared" si="53"/>
        <v>1</v>
      </c>
    </row>
    <row r="3425" spans="1:8" x14ac:dyDescent="0.25">
      <c r="A3425">
        <v>306</v>
      </c>
      <c r="B3425">
        <v>320120</v>
      </c>
      <c r="C3425" t="s">
        <v>71</v>
      </c>
      <c r="D3425">
        <v>0</v>
      </c>
      <c r="E3425">
        <v>30.099959999999999</v>
      </c>
      <c r="F3425" s="3">
        <v>0</v>
      </c>
      <c r="G3425">
        <v>6</v>
      </c>
      <c r="H3425">
        <f t="shared" si="53"/>
        <v>0</v>
      </c>
    </row>
    <row r="3426" spans="1:8" x14ac:dyDescent="0.25">
      <c r="A3426">
        <v>306</v>
      </c>
      <c r="B3426">
        <v>320118</v>
      </c>
      <c r="C3426" t="s">
        <v>89</v>
      </c>
      <c r="D3426">
        <v>18</v>
      </c>
      <c r="E3426">
        <v>37.949940000000005</v>
      </c>
      <c r="F3426" s="3">
        <v>683.09892000000013</v>
      </c>
      <c r="G3426">
        <v>6</v>
      </c>
      <c r="H3426">
        <f t="shared" si="53"/>
        <v>3</v>
      </c>
    </row>
    <row r="3427" spans="1:8" x14ac:dyDescent="0.25">
      <c r="A3427">
        <v>399</v>
      </c>
      <c r="B3427">
        <v>320028</v>
      </c>
      <c r="C3427" t="s">
        <v>91</v>
      </c>
      <c r="D3427">
        <v>6</v>
      </c>
      <c r="E3427">
        <v>30.099959999999999</v>
      </c>
      <c r="F3427" s="3">
        <v>180.59976</v>
      </c>
      <c r="G3427">
        <v>6</v>
      </c>
      <c r="H3427">
        <f t="shared" si="53"/>
        <v>1</v>
      </c>
    </row>
    <row r="3428" spans="1:8" x14ac:dyDescent="0.25">
      <c r="A3428">
        <v>399</v>
      </c>
      <c r="B3428">
        <v>320015</v>
      </c>
      <c r="C3428" t="s">
        <v>80</v>
      </c>
      <c r="D3428">
        <v>60</v>
      </c>
      <c r="E3428">
        <v>5.9841899999999999</v>
      </c>
      <c r="F3428" s="3">
        <v>359.0514</v>
      </c>
      <c r="G3428">
        <v>60</v>
      </c>
      <c r="H3428">
        <f t="shared" si="53"/>
        <v>1</v>
      </c>
    </row>
    <row r="3429" spans="1:8" x14ac:dyDescent="0.25">
      <c r="A3429">
        <v>399</v>
      </c>
      <c r="B3429">
        <v>320118</v>
      </c>
      <c r="C3429" t="s">
        <v>89</v>
      </c>
      <c r="D3429">
        <v>6</v>
      </c>
      <c r="E3429">
        <v>37.949940000000005</v>
      </c>
      <c r="F3429" s="3">
        <v>227.69964000000004</v>
      </c>
      <c r="G3429">
        <v>6</v>
      </c>
      <c r="H3429">
        <f t="shared" si="53"/>
        <v>1</v>
      </c>
    </row>
    <row r="3430" spans="1:8" x14ac:dyDescent="0.25">
      <c r="A3430">
        <v>399</v>
      </c>
      <c r="B3430">
        <v>323004</v>
      </c>
      <c r="C3430" t="s">
        <v>35</v>
      </c>
      <c r="D3430">
        <v>24</v>
      </c>
      <c r="E3430">
        <v>12.645809999999999</v>
      </c>
      <c r="F3430" s="3">
        <v>303.49943999999999</v>
      </c>
      <c r="G3430">
        <v>24</v>
      </c>
      <c r="H3430">
        <f t="shared" si="53"/>
        <v>1</v>
      </c>
    </row>
    <row r="3431" spans="1:8" x14ac:dyDescent="0.25">
      <c r="A3431">
        <v>405</v>
      </c>
      <c r="B3431">
        <v>320023</v>
      </c>
      <c r="C3431" t="s">
        <v>86</v>
      </c>
      <c r="D3431">
        <v>6</v>
      </c>
      <c r="E3431">
        <v>39.743999999999993</v>
      </c>
      <c r="F3431" s="3">
        <v>238.46399999999994</v>
      </c>
      <c r="G3431">
        <v>6</v>
      </c>
      <c r="H3431">
        <f t="shared" si="53"/>
        <v>1</v>
      </c>
    </row>
    <row r="3432" spans="1:8" x14ac:dyDescent="0.25">
      <c r="A3432">
        <v>406</v>
      </c>
      <c r="B3432">
        <v>320023</v>
      </c>
      <c r="C3432" t="s">
        <v>86</v>
      </c>
      <c r="D3432">
        <v>6</v>
      </c>
      <c r="E3432">
        <v>39.743999999999993</v>
      </c>
      <c r="F3432" s="3">
        <v>238.46399999999994</v>
      </c>
      <c r="G3432">
        <v>6</v>
      </c>
      <c r="H3432">
        <f t="shared" si="53"/>
        <v>1</v>
      </c>
    </row>
    <row r="3433" spans="1:8" x14ac:dyDescent="0.25">
      <c r="A3433">
        <v>406</v>
      </c>
      <c r="B3433">
        <v>320015</v>
      </c>
      <c r="C3433" t="s">
        <v>80</v>
      </c>
      <c r="D3433">
        <v>60</v>
      </c>
      <c r="E3433">
        <v>5.9841899999999999</v>
      </c>
      <c r="F3433" s="3">
        <v>359.0514</v>
      </c>
      <c r="G3433">
        <v>60</v>
      </c>
      <c r="H3433">
        <f t="shared" si="53"/>
        <v>1</v>
      </c>
    </row>
    <row r="3434" spans="1:8" x14ac:dyDescent="0.25">
      <c r="A3434">
        <v>406</v>
      </c>
      <c r="B3434">
        <v>320118</v>
      </c>
      <c r="C3434" t="s">
        <v>89</v>
      </c>
      <c r="D3434">
        <v>6</v>
      </c>
      <c r="E3434">
        <v>37.949940000000005</v>
      </c>
      <c r="F3434" s="3">
        <v>227.69964000000004</v>
      </c>
      <c r="G3434">
        <v>6</v>
      </c>
      <c r="H3434">
        <f t="shared" si="53"/>
        <v>1</v>
      </c>
    </row>
    <row r="3435" spans="1:8" x14ac:dyDescent="0.25">
      <c r="A3435">
        <v>406</v>
      </c>
      <c r="B3435">
        <v>320107</v>
      </c>
      <c r="C3435" t="s">
        <v>81</v>
      </c>
      <c r="D3435">
        <v>60</v>
      </c>
      <c r="E3435">
        <v>5.7200040000000012</v>
      </c>
      <c r="F3435" s="3">
        <v>343.20024000000006</v>
      </c>
      <c r="G3435">
        <v>60</v>
      </c>
      <c r="H3435">
        <f t="shared" si="53"/>
        <v>1</v>
      </c>
    </row>
    <row r="3436" spans="1:8" x14ac:dyDescent="0.25">
      <c r="A3436">
        <v>406</v>
      </c>
      <c r="B3436">
        <v>324003</v>
      </c>
      <c r="C3436" t="s">
        <v>88</v>
      </c>
      <c r="D3436">
        <v>20</v>
      </c>
      <c r="E3436">
        <v>19.800018000000001</v>
      </c>
      <c r="F3436" s="3">
        <v>396.00036</v>
      </c>
      <c r="G3436">
        <v>20</v>
      </c>
      <c r="H3436">
        <f t="shared" si="53"/>
        <v>1</v>
      </c>
    </row>
    <row r="3437" spans="1:8" x14ac:dyDescent="0.25">
      <c r="A3437">
        <v>406</v>
      </c>
      <c r="B3437">
        <v>323004</v>
      </c>
      <c r="C3437" t="s">
        <v>35</v>
      </c>
      <c r="D3437">
        <v>24</v>
      </c>
      <c r="E3437">
        <v>12.645809999999999</v>
      </c>
      <c r="F3437" s="3">
        <v>303.49943999999999</v>
      </c>
      <c r="G3437">
        <v>24</v>
      </c>
      <c r="H3437">
        <f t="shared" si="53"/>
        <v>1</v>
      </c>
    </row>
    <row r="3438" spans="1:8" x14ac:dyDescent="0.25">
      <c r="A3438">
        <v>406</v>
      </c>
      <c r="B3438">
        <v>322000</v>
      </c>
      <c r="C3438" t="s">
        <v>93</v>
      </c>
      <c r="D3438">
        <v>24</v>
      </c>
      <c r="E3438">
        <v>12.645809999999999</v>
      </c>
      <c r="F3438" s="3">
        <v>303.49943999999999</v>
      </c>
      <c r="G3438">
        <v>24</v>
      </c>
      <c r="H3438">
        <f t="shared" si="53"/>
        <v>1</v>
      </c>
    </row>
    <row r="3439" spans="1:8" x14ac:dyDescent="0.25">
      <c r="A3439">
        <v>406</v>
      </c>
      <c r="B3439">
        <v>320100</v>
      </c>
      <c r="C3439" t="s">
        <v>85</v>
      </c>
      <c r="D3439">
        <v>12</v>
      </c>
      <c r="E3439">
        <v>20.323620000000002</v>
      </c>
      <c r="F3439" s="3">
        <v>243.88344000000001</v>
      </c>
      <c r="G3439">
        <v>12</v>
      </c>
      <c r="H3439">
        <f t="shared" si="53"/>
        <v>1</v>
      </c>
    </row>
    <row r="3440" spans="1:8" x14ac:dyDescent="0.25">
      <c r="A3440">
        <v>406</v>
      </c>
      <c r="B3440">
        <v>320400</v>
      </c>
      <c r="C3440" t="s">
        <v>84</v>
      </c>
      <c r="D3440">
        <v>12</v>
      </c>
      <c r="E3440">
        <v>20.323620000000002</v>
      </c>
      <c r="F3440" s="3">
        <v>243.88344000000001</v>
      </c>
      <c r="G3440">
        <v>12</v>
      </c>
      <c r="H3440">
        <f t="shared" si="53"/>
        <v>1</v>
      </c>
    </row>
    <row r="3441" spans="1:8" x14ac:dyDescent="0.25">
      <c r="A3441">
        <v>503</v>
      </c>
      <c r="B3441">
        <v>323103</v>
      </c>
      <c r="C3441" t="s">
        <v>36</v>
      </c>
      <c r="D3441">
        <v>24</v>
      </c>
      <c r="E3441">
        <v>12.645809999999999</v>
      </c>
      <c r="F3441" s="3">
        <v>303.49943999999999</v>
      </c>
      <c r="G3441">
        <v>24</v>
      </c>
      <c r="H3441">
        <f t="shared" si="53"/>
        <v>1</v>
      </c>
    </row>
    <row r="3442" spans="1:8" x14ac:dyDescent="0.25">
      <c r="A3442">
        <v>503</v>
      </c>
      <c r="B3442">
        <v>323103</v>
      </c>
      <c r="C3442" t="s">
        <v>36</v>
      </c>
      <c r="D3442">
        <v>48</v>
      </c>
      <c r="E3442">
        <v>12.645809999999999</v>
      </c>
      <c r="F3442" s="3">
        <v>606.99887999999999</v>
      </c>
      <c r="G3442">
        <v>24</v>
      </c>
      <c r="H3442">
        <f t="shared" si="53"/>
        <v>2</v>
      </c>
    </row>
    <row r="3443" spans="1:8" x14ac:dyDescent="0.25">
      <c r="A3443">
        <v>504</v>
      </c>
      <c r="B3443">
        <v>323004</v>
      </c>
      <c r="C3443" t="s">
        <v>35</v>
      </c>
      <c r="D3443">
        <v>24</v>
      </c>
      <c r="E3443">
        <v>12.645809999999999</v>
      </c>
      <c r="F3443" s="3">
        <v>303.49943999999999</v>
      </c>
      <c r="G3443">
        <v>24</v>
      </c>
      <c r="H3443">
        <f t="shared" si="53"/>
        <v>1</v>
      </c>
    </row>
    <row r="3444" spans="1:8" x14ac:dyDescent="0.25">
      <c r="A3444">
        <v>504</v>
      </c>
      <c r="B3444">
        <v>320100</v>
      </c>
      <c r="C3444" t="s">
        <v>85</v>
      </c>
      <c r="D3444">
        <v>12</v>
      </c>
      <c r="E3444">
        <v>20.323620000000002</v>
      </c>
      <c r="F3444" s="3">
        <v>243.88344000000001</v>
      </c>
      <c r="G3444">
        <v>12</v>
      </c>
      <c r="H3444">
        <f t="shared" si="53"/>
        <v>1</v>
      </c>
    </row>
    <row r="3445" spans="1:8" x14ac:dyDescent="0.25">
      <c r="A3445">
        <v>504</v>
      </c>
      <c r="B3445">
        <v>323103</v>
      </c>
      <c r="C3445" t="s">
        <v>36</v>
      </c>
      <c r="D3445">
        <v>24</v>
      </c>
      <c r="E3445">
        <v>12.645809999999999</v>
      </c>
      <c r="F3445" s="3">
        <v>303.49943999999999</v>
      </c>
      <c r="G3445">
        <v>24</v>
      </c>
      <c r="H3445">
        <f t="shared" si="53"/>
        <v>1</v>
      </c>
    </row>
    <row r="3446" spans="1:8" x14ac:dyDescent="0.25">
      <c r="A3446">
        <v>504</v>
      </c>
      <c r="B3446">
        <v>320400</v>
      </c>
      <c r="C3446" t="s">
        <v>84</v>
      </c>
      <c r="D3446">
        <v>12</v>
      </c>
      <c r="E3446">
        <v>20.323620000000002</v>
      </c>
      <c r="F3446" s="3">
        <v>243.88344000000001</v>
      </c>
      <c r="G3446">
        <v>12</v>
      </c>
      <c r="H3446">
        <f t="shared" si="53"/>
        <v>1</v>
      </c>
    </row>
    <row r="3447" spans="1:8" x14ac:dyDescent="0.25">
      <c r="A3447">
        <v>505</v>
      </c>
      <c r="B3447">
        <v>320028</v>
      </c>
      <c r="C3447" t="s">
        <v>91</v>
      </c>
      <c r="D3447">
        <v>30</v>
      </c>
      <c r="E3447">
        <v>30.099959999999999</v>
      </c>
      <c r="F3447" s="3">
        <v>902.99879999999996</v>
      </c>
      <c r="G3447">
        <v>6</v>
      </c>
      <c r="H3447">
        <f t="shared" si="53"/>
        <v>5</v>
      </c>
    </row>
    <row r="3448" spans="1:8" x14ac:dyDescent="0.25">
      <c r="A3448">
        <v>505</v>
      </c>
      <c r="B3448">
        <v>324003</v>
      </c>
      <c r="C3448" t="s">
        <v>88</v>
      </c>
      <c r="D3448">
        <v>40</v>
      </c>
      <c r="E3448">
        <v>19.800018000000001</v>
      </c>
      <c r="F3448" s="3">
        <v>792.00072</v>
      </c>
      <c r="G3448">
        <v>20</v>
      </c>
      <c r="H3448">
        <f t="shared" si="53"/>
        <v>2</v>
      </c>
    </row>
    <row r="3449" spans="1:8" x14ac:dyDescent="0.25">
      <c r="A3449">
        <v>505</v>
      </c>
      <c r="B3449">
        <v>322000</v>
      </c>
      <c r="C3449" t="s">
        <v>93</v>
      </c>
      <c r="D3449">
        <v>0</v>
      </c>
      <c r="E3449">
        <v>12.645809999999999</v>
      </c>
      <c r="F3449" s="3">
        <v>0</v>
      </c>
      <c r="G3449">
        <v>24</v>
      </c>
      <c r="H3449">
        <f t="shared" si="53"/>
        <v>0</v>
      </c>
    </row>
    <row r="3450" spans="1:8" x14ac:dyDescent="0.25">
      <c r="A3450">
        <v>505</v>
      </c>
      <c r="B3450">
        <v>324903</v>
      </c>
      <c r="C3450" t="s">
        <v>47</v>
      </c>
      <c r="D3450">
        <v>60</v>
      </c>
      <c r="E3450">
        <v>20.662344000000001</v>
      </c>
      <c r="F3450" s="3">
        <v>1239.74064</v>
      </c>
      <c r="G3450">
        <v>20</v>
      </c>
      <c r="H3450">
        <f t="shared" si="53"/>
        <v>3</v>
      </c>
    </row>
    <row r="3451" spans="1:8" x14ac:dyDescent="0.25">
      <c r="A3451">
        <v>505</v>
      </c>
      <c r="B3451">
        <v>320028</v>
      </c>
      <c r="C3451" t="s">
        <v>91</v>
      </c>
      <c r="D3451">
        <v>30</v>
      </c>
      <c r="E3451">
        <v>30.099959999999999</v>
      </c>
      <c r="F3451" s="3">
        <v>902.99879999999996</v>
      </c>
      <c r="G3451">
        <v>6</v>
      </c>
      <c r="H3451">
        <f t="shared" si="53"/>
        <v>5</v>
      </c>
    </row>
    <row r="3452" spans="1:8" x14ac:dyDescent="0.25">
      <c r="A3452">
        <v>505</v>
      </c>
      <c r="B3452">
        <v>322000</v>
      </c>
      <c r="C3452" t="s">
        <v>93</v>
      </c>
      <c r="D3452">
        <v>0</v>
      </c>
      <c r="E3452">
        <v>12.645809999999999</v>
      </c>
      <c r="F3452" s="3">
        <v>0</v>
      </c>
      <c r="G3452">
        <v>24</v>
      </c>
      <c r="H3452">
        <f t="shared" si="53"/>
        <v>0</v>
      </c>
    </row>
    <row r="3453" spans="1:8" x14ac:dyDescent="0.25">
      <c r="A3453">
        <v>505</v>
      </c>
      <c r="B3453">
        <v>324903</v>
      </c>
      <c r="C3453" t="s">
        <v>47</v>
      </c>
      <c r="D3453">
        <v>100</v>
      </c>
      <c r="E3453">
        <v>20.662344000000001</v>
      </c>
      <c r="F3453" s="3">
        <v>2066.2344000000003</v>
      </c>
      <c r="G3453">
        <v>20</v>
      </c>
      <c r="H3453">
        <f t="shared" si="53"/>
        <v>5</v>
      </c>
    </row>
    <row r="3454" spans="1:8" x14ac:dyDescent="0.25">
      <c r="A3454">
        <v>505</v>
      </c>
      <c r="B3454">
        <v>322000</v>
      </c>
      <c r="C3454" t="s">
        <v>93</v>
      </c>
      <c r="D3454">
        <v>0</v>
      </c>
      <c r="E3454">
        <v>12.645809999999999</v>
      </c>
      <c r="F3454" s="3">
        <v>0</v>
      </c>
      <c r="G3454">
        <v>24</v>
      </c>
      <c r="H3454">
        <f t="shared" si="53"/>
        <v>0</v>
      </c>
    </row>
    <row r="3455" spans="1:8" x14ac:dyDescent="0.25">
      <c r="A3455">
        <v>505</v>
      </c>
      <c r="B3455">
        <v>322000</v>
      </c>
      <c r="C3455" t="s">
        <v>93</v>
      </c>
      <c r="D3455">
        <v>0</v>
      </c>
      <c r="E3455">
        <v>12.645809999999999</v>
      </c>
      <c r="F3455" s="3">
        <v>0</v>
      </c>
      <c r="G3455">
        <v>24</v>
      </c>
      <c r="H3455">
        <f t="shared" si="53"/>
        <v>0</v>
      </c>
    </row>
    <row r="3456" spans="1:8" x14ac:dyDescent="0.25">
      <c r="A3456">
        <v>505</v>
      </c>
      <c r="B3456">
        <v>324903</v>
      </c>
      <c r="C3456" t="s">
        <v>47</v>
      </c>
      <c r="D3456">
        <v>40</v>
      </c>
      <c r="E3456">
        <v>20.662344000000001</v>
      </c>
      <c r="F3456" s="3">
        <v>826.49376000000007</v>
      </c>
      <c r="G3456">
        <v>20</v>
      </c>
      <c r="H3456">
        <f t="shared" si="53"/>
        <v>2</v>
      </c>
    </row>
    <row r="3457" spans="1:8" x14ac:dyDescent="0.25">
      <c r="A3457">
        <v>505</v>
      </c>
      <c r="B3457">
        <v>322000</v>
      </c>
      <c r="C3457" t="s">
        <v>93</v>
      </c>
      <c r="D3457">
        <v>0</v>
      </c>
      <c r="E3457">
        <v>12.645809999999999</v>
      </c>
      <c r="F3457" s="3">
        <v>0</v>
      </c>
      <c r="G3457">
        <v>24</v>
      </c>
      <c r="H3457">
        <f t="shared" si="53"/>
        <v>0</v>
      </c>
    </row>
    <row r="3458" spans="1:8" x14ac:dyDescent="0.25">
      <c r="A3458">
        <v>505</v>
      </c>
      <c r="B3458">
        <v>320100</v>
      </c>
      <c r="C3458" t="s">
        <v>85</v>
      </c>
      <c r="D3458">
        <v>24</v>
      </c>
      <c r="E3458">
        <v>20.323620000000002</v>
      </c>
      <c r="F3458" s="3">
        <v>487.76688000000001</v>
      </c>
      <c r="G3458">
        <v>12</v>
      </c>
      <c r="H3458">
        <f t="shared" si="53"/>
        <v>2</v>
      </c>
    </row>
    <row r="3459" spans="1:8" x14ac:dyDescent="0.25">
      <c r="A3459">
        <v>505</v>
      </c>
      <c r="B3459">
        <v>320400</v>
      </c>
      <c r="C3459" t="s">
        <v>84</v>
      </c>
      <c r="D3459">
        <v>12</v>
      </c>
      <c r="E3459">
        <v>20.323620000000002</v>
      </c>
      <c r="F3459" s="3">
        <v>243.88344000000001</v>
      </c>
      <c r="G3459">
        <v>12</v>
      </c>
      <c r="H3459">
        <f t="shared" ref="H3459:H3522" si="54">+D3459/G3459</f>
        <v>1</v>
      </c>
    </row>
    <row r="3460" spans="1:8" x14ac:dyDescent="0.25">
      <c r="A3460">
        <v>506</v>
      </c>
      <c r="B3460">
        <v>320118</v>
      </c>
      <c r="C3460" t="s">
        <v>89</v>
      </c>
      <c r="D3460">
        <v>6</v>
      </c>
      <c r="E3460">
        <v>37.949940000000005</v>
      </c>
      <c r="F3460" s="3">
        <v>227.69964000000004</v>
      </c>
      <c r="G3460">
        <v>6</v>
      </c>
      <c r="H3460">
        <f t="shared" si="54"/>
        <v>1</v>
      </c>
    </row>
    <row r="3461" spans="1:8" x14ac:dyDescent="0.25">
      <c r="A3461">
        <v>506</v>
      </c>
      <c r="B3461">
        <v>323900</v>
      </c>
      <c r="C3461" t="s">
        <v>37</v>
      </c>
      <c r="D3461">
        <v>0</v>
      </c>
      <c r="E3461">
        <v>12.645809999999999</v>
      </c>
      <c r="F3461" s="3">
        <v>0</v>
      </c>
      <c r="G3461">
        <v>24</v>
      </c>
      <c r="H3461">
        <f t="shared" si="54"/>
        <v>0</v>
      </c>
    </row>
    <row r="3462" spans="1:8" x14ac:dyDescent="0.25">
      <c r="A3462">
        <v>506</v>
      </c>
      <c r="B3462">
        <v>323004</v>
      </c>
      <c r="C3462" t="s">
        <v>35</v>
      </c>
      <c r="D3462">
        <v>48</v>
      </c>
      <c r="E3462">
        <v>12.645809999999999</v>
      </c>
      <c r="F3462" s="3">
        <v>606.99887999999999</v>
      </c>
      <c r="G3462">
        <v>24</v>
      </c>
      <c r="H3462">
        <f t="shared" si="54"/>
        <v>2</v>
      </c>
    </row>
    <row r="3463" spans="1:8" x14ac:dyDescent="0.25">
      <c r="A3463">
        <v>507</v>
      </c>
      <c r="B3463">
        <v>323004</v>
      </c>
      <c r="C3463" t="s">
        <v>35</v>
      </c>
      <c r="D3463">
        <v>24</v>
      </c>
      <c r="E3463">
        <v>12.645809999999999</v>
      </c>
      <c r="F3463" s="3">
        <v>303.49943999999999</v>
      </c>
      <c r="G3463">
        <v>24</v>
      </c>
      <c r="H3463">
        <f t="shared" si="54"/>
        <v>1</v>
      </c>
    </row>
    <row r="3464" spans="1:8" x14ac:dyDescent="0.25">
      <c r="A3464">
        <v>507</v>
      </c>
      <c r="B3464">
        <v>320023</v>
      </c>
      <c r="C3464" t="s">
        <v>86</v>
      </c>
      <c r="D3464">
        <v>6</v>
      </c>
      <c r="E3464">
        <v>39.743999999999993</v>
      </c>
      <c r="F3464" s="3">
        <v>238.46399999999994</v>
      </c>
      <c r="G3464">
        <v>6</v>
      </c>
      <c r="H3464">
        <f t="shared" si="54"/>
        <v>1</v>
      </c>
    </row>
    <row r="3465" spans="1:8" x14ac:dyDescent="0.25">
      <c r="A3465">
        <v>507</v>
      </c>
      <c r="B3465">
        <v>320015</v>
      </c>
      <c r="C3465" t="s">
        <v>80</v>
      </c>
      <c r="D3465">
        <v>120</v>
      </c>
      <c r="E3465">
        <v>5.9841899999999999</v>
      </c>
      <c r="F3465" s="3">
        <v>718.1028</v>
      </c>
      <c r="G3465">
        <v>60</v>
      </c>
      <c r="H3465">
        <f t="shared" si="54"/>
        <v>2</v>
      </c>
    </row>
    <row r="3466" spans="1:8" x14ac:dyDescent="0.25">
      <c r="A3466">
        <v>507</v>
      </c>
      <c r="B3466">
        <v>320118</v>
      </c>
      <c r="C3466" t="s">
        <v>89</v>
      </c>
      <c r="D3466">
        <v>12</v>
      </c>
      <c r="E3466">
        <v>37.949940000000005</v>
      </c>
      <c r="F3466" s="3">
        <v>455.39928000000009</v>
      </c>
      <c r="G3466">
        <v>6</v>
      </c>
      <c r="H3466">
        <f t="shared" si="54"/>
        <v>2</v>
      </c>
    </row>
    <row r="3467" spans="1:8" x14ac:dyDescent="0.25">
      <c r="A3467">
        <v>507</v>
      </c>
      <c r="B3467">
        <v>320107</v>
      </c>
      <c r="C3467" t="s">
        <v>81</v>
      </c>
      <c r="D3467">
        <v>120</v>
      </c>
      <c r="E3467">
        <v>5.7200040000000012</v>
      </c>
      <c r="F3467" s="3">
        <v>686.40048000000013</v>
      </c>
      <c r="G3467">
        <v>60</v>
      </c>
      <c r="H3467">
        <f t="shared" si="54"/>
        <v>2</v>
      </c>
    </row>
    <row r="3468" spans="1:8" x14ac:dyDescent="0.25">
      <c r="A3468">
        <v>508</v>
      </c>
      <c r="B3468">
        <v>320028</v>
      </c>
      <c r="C3468" t="s">
        <v>91</v>
      </c>
      <c r="D3468">
        <v>6</v>
      </c>
      <c r="E3468">
        <v>30.099959999999999</v>
      </c>
      <c r="F3468" s="3">
        <v>180.59976</v>
      </c>
      <c r="G3468">
        <v>6</v>
      </c>
      <c r="H3468">
        <f t="shared" si="54"/>
        <v>1</v>
      </c>
    </row>
    <row r="3469" spans="1:8" x14ac:dyDescent="0.25">
      <c r="A3469">
        <v>508</v>
      </c>
      <c r="B3469">
        <v>320023</v>
      </c>
      <c r="C3469" t="s">
        <v>86</v>
      </c>
      <c r="D3469">
        <v>12</v>
      </c>
      <c r="E3469">
        <v>39.743999999999993</v>
      </c>
      <c r="F3469" s="3">
        <v>476.92799999999988</v>
      </c>
      <c r="G3469">
        <v>6</v>
      </c>
      <c r="H3469">
        <f t="shared" si="54"/>
        <v>2</v>
      </c>
    </row>
    <row r="3470" spans="1:8" x14ac:dyDescent="0.25">
      <c r="A3470">
        <v>509</v>
      </c>
      <c r="B3470">
        <v>320028</v>
      </c>
      <c r="C3470" t="s">
        <v>91</v>
      </c>
      <c r="D3470">
        <v>12</v>
      </c>
      <c r="E3470">
        <v>30.099959999999999</v>
      </c>
      <c r="F3470" s="3">
        <v>361.19952000000001</v>
      </c>
      <c r="G3470">
        <v>6</v>
      </c>
      <c r="H3470">
        <f t="shared" si="54"/>
        <v>2</v>
      </c>
    </row>
    <row r="3471" spans="1:8" x14ac:dyDescent="0.25">
      <c r="A3471">
        <v>509</v>
      </c>
      <c r="B3471">
        <v>322000</v>
      </c>
      <c r="C3471" t="s">
        <v>93</v>
      </c>
      <c r="D3471">
        <v>24</v>
      </c>
      <c r="E3471">
        <v>12.645809999999999</v>
      </c>
      <c r="F3471" s="3">
        <v>303.49943999999999</v>
      </c>
      <c r="G3471">
        <v>24</v>
      </c>
      <c r="H3471">
        <f t="shared" si="54"/>
        <v>1</v>
      </c>
    </row>
    <row r="3472" spans="1:8" x14ac:dyDescent="0.25">
      <c r="A3472">
        <v>509</v>
      </c>
      <c r="B3472">
        <v>320120</v>
      </c>
      <c r="C3472" t="s">
        <v>71</v>
      </c>
      <c r="D3472">
        <v>0</v>
      </c>
      <c r="E3472">
        <v>30.099959999999999</v>
      </c>
      <c r="F3472" s="3">
        <v>0</v>
      </c>
      <c r="G3472">
        <v>6</v>
      </c>
      <c r="H3472">
        <f t="shared" si="54"/>
        <v>0</v>
      </c>
    </row>
    <row r="3473" spans="1:8" x14ac:dyDescent="0.25">
      <c r="A3473">
        <v>509</v>
      </c>
      <c r="B3473">
        <v>320015</v>
      </c>
      <c r="C3473" t="s">
        <v>80</v>
      </c>
      <c r="D3473">
        <v>60</v>
      </c>
      <c r="E3473">
        <v>5.9841899999999999</v>
      </c>
      <c r="F3473" s="3">
        <v>359.0514</v>
      </c>
      <c r="G3473">
        <v>60</v>
      </c>
      <c r="H3473">
        <f t="shared" si="54"/>
        <v>1</v>
      </c>
    </row>
    <row r="3474" spans="1:8" x14ac:dyDescent="0.25">
      <c r="A3474">
        <v>511</v>
      </c>
      <c r="B3474">
        <v>320015</v>
      </c>
      <c r="C3474" t="s">
        <v>80</v>
      </c>
      <c r="D3474">
        <v>60</v>
      </c>
      <c r="E3474">
        <v>5.9841899999999999</v>
      </c>
      <c r="F3474" s="3">
        <v>359.0514</v>
      </c>
      <c r="G3474">
        <v>60</v>
      </c>
      <c r="H3474">
        <f t="shared" si="54"/>
        <v>1</v>
      </c>
    </row>
    <row r="3475" spans="1:8" x14ac:dyDescent="0.25">
      <c r="A3475">
        <v>511</v>
      </c>
      <c r="B3475">
        <v>320107</v>
      </c>
      <c r="C3475" t="s">
        <v>81</v>
      </c>
      <c r="D3475">
        <v>60</v>
      </c>
      <c r="E3475">
        <v>5.7200040000000012</v>
      </c>
      <c r="F3475" s="3">
        <v>343.20024000000006</v>
      </c>
      <c r="G3475">
        <v>60</v>
      </c>
      <c r="H3475">
        <f t="shared" si="54"/>
        <v>1</v>
      </c>
    </row>
    <row r="3476" spans="1:8" x14ac:dyDescent="0.25">
      <c r="A3476">
        <v>511</v>
      </c>
      <c r="B3476">
        <v>320023</v>
      </c>
      <c r="C3476" t="s">
        <v>86</v>
      </c>
      <c r="D3476">
        <v>12</v>
      </c>
      <c r="E3476">
        <v>39.743999999999993</v>
      </c>
      <c r="F3476" s="3">
        <v>476.92799999999988</v>
      </c>
      <c r="G3476">
        <v>6</v>
      </c>
      <c r="H3476">
        <f t="shared" si="54"/>
        <v>2</v>
      </c>
    </row>
    <row r="3477" spans="1:8" x14ac:dyDescent="0.25">
      <c r="A3477">
        <v>512</v>
      </c>
      <c r="B3477">
        <v>320023</v>
      </c>
      <c r="C3477" t="s">
        <v>86</v>
      </c>
      <c r="D3477">
        <v>24</v>
      </c>
      <c r="E3477">
        <v>39.743999999999993</v>
      </c>
      <c r="F3477" s="3">
        <v>953.85599999999977</v>
      </c>
      <c r="G3477">
        <v>6</v>
      </c>
      <c r="H3477">
        <f t="shared" si="54"/>
        <v>4</v>
      </c>
    </row>
    <row r="3478" spans="1:8" x14ac:dyDescent="0.25">
      <c r="A3478">
        <v>512</v>
      </c>
      <c r="B3478">
        <v>324003</v>
      </c>
      <c r="C3478" t="s">
        <v>88</v>
      </c>
      <c r="D3478">
        <v>60</v>
      </c>
      <c r="E3478">
        <v>19.800018000000001</v>
      </c>
      <c r="F3478" s="3">
        <v>1188.00108</v>
      </c>
      <c r="G3478">
        <v>20</v>
      </c>
      <c r="H3478">
        <f t="shared" si="54"/>
        <v>3</v>
      </c>
    </row>
    <row r="3479" spans="1:8" x14ac:dyDescent="0.25">
      <c r="A3479">
        <v>513</v>
      </c>
      <c r="B3479">
        <v>323103</v>
      </c>
      <c r="C3479" t="s">
        <v>36</v>
      </c>
      <c r="D3479">
        <v>24</v>
      </c>
      <c r="E3479">
        <v>12.645809999999999</v>
      </c>
      <c r="F3479" s="3">
        <v>303.49943999999999</v>
      </c>
      <c r="G3479">
        <v>24</v>
      </c>
      <c r="H3479">
        <f t="shared" si="54"/>
        <v>1</v>
      </c>
    </row>
    <row r="3480" spans="1:8" x14ac:dyDescent="0.25">
      <c r="A3480">
        <v>514</v>
      </c>
      <c r="B3480">
        <v>323103</v>
      </c>
      <c r="C3480" t="s">
        <v>36</v>
      </c>
      <c r="D3480">
        <v>24</v>
      </c>
      <c r="E3480">
        <v>12.645809999999999</v>
      </c>
      <c r="F3480" s="3">
        <v>303.49943999999999</v>
      </c>
      <c r="G3480">
        <v>24</v>
      </c>
      <c r="H3480">
        <f t="shared" si="54"/>
        <v>1</v>
      </c>
    </row>
    <row r="3481" spans="1:8" x14ac:dyDescent="0.25">
      <c r="A3481">
        <v>514</v>
      </c>
      <c r="B3481">
        <v>320015</v>
      </c>
      <c r="C3481" t="s">
        <v>80</v>
      </c>
      <c r="D3481">
        <v>180</v>
      </c>
      <c r="E3481">
        <v>5.9841899999999999</v>
      </c>
      <c r="F3481" s="3">
        <v>1077.1541999999999</v>
      </c>
      <c r="G3481">
        <v>60</v>
      </c>
      <c r="H3481">
        <f t="shared" si="54"/>
        <v>3</v>
      </c>
    </row>
    <row r="3482" spans="1:8" x14ac:dyDescent="0.25">
      <c r="A3482">
        <v>514</v>
      </c>
      <c r="B3482">
        <v>323900</v>
      </c>
      <c r="C3482" t="s">
        <v>37</v>
      </c>
      <c r="D3482">
        <v>0</v>
      </c>
      <c r="E3482">
        <v>12.645809999999999</v>
      </c>
      <c r="F3482" s="3">
        <v>0</v>
      </c>
      <c r="G3482">
        <v>24</v>
      </c>
      <c r="H3482">
        <f t="shared" si="54"/>
        <v>0</v>
      </c>
    </row>
    <row r="3483" spans="1:8" x14ac:dyDescent="0.25">
      <c r="A3483">
        <v>514</v>
      </c>
      <c r="B3483">
        <v>322100</v>
      </c>
      <c r="C3483" t="s">
        <v>96</v>
      </c>
      <c r="D3483">
        <v>12</v>
      </c>
      <c r="E3483">
        <v>18.065520000000003</v>
      </c>
      <c r="F3483" s="3">
        <v>216.78624000000002</v>
      </c>
      <c r="G3483">
        <v>6</v>
      </c>
      <c r="H3483">
        <f t="shared" si="54"/>
        <v>2</v>
      </c>
    </row>
    <row r="3484" spans="1:8" x14ac:dyDescent="0.25">
      <c r="A3484">
        <v>514</v>
      </c>
      <c r="B3484">
        <v>320107</v>
      </c>
      <c r="C3484" t="s">
        <v>81</v>
      </c>
      <c r="D3484">
        <v>180</v>
      </c>
      <c r="E3484">
        <v>5.7200040000000012</v>
      </c>
      <c r="F3484" s="3">
        <v>1029.6007200000001</v>
      </c>
      <c r="G3484">
        <v>60</v>
      </c>
      <c r="H3484">
        <f t="shared" si="54"/>
        <v>3</v>
      </c>
    </row>
    <row r="3485" spans="1:8" x14ac:dyDescent="0.25">
      <c r="A3485">
        <v>514</v>
      </c>
      <c r="B3485">
        <v>323004</v>
      </c>
      <c r="C3485" t="s">
        <v>35</v>
      </c>
      <c r="D3485">
        <v>48</v>
      </c>
      <c r="E3485">
        <v>12.645809999999999</v>
      </c>
      <c r="F3485" s="3">
        <v>606.99887999999999</v>
      </c>
      <c r="G3485">
        <v>24</v>
      </c>
      <c r="H3485">
        <f t="shared" si="54"/>
        <v>2</v>
      </c>
    </row>
    <row r="3486" spans="1:8" x14ac:dyDescent="0.25">
      <c r="A3486">
        <v>514</v>
      </c>
      <c r="B3486">
        <v>323103</v>
      </c>
      <c r="C3486" t="s">
        <v>36</v>
      </c>
      <c r="D3486">
        <v>48</v>
      </c>
      <c r="E3486">
        <v>12.645809999999999</v>
      </c>
      <c r="F3486" s="3">
        <v>606.99887999999999</v>
      </c>
      <c r="G3486">
        <v>24</v>
      </c>
      <c r="H3486">
        <f t="shared" si="54"/>
        <v>2</v>
      </c>
    </row>
    <row r="3487" spans="1:8" x14ac:dyDescent="0.25">
      <c r="A3487">
        <v>514</v>
      </c>
      <c r="B3487">
        <v>320120</v>
      </c>
      <c r="C3487" t="s">
        <v>71</v>
      </c>
      <c r="D3487">
        <v>0</v>
      </c>
      <c r="E3487">
        <v>30.099959999999999</v>
      </c>
      <c r="F3487" s="3">
        <v>0</v>
      </c>
      <c r="G3487">
        <v>6</v>
      </c>
      <c r="H3487">
        <f t="shared" si="54"/>
        <v>0</v>
      </c>
    </row>
    <row r="3488" spans="1:8" x14ac:dyDescent="0.25">
      <c r="A3488">
        <v>515</v>
      </c>
      <c r="B3488">
        <v>320926</v>
      </c>
      <c r="C3488" t="s">
        <v>48</v>
      </c>
      <c r="D3488">
        <v>60</v>
      </c>
      <c r="E3488">
        <v>5.9841899999999999</v>
      </c>
      <c r="F3488" s="3">
        <v>359.0514</v>
      </c>
      <c r="G3488">
        <v>60</v>
      </c>
      <c r="H3488">
        <f t="shared" si="54"/>
        <v>1</v>
      </c>
    </row>
    <row r="3489" spans="1:8" x14ac:dyDescent="0.25">
      <c r="A3489">
        <v>515</v>
      </c>
      <c r="B3489">
        <v>324903</v>
      </c>
      <c r="C3489" t="s">
        <v>47</v>
      </c>
      <c r="D3489">
        <v>20</v>
      </c>
      <c r="E3489">
        <v>20.662344000000001</v>
      </c>
      <c r="F3489" s="3">
        <v>413.24688000000003</v>
      </c>
      <c r="G3489">
        <v>20</v>
      </c>
      <c r="H3489">
        <f t="shared" si="54"/>
        <v>1</v>
      </c>
    </row>
    <row r="3490" spans="1:8" x14ac:dyDescent="0.25">
      <c r="A3490">
        <v>515</v>
      </c>
      <c r="B3490">
        <v>323900</v>
      </c>
      <c r="C3490" t="s">
        <v>37</v>
      </c>
      <c r="D3490">
        <v>0</v>
      </c>
      <c r="E3490">
        <v>12.645809999999999</v>
      </c>
      <c r="F3490" s="3">
        <v>0</v>
      </c>
      <c r="G3490">
        <v>24</v>
      </c>
      <c r="H3490">
        <f t="shared" si="54"/>
        <v>0</v>
      </c>
    </row>
    <row r="3491" spans="1:8" x14ac:dyDescent="0.25">
      <c r="A3491">
        <v>515</v>
      </c>
      <c r="B3491">
        <v>323004</v>
      </c>
      <c r="C3491" t="s">
        <v>35</v>
      </c>
      <c r="D3491">
        <v>24</v>
      </c>
      <c r="E3491">
        <v>12.645809999999999</v>
      </c>
      <c r="F3491" s="3">
        <v>303.49943999999999</v>
      </c>
      <c r="G3491">
        <v>24</v>
      </c>
      <c r="H3491">
        <f t="shared" si="54"/>
        <v>1</v>
      </c>
    </row>
    <row r="3492" spans="1:8" x14ac:dyDescent="0.25">
      <c r="A3492">
        <v>515</v>
      </c>
      <c r="B3492">
        <v>323004</v>
      </c>
      <c r="C3492" t="s">
        <v>35</v>
      </c>
      <c r="D3492">
        <v>24</v>
      </c>
      <c r="E3492">
        <v>12.645809999999999</v>
      </c>
      <c r="F3492" s="3">
        <v>303.49943999999999</v>
      </c>
      <c r="G3492">
        <v>24</v>
      </c>
      <c r="H3492">
        <f t="shared" si="54"/>
        <v>1</v>
      </c>
    </row>
    <row r="3493" spans="1:8" x14ac:dyDescent="0.25">
      <c r="A3493">
        <v>516</v>
      </c>
      <c r="B3493">
        <v>320107</v>
      </c>
      <c r="C3493" t="s">
        <v>81</v>
      </c>
      <c r="D3493">
        <v>300</v>
      </c>
      <c r="E3493">
        <v>5.7200040000000012</v>
      </c>
      <c r="F3493" s="3">
        <v>1716.0012000000004</v>
      </c>
      <c r="G3493">
        <v>60</v>
      </c>
      <c r="H3493">
        <f t="shared" si="54"/>
        <v>5</v>
      </c>
    </row>
    <row r="3494" spans="1:8" x14ac:dyDescent="0.25">
      <c r="A3494">
        <v>516</v>
      </c>
      <c r="B3494">
        <v>323004</v>
      </c>
      <c r="C3494" t="s">
        <v>35</v>
      </c>
      <c r="D3494">
        <v>48</v>
      </c>
      <c r="E3494">
        <v>12.645809999999999</v>
      </c>
      <c r="F3494" s="3">
        <v>606.99887999999999</v>
      </c>
      <c r="G3494">
        <v>24</v>
      </c>
      <c r="H3494">
        <f t="shared" si="54"/>
        <v>2</v>
      </c>
    </row>
    <row r="3495" spans="1:8" x14ac:dyDescent="0.25">
      <c r="A3495">
        <v>516</v>
      </c>
      <c r="B3495">
        <v>320120</v>
      </c>
      <c r="C3495" t="s">
        <v>71</v>
      </c>
      <c r="D3495">
        <v>0</v>
      </c>
      <c r="E3495">
        <v>30.099959999999999</v>
      </c>
      <c r="F3495" s="3">
        <v>0</v>
      </c>
      <c r="G3495">
        <v>6</v>
      </c>
      <c r="H3495">
        <f t="shared" si="54"/>
        <v>0</v>
      </c>
    </row>
    <row r="3496" spans="1:8" x14ac:dyDescent="0.25">
      <c r="A3496">
        <v>516</v>
      </c>
      <c r="B3496">
        <v>324003</v>
      </c>
      <c r="C3496" t="s">
        <v>88</v>
      </c>
      <c r="D3496">
        <v>100</v>
      </c>
      <c r="E3496">
        <v>19.800018000000001</v>
      </c>
      <c r="F3496" s="3">
        <v>1980.0018000000002</v>
      </c>
      <c r="G3496">
        <v>20</v>
      </c>
      <c r="H3496">
        <f t="shared" si="54"/>
        <v>5</v>
      </c>
    </row>
    <row r="3497" spans="1:8" x14ac:dyDescent="0.25">
      <c r="A3497">
        <v>524</v>
      </c>
      <c r="B3497">
        <v>320015</v>
      </c>
      <c r="C3497" t="s">
        <v>80</v>
      </c>
      <c r="D3497">
        <v>60</v>
      </c>
      <c r="E3497">
        <v>5.9841899999999999</v>
      </c>
      <c r="F3497" s="3">
        <v>359.0514</v>
      </c>
      <c r="G3497">
        <v>60</v>
      </c>
      <c r="H3497">
        <f t="shared" si="54"/>
        <v>1</v>
      </c>
    </row>
    <row r="3498" spans="1:8" x14ac:dyDescent="0.25">
      <c r="A3498">
        <v>524</v>
      </c>
      <c r="B3498">
        <v>320107</v>
      </c>
      <c r="C3498" t="s">
        <v>81</v>
      </c>
      <c r="D3498">
        <v>60</v>
      </c>
      <c r="E3498">
        <v>5.7200040000000012</v>
      </c>
      <c r="F3498" s="3">
        <v>343.20024000000006</v>
      </c>
      <c r="G3498">
        <v>60</v>
      </c>
      <c r="H3498">
        <f t="shared" si="54"/>
        <v>1</v>
      </c>
    </row>
    <row r="3499" spans="1:8" x14ac:dyDescent="0.25">
      <c r="A3499">
        <v>526</v>
      </c>
      <c r="B3499">
        <v>323103</v>
      </c>
      <c r="C3499" t="s">
        <v>36</v>
      </c>
      <c r="D3499">
        <v>24</v>
      </c>
      <c r="E3499">
        <v>12.645809999999999</v>
      </c>
      <c r="F3499" s="3">
        <v>303.49943999999999</v>
      </c>
      <c r="G3499">
        <v>24</v>
      </c>
      <c r="H3499">
        <f t="shared" si="54"/>
        <v>1</v>
      </c>
    </row>
    <row r="3500" spans="1:8" x14ac:dyDescent="0.25">
      <c r="A3500">
        <v>526</v>
      </c>
      <c r="B3500">
        <v>324903</v>
      </c>
      <c r="C3500" t="s">
        <v>47</v>
      </c>
      <c r="D3500">
        <v>40</v>
      </c>
      <c r="E3500">
        <v>20.662344000000001</v>
      </c>
      <c r="F3500" s="3">
        <v>826.49376000000007</v>
      </c>
      <c r="G3500">
        <v>20</v>
      </c>
      <c r="H3500">
        <f t="shared" si="54"/>
        <v>2</v>
      </c>
    </row>
    <row r="3501" spans="1:8" x14ac:dyDescent="0.25">
      <c r="A3501">
        <v>526</v>
      </c>
      <c r="B3501">
        <v>320023</v>
      </c>
      <c r="C3501" t="s">
        <v>86</v>
      </c>
      <c r="D3501">
        <v>12</v>
      </c>
      <c r="E3501">
        <v>39.743999999999993</v>
      </c>
      <c r="F3501" s="3">
        <v>476.92799999999988</v>
      </c>
      <c r="G3501">
        <v>6</v>
      </c>
      <c r="H3501">
        <f t="shared" si="54"/>
        <v>2</v>
      </c>
    </row>
    <row r="3502" spans="1:8" x14ac:dyDescent="0.25">
      <c r="A3502">
        <v>526</v>
      </c>
      <c r="B3502">
        <v>320118</v>
      </c>
      <c r="C3502" t="s">
        <v>89</v>
      </c>
      <c r="D3502">
        <v>12</v>
      </c>
      <c r="E3502">
        <v>37.949940000000005</v>
      </c>
      <c r="F3502" s="3">
        <v>455.39928000000009</v>
      </c>
      <c r="G3502">
        <v>6</v>
      </c>
      <c r="H3502">
        <f t="shared" si="54"/>
        <v>2</v>
      </c>
    </row>
    <row r="3503" spans="1:8" x14ac:dyDescent="0.25">
      <c r="A3503">
        <v>526</v>
      </c>
      <c r="B3503">
        <v>320107</v>
      </c>
      <c r="C3503" t="s">
        <v>81</v>
      </c>
      <c r="D3503">
        <v>60</v>
      </c>
      <c r="E3503">
        <v>5.7200040000000012</v>
      </c>
      <c r="F3503" s="3">
        <v>343.20024000000006</v>
      </c>
      <c r="G3503">
        <v>60</v>
      </c>
      <c r="H3503">
        <f t="shared" si="54"/>
        <v>1</v>
      </c>
    </row>
    <row r="3504" spans="1:8" x14ac:dyDescent="0.25">
      <c r="A3504">
        <v>526</v>
      </c>
      <c r="B3504">
        <v>324003</v>
      </c>
      <c r="C3504" t="s">
        <v>88</v>
      </c>
      <c r="D3504">
        <v>40</v>
      </c>
      <c r="E3504">
        <v>19.800018000000001</v>
      </c>
      <c r="F3504" s="3">
        <v>792.00072</v>
      </c>
      <c r="G3504">
        <v>20</v>
      </c>
      <c r="H3504">
        <f t="shared" si="54"/>
        <v>2</v>
      </c>
    </row>
    <row r="3505" spans="1:8" x14ac:dyDescent="0.25">
      <c r="A3505">
        <v>527</v>
      </c>
      <c r="B3505">
        <v>323004</v>
      </c>
      <c r="C3505" t="s">
        <v>35</v>
      </c>
      <c r="D3505">
        <v>24</v>
      </c>
      <c r="E3505">
        <v>12.645809999999999</v>
      </c>
      <c r="F3505" s="3">
        <v>303.49943999999999</v>
      </c>
      <c r="G3505">
        <v>24</v>
      </c>
      <c r="H3505">
        <f t="shared" si="54"/>
        <v>1</v>
      </c>
    </row>
    <row r="3506" spans="1:8" x14ac:dyDescent="0.25">
      <c r="A3506">
        <v>527</v>
      </c>
      <c r="B3506">
        <v>323103</v>
      </c>
      <c r="C3506" t="s">
        <v>36</v>
      </c>
      <c r="D3506">
        <v>24</v>
      </c>
      <c r="E3506">
        <v>12.645809999999999</v>
      </c>
      <c r="F3506" s="3">
        <v>303.49943999999999</v>
      </c>
      <c r="G3506">
        <v>24</v>
      </c>
      <c r="H3506">
        <f t="shared" si="54"/>
        <v>1</v>
      </c>
    </row>
    <row r="3507" spans="1:8" x14ac:dyDescent="0.25">
      <c r="A3507">
        <v>528</v>
      </c>
      <c r="B3507">
        <v>320100</v>
      </c>
      <c r="C3507" t="s">
        <v>85</v>
      </c>
      <c r="D3507">
        <v>12</v>
      </c>
      <c r="E3507">
        <v>20.323620000000002</v>
      </c>
      <c r="F3507" s="3">
        <v>243.88344000000001</v>
      </c>
      <c r="G3507">
        <v>12</v>
      </c>
      <c r="H3507">
        <f t="shared" si="54"/>
        <v>1</v>
      </c>
    </row>
    <row r="3508" spans="1:8" x14ac:dyDescent="0.25">
      <c r="A3508">
        <v>528</v>
      </c>
      <c r="B3508">
        <v>320100</v>
      </c>
      <c r="C3508" t="s">
        <v>85</v>
      </c>
      <c r="D3508">
        <v>12</v>
      </c>
      <c r="E3508">
        <v>20.323620000000002</v>
      </c>
      <c r="F3508" s="3">
        <v>243.88344000000001</v>
      </c>
      <c r="G3508">
        <v>12</v>
      </c>
      <c r="H3508">
        <f t="shared" si="54"/>
        <v>1</v>
      </c>
    </row>
    <row r="3509" spans="1:8" x14ac:dyDescent="0.25">
      <c r="A3509">
        <v>528</v>
      </c>
      <c r="B3509">
        <v>320926</v>
      </c>
      <c r="C3509" t="s">
        <v>48</v>
      </c>
      <c r="D3509">
        <v>60</v>
      </c>
      <c r="E3509">
        <v>5.9841899999999999</v>
      </c>
      <c r="F3509" s="3">
        <v>359.0514</v>
      </c>
      <c r="G3509">
        <v>60</v>
      </c>
      <c r="H3509">
        <f t="shared" si="54"/>
        <v>1</v>
      </c>
    </row>
    <row r="3510" spans="1:8" x14ac:dyDescent="0.25">
      <c r="A3510">
        <v>528</v>
      </c>
      <c r="B3510">
        <v>320023</v>
      </c>
      <c r="C3510" t="s">
        <v>86</v>
      </c>
      <c r="D3510">
        <v>24</v>
      </c>
      <c r="E3510">
        <v>39.743999999999993</v>
      </c>
      <c r="F3510" s="3">
        <v>953.85599999999977</v>
      </c>
      <c r="G3510">
        <v>6</v>
      </c>
      <c r="H3510">
        <f t="shared" si="54"/>
        <v>4</v>
      </c>
    </row>
    <row r="3511" spans="1:8" x14ac:dyDescent="0.25">
      <c r="A3511">
        <v>529</v>
      </c>
      <c r="B3511">
        <v>323103</v>
      </c>
      <c r="C3511" t="s">
        <v>36</v>
      </c>
      <c r="D3511">
        <v>24</v>
      </c>
      <c r="E3511">
        <v>12.645809999999999</v>
      </c>
      <c r="F3511" s="3">
        <v>303.49943999999999</v>
      </c>
      <c r="G3511">
        <v>24</v>
      </c>
      <c r="H3511">
        <f t="shared" si="54"/>
        <v>1</v>
      </c>
    </row>
    <row r="3512" spans="1:8" x14ac:dyDescent="0.25">
      <c r="A3512">
        <v>529</v>
      </c>
      <c r="B3512">
        <v>323900</v>
      </c>
      <c r="C3512" t="s">
        <v>37</v>
      </c>
      <c r="D3512">
        <v>0</v>
      </c>
      <c r="E3512">
        <v>12.645809999999999</v>
      </c>
      <c r="F3512" s="3">
        <v>0</v>
      </c>
      <c r="G3512">
        <v>24</v>
      </c>
      <c r="H3512">
        <f t="shared" si="54"/>
        <v>0</v>
      </c>
    </row>
    <row r="3513" spans="1:8" x14ac:dyDescent="0.25">
      <c r="A3513">
        <v>529</v>
      </c>
      <c r="B3513">
        <v>323004</v>
      </c>
      <c r="C3513" t="s">
        <v>35</v>
      </c>
      <c r="D3513">
        <v>48</v>
      </c>
      <c r="E3513">
        <v>12.645809999999999</v>
      </c>
      <c r="F3513" s="3">
        <v>606.99887999999999</v>
      </c>
      <c r="G3513">
        <v>24</v>
      </c>
      <c r="H3513">
        <f t="shared" si="54"/>
        <v>2</v>
      </c>
    </row>
    <row r="3514" spans="1:8" x14ac:dyDescent="0.25">
      <c r="A3514">
        <v>529</v>
      </c>
      <c r="B3514">
        <v>323103</v>
      </c>
      <c r="C3514" t="s">
        <v>36</v>
      </c>
      <c r="D3514">
        <v>24</v>
      </c>
      <c r="E3514">
        <v>12.645809999999999</v>
      </c>
      <c r="F3514" s="3">
        <v>303.49943999999999</v>
      </c>
      <c r="G3514">
        <v>24</v>
      </c>
      <c r="H3514">
        <f t="shared" si="54"/>
        <v>1</v>
      </c>
    </row>
    <row r="3515" spans="1:8" x14ac:dyDescent="0.25">
      <c r="A3515">
        <v>532</v>
      </c>
      <c r="B3515">
        <v>323103</v>
      </c>
      <c r="C3515" t="s">
        <v>36</v>
      </c>
      <c r="D3515">
        <v>24</v>
      </c>
      <c r="E3515">
        <v>12.645809999999999</v>
      </c>
      <c r="F3515" s="3">
        <v>303.49943999999999</v>
      </c>
      <c r="G3515">
        <v>24</v>
      </c>
      <c r="H3515">
        <f t="shared" si="54"/>
        <v>1</v>
      </c>
    </row>
    <row r="3516" spans="1:8" x14ac:dyDescent="0.25">
      <c r="A3516">
        <v>534</v>
      </c>
      <c r="B3516">
        <v>320015</v>
      </c>
      <c r="C3516" t="s">
        <v>80</v>
      </c>
      <c r="D3516">
        <v>60</v>
      </c>
      <c r="E3516">
        <v>5.9841899999999999</v>
      </c>
      <c r="F3516" s="3">
        <v>359.0514</v>
      </c>
      <c r="G3516">
        <v>60</v>
      </c>
      <c r="H3516">
        <f t="shared" si="54"/>
        <v>1</v>
      </c>
    </row>
    <row r="3517" spans="1:8" x14ac:dyDescent="0.25">
      <c r="A3517">
        <v>534</v>
      </c>
      <c r="B3517">
        <v>320400</v>
      </c>
      <c r="C3517" t="s">
        <v>84</v>
      </c>
      <c r="D3517">
        <v>12</v>
      </c>
      <c r="E3517">
        <v>20.323620000000002</v>
      </c>
      <c r="F3517" s="3">
        <v>243.88344000000001</v>
      </c>
      <c r="G3517">
        <v>12</v>
      </c>
      <c r="H3517">
        <f t="shared" si="54"/>
        <v>1</v>
      </c>
    </row>
    <row r="3518" spans="1:8" x14ac:dyDescent="0.25">
      <c r="A3518">
        <v>539</v>
      </c>
      <c r="B3518">
        <v>320107</v>
      </c>
      <c r="C3518" t="s">
        <v>81</v>
      </c>
      <c r="D3518">
        <v>60</v>
      </c>
      <c r="E3518">
        <v>5.7200040000000012</v>
      </c>
      <c r="F3518" s="3">
        <v>343.20024000000006</v>
      </c>
      <c r="G3518">
        <v>60</v>
      </c>
      <c r="H3518">
        <f t="shared" si="54"/>
        <v>1</v>
      </c>
    </row>
    <row r="3519" spans="1:8" x14ac:dyDescent="0.25">
      <c r="A3519">
        <v>539</v>
      </c>
      <c r="B3519">
        <v>324003</v>
      </c>
      <c r="C3519" t="s">
        <v>88</v>
      </c>
      <c r="D3519">
        <v>40</v>
      </c>
      <c r="E3519">
        <v>19.800018000000001</v>
      </c>
      <c r="F3519" s="3">
        <v>792.00072</v>
      </c>
      <c r="G3519">
        <v>20</v>
      </c>
      <c r="H3519">
        <f t="shared" si="54"/>
        <v>2</v>
      </c>
    </row>
    <row r="3520" spans="1:8" x14ac:dyDescent="0.25">
      <c r="A3520">
        <v>539</v>
      </c>
      <c r="B3520">
        <v>320400</v>
      </c>
      <c r="C3520" t="s">
        <v>84</v>
      </c>
      <c r="D3520">
        <v>12</v>
      </c>
      <c r="E3520">
        <v>20.323620000000002</v>
      </c>
      <c r="F3520" s="3">
        <v>243.88344000000001</v>
      </c>
      <c r="G3520">
        <v>12</v>
      </c>
      <c r="H3520">
        <f t="shared" si="54"/>
        <v>1</v>
      </c>
    </row>
    <row r="3521" spans="1:8" x14ac:dyDescent="0.25">
      <c r="A3521">
        <v>540</v>
      </c>
      <c r="B3521">
        <v>320023</v>
      </c>
      <c r="C3521" t="s">
        <v>86</v>
      </c>
      <c r="D3521">
        <v>12</v>
      </c>
      <c r="E3521">
        <v>39.743999999999993</v>
      </c>
      <c r="F3521" s="3">
        <v>476.92799999999988</v>
      </c>
      <c r="G3521">
        <v>6</v>
      </c>
      <c r="H3521">
        <f t="shared" si="54"/>
        <v>2</v>
      </c>
    </row>
    <row r="3522" spans="1:8" x14ac:dyDescent="0.25">
      <c r="A3522">
        <v>540</v>
      </c>
      <c r="B3522">
        <v>323004</v>
      </c>
      <c r="C3522" t="s">
        <v>35</v>
      </c>
      <c r="D3522">
        <v>24</v>
      </c>
      <c r="E3522">
        <v>12.645809999999999</v>
      </c>
      <c r="F3522" s="3">
        <v>303.49943999999999</v>
      </c>
      <c r="G3522">
        <v>24</v>
      </c>
      <c r="H3522">
        <f t="shared" si="54"/>
        <v>1</v>
      </c>
    </row>
    <row r="3523" spans="1:8" x14ac:dyDescent="0.25">
      <c r="A3523">
        <v>540</v>
      </c>
      <c r="B3523">
        <v>320118</v>
      </c>
      <c r="C3523" t="s">
        <v>89</v>
      </c>
      <c r="D3523">
        <v>6</v>
      </c>
      <c r="E3523">
        <v>37.949940000000005</v>
      </c>
      <c r="F3523" s="3">
        <v>227.69964000000004</v>
      </c>
      <c r="G3523">
        <v>6</v>
      </c>
      <c r="H3523">
        <f t="shared" ref="H3523:H3586" si="55">+D3523/G3523</f>
        <v>1</v>
      </c>
    </row>
    <row r="3524" spans="1:8" x14ac:dyDescent="0.25">
      <c r="A3524">
        <v>543</v>
      </c>
      <c r="B3524">
        <v>320028</v>
      </c>
      <c r="C3524" t="s">
        <v>91</v>
      </c>
      <c r="D3524">
        <v>12</v>
      </c>
      <c r="E3524">
        <v>30.099959999999999</v>
      </c>
      <c r="F3524" s="3">
        <v>361.19952000000001</v>
      </c>
      <c r="G3524">
        <v>6</v>
      </c>
      <c r="H3524">
        <f t="shared" si="55"/>
        <v>2</v>
      </c>
    </row>
    <row r="3525" spans="1:8" x14ac:dyDescent="0.25">
      <c r="A3525">
        <v>543</v>
      </c>
      <c r="B3525">
        <v>324003</v>
      </c>
      <c r="C3525" t="s">
        <v>88</v>
      </c>
      <c r="D3525">
        <v>20</v>
      </c>
      <c r="E3525">
        <v>19.800018000000001</v>
      </c>
      <c r="F3525" s="3">
        <v>396.00036</v>
      </c>
      <c r="G3525">
        <v>20</v>
      </c>
      <c r="H3525">
        <f t="shared" si="55"/>
        <v>1</v>
      </c>
    </row>
    <row r="3526" spans="1:8" x14ac:dyDescent="0.25">
      <c r="A3526">
        <v>546</v>
      </c>
      <c r="B3526">
        <v>324003</v>
      </c>
      <c r="C3526" t="s">
        <v>88</v>
      </c>
      <c r="D3526">
        <v>60</v>
      </c>
      <c r="E3526">
        <v>19.800018000000001</v>
      </c>
      <c r="F3526" s="3">
        <v>1188.00108</v>
      </c>
      <c r="G3526">
        <v>20</v>
      </c>
      <c r="H3526">
        <f t="shared" si="55"/>
        <v>3</v>
      </c>
    </row>
    <row r="3527" spans="1:8" x14ac:dyDescent="0.25">
      <c r="A3527">
        <v>547</v>
      </c>
      <c r="B3527">
        <v>320118</v>
      </c>
      <c r="C3527" t="s">
        <v>89</v>
      </c>
      <c r="D3527">
        <v>12</v>
      </c>
      <c r="E3527">
        <v>37.949940000000005</v>
      </c>
      <c r="F3527" s="3">
        <v>455.39928000000009</v>
      </c>
      <c r="G3527">
        <v>6</v>
      </c>
      <c r="H3527">
        <f t="shared" si="55"/>
        <v>2</v>
      </c>
    </row>
    <row r="3528" spans="1:8" x14ac:dyDescent="0.25">
      <c r="A3528">
        <v>549</v>
      </c>
      <c r="B3528">
        <v>320107</v>
      </c>
      <c r="C3528" t="s">
        <v>81</v>
      </c>
      <c r="D3528">
        <v>60</v>
      </c>
      <c r="E3528">
        <v>5.7200040000000012</v>
      </c>
      <c r="F3528" s="3">
        <v>343.20024000000006</v>
      </c>
      <c r="G3528">
        <v>60</v>
      </c>
      <c r="H3528">
        <f t="shared" si="55"/>
        <v>1</v>
      </c>
    </row>
    <row r="3529" spans="1:8" x14ac:dyDescent="0.25">
      <c r="A3529">
        <v>549</v>
      </c>
      <c r="B3529">
        <v>324003</v>
      </c>
      <c r="C3529" t="s">
        <v>88</v>
      </c>
      <c r="D3529">
        <v>20</v>
      </c>
      <c r="E3529">
        <v>19.800018000000001</v>
      </c>
      <c r="F3529" s="3">
        <v>396.00036</v>
      </c>
      <c r="G3529">
        <v>20</v>
      </c>
      <c r="H3529">
        <f t="shared" si="55"/>
        <v>1</v>
      </c>
    </row>
    <row r="3530" spans="1:8" x14ac:dyDescent="0.25">
      <c r="A3530">
        <v>549</v>
      </c>
      <c r="B3530">
        <v>323004</v>
      </c>
      <c r="C3530" t="s">
        <v>35</v>
      </c>
      <c r="D3530">
        <v>24</v>
      </c>
      <c r="E3530">
        <v>12.645809999999999</v>
      </c>
      <c r="F3530" s="3">
        <v>303.49943999999999</v>
      </c>
      <c r="G3530">
        <v>24</v>
      </c>
      <c r="H3530">
        <f t="shared" si="55"/>
        <v>1</v>
      </c>
    </row>
    <row r="3531" spans="1:8" x14ac:dyDescent="0.25">
      <c r="A3531">
        <v>549</v>
      </c>
      <c r="B3531">
        <v>320100</v>
      </c>
      <c r="C3531" t="s">
        <v>85</v>
      </c>
      <c r="D3531">
        <v>12</v>
      </c>
      <c r="E3531">
        <v>20.323620000000002</v>
      </c>
      <c r="F3531" s="3">
        <v>243.88344000000001</v>
      </c>
      <c r="G3531">
        <v>12</v>
      </c>
      <c r="H3531">
        <f t="shared" si="55"/>
        <v>1</v>
      </c>
    </row>
    <row r="3532" spans="1:8" x14ac:dyDescent="0.25">
      <c r="A3532">
        <v>549</v>
      </c>
      <c r="B3532">
        <v>323103</v>
      </c>
      <c r="C3532" t="s">
        <v>36</v>
      </c>
      <c r="D3532">
        <v>24</v>
      </c>
      <c r="E3532">
        <v>12.645809999999999</v>
      </c>
      <c r="F3532" s="3">
        <v>303.49943999999999</v>
      </c>
      <c r="G3532">
        <v>24</v>
      </c>
      <c r="H3532">
        <f t="shared" si="55"/>
        <v>1</v>
      </c>
    </row>
    <row r="3533" spans="1:8" x14ac:dyDescent="0.25">
      <c r="A3533">
        <v>549</v>
      </c>
      <c r="B3533">
        <v>320023</v>
      </c>
      <c r="C3533" t="s">
        <v>86</v>
      </c>
      <c r="D3533">
        <v>30</v>
      </c>
      <c r="E3533">
        <v>39.743999999999993</v>
      </c>
      <c r="F3533" s="3">
        <v>1192.3199999999997</v>
      </c>
      <c r="G3533">
        <v>6</v>
      </c>
      <c r="H3533">
        <f t="shared" si="55"/>
        <v>5</v>
      </c>
    </row>
    <row r="3534" spans="1:8" x14ac:dyDescent="0.25">
      <c r="A3534">
        <v>549</v>
      </c>
      <c r="B3534">
        <v>320015</v>
      </c>
      <c r="C3534" t="s">
        <v>80</v>
      </c>
      <c r="D3534">
        <v>60</v>
      </c>
      <c r="E3534">
        <v>5.9841899999999999</v>
      </c>
      <c r="F3534" s="3">
        <v>359.0514</v>
      </c>
      <c r="G3534">
        <v>60</v>
      </c>
      <c r="H3534">
        <f t="shared" si="55"/>
        <v>1</v>
      </c>
    </row>
    <row r="3535" spans="1:8" x14ac:dyDescent="0.25">
      <c r="A3535">
        <v>549</v>
      </c>
      <c r="B3535">
        <v>320118</v>
      </c>
      <c r="C3535" t="s">
        <v>89</v>
      </c>
      <c r="D3535">
        <v>12</v>
      </c>
      <c r="E3535">
        <v>37.949940000000005</v>
      </c>
      <c r="F3535" s="3">
        <v>455.39928000000009</v>
      </c>
      <c r="G3535">
        <v>6</v>
      </c>
      <c r="H3535">
        <f t="shared" si="55"/>
        <v>2</v>
      </c>
    </row>
    <row r="3536" spans="1:8" x14ac:dyDescent="0.25">
      <c r="A3536">
        <v>556</v>
      </c>
      <c r="B3536">
        <v>320028</v>
      </c>
      <c r="C3536" t="s">
        <v>91</v>
      </c>
      <c r="D3536">
        <v>6</v>
      </c>
      <c r="E3536">
        <v>30.099959999999999</v>
      </c>
      <c r="F3536" s="3">
        <v>180.59976</v>
      </c>
      <c r="G3536">
        <v>6</v>
      </c>
      <c r="H3536">
        <f t="shared" si="55"/>
        <v>1</v>
      </c>
    </row>
    <row r="3537" spans="1:8" x14ac:dyDescent="0.25">
      <c r="A3537">
        <v>556</v>
      </c>
      <c r="B3537">
        <v>320023</v>
      </c>
      <c r="C3537" t="s">
        <v>86</v>
      </c>
      <c r="D3537">
        <v>6</v>
      </c>
      <c r="E3537">
        <v>39.743999999999993</v>
      </c>
      <c r="F3537" s="3">
        <v>238.46399999999994</v>
      </c>
      <c r="G3537">
        <v>6</v>
      </c>
      <c r="H3537">
        <f t="shared" si="55"/>
        <v>1</v>
      </c>
    </row>
    <row r="3538" spans="1:8" x14ac:dyDescent="0.25">
      <c r="A3538">
        <v>556</v>
      </c>
      <c r="B3538">
        <v>323900</v>
      </c>
      <c r="C3538" t="s">
        <v>37</v>
      </c>
      <c r="D3538">
        <v>0</v>
      </c>
      <c r="E3538">
        <v>12.645809999999999</v>
      </c>
      <c r="F3538" s="3">
        <v>0</v>
      </c>
      <c r="G3538">
        <v>24</v>
      </c>
      <c r="H3538">
        <f t="shared" si="55"/>
        <v>0</v>
      </c>
    </row>
    <row r="3539" spans="1:8" x14ac:dyDescent="0.25">
      <c r="A3539">
        <v>564</v>
      </c>
      <c r="B3539">
        <v>320028</v>
      </c>
      <c r="C3539" t="s">
        <v>91</v>
      </c>
      <c r="D3539">
        <v>6</v>
      </c>
      <c r="E3539">
        <v>30.099959999999999</v>
      </c>
      <c r="F3539" s="3">
        <v>180.59976</v>
      </c>
      <c r="G3539">
        <v>6</v>
      </c>
      <c r="H3539">
        <f t="shared" si="55"/>
        <v>1</v>
      </c>
    </row>
    <row r="3540" spans="1:8" x14ac:dyDescent="0.25">
      <c r="A3540">
        <v>564</v>
      </c>
      <c r="B3540">
        <v>320015</v>
      </c>
      <c r="C3540" t="s">
        <v>80</v>
      </c>
      <c r="D3540">
        <v>60</v>
      </c>
      <c r="E3540">
        <v>5.9841899999999999</v>
      </c>
      <c r="F3540" s="3">
        <v>359.0514</v>
      </c>
      <c r="G3540">
        <v>60</v>
      </c>
      <c r="H3540">
        <f t="shared" si="55"/>
        <v>1</v>
      </c>
    </row>
    <row r="3541" spans="1:8" x14ac:dyDescent="0.25">
      <c r="A3541">
        <v>564</v>
      </c>
      <c r="B3541">
        <v>323004</v>
      </c>
      <c r="C3541" t="s">
        <v>35</v>
      </c>
      <c r="D3541">
        <v>24</v>
      </c>
      <c r="E3541">
        <v>12.645809999999999</v>
      </c>
      <c r="F3541" s="3">
        <v>303.49943999999999</v>
      </c>
      <c r="G3541">
        <v>24</v>
      </c>
      <c r="H3541">
        <f t="shared" si="55"/>
        <v>1</v>
      </c>
    </row>
    <row r="3542" spans="1:8" x14ac:dyDescent="0.25">
      <c r="A3542">
        <v>565</v>
      </c>
      <c r="B3542">
        <v>322001</v>
      </c>
      <c r="C3542" t="s">
        <v>95</v>
      </c>
      <c r="D3542">
        <v>6</v>
      </c>
      <c r="E3542">
        <v>36.695520000000002</v>
      </c>
      <c r="F3542" s="3">
        <v>220.17312000000001</v>
      </c>
      <c r="G3542">
        <v>6</v>
      </c>
      <c r="H3542">
        <f t="shared" si="55"/>
        <v>1</v>
      </c>
    </row>
    <row r="3543" spans="1:8" x14ac:dyDescent="0.25">
      <c r="A3543">
        <v>565</v>
      </c>
      <c r="B3543">
        <v>322100</v>
      </c>
      <c r="C3543" t="s">
        <v>96</v>
      </c>
      <c r="D3543">
        <v>6</v>
      </c>
      <c r="E3543">
        <v>18.065520000000003</v>
      </c>
      <c r="F3543" s="3">
        <v>108.39312000000001</v>
      </c>
      <c r="G3543">
        <v>6</v>
      </c>
      <c r="H3543">
        <f t="shared" si="55"/>
        <v>1</v>
      </c>
    </row>
    <row r="3544" spans="1:8" x14ac:dyDescent="0.25">
      <c r="A3544">
        <v>566</v>
      </c>
      <c r="B3544">
        <v>323004</v>
      </c>
      <c r="C3544" t="s">
        <v>35</v>
      </c>
      <c r="D3544">
        <v>24</v>
      </c>
      <c r="E3544">
        <v>12.645809999999999</v>
      </c>
      <c r="F3544" s="3">
        <v>303.49943999999999</v>
      </c>
      <c r="G3544">
        <v>24</v>
      </c>
      <c r="H3544">
        <f t="shared" si="55"/>
        <v>1</v>
      </c>
    </row>
    <row r="3545" spans="1:8" x14ac:dyDescent="0.25">
      <c r="A3545">
        <v>570</v>
      </c>
      <c r="B3545">
        <v>320015</v>
      </c>
      <c r="C3545" t="s">
        <v>80</v>
      </c>
      <c r="D3545">
        <v>120</v>
      </c>
      <c r="E3545">
        <v>5.9841899999999999</v>
      </c>
      <c r="F3545" s="3">
        <v>718.1028</v>
      </c>
      <c r="G3545">
        <v>60</v>
      </c>
      <c r="H3545">
        <f t="shared" si="55"/>
        <v>2</v>
      </c>
    </row>
    <row r="3546" spans="1:8" x14ac:dyDescent="0.25">
      <c r="A3546">
        <v>570</v>
      </c>
      <c r="B3546">
        <v>320023</v>
      </c>
      <c r="C3546" t="s">
        <v>86</v>
      </c>
      <c r="D3546">
        <v>12</v>
      </c>
      <c r="E3546">
        <v>39.743999999999993</v>
      </c>
      <c r="F3546" s="3">
        <v>476.92799999999988</v>
      </c>
      <c r="G3546">
        <v>6</v>
      </c>
      <c r="H3546">
        <f t="shared" si="55"/>
        <v>2</v>
      </c>
    </row>
    <row r="3547" spans="1:8" x14ac:dyDescent="0.25">
      <c r="A3547">
        <v>571</v>
      </c>
      <c r="B3547">
        <v>320107</v>
      </c>
      <c r="C3547" t="s">
        <v>81</v>
      </c>
      <c r="D3547">
        <v>60</v>
      </c>
      <c r="E3547">
        <v>5.7200040000000012</v>
      </c>
      <c r="F3547" s="3">
        <v>343.20024000000006</v>
      </c>
      <c r="G3547">
        <v>60</v>
      </c>
      <c r="H3547">
        <f t="shared" si="55"/>
        <v>1</v>
      </c>
    </row>
    <row r="3548" spans="1:8" x14ac:dyDescent="0.25">
      <c r="A3548">
        <v>571</v>
      </c>
      <c r="B3548">
        <v>323900</v>
      </c>
      <c r="C3548" t="s">
        <v>37</v>
      </c>
      <c r="D3548">
        <v>0</v>
      </c>
      <c r="E3548">
        <v>12.645809999999999</v>
      </c>
      <c r="F3548" s="3">
        <v>0</v>
      </c>
      <c r="G3548">
        <v>24</v>
      </c>
      <c r="H3548">
        <f t="shared" si="55"/>
        <v>0</v>
      </c>
    </row>
    <row r="3549" spans="1:8" x14ac:dyDescent="0.25">
      <c r="A3549">
        <v>571</v>
      </c>
      <c r="B3549">
        <v>323103</v>
      </c>
      <c r="C3549" t="s">
        <v>36</v>
      </c>
      <c r="D3549">
        <v>24</v>
      </c>
      <c r="E3549">
        <v>12.645809999999999</v>
      </c>
      <c r="F3549" s="3">
        <v>303.49943999999999</v>
      </c>
      <c r="G3549">
        <v>24</v>
      </c>
      <c r="H3549">
        <f t="shared" si="55"/>
        <v>1</v>
      </c>
    </row>
    <row r="3550" spans="1:8" x14ac:dyDescent="0.25">
      <c r="A3550">
        <v>571</v>
      </c>
      <c r="B3550">
        <v>320028</v>
      </c>
      <c r="C3550" t="s">
        <v>91</v>
      </c>
      <c r="D3550">
        <v>18</v>
      </c>
      <c r="E3550">
        <v>30.099959999999999</v>
      </c>
      <c r="F3550" s="3">
        <v>541.79927999999995</v>
      </c>
      <c r="G3550">
        <v>6</v>
      </c>
      <c r="H3550">
        <f t="shared" si="55"/>
        <v>3</v>
      </c>
    </row>
    <row r="3551" spans="1:8" x14ac:dyDescent="0.25">
      <c r="A3551">
        <v>572</v>
      </c>
      <c r="B3551">
        <v>323900</v>
      </c>
      <c r="C3551" t="s">
        <v>37</v>
      </c>
      <c r="D3551">
        <v>0</v>
      </c>
      <c r="E3551">
        <v>12.645809999999999</v>
      </c>
      <c r="F3551" s="3">
        <v>0</v>
      </c>
      <c r="G3551">
        <v>24</v>
      </c>
      <c r="H3551">
        <f t="shared" si="55"/>
        <v>0</v>
      </c>
    </row>
    <row r="3552" spans="1:8" x14ac:dyDescent="0.25">
      <c r="A3552">
        <v>572</v>
      </c>
      <c r="B3552">
        <v>322001</v>
      </c>
      <c r="C3552" t="s">
        <v>95</v>
      </c>
      <c r="D3552">
        <v>12</v>
      </c>
      <c r="E3552">
        <v>36.695520000000002</v>
      </c>
      <c r="F3552" s="3">
        <v>440.34624000000002</v>
      </c>
      <c r="G3552">
        <v>6</v>
      </c>
      <c r="H3552">
        <f t="shared" si="55"/>
        <v>2</v>
      </c>
    </row>
    <row r="3553" spans="1:8" x14ac:dyDescent="0.25">
      <c r="A3553">
        <v>572</v>
      </c>
      <c r="B3553">
        <v>322100</v>
      </c>
      <c r="C3553" t="s">
        <v>96</v>
      </c>
      <c r="D3553">
        <v>12</v>
      </c>
      <c r="E3553">
        <v>18.065520000000003</v>
      </c>
      <c r="F3553" s="3">
        <v>216.78624000000002</v>
      </c>
      <c r="G3553">
        <v>6</v>
      </c>
      <c r="H3553">
        <f t="shared" si="55"/>
        <v>2</v>
      </c>
    </row>
    <row r="3554" spans="1:8" x14ac:dyDescent="0.25">
      <c r="A3554">
        <v>572</v>
      </c>
      <c r="B3554">
        <v>323103</v>
      </c>
      <c r="C3554" t="s">
        <v>36</v>
      </c>
      <c r="D3554">
        <v>24</v>
      </c>
      <c r="E3554">
        <v>12.645809999999999</v>
      </c>
      <c r="F3554" s="3">
        <v>303.49943999999999</v>
      </c>
      <c r="G3554">
        <v>24</v>
      </c>
      <c r="H3554">
        <f t="shared" si="55"/>
        <v>1</v>
      </c>
    </row>
    <row r="3555" spans="1:8" x14ac:dyDescent="0.25">
      <c r="A3555">
        <v>632</v>
      </c>
      <c r="B3555">
        <v>320028</v>
      </c>
      <c r="C3555" t="s">
        <v>91</v>
      </c>
      <c r="D3555">
        <v>6</v>
      </c>
      <c r="E3555">
        <v>30.099959999999999</v>
      </c>
      <c r="F3555" s="3">
        <v>180.59976</v>
      </c>
      <c r="G3555">
        <v>6</v>
      </c>
      <c r="H3555">
        <f t="shared" si="55"/>
        <v>1</v>
      </c>
    </row>
    <row r="3556" spans="1:8" x14ac:dyDescent="0.25">
      <c r="A3556">
        <v>632</v>
      </c>
      <c r="B3556">
        <v>320023</v>
      </c>
      <c r="C3556" t="s">
        <v>86</v>
      </c>
      <c r="D3556">
        <v>6</v>
      </c>
      <c r="E3556">
        <v>39.743999999999993</v>
      </c>
      <c r="F3556" s="3">
        <v>238.46399999999994</v>
      </c>
      <c r="G3556">
        <v>6</v>
      </c>
      <c r="H3556">
        <f t="shared" si="55"/>
        <v>1</v>
      </c>
    </row>
    <row r="3557" spans="1:8" x14ac:dyDescent="0.25">
      <c r="A3557">
        <v>632</v>
      </c>
      <c r="B3557">
        <v>320015</v>
      </c>
      <c r="C3557" t="s">
        <v>80</v>
      </c>
      <c r="D3557">
        <v>60</v>
      </c>
      <c r="E3557">
        <v>5.9841899999999999</v>
      </c>
      <c r="F3557" s="3">
        <v>359.0514</v>
      </c>
      <c r="G3557">
        <v>60</v>
      </c>
      <c r="H3557">
        <f t="shared" si="55"/>
        <v>1</v>
      </c>
    </row>
    <row r="3558" spans="1:8" x14ac:dyDescent="0.25">
      <c r="A3558">
        <v>632</v>
      </c>
      <c r="B3558">
        <v>320118</v>
      </c>
      <c r="C3558" t="s">
        <v>89</v>
      </c>
      <c r="D3558">
        <v>6</v>
      </c>
      <c r="E3558">
        <v>37.949940000000005</v>
      </c>
      <c r="F3558" s="3">
        <v>227.69964000000004</v>
      </c>
      <c r="G3558">
        <v>6</v>
      </c>
      <c r="H3558">
        <f t="shared" si="55"/>
        <v>1</v>
      </c>
    </row>
    <row r="3559" spans="1:8" x14ac:dyDescent="0.25">
      <c r="A3559">
        <v>632</v>
      </c>
      <c r="B3559">
        <v>324003</v>
      </c>
      <c r="C3559" t="s">
        <v>88</v>
      </c>
      <c r="D3559">
        <v>20</v>
      </c>
      <c r="E3559">
        <v>19.800018000000001</v>
      </c>
      <c r="F3559" s="3">
        <v>396.00036</v>
      </c>
      <c r="G3559">
        <v>20</v>
      </c>
      <c r="H3559">
        <f t="shared" si="55"/>
        <v>1</v>
      </c>
    </row>
    <row r="3560" spans="1:8" x14ac:dyDescent="0.25">
      <c r="A3560">
        <v>639</v>
      </c>
      <c r="B3560">
        <v>320023</v>
      </c>
      <c r="C3560" t="s">
        <v>86</v>
      </c>
      <c r="D3560">
        <v>6</v>
      </c>
      <c r="E3560">
        <v>39.743999999999993</v>
      </c>
      <c r="F3560" s="3">
        <v>238.46399999999994</v>
      </c>
      <c r="G3560">
        <v>6</v>
      </c>
      <c r="H3560">
        <f t="shared" si="55"/>
        <v>1</v>
      </c>
    </row>
    <row r="3561" spans="1:8" x14ac:dyDescent="0.25">
      <c r="A3561">
        <v>639</v>
      </c>
      <c r="B3561">
        <v>320023</v>
      </c>
      <c r="C3561" t="s">
        <v>86</v>
      </c>
      <c r="D3561">
        <v>6</v>
      </c>
      <c r="E3561">
        <v>39.743999999999993</v>
      </c>
      <c r="F3561" s="3">
        <v>238.46399999999994</v>
      </c>
      <c r="G3561">
        <v>6</v>
      </c>
      <c r="H3561">
        <f t="shared" si="55"/>
        <v>1</v>
      </c>
    </row>
    <row r="3562" spans="1:8" x14ac:dyDescent="0.25">
      <c r="A3562">
        <v>639</v>
      </c>
      <c r="B3562">
        <v>320118</v>
      </c>
      <c r="C3562" t="s">
        <v>89</v>
      </c>
      <c r="D3562">
        <v>6</v>
      </c>
      <c r="E3562">
        <v>37.949940000000005</v>
      </c>
      <c r="F3562" s="3">
        <v>227.69964000000004</v>
      </c>
      <c r="G3562">
        <v>6</v>
      </c>
      <c r="H3562">
        <f t="shared" si="55"/>
        <v>1</v>
      </c>
    </row>
    <row r="3563" spans="1:8" x14ac:dyDescent="0.25">
      <c r="A3563">
        <v>639</v>
      </c>
      <c r="B3563">
        <v>320118</v>
      </c>
      <c r="C3563" t="s">
        <v>89</v>
      </c>
      <c r="D3563">
        <v>6</v>
      </c>
      <c r="E3563">
        <v>37.949940000000005</v>
      </c>
      <c r="F3563" s="3">
        <v>227.69964000000004</v>
      </c>
      <c r="G3563">
        <v>6</v>
      </c>
      <c r="H3563">
        <f t="shared" si="55"/>
        <v>1</v>
      </c>
    </row>
    <row r="3564" spans="1:8" x14ac:dyDescent="0.25">
      <c r="A3564">
        <v>639</v>
      </c>
      <c r="B3564">
        <v>323004</v>
      </c>
      <c r="C3564" t="s">
        <v>35</v>
      </c>
      <c r="D3564">
        <v>24</v>
      </c>
      <c r="E3564">
        <v>12.645809999999999</v>
      </c>
      <c r="F3564" s="3">
        <v>303.49943999999999</v>
      </c>
      <c r="G3564">
        <v>24</v>
      </c>
      <c r="H3564">
        <f t="shared" si="55"/>
        <v>1</v>
      </c>
    </row>
    <row r="3565" spans="1:8" x14ac:dyDescent="0.25">
      <c r="A3565">
        <v>692</v>
      </c>
      <c r="B3565">
        <v>320023</v>
      </c>
      <c r="C3565" t="s">
        <v>86</v>
      </c>
      <c r="D3565">
        <v>6</v>
      </c>
      <c r="E3565">
        <v>39.743999999999993</v>
      </c>
      <c r="F3565" s="3">
        <v>238.46399999999994</v>
      </c>
      <c r="G3565">
        <v>6</v>
      </c>
      <c r="H3565">
        <f t="shared" si="55"/>
        <v>1</v>
      </c>
    </row>
    <row r="3566" spans="1:8" x14ac:dyDescent="0.25">
      <c r="A3566">
        <v>692</v>
      </c>
      <c r="B3566">
        <v>324003</v>
      </c>
      <c r="C3566" t="s">
        <v>88</v>
      </c>
      <c r="D3566">
        <v>20</v>
      </c>
      <c r="E3566">
        <v>19.800018000000001</v>
      </c>
      <c r="F3566" s="3">
        <v>396.00036</v>
      </c>
      <c r="G3566">
        <v>20</v>
      </c>
      <c r="H3566">
        <f t="shared" si="55"/>
        <v>1</v>
      </c>
    </row>
    <row r="3567" spans="1:8" x14ac:dyDescent="0.25">
      <c r="A3567">
        <v>694</v>
      </c>
      <c r="B3567">
        <v>320015</v>
      </c>
      <c r="C3567" t="s">
        <v>80</v>
      </c>
      <c r="D3567">
        <v>120</v>
      </c>
      <c r="E3567">
        <v>5.9841899999999999</v>
      </c>
      <c r="F3567" s="3">
        <v>718.1028</v>
      </c>
      <c r="G3567">
        <v>60</v>
      </c>
      <c r="H3567">
        <f t="shared" si="55"/>
        <v>2</v>
      </c>
    </row>
    <row r="3568" spans="1:8" x14ac:dyDescent="0.25">
      <c r="A3568">
        <v>694</v>
      </c>
      <c r="B3568">
        <v>320118</v>
      </c>
      <c r="C3568" t="s">
        <v>89</v>
      </c>
      <c r="D3568">
        <v>6</v>
      </c>
      <c r="E3568">
        <v>37.949940000000005</v>
      </c>
      <c r="F3568" s="3">
        <v>227.69964000000004</v>
      </c>
      <c r="G3568">
        <v>6</v>
      </c>
      <c r="H3568">
        <f t="shared" si="55"/>
        <v>1</v>
      </c>
    </row>
    <row r="3569" spans="1:8" x14ac:dyDescent="0.25">
      <c r="A3569">
        <v>694</v>
      </c>
      <c r="B3569">
        <v>320107</v>
      </c>
      <c r="C3569" t="s">
        <v>81</v>
      </c>
      <c r="D3569">
        <v>120</v>
      </c>
      <c r="E3569">
        <v>5.7200040000000012</v>
      </c>
      <c r="F3569" s="3">
        <v>686.40048000000013</v>
      </c>
      <c r="G3569">
        <v>60</v>
      </c>
      <c r="H3569">
        <f t="shared" si="55"/>
        <v>2</v>
      </c>
    </row>
    <row r="3570" spans="1:8" x14ac:dyDescent="0.25">
      <c r="A3570">
        <v>694</v>
      </c>
      <c r="B3570">
        <v>324003</v>
      </c>
      <c r="C3570" t="s">
        <v>88</v>
      </c>
      <c r="D3570">
        <v>20</v>
      </c>
      <c r="E3570">
        <v>19.800018000000001</v>
      </c>
      <c r="F3570" s="3">
        <v>396.00036</v>
      </c>
      <c r="G3570">
        <v>20</v>
      </c>
      <c r="H3570">
        <f t="shared" si="55"/>
        <v>1</v>
      </c>
    </row>
    <row r="3571" spans="1:8" x14ac:dyDescent="0.25">
      <c r="A3571">
        <v>2005</v>
      </c>
      <c r="B3571">
        <v>320023</v>
      </c>
      <c r="C3571" t="s">
        <v>86</v>
      </c>
      <c r="D3571">
        <v>6</v>
      </c>
      <c r="E3571">
        <v>39.743999999999993</v>
      </c>
      <c r="F3571" s="3">
        <v>238.46399999999994</v>
      </c>
      <c r="G3571">
        <v>6</v>
      </c>
      <c r="H3571">
        <f t="shared" si="55"/>
        <v>1</v>
      </c>
    </row>
    <row r="3572" spans="1:8" x14ac:dyDescent="0.25">
      <c r="A3572">
        <v>2007</v>
      </c>
      <c r="B3572">
        <v>320023</v>
      </c>
      <c r="C3572" t="s">
        <v>86</v>
      </c>
      <c r="D3572">
        <v>12</v>
      </c>
      <c r="E3572">
        <v>39.743999999999993</v>
      </c>
      <c r="F3572" s="3">
        <v>476.92799999999988</v>
      </c>
      <c r="G3572">
        <v>6</v>
      </c>
      <c r="H3572">
        <f t="shared" si="55"/>
        <v>2</v>
      </c>
    </row>
    <row r="3573" spans="1:8" x14ac:dyDescent="0.25">
      <c r="A3573">
        <v>2007</v>
      </c>
      <c r="B3573">
        <v>320107</v>
      </c>
      <c r="C3573" t="s">
        <v>81</v>
      </c>
      <c r="D3573">
        <v>60</v>
      </c>
      <c r="E3573">
        <v>5.7200040000000012</v>
      </c>
      <c r="F3573" s="3">
        <v>343.20024000000006</v>
      </c>
      <c r="G3573">
        <v>60</v>
      </c>
      <c r="H3573">
        <f t="shared" si="55"/>
        <v>1</v>
      </c>
    </row>
    <row r="3574" spans="1:8" x14ac:dyDescent="0.25">
      <c r="A3574">
        <v>2008</v>
      </c>
      <c r="B3574">
        <v>320023</v>
      </c>
      <c r="C3574" t="s">
        <v>86</v>
      </c>
      <c r="D3574">
        <v>6</v>
      </c>
      <c r="E3574">
        <v>39.743999999999993</v>
      </c>
      <c r="F3574" s="3">
        <v>238.46399999999994</v>
      </c>
      <c r="G3574">
        <v>6</v>
      </c>
      <c r="H3574">
        <f t="shared" si="55"/>
        <v>1</v>
      </c>
    </row>
    <row r="3575" spans="1:8" x14ac:dyDescent="0.25">
      <c r="A3575">
        <v>2008</v>
      </c>
      <c r="B3575">
        <v>320023</v>
      </c>
      <c r="C3575" t="s">
        <v>86</v>
      </c>
      <c r="D3575">
        <v>6</v>
      </c>
      <c r="E3575">
        <v>39.743999999999993</v>
      </c>
      <c r="F3575" s="3">
        <v>238.46399999999994</v>
      </c>
      <c r="G3575">
        <v>6</v>
      </c>
      <c r="H3575">
        <f t="shared" si="55"/>
        <v>1</v>
      </c>
    </row>
    <row r="3576" spans="1:8" x14ac:dyDescent="0.25">
      <c r="A3576">
        <v>2008</v>
      </c>
      <c r="B3576">
        <v>320118</v>
      </c>
      <c r="C3576" t="s">
        <v>89</v>
      </c>
      <c r="D3576">
        <v>6</v>
      </c>
      <c r="E3576">
        <v>37.949940000000005</v>
      </c>
      <c r="F3576" s="3">
        <v>227.69964000000004</v>
      </c>
      <c r="G3576">
        <v>6</v>
      </c>
      <c r="H3576">
        <f t="shared" si="55"/>
        <v>1</v>
      </c>
    </row>
    <row r="3577" spans="1:8" x14ac:dyDescent="0.25">
      <c r="A3577">
        <v>2008</v>
      </c>
      <c r="B3577">
        <v>320107</v>
      </c>
      <c r="C3577" t="s">
        <v>81</v>
      </c>
      <c r="D3577">
        <v>60</v>
      </c>
      <c r="E3577">
        <v>5.7200040000000012</v>
      </c>
      <c r="F3577" s="3">
        <v>343.20024000000006</v>
      </c>
      <c r="G3577">
        <v>60</v>
      </c>
      <c r="H3577">
        <f t="shared" si="55"/>
        <v>1</v>
      </c>
    </row>
    <row r="3578" spans="1:8" x14ac:dyDescent="0.25">
      <c r="A3578">
        <v>2008</v>
      </c>
      <c r="B3578">
        <v>323004</v>
      </c>
      <c r="C3578" t="s">
        <v>35</v>
      </c>
      <c r="D3578">
        <v>24</v>
      </c>
      <c r="E3578">
        <v>12.645809999999999</v>
      </c>
      <c r="F3578" s="3">
        <v>303.49943999999999</v>
      </c>
      <c r="G3578">
        <v>24</v>
      </c>
      <c r="H3578">
        <f t="shared" si="55"/>
        <v>1</v>
      </c>
    </row>
    <row r="3579" spans="1:8" x14ac:dyDescent="0.25">
      <c r="A3579">
        <v>2008</v>
      </c>
      <c r="B3579">
        <v>322000</v>
      </c>
      <c r="C3579" t="s">
        <v>93</v>
      </c>
      <c r="D3579">
        <v>24</v>
      </c>
      <c r="E3579">
        <v>12.645809999999999</v>
      </c>
      <c r="F3579" s="3">
        <v>303.49943999999999</v>
      </c>
      <c r="G3579">
        <v>24</v>
      </c>
      <c r="H3579">
        <f t="shared" si="55"/>
        <v>1</v>
      </c>
    </row>
    <row r="3580" spans="1:8" x14ac:dyDescent="0.25">
      <c r="A3580">
        <v>2014</v>
      </c>
      <c r="B3580">
        <v>320023</v>
      </c>
      <c r="C3580" t="s">
        <v>86</v>
      </c>
      <c r="D3580">
        <v>0</v>
      </c>
      <c r="E3580">
        <v>39.743999999999993</v>
      </c>
      <c r="F3580" s="3">
        <v>0</v>
      </c>
      <c r="G3580">
        <v>6</v>
      </c>
      <c r="H3580">
        <f t="shared" si="55"/>
        <v>0</v>
      </c>
    </row>
    <row r="3581" spans="1:8" x14ac:dyDescent="0.25">
      <c r="A3581">
        <v>2014</v>
      </c>
      <c r="B3581">
        <v>320023</v>
      </c>
      <c r="C3581" t="s">
        <v>86</v>
      </c>
      <c r="D3581">
        <v>6</v>
      </c>
      <c r="E3581">
        <v>39.743999999999993</v>
      </c>
      <c r="F3581" s="3">
        <v>238.46399999999994</v>
      </c>
      <c r="G3581">
        <v>6</v>
      </c>
      <c r="H3581">
        <f t="shared" si="55"/>
        <v>1</v>
      </c>
    </row>
    <row r="3582" spans="1:8" x14ac:dyDescent="0.25">
      <c r="A3582">
        <v>2014</v>
      </c>
      <c r="B3582">
        <v>320107</v>
      </c>
      <c r="C3582" t="s">
        <v>81</v>
      </c>
      <c r="D3582">
        <v>60</v>
      </c>
      <c r="E3582">
        <v>5.7200040000000012</v>
      </c>
      <c r="F3582" s="3">
        <v>343.20024000000006</v>
      </c>
      <c r="G3582">
        <v>60</v>
      </c>
      <c r="H3582">
        <f t="shared" si="55"/>
        <v>1</v>
      </c>
    </row>
    <row r="3583" spans="1:8" x14ac:dyDescent="0.25">
      <c r="A3583">
        <v>2035</v>
      </c>
      <c r="B3583">
        <v>320028</v>
      </c>
      <c r="C3583" t="s">
        <v>91</v>
      </c>
      <c r="D3583">
        <v>0</v>
      </c>
      <c r="E3583">
        <v>30.099959999999999</v>
      </c>
      <c r="F3583" s="3">
        <v>0</v>
      </c>
      <c r="G3583">
        <v>6</v>
      </c>
      <c r="H3583">
        <f t="shared" si="55"/>
        <v>0</v>
      </c>
    </row>
    <row r="3584" spans="1:8" x14ac:dyDescent="0.25">
      <c r="A3584">
        <v>2035</v>
      </c>
      <c r="B3584">
        <v>320015</v>
      </c>
      <c r="C3584" t="s">
        <v>80</v>
      </c>
      <c r="D3584">
        <v>0</v>
      </c>
      <c r="E3584">
        <v>5.9841899999999999</v>
      </c>
      <c r="F3584" s="3">
        <v>0</v>
      </c>
      <c r="G3584">
        <v>60</v>
      </c>
      <c r="H3584">
        <f t="shared" si="55"/>
        <v>0</v>
      </c>
    </row>
    <row r="3585" spans="1:8" x14ac:dyDescent="0.25">
      <c r="A3585">
        <v>2035</v>
      </c>
      <c r="B3585">
        <v>320107</v>
      </c>
      <c r="C3585" t="s">
        <v>81</v>
      </c>
      <c r="D3585">
        <v>0</v>
      </c>
      <c r="E3585">
        <v>5.7200040000000012</v>
      </c>
      <c r="F3585" s="3">
        <v>0</v>
      </c>
      <c r="G3585">
        <v>60</v>
      </c>
      <c r="H3585">
        <f t="shared" si="55"/>
        <v>0</v>
      </c>
    </row>
    <row r="3586" spans="1:8" x14ac:dyDescent="0.25">
      <c r="A3586">
        <v>2035</v>
      </c>
      <c r="B3586">
        <v>320100</v>
      </c>
      <c r="C3586" t="s">
        <v>85</v>
      </c>
      <c r="D3586">
        <v>0</v>
      </c>
      <c r="E3586">
        <v>20.323620000000002</v>
      </c>
      <c r="F3586" s="3">
        <v>0</v>
      </c>
      <c r="G3586">
        <v>12</v>
      </c>
      <c r="H3586">
        <f t="shared" si="55"/>
        <v>0</v>
      </c>
    </row>
    <row r="3587" spans="1:8" x14ac:dyDescent="0.25">
      <c r="A3587">
        <v>2043</v>
      </c>
      <c r="B3587">
        <v>320400</v>
      </c>
      <c r="C3587" t="s">
        <v>84</v>
      </c>
      <c r="D3587">
        <v>12</v>
      </c>
      <c r="E3587">
        <v>20.323620000000002</v>
      </c>
      <c r="F3587" s="3">
        <v>243.88344000000001</v>
      </c>
      <c r="G3587">
        <v>12</v>
      </c>
      <c r="H3587">
        <f t="shared" ref="H3587:H3650" si="56">+D3587/G3587</f>
        <v>1</v>
      </c>
    </row>
    <row r="3588" spans="1:8" x14ac:dyDescent="0.25">
      <c r="A3588">
        <v>2043</v>
      </c>
      <c r="B3588">
        <v>323004</v>
      </c>
      <c r="C3588" t="s">
        <v>35</v>
      </c>
      <c r="D3588">
        <v>24</v>
      </c>
      <c r="E3588">
        <v>12.645809999999999</v>
      </c>
      <c r="F3588" s="3">
        <v>303.49943999999999</v>
      </c>
      <c r="G3588">
        <v>24</v>
      </c>
      <c r="H3588">
        <f t="shared" si="56"/>
        <v>1</v>
      </c>
    </row>
    <row r="3589" spans="1:8" x14ac:dyDescent="0.25">
      <c r="A3589">
        <v>2056</v>
      </c>
      <c r="B3589">
        <v>320028</v>
      </c>
      <c r="C3589" t="s">
        <v>91</v>
      </c>
      <c r="D3589">
        <v>6</v>
      </c>
      <c r="E3589">
        <v>30.099959999999999</v>
      </c>
      <c r="F3589" s="3">
        <v>180.59976</v>
      </c>
      <c r="G3589">
        <v>6</v>
      </c>
      <c r="H3589">
        <f t="shared" si="56"/>
        <v>1</v>
      </c>
    </row>
    <row r="3590" spans="1:8" x14ac:dyDescent="0.25">
      <c r="A3590">
        <v>2056</v>
      </c>
      <c r="B3590">
        <v>320023</v>
      </c>
      <c r="C3590" t="s">
        <v>86</v>
      </c>
      <c r="D3590">
        <v>6</v>
      </c>
      <c r="E3590">
        <v>39.743999999999993</v>
      </c>
      <c r="F3590" s="3">
        <v>238.46399999999994</v>
      </c>
      <c r="G3590">
        <v>6</v>
      </c>
      <c r="H3590">
        <f t="shared" si="56"/>
        <v>1</v>
      </c>
    </row>
    <row r="3591" spans="1:8" x14ac:dyDescent="0.25">
      <c r="A3591">
        <v>2069</v>
      </c>
      <c r="B3591">
        <v>320023</v>
      </c>
      <c r="C3591" t="s">
        <v>86</v>
      </c>
      <c r="D3591">
        <v>6</v>
      </c>
      <c r="E3591">
        <v>39.743999999999993</v>
      </c>
      <c r="F3591" s="3">
        <v>238.46399999999994</v>
      </c>
      <c r="G3591">
        <v>6</v>
      </c>
      <c r="H3591">
        <f t="shared" si="56"/>
        <v>1</v>
      </c>
    </row>
    <row r="3592" spans="1:8" x14ac:dyDescent="0.25">
      <c r="A3592">
        <v>2069</v>
      </c>
      <c r="B3592">
        <v>320015</v>
      </c>
      <c r="C3592" t="s">
        <v>80</v>
      </c>
      <c r="D3592">
        <v>60</v>
      </c>
      <c r="E3592">
        <v>5.9841899999999999</v>
      </c>
      <c r="F3592" s="3">
        <v>359.0514</v>
      </c>
      <c r="G3592">
        <v>60</v>
      </c>
      <c r="H3592">
        <f t="shared" si="56"/>
        <v>1</v>
      </c>
    </row>
    <row r="3593" spans="1:8" x14ac:dyDescent="0.25">
      <c r="A3593">
        <v>2069</v>
      </c>
      <c r="B3593">
        <v>320107</v>
      </c>
      <c r="C3593" t="s">
        <v>81</v>
      </c>
      <c r="D3593">
        <v>60</v>
      </c>
      <c r="E3593">
        <v>5.7200040000000012</v>
      </c>
      <c r="F3593" s="3">
        <v>343.20024000000006</v>
      </c>
      <c r="G3593">
        <v>60</v>
      </c>
      <c r="H3593">
        <f t="shared" si="56"/>
        <v>1</v>
      </c>
    </row>
    <row r="3594" spans="1:8" x14ac:dyDescent="0.25">
      <c r="A3594">
        <v>2069</v>
      </c>
      <c r="B3594">
        <v>320118</v>
      </c>
      <c r="C3594" t="s">
        <v>89</v>
      </c>
      <c r="D3594">
        <v>6</v>
      </c>
      <c r="E3594">
        <v>37.949940000000005</v>
      </c>
      <c r="F3594" s="3">
        <v>227.69964000000004</v>
      </c>
      <c r="G3594">
        <v>6</v>
      </c>
      <c r="H3594">
        <f t="shared" si="56"/>
        <v>1</v>
      </c>
    </row>
    <row r="3595" spans="1:8" x14ac:dyDescent="0.25">
      <c r="A3595">
        <v>2073</v>
      </c>
      <c r="B3595">
        <v>320023</v>
      </c>
      <c r="C3595" t="s">
        <v>86</v>
      </c>
      <c r="D3595">
        <v>6</v>
      </c>
      <c r="E3595">
        <v>39.743999999999993</v>
      </c>
      <c r="F3595" s="3">
        <v>238.46399999999994</v>
      </c>
      <c r="G3595">
        <v>6</v>
      </c>
      <c r="H3595">
        <f t="shared" si="56"/>
        <v>1</v>
      </c>
    </row>
    <row r="3596" spans="1:8" x14ac:dyDescent="0.25">
      <c r="A3596">
        <v>2073</v>
      </c>
      <c r="B3596">
        <v>320100</v>
      </c>
      <c r="C3596" t="s">
        <v>85</v>
      </c>
      <c r="D3596">
        <v>12</v>
      </c>
      <c r="E3596">
        <v>20.323620000000002</v>
      </c>
      <c r="F3596" s="3">
        <v>243.88344000000001</v>
      </c>
      <c r="G3596">
        <v>12</v>
      </c>
      <c r="H3596">
        <f t="shared" si="56"/>
        <v>1</v>
      </c>
    </row>
    <row r="3597" spans="1:8" x14ac:dyDescent="0.25">
      <c r="A3597">
        <v>2073</v>
      </c>
      <c r="B3597">
        <v>320023</v>
      </c>
      <c r="C3597" t="s">
        <v>86</v>
      </c>
      <c r="D3597">
        <v>6</v>
      </c>
      <c r="E3597">
        <v>39.743999999999993</v>
      </c>
      <c r="F3597" s="3">
        <v>238.46399999999994</v>
      </c>
      <c r="G3597">
        <v>6</v>
      </c>
      <c r="H3597">
        <f t="shared" si="56"/>
        <v>1</v>
      </c>
    </row>
    <row r="3598" spans="1:8" x14ac:dyDescent="0.25">
      <c r="A3598">
        <v>2073</v>
      </c>
      <c r="B3598">
        <v>320118</v>
      </c>
      <c r="C3598" t="s">
        <v>89</v>
      </c>
      <c r="D3598">
        <v>6</v>
      </c>
      <c r="E3598">
        <v>37.949940000000005</v>
      </c>
      <c r="F3598" s="3">
        <v>227.69964000000004</v>
      </c>
      <c r="G3598">
        <v>6</v>
      </c>
      <c r="H3598">
        <f t="shared" si="56"/>
        <v>1</v>
      </c>
    </row>
    <row r="3599" spans="1:8" x14ac:dyDescent="0.25">
      <c r="A3599">
        <v>2077</v>
      </c>
      <c r="B3599">
        <v>320028</v>
      </c>
      <c r="C3599" t="s">
        <v>91</v>
      </c>
      <c r="D3599">
        <v>12</v>
      </c>
      <c r="E3599">
        <v>30.099959999999999</v>
      </c>
      <c r="F3599" s="3">
        <v>361.19952000000001</v>
      </c>
      <c r="G3599">
        <v>6</v>
      </c>
      <c r="H3599">
        <f t="shared" si="56"/>
        <v>2</v>
      </c>
    </row>
    <row r="3600" spans="1:8" x14ac:dyDescent="0.25">
      <c r="A3600">
        <v>2077</v>
      </c>
      <c r="B3600">
        <v>320100</v>
      </c>
      <c r="C3600" t="s">
        <v>85</v>
      </c>
      <c r="D3600">
        <v>24</v>
      </c>
      <c r="E3600">
        <v>20.323620000000002</v>
      </c>
      <c r="F3600" s="3">
        <v>487.76688000000001</v>
      </c>
      <c r="G3600">
        <v>12</v>
      </c>
      <c r="H3600">
        <f t="shared" si="56"/>
        <v>2</v>
      </c>
    </row>
    <row r="3601" spans="1:8" x14ac:dyDescent="0.25">
      <c r="A3601">
        <v>2077</v>
      </c>
      <c r="B3601">
        <v>320023</v>
      </c>
      <c r="C3601" t="s">
        <v>86</v>
      </c>
      <c r="D3601">
        <v>6</v>
      </c>
      <c r="E3601">
        <v>39.743999999999993</v>
      </c>
      <c r="F3601" s="3">
        <v>238.46399999999994</v>
      </c>
      <c r="G3601">
        <v>6</v>
      </c>
      <c r="H3601">
        <f t="shared" si="56"/>
        <v>1</v>
      </c>
    </row>
    <row r="3602" spans="1:8" x14ac:dyDescent="0.25">
      <c r="A3602">
        <v>2078</v>
      </c>
      <c r="B3602">
        <v>320028</v>
      </c>
      <c r="C3602" t="s">
        <v>91</v>
      </c>
      <c r="D3602">
        <v>6</v>
      </c>
      <c r="E3602">
        <v>30.099959999999999</v>
      </c>
      <c r="F3602" s="3">
        <v>180.59976</v>
      </c>
      <c r="G3602">
        <v>6</v>
      </c>
      <c r="H3602">
        <f t="shared" si="56"/>
        <v>1</v>
      </c>
    </row>
    <row r="3603" spans="1:8" x14ac:dyDescent="0.25">
      <c r="A3603">
        <v>2078</v>
      </c>
      <c r="B3603">
        <v>320023</v>
      </c>
      <c r="C3603" t="s">
        <v>86</v>
      </c>
      <c r="D3603">
        <v>6</v>
      </c>
      <c r="E3603">
        <v>39.743999999999993</v>
      </c>
      <c r="F3603" s="3">
        <v>238.46399999999994</v>
      </c>
      <c r="G3603">
        <v>6</v>
      </c>
      <c r="H3603">
        <f t="shared" si="56"/>
        <v>1</v>
      </c>
    </row>
    <row r="3604" spans="1:8" x14ac:dyDescent="0.25">
      <c r="A3604">
        <v>2087</v>
      </c>
      <c r="B3604">
        <v>324003</v>
      </c>
      <c r="C3604" t="s">
        <v>88</v>
      </c>
      <c r="D3604">
        <v>20</v>
      </c>
      <c r="E3604">
        <v>19.800018000000001</v>
      </c>
      <c r="F3604" s="3">
        <v>396.00036</v>
      </c>
      <c r="G3604">
        <v>20</v>
      </c>
      <c r="H3604">
        <f t="shared" si="56"/>
        <v>1</v>
      </c>
    </row>
    <row r="3605" spans="1:8" x14ac:dyDescent="0.25">
      <c r="A3605">
        <v>2098</v>
      </c>
      <c r="B3605">
        <v>320023</v>
      </c>
      <c r="C3605" t="s">
        <v>86</v>
      </c>
      <c r="D3605">
        <v>6</v>
      </c>
      <c r="E3605">
        <v>39.743999999999993</v>
      </c>
      <c r="F3605" s="3">
        <v>238.46399999999994</v>
      </c>
      <c r="G3605">
        <v>6</v>
      </c>
      <c r="H3605">
        <f t="shared" si="56"/>
        <v>1</v>
      </c>
    </row>
    <row r="3606" spans="1:8" x14ac:dyDescent="0.25">
      <c r="A3606">
        <v>2107</v>
      </c>
      <c r="B3606">
        <v>320028</v>
      </c>
      <c r="C3606" t="s">
        <v>91</v>
      </c>
      <c r="D3606">
        <v>6</v>
      </c>
      <c r="E3606">
        <v>30.099959999999999</v>
      </c>
      <c r="F3606" s="3">
        <v>180.59976</v>
      </c>
      <c r="G3606">
        <v>6</v>
      </c>
      <c r="H3606">
        <f t="shared" si="56"/>
        <v>1</v>
      </c>
    </row>
    <row r="3607" spans="1:8" x14ac:dyDescent="0.25">
      <c r="A3607">
        <v>2112</v>
      </c>
      <c r="B3607">
        <v>320118</v>
      </c>
      <c r="C3607" t="s">
        <v>89</v>
      </c>
      <c r="D3607">
        <v>6</v>
      </c>
      <c r="E3607">
        <v>37.949940000000005</v>
      </c>
      <c r="F3607" s="3">
        <v>227.69964000000004</v>
      </c>
      <c r="G3607">
        <v>6</v>
      </c>
      <c r="H3607">
        <f t="shared" si="56"/>
        <v>1</v>
      </c>
    </row>
    <row r="3608" spans="1:8" x14ac:dyDescent="0.25">
      <c r="A3608">
        <v>2112</v>
      </c>
      <c r="B3608">
        <v>320023</v>
      </c>
      <c r="C3608" t="s">
        <v>86</v>
      </c>
      <c r="D3608">
        <v>6</v>
      </c>
      <c r="E3608">
        <v>39.743999999999993</v>
      </c>
      <c r="F3608" s="3">
        <v>238.46399999999994</v>
      </c>
      <c r="G3608">
        <v>6</v>
      </c>
      <c r="H3608">
        <f t="shared" si="56"/>
        <v>1</v>
      </c>
    </row>
    <row r="3609" spans="1:8" x14ac:dyDescent="0.25">
      <c r="A3609">
        <v>2117</v>
      </c>
      <c r="B3609">
        <v>320023</v>
      </c>
      <c r="C3609" t="s">
        <v>86</v>
      </c>
      <c r="D3609">
        <v>6</v>
      </c>
      <c r="E3609">
        <v>39.743999999999993</v>
      </c>
      <c r="F3609" s="3">
        <v>238.46399999999994</v>
      </c>
      <c r="G3609">
        <v>6</v>
      </c>
      <c r="H3609">
        <f t="shared" si="56"/>
        <v>1</v>
      </c>
    </row>
    <row r="3610" spans="1:8" x14ac:dyDescent="0.25">
      <c r="A3610">
        <v>2125</v>
      </c>
      <c r="B3610">
        <v>320023</v>
      </c>
      <c r="C3610" t="s">
        <v>86</v>
      </c>
      <c r="D3610">
        <v>6</v>
      </c>
      <c r="E3610">
        <v>39.743999999999993</v>
      </c>
      <c r="F3610" s="3">
        <v>238.46399999999994</v>
      </c>
      <c r="G3610">
        <v>6</v>
      </c>
      <c r="H3610">
        <f t="shared" si="56"/>
        <v>1</v>
      </c>
    </row>
    <row r="3611" spans="1:8" x14ac:dyDescent="0.25">
      <c r="A3611">
        <v>2125</v>
      </c>
      <c r="B3611">
        <v>320118</v>
      </c>
      <c r="C3611" t="s">
        <v>89</v>
      </c>
      <c r="D3611">
        <v>6</v>
      </c>
      <c r="E3611">
        <v>37.949940000000005</v>
      </c>
      <c r="F3611" s="3">
        <v>227.69964000000004</v>
      </c>
      <c r="G3611">
        <v>6</v>
      </c>
      <c r="H3611">
        <f t="shared" si="56"/>
        <v>1</v>
      </c>
    </row>
    <row r="3612" spans="1:8" x14ac:dyDescent="0.25">
      <c r="A3612">
        <v>2125</v>
      </c>
      <c r="B3612">
        <v>323004</v>
      </c>
      <c r="C3612" t="s">
        <v>35</v>
      </c>
      <c r="D3612">
        <v>24</v>
      </c>
      <c r="E3612">
        <v>12.645809999999999</v>
      </c>
      <c r="F3612" s="3">
        <v>303.49943999999999</v>
      </c>
      <c r="G3612">
        <v>24</v>
      </c>
      <c r="H3612">
        <f t="shared" si="56"/>
        <v>1</v>
      </c>
    </row>
    <row r="3613" spans="1:8" x14ac:dyDescent="0.25">
      <c r="A3613">
        <v>2129</v>
      </c>
      <c r="B3613">
        <v>320015</v>
      </c>
      <c r="C3613" t="s">
        <v>80</v>
      </c>
      <c r="D3613">
        <v>60</v>
      </c>
      <c r="E3613">
        <v>5.9841899999999999</v>
      </c>
      <c r="F3613" s="3">
        <v>359.0514</v>
      </c>
      <c r="G3613">
        <v>60</v>
      </c>
      <c r="H3613">
        <f t="shared" si="56"/>
        <v>1</v>
      </c>
    </row>
    <row r="3614" spans="1:8" x14ac:dyDescent="0.25">
      <c r="A3614">
        <v>2129</v>
      </c>
      <c r="B3614">
        <v>320107</v>
      </c>
      <c r="C3614" t="s">
        <v>81</v>
      </c>
      <c r="D3614">
        <v>60</v>
      </c>
      <c r="E3614">
        <v>5.7200040000000012</v>
      </c>
      <c r="F3614" s="3">
        <v>343.20024000000006</v>
      </c>
      <c r="G3614">
        <v>60</v>
      </c>
      <c r="H3614">
        <f t="shared" si="56"/>
        <v>1</v>
      </c>
    </row>
    <row r="3615" spans="1:8" x14ac:dyDescent="0.25">
      <c r="A3615">
        <v>2134</v>
      </c>
      <c r="B3615">
        <v>320015</v>
      </c>
      <c r="C3615" t="s">
        <v>80</v>
      </c>
      <c r="D3615">
        <v>60</v>
      </c>
      <c r="E3615">
        <v>5.9841899999999999</v>
      </c>
      <c r="F3615" s="3">
        <v>359.0514</v>
      </c>
      <c r="G3615">
        <v>60</v>
      </c>
      <c r="H3615">
        <f t="shared" si="56"/>
        <v>1</v>
      </c>
    </row>
    <row r="3616" spans="1:8" x14ac:dyDescent="0.25">
      <c r="A3616">
        <v>2134</v>
      </c>
      <c r="B3616">
        <v>320118</v>
      </c>
      <c r="C3616" t="s">
        <v>89</v>
      </c>
      <c r="D3616">
        <v>6</v>
      </c>
      <c r="E3616">
        <v>37.949940000000005</v>
      </c>
      <c r="F3616" s="3">
        <v>227.69964000000004</v>
      </c>
      <c r="G3616">
        <v>6</v>
      </c>
      <c r="H3616">
        <f t="shared" si="56"/>
        <v>1</v>
      </c>
    </row>
    <row r="3617" spans="1:8" x14ac:dyDescent="0.25">
      <c r="A3617">
        <v>2141</v>
      </c>
      <c r="B3617">
        <v>320118</v>
      </c>
      <c r="C3617" t="s">
        <v>89</v>
      </c>
      <c r="D3617">
        <v>6</v>
      </c>
      <c r="E3617">
        <v>37.949940000000005</v>
      </c>
      <c r="F3617" s="3">
        <v>227.69964000000004</v>
      </c>
      <c r="G3617">
        <v>6</v>
      </c>
      <c r="H3617">
        <f t="shared" si="56"/>
        <v>1</v>
      </c>
    </row>
    <row r="3618" spans="1:8" x14ac:dyDescent="0.25">
      <c r="A3618">
        <v>2145</v>
      </c>
      <c r="B3618">
        <v>324003</v>
      </c>
      <c r="C3618" t="s">
        <v>88</v>
      </c>
      <c r="D3618">
        <v>20</v>
      </c>
      <c r="E3618">
        <v>19.800018000000001</v>
      </c>
      <c r="F3618" s="3">
        <v>396.00036</v>
      </c>
      <c r="G3618">
        <v>20</v>
      </c>
      <c r="H3618">
        <f t="shared" si="56"/>
        <v>1</v>
      </c>
    </row>
    <row r="3619" spans="1:8" x14ac:dyDescent="0.25">
      <c r="A3619">
        <v>2148</v>
      </c>
      <c r="B3619">
        <v>320023</v>
      </c>
      <c r="C3619" t="s">
        <v>86</v>
      </c>
      <c r="D3619">
        <v>6</v>
      </c>
      <c r="E3619">
        <v>39.743999999999993</v>
      </c>
      <c r="F3619" s="3">
        <v>238.46399999999994</v>
      </c>
      <c r="G3619">
        <v>6</v>
      </c>
      <c r="H3619">
        <f t="shared" si="56"/>
        <v>1</v>
      </c>
    </row>
    <row r="3620" spans="1:8" x14ac:dyDescent="0.25">
      <c r="A3620">
        <v>2148</v>
      </c>
      <c r="B3620">
        <v>320023</v>
      </c>
      <c r="C3620" t="s">
        <v>86</v>
      </c>
      <c r="D3620">
        <v>6</v>
      </c>
      <c r="E3620">
        <v>39.743999999999993</v>
      </c>
      <c r="F3620" s="3">
        <v>238.46399999999994</v>
      </c>
      <c r="G3620">
        <v>6</v>
      </c>
      <c r="H3620">
        <f t="shared" si="56"/>
        <v>1</v>
      </c>
    </row>
    <row r="3621" spans="1:8" x14ac:dyDescent="0.25">
      <c r="A3621">
        <v>2155</v>
      </c>
      <c r="B3621">
        <v>320100</v>
      </c>
      <c r="C3621" t="s">
        <v>85</v>
      </c>
      <c r="D3621">
        <v>12</v>
      </c>
      <c r="E3621">
        <v>20.323620000000002</v>
      </c>
      <c r="F3621" s="3">
        <v>243.88344000000001</v>
      </c>
      <c r="G3621">
        <v>12</v>
      </c>
      <c r="H3621">
        <f t="shared" si="56"/>
        <v>1</v>
      </c>
    </row>
    <row r="3622" spans="1:8" x14ac:dyDescent="0.25">
      <c r="A3622">
        <v>2157</v>
      </c>
      <c r="B3622">
        <v>324903</v>
      </c>
      <c r="C3622" t="s">
        <v>47</v>
      </c>
      <c r="D3622">
        <v>20</v>
      </c>
      <c r="E3622">
        <v>20.662344000000001</v>
      </c>
      <c r="F3622" s="3">
        <v>413.24688000000003</v>
      </c>
      <c r="G3622">
        <v>20</v>
      </c>
      <c r="H3622">
        <f t="shared" si="56"/>
        <v>1</v>
      </c>
    </row>
    <row r="3623" spans="1:8" x14ac:dyDescent="0.25">
      <c r="A3623">
        <v>2157</v>
      </c>
      <c r="B3623">
        <v>320028</v>
      </c>
      <c r="C3623" t="s">
        <v>91</v>
      </c>
      <c r="D3623">
        <v>6</v>
      </c>
      <c r="E3623">
        <v>30.099959999999999</v>
      </c>
      <c r="F3623" s="3">
        <v>180.59976</v>
      </c>
      <c r="G3623">
        <v>6</v>
      </c>
      <c r="H3623">
        <f t="shared" si="56"/>
        <v>1</v>
      </c>
    </row>
    <row r="3624" spans="1:8" x14ac:dyDescent="0.25">
      <c r="A3624">
        <v>2157</v>
      </c>
      <c r="B3624">
        <v>320023</v>
      </c>
      <c r="C3624" t="s">
        <v>86</v>
      </c>
      <c r="D3624">
        <v>6</v>
      </c>
      <c r="E3624">
        <v>39.743999999999993</v>
      </c>
      <c r="F3624" s="3">
        <v>238.46399999999994</v>
      </c>
      <c r="G3624">
        <v>6</v>
      </c>
      <c r="H3624">
        <f t="shared" si="56"/>
        <v>1</v>
      </c>
    </row>
    <row r="3625" spans="1:8" x14ac:dyDescent="0.25">
      <c r="A3625">
        <v>2157</v>
      </c>
      <c r="B3625">
        <v>320118</v>
      </c>
      <c r="C3625" t="s">
        <v>89</v>
      </c>
      <c r="D3625">
        <v>6</v>
      </c>
      <c r="E3625">
        <v>37.949940000000005</v>
      </c>
      <c r="F3625" s="3">
        <v>227.69964000000004</v>
      </c>
      <c r="G3625">
        <v>6</v>
      </c>
      <c r="H3625">
        <f t="shared" si="56"/>
        <v>1</v>
      </c>
    </row>
    <row r="3626" spans="1:8" x14ac:dyDescent="0.25">
      <c r="A3626">
        <v>2157</v>
      </c>
      <c r="B3626">
        <v>323004</v>
      </c>
      <c r="C3626" t="s">
        <v>35</v>
      </c>
      <c r="D3626">
        <v>24</v>
      </c>
      <c r="E3626">
        <v>12.645809999999999</v>
      </c>
      <c r="F3626" s="3">
        <v>303.49943999999999</v>
      </c>
      <c r="G3626">
        <v>24</v>
      </c>
      <c r="H3626">
        <f t="shared" si="56"/>
        <v>1</v>
      </c>
    </row>
    <row r="3627" spans="1:8" x14ac:dyDescent="0.25">
      <c r="A3627">
        <v>2157</v>
      </c>
      <c r="B3627">
        <v>320400</v>
      </c>
      <c r="C3627" t="s">
        <v>84</v>
      </c>
      <c r="D3627">
        <v>12</v>
      </c>
      <c r="E3627">
        <v>20.323620000000002</v>
      </c>
      <c r="F3627" s="3">
        <v>243.88344000000001</v>
      </c>
      <c r="G3627">
        <v>12</v>
      </c>
      <c r="H3627">
        <f t="shared" si="56"/>
        <v>1</v>
      </c>
    </row>
    <row r="3628" spans="1:8" x14ac:dyDescent="0.25">
      <c r="A3628">
        <v>2162</v>
      </c>
      <c r="B3628">
        <v>320023</v>
      </c>
      <c r="C3628" t="s">
        <v>86</v>
      </c>
      <c r="D3628">
        <v>6</v>
      </c>
      <c r="E3628">
        <v>39.743999999999993</v>
      </c>
      <c r="F3628" s="3">
        <v>238.46399999999994</v>
      </c>
      <c r="G3628">
        <v>6</v>
      </c>
      <c r="H3628">
        <f t="shared" si="56"/>
        <v>1</v>
      </c>
    </row>
    <row r="3629" spans="1:8" x14ac:dyDescent="0.25">
      <c r="A3629">
        <v>2162</v>
      </c>
      <c r="B3629">
        <v>324903</v>
      </c>
      <c r="C3629" t="s">
        <v>47</v>
      </c>
      <c r="D3629">
        <v>20</v>
      </c>
      <c r="E3629">
        <v>20.662344000000001</v>
      </c>
      <c r="F3629" s="3">
        <v>413.24688000000003</v>
      </c>
      <c r="G3629">
        <v>20</v>
      </c>
      <c r="H3629">
        <f t="shared" si="56"/>
        <v>1</v>
      </c>
    </row>
    <row r="3630" spans="1:8" x14ac:dyDescent="0.25">
      <c r="A3630">
        <v>2163</v>
      </c>
      <c r="B3630">
        <v>320023</v>
      </c>
      <c r="C3630" t="s">
        <v>86</v>
      </c>
      <c r="D3630">
        <v>6</v>
      </c>
      <c r="E3630">
        <v>39.743999999999993</v>
      </c>
      <c r="F3630" s="3">
        <v>238.46399999999994</v>
      </c>
      <c r="G3630">
        <v>6</v>
      </c>
      <c r="H3630">
        <f t="shared" si="56"/>
        <v>1</v>
      </c>
    </row>
    <row r="3631" spans="1:8" x14ac:dyDescent="0.25">
      <c r="A3631">
        <v>2165</v>
      </c>
      <c r="B3631">
        <v>320118</v>
      </c>
      <c r="C3631" t="s">
        <v>89</v>
      </c>
      <c r="D3631">
        <v>6</v>
      </c>
      <c r="E3631">
        <v>37.949940000000005</v>
      </c>
      <c r="F3631" s="3">
        <v>227.69964000000004</v>
      </c>
      <c r="G3631">
        <v>6</v>
      </c>
      <c r="H3631">
        <f t="shared" si="56"/>
        <v>1</v>
      </c>
    </row>
    <row r="3632" spans="1:8" x14ac:dyDescent="0.25">
      <c r="A3632">
        <v>4201</v>
      </c>
      <c r="B3632">
        <v>322100</v>
      </c>
      <c r="C3632" t="s">
        <v>96</v>
      </c>
      <c r="D3632">
        <v>6</v>
      </c>
      <c r="E3632">
        <v>18.065520000000003</v>
      </c>
      <c r="F3632" s="3">
        <v>108.39312000000001</v>
      </c>
      <c r="G3632">
        <v>6</v>
      </c>
      <c r="H3632">
        <f t="shared" si="56"/>
        <v>1</v>
      </c>
    </row>
    <row r="3633" spans="1:8" x14ac:dyDescent="0.25">
      <c r="A3633">
        <v>4202</v>
      </c>
      <c r="B3633">
        <v>323900</v>
      </c>
      <c r="C3633" t="s">
        <v>37</v>
      </c>
      <c r="D3633">
        <v>0</v>
      </c>
      <c r="E3633">
        <v>12.645809999999999</v>
      </c>
      <c r="F3633" s="3">
        <v>0</v>
      </c>
      <c r="G3633">
        <v>24</v>
      </c>
      <c r="H3633">
        <f t="shared" si="56"/>
        <v>0</v>
      </c>
    </row>
    <row r="3634" spans="1:8" x14ac:dyDescent="0.25">
      <c r="A3634">
        <v>4202</v>
      </c>
      <c r="B3634">
        <v>323103</v>
      </c>
      <c r="C3634" t="s">
        <v>36</v>
      </c>
      <c r="D3634">
        <v>24</v>
      </c>
      <c r="E3634">
        <v>12.645809999999999</v>
      </c>
      <c r="F3634" s="3">
        <v>303.49943999999999</v>
      </c>
      <c r="G3634">
        <v>24</v>
      </c>
      <c r="H3634">
        <f t="shared" si="56"/>
        <v>1</v>
      </c>
    </row>
    <row r="3635" spans="1:8" x14ac:dyDescent="0.25">
      <c r="A3635">
        <v>119</v>
      </c>
      <c r="B3635">
        <v>324003</v>
      </c>
      <c r="C3635" t="s">
        <v>88</v>
      </c>
      <c r="D3635">
        <v>40</v>
      </c>
      <c r="E3635">
        <v>19.800018000000001</v>
      </c>
      <c r="F3635" s="3">
        <v>792.00072</v>
      </c>
      <c r="G3635">
        <v>20</v>
      </c>
      <c r="H3635">
        <f t="shared" si="56"/>
        <v>2</v>
      </c>
    </row>
    <row r="3636" spans="1:8" x14ac:dyDescent="0.25">
      <c r="A3636">
        <v>119</v>
      </c>
      <c r="B3636">
        <v>320028</v>
      </c>
      <c r="C3636" t="s">
        <v>91</v>
      </c>
      <c r="D3636">
        <v>24</v>
      </c>
      <c r="E3636">
        <v>30.099959999999999</v>
      </c>
      <c r="F3636" s="3">
        <v>722.39904000000001</v>
      </c>
      <c r="G3636">
        <v>6</v>
      </c>
      <c r="H3636">
        <f t="shared" si="56"/>
        <v>4</v>
      </c>
    </row>
    <row r="3637" spans="1:8" x14ac:dyDescent="0.25">
      <c r="A3637">
        <v>119</v>
      </c>
      <c r="B3637">
        <v>320015</v>
      </c>
      <c r="C3637" t="s">
        <v>80</v>
      </c>
      <c r="D3637">
        <v>60</v>
      </c>
      <c r="E3637">
        <v>5.9841899999999999</v>
      </c>
      <c r="F3637" s="3">
        <v>359.0514</v>
      </c>
      <c r="G3637">
        <v>60</v>
      </c>
      <c r="H3637">
        <f t="shared" si="56"/>
        <v>1</v>
      </c>
    </row>
    <row r="3638" spans="1:8" x14ac:dyDescent="0.25">
      <c r="A3638">
        <v>119</v>
      </c>
      <c r="B3638">
        <v>320107</v>
      </c>
      <c r="C3638" t="s">
        <v>81</v>
      </c>
      <c r="D3638">
        <v>60</v>
      </c>
      <c r="E3638">
        <v>5.7200040000000012</v>
      </c>
      <c r="F3638" s="3">
        <v>343.20024000000006</v>
      </c>
      <c r="G3638">
        <v>60</v>
      </c>
      <c r="H3638">
        <f t="shared" si="56"/>
        <v>1</v>
      </c>
    </row>
    <row r="3639" spans="1:8" x14ac:dyDescent="0.25">
      <c r="A3639">
        <v>119</v>
      </c>
      <c r="B3639">
        <v>322000</v>
      </c>
      <c r="C3639" t="s">
        <v>93</v>
      </c>
      <c r="D3639">
        <v>24</v>
      </c>
      <c r="E3639">
        <v>12.645809999999999</v>
      </c>
      <c r="F3639" s="3">
        <v>303.49943999999999</v>
      </c>
      <c r="G3639">
        <v>24</v>
      </c>
      <c r="H3639">
        <f t="shared" si="56"/>
        <v>1</v>
      </c>
    </row>
    <row r="3640" spans="1:8" x14ac:dyDescent="0.25">
      <c r="A3640">
        <v>119</v>
      </c>
      <c r="B3640">
        <v>320023</v>
      </c>
      <c r="C3640" t="s">
        <v>86</v>
      </c>
      <c r="D3640">
        <v>30</v>
      </c>
      <c r="E3640">
        <v>39.743999999999993</v>
      </c>
      <c r="F3640" s="3">
        <v>1192.3199999999997</v>
      </c>
      <c r="G3640">
        <v>6</v>
      </c>
      <c r="H3640">
        <f t="shared" si="56"/>
        <v>5</v>
      </c>
    </row>
    <row r="3641" spans="1:8" x14ac:dyDescent="0.25">
      <c r="A3641">
        <v>119</v>
      </c>
      <c r="B3641">
        <v>320100</v>
      </c>
      <c r="C3641" t="s">
        <v>85</v>
      </c>
      <c r="D3641">
        <v>12</v>
      </c>
      <c r="E3641">
        <v>20.323620000000002</v>
      </c>
      <c r="F3641" s="3">
        <v>243.88344000000001</v>
      </c>
      <c r="G3641">
        <v>12</v>
      </c>
      <c r="H3641">
        <f t="shared" si="56"/>
        <v>1</v>
      </c>
    </row>
    <row r="3642" spans="1:8" x14ac:dyDescent="0.25">
      <c r="A3642">
        <v>119</v>
      </c>
      <c r="B3642">
        <v>323103</v>
      </c>
      <c r="C3642" t="s">
        <v>36</v>
      </c>
      <c r="D3642">
        <v>24</v>
      </c>
      <c r="E3642">
        <v>12.645809999999999</v>
      </c>
      <c r="F3642" s="3">
        <v>303.49943999999999</v>
      </c>
      <c r="G3642">
        <v>24</v>
      </c>
      <c r="H3642">
        <f t="shared" si="56"/>
        <v>1</v>
      </c>
    </row>
    <row r="3643" spans="1:8" x14ac:dyDescent="0.25">
      <c r="A3643">
        <v>119</v>
      </c>
      <c r="B3643">
        <v>323004</v>
      </c>
      <c r="C3643" t="s">
        <v>35</v>
      </c>
      <c r="D3643">
        <v>24</v>
      </c>
      <c r="E3643">
        <v>12.645809999999999</v>
      </c>
      <c r="F3643" s="3">
        <v>303.49943999999999</v>
      </c>
      <c r="G3643">
        <v>24</v>
      </c>
      <c r="H3643">
        <f t="shared" si="56"/>
        <v>1</v>
      </c>
    </row>
    <row r="3644" spans="1:8" x14ac:dyDescent="0.25">
      <c r="A3644">
        <v>119</v>
      </c>
      <c r="B3644">
        <v>322001</v>
      </c>
      <c r="C3644" t="s">
        <v>95</v>
      </c>
      <c r="D3644">
        <v>0</v>
      </c>
      <c r="E3644">
        <v>36.695520000000002</v>
      </c>
      <c r="F3644" s="3">
        <v>0</v>
      </c>
      <c r="G3644">
        <v>6</v>
      </c>
      <c r="H3644">
        <f t="shared" si="56"/>
        <v>0</v>
      </c>
    </row>
    <row r="3645" spans="1:8" x14ac:dyDescent="0.25">
      <c r="A3645">
        <v>119</v>
      </c>
      <c r="B3645">
        <v>322100</v>
      </c>
      <c r="C3645" t="s">
        <v>96</v>
      </c>
      <c r="D3645">
        <v>6</v>
      </c>
      <c r="E3645">
        <v>18.065520000000003</v>
      </c>
      <c r="F3645" s="3">
        <v>108.39312000000001</v>
      </c>
      <c r="G3645">
        <v>6</v>
      </c>
      <c r="H3645">
        <f t="shared" si="56"/>
        <v>1</v>
      </c>
    </row>
    <row r="3646" spans="1:8" x14ac:dyDescent="0.25">
      <c r="A3646">
        <v>119</v>
      </c>
      <c r="B3646">
        <v>320926</v>
      </c>
      <c r="C3646" t="s">
        <v>48</v>
      </c>
      <c r="D3646">
        <v>60</v>
      </c>
      <c r="E3646">
        <v>5.9841899999999999</v>
      </c>
      <c r="F3646" s="3">
        <v>359.0514</v>
      </c>
      <c r="G3646">
        <v>60</v>
      </c>
      <c r="H3646">
        <f t="shared" si="56"/>
        <v>1</v>
      </c>
    </row>
    <row r="3647" spans="1:8" x14ac:dyDescent="0.25">
      <c r="A3647">
        <v>119</v>
      </c>
      <c r="B3647">
        <v>324903</v>
      </c>
      <c r="C3647" t="s">
        <v>47</v>
      </c>
      <c r="D3647">
        <v>20</v>
      </c>
      <c r="E3647">
        <v>20.662344000000001</v>
      </c>
      <c r="F3647" s="3">
        <v>413.24688000000003</v>
      </c>
      <c r="G3647">
        <v>20</v>
      </c>
      <c r="H3647">
        <f t="shared" si="56"/>
        <v>1</v>
      </c>
    </row>
    <row r="3648" spans="1:8" x14ac:dyDescent="0.25">
      <c r="A3648">
        <v>120</v>
      </c>
      <c r="B3648">
        <v>320118</v>
      </c>
      <c r="C3648" t="s">
        <v>89</v>
      </c>
      <c r="D3648">
        <v>30</v>
      </c>
      <c r="E3648">
        <v>37.949940000000005</v>
      </c>
      <c r="F3648" s="3">
        <v>1138.4982000000002</v>
      </c>
      <c r="G3648">
        <v>6</v>
      </c>
      <c r="H3648">
        <f t="shared" si="56"/>
        <v>5</v>
      </c>
    </row>
    <row r="3649" spans="1:8" x14ac:dyDescent="0.25">
      <c r="A3649">
        <v>120</v>
      </c>
      <c r="B3649">
        <v>320118</v>
      </c>
      <c r="C3649" t="s">
        <v>89</v>
      </c>
      <c r="D3649">
        <v>18</v>
      </c>
      <c r="E3649">
        <v>37.949940000000005</v>
      </c>
      <c r="F3649" s="3">
        <v>683.09892000000013</v>
      </c>
      <c r="G3649">
        <v>6</v>
      </c>
      <c r="H3649">
        <f t="shared" si="56"/>
        <v>3</v>
      </c>
    </row>
    <row r="3650" spans="1:8" x14ac:dyDescent="0.25">
      <c r="A3650">
        <v>120</v>
      </c>
      <c r="B3650">
        <v>322000</v>
      </c>
      <c r="C3650" t="s">
        <v>93</v>
      </c>
      <c r="D3650">
        <v>24</v>
      </c>
      <c r="E3650">
        <v>12.645809999999999</v>
      </c>
      <c r="F3650" s="3">
        <v>303.49943999999999</v>
      </c>
      <c r="G3650">
        <v>24</v>
      </c>
      <c r="H3650">
        <f t="shared" si="56"/>
        <v>1</v>
      </c>
    </row>
    <row r="3651" spans="1:8" x14ac:dyDescent="0.25">
      <c r="A3651">
        <v>121</v>
      </c>
      <c r="B3651">
        <v>320107</v>
      </c>
      <c r="C3651" t="s">
        <v>81</v>
      </c>
      <c r="D3651">
        <v>60</v>
      </c>
      <c r="E3651">
        <v>5.7200040000000012</v>
      </c>
      <c r="F3651" s="3">
        <v>343.20024000000006</v>
      </c>
      <c r="G3651">
        <v>60</v>
      </c>
      <c r="H3651">
        <f t="shared" ref="H3651:H3707" si="57">+D3651/G3651</f>
        <v>1</v>
      </c>
    </row>
    <row r="3652" spans="1:8" x14ac:dyDescent="0.25">
      <c r="A3652">
        <v>121</v>
      </c>
      <c r="B3652">
        <v>322000</v>
      </c>
      <c r="C3652" t="s">
        <v>93</v>
      </c>
      <c r="D3652">
        <v>24</v>
      </c>
      <c r="E3652">
        <v>12.645809999999999</v>
      </c>
      <c r="F3652" s="3">
        <v>303.49943999999999</v>
      </c>
      <c r="G3652">
        <v>24</v>
      </c>
      <c r="H3652">
        <f t="shared" si="57"/>
        <v>1</v>
      </c>
    </row>
    <row r="3653" spans="1:8" x14ac:dyDescent="0.25">
      <c r="A3653">
        <v>121</v>
      </c>
      <c r="B3653">
        <v>322000</v>
      </c>
      <c r="C3653" t="s">
        <v>93</v>
      </c>
      <c r="D3653">
        <v>24</v>
      </c>
      <c r="E3653">
        <v>12.645809999999999</v>
      </c>
      <c r="F3653" s="3">
        <v>303.49943999999999</v>
      </c>
      <c r="G3653">
        <v>24</v>
      </c>
      <c r="H3653">
        <f t="shared" si="57"/>
        <v>1</v>
      </c>
    </row>
    <row r="3654" spans="1:8" x14ac:dyDescent="0.25">
      <c r="A3654">
        <v>121</v>
      </c>
      <c r="B3654">
        <v>324003</v>
      </c>
      <c r="C3654" t="s">
        <v>88</v>
      </c>
      <c r="D3654">
        <v>20</v>
      </c>
      <c r="E3654">
        <v>19.800018000000001</v>
      </c>
      <c r="F3654" s="3">
        <v>396.00036</v>
      </c>
      <c r="G3654">
        <v>20</v>
      </c>
      <c r="H3654">
        <f t="shared" si="57"/>
        <v>1</v>
      </c>
    </row>
    <row r="3655" spans="1:8" x14ac:dyDescent="0.25">
      <c r="A3655">
        <v>121</v>
      </c>
      <c r="B3655">
        <v>320100</v>
      </c>
      <c r="C3655" t="s">
        <v>85</v>
      </c>
      <c r="D3655">
        <v>24</v>
      </c>
      <c r="E3655">
        <v>20.323620000000002</v>
      </c>
      <c r="F3655" s="3">
        <v>487.76688000000001</v>
      </c>
      <c r="G3655">
        <v>12</v>
      </c>
      <c r="H3655">
        <f t="shared" si="57"/>
        <v>2</v>
      </c>
    </row>
    <row r="3656" spans="1:8" x14ac:dyDescent="0.25">
      <c r="A3656">
        <v>142</v>
      </c>
      <c r="B3656">
        <v>323103</v>
      </c>
      <c r="C3656" t="s">
        <v>36</v>
      </c>
      <c r="D3656">
        <v>24</v>
      </c>
      <c r="E3656">
        <v>12.645809999999999</v>
      </c>
      <c r="F3656" s="3">
        <v>303.49943999999999</v>
      </c>
      <c r="G3656">
        <v>24</v>
      </c>
      <c r="H3656">
        <f t="shared" si="57"/>
        <v>1</v>
      </c>
    </row>
    <row r="3657" spans="1:8" x14ac:dyDescent="0.25">
      <c r="A3657">
        <v>144</v>
      </c>
      <c r="B3657">
        <v>323103</v>
      </c>
      <c r="C3657" t="s">
        <v>36</v>
      </c>
      <c r="D3657">
        <v>24</v>
      </c>
      <c r="E3657">
        <v>12.645809999999999</v>
      </c>
      <c r="F3657" s="3">
        <v>303.49943999999999</v>
      </c>
      <c r="G3657">
        <v>24</v>
      </c>
      <c r="H3657">
        <f t="shared" si="57"/>
        <v>1</v>
      </c>
    </row>
    <row r="3658" spans="1:8" x14ac:dyDescent="0.25">
      <c r="A3658">
        <v>147</v>
      </c>
      <c r="B3658">
        <v>320028</v>
      </c>
      <c r="C3658" t="s">
        <v>91</v>
      </c>
      <c r="D3658">
        <v>12</v>
      </c>
      <c r="E3658">
        <v>30.099959999999999</v>
      </c>
      <c r="F3658" s="3">
        <v>361.19952000000001</v>
      </c>
      <c r="G3658">
        <v>6</v>
      </c>
      <c r="H3658">
        <f t="shared" si="57"/>
        <v>2</v>
      </c>
    </row>
    <row r="3659" spans="1:8" x14ac:dyDescent="0.25">
      <c r="A3659">
        <v>147</v>
      </c>
      <c r="B3659">
        <v>320118</v>
      </c>
      <c r="C3659" t="s">
        <v>89</v>
      </c>
      <c r="D3659">
        <v>12</v>
      </c>
      <c r="E3659">
        <v>37.949940000000005</v>
      </c>
      <c r="F3659" s="3">
        <v>455.39928000000009</v>
      </c>
      <c r="G3659">
        <v>6</v>
      </c>
      <c r="H3659">
        <f t="shared" si="57"/>
        <v>2</v>
      </c>
    </row>
    <row r="3660" spans="1:8" x14ac:dyDescent="0.25">
      <c r="A3660">
        <v>147</v>
      </c>
      <c r="B3660">
        <v>320100</v>
      </c>
      <c r="C3660" t="s">
        <v>85</v>
      </c>
      <c r="D3660">
        <v>24</v>
      </c>
      <c r="E3660">
        <v>20.323620000000002</v>
      </c>
      <c r="F3660" s="3">
        <v>487.76688000000001</v>
      </c>
      <c r="G3660">
        <v>12</v>
      </c>
      <c r="H3660">
        <f t="shared" si="57"/>
        <v>2</v>
      </c>
    </row>
    <row r="3661" spans="1:8" x14ac:dyDescent="0.25">
      <c r="A3661">
        <v>147</v>
      </c>
      <c r="B3661">
        <v>320926</v>
      </c>
      <c r="C3661" t="s">
        <v>48</v>
      </c>
      <c r="D3661">
        <v>60</v>
      </c>
      <c r="E3661">
        <v>5.9841899999999999</v>
      </c>
      <c r="F3661" s="3">
        <v>359.0514</v>
      </c>
      <c r="G3661">
        <v>60</v>
      </c>
      <c r="H3661">
        <f t="shared" si="57"/>
        <v>1</v>
      </c>
    </row>
    <row r="3662" spans="1:8" x14ac:dyDescent="0.25">
      <c r="A3662">
        <v>147</v>
      </c>
      <c r="B3662">
        <v>324903</v>
      </c>
      <c r="C3662" t="s">
        <v>47</v>
      </c>
      <c r="D3662">
        <v>20</v>
      </c>
      <c r="E3662">
        <v>20.662344000000001</v>
      </c>
      <c r="F3662" s="3">
        <v>413.24688000000003</v>
      </c>
      <c r="G3662">
        <v>20</v>
      </c>
      <c r="H3662">
        <f t="shared" si="57"/>
        <v>1</v>
      </c>
    </row>
    <row r="3663" spans="1:8" x14ac:dyDescent="0.25">
      <c r="A3663">
        <v>170</v>
      </c>
      <c r="B3663">
        <v>320015</v>
      </c>
      <c r="C3663" t="s">
        <v>80</v>
      </c>
      <c r="D3663">
        <v>60</v>
      </c>
      <c r="E3663">
        <v>5.9841899999999999</v>
      </c>
      <c r="F3663" s="3">
        <v>359.0514</v>
      </c>
      <c r="G3663">
        <v>60</v>
      </c>
      <c r="H3663">
        <f t="shared" si="57"/>
        <v>1</v>
      </c>
    </row>
    <row r="3664" spans="1:8" x14ac:dyDescent="0.25">
      <c r="A3664">
        <v>184</v>
      </c>
      <c r="B3664">
        <v>320015</v>
      </c>
      <c r="C3664" t="s">
        <v>80</v>
      </c>
      <c r="D3664">
        <v>60</v>
      </c>
      <c r="E3664">
        <v>5.9841899999999999</v>
      </c>
      <c r="F3664" s="3">
        <v>359.0514</v>
      </c>
      <c r="G3664">
        <v>60</v>
      </c>
      <c r="H3664">
        <f t="shared" si="57"/>
        <v>1</v>
      </c>
    </row>
    <row r="3665" spans="1:8" x14ac:dyDescent="0.25">
      <c r="A3665">
        <v>187</v>
      </c>
      <c r="B3665">
        <v>320015</v>
      </c>
      <c r="C3665" t="s">
        <v>80</v>
      </c>
      <c r="D3665">
        <v>120</v>
      </c>
      <c r="E3665">
        <v>5.9841899999999999</v>
      </c>
      <c r="F3665" s="3">
        <v>718.1028</v>
      </c>
      <c r="G3665">
        <v>60</v>
      </c>
      <c r="H3665">
        <f t="shared" si="57"/>
        <v>2</v>
      </c>
    </row>
    <row r="3666" spans="1:8" x14ac:dyDescent="0.25">
      <c r="A3666">
        <v>187</v>
      </c>
      <c r="B3666">
        <v>320107</v>
      </c>
      <c r="C3666" t="s">
        <v>81</v>
      </c>
      <c r="D3666">
        <v>60</v>
      </c>
      <c r="E3666">
        <v>5.7200040000000012</v>
      </c>
      <c r="F3666" s="3">
        <v>343.20024000000006</v>
      </c>
      <c r="G3666">
        <v>60</v>
      </c>
      <c r="H3666">
        <f t="shared" si="57"/>
        <v>1</v>
      </c>
    </row>
    <row r="3667" spans="1:8" x14ac:dyDescent="0.25">
      <c r="A3667">
        <v>187</v>
      </c>
      <c r="B3667">
        <v>324003</v>
      </c>
      <c r="C3667" t="s">
        <v>88</v>
      </c>
      <c r="D3667">
        <v>60</v>
      </c>
      <c r="E3667">
        <v>19.800018000000001</v>
      </c>
      <c r="F3667" s="3">
        <v>1188.00108</v>
      </c>
      <c r="G3667">
        <v>20</v>
      </c>
      <c r="H3667">
        <f t="shared" si="57"/>
        <v>3</v>
      </c>
    </row>
    <row r="3668" spans="1:8" x14ac:dyDescent="0.25">
      <c r="A3668">
        <v>187</v>
      </c>
      <c r="B3668">
        <v>320926</v>
      </c>
      <c r="C3668" t="s">
        <v>48</v>
      </c>
      <c r="D3668">
        <v>60</v>
      </c>
      <c r="E3668">
        <v>5.9841899999999999</v>
      </c>
      <c r="F3668" s="3">
        <v>359.0514</v>
      </c>
      <c r="G3668">
        <v>60</v>
      </c>
      <c r="H3668">
        <f t="shared" si="57"/>
        <v>1</v>
      </c>
    </row>
    <row r="3669" spans="1:8" x14ac:dyDescent="0.25">
      <c r="A3669">
        <v>187</v>
      </c>
      <c r="B3669">
        <v>323103</v>
      </c>
      <c r="C3669" t="s">
        <v>36</v>
      </c>
      <c r="D3669">
        <v>48</v>
      </c>
      <c r="E3669">
        <v>12.645809999999999</v>
      </c>
      <c r="F3669" s="3">
        <v>606.99887999999999</v>
      </c>
      <c r="G3669">
        <v>24</v>
      </c>
      <c r="H3669">
        <f t="shared" si="57"/>
        <v>2</v>
      </c>
    </row>
    <row r="3670" spans="1:8" x14ac:dyDescent="0.25">
      <c r="A3670">
        <v>197</v>
      </c>
      <c r="B3670">
        <v>324903</v>
      </c>
      <c r="C3670" t="s">
        <v>47</v>
      </c>
      <c r="D3670">
        <v>20</v>
      </c>
      <c r="E3670">
        <v>20.662344000000001</v>
      </c>
      <c r="F3670" s="3">
        <v>413.24688000000003</v>
      </c>
      <c r="G3670">
        <v>20</v>
      </c>
      <c r="H3670">
        <f t="shared" si="57"/>
        <v>1</v>
      </c>
    </row>
    <row r="3671" spans="1:8" x14ac:dyDescent="0.25">
      <c r="A3671">
        <v>517</v>
      </c>
      <c r="B3671">
        <v>320118</v>
      </c>
      <c r="C3671" t="s">
        <v>89</v>
      </c>
      <c r="D3671">
        <v>12</v>
      </c>
      <c r="E3671">
        <v>37.949940000000005</v>
      </c>
      <c r="F3671" s="3">
        <v>455.39928000000009</v>
      </c>
      <c r="G3671">
        <v>6</v>
      </c>
      <c r="H3671">
        <f t="shared" si="57"/>
        <v>2</v>
      </c>
    </row>
    <row r="3672" spans="1:8" x14ac:dyDescent="0.25">
      <c r="A3672">
        <v>517</v>
      </c>
      <c r="B3672">
        <v>320023</v>
      </c>
      <c r="C3672" t="s">
        <v>86</v>
      </c>
      <c r="D3672">
        <v>12</v>
      </c>
      <c r="E3672">
        <v>39.743999999999993</v>
      </c>
      <c r="F3672" s="3">
        <v>476.92799999999988</v>
      </c>
      <c r="G3672">
        <v>6</v>
      </c>
      <c r="H3672">
        <f t="shared" si="57"/>
        <v>2</v>
      </c>
    </row>
    <row r="3673" spans="1:8" x14ac:dyDescent="0.25">
      <c r="A3673">
        <v>517</v>
      </c>
      <c r="B3673">
        <v>320120</v>
      </c>
      <c r="C3673" t="s">
        <v>71</v>
      </c>
      <c r="D3673">
        <v>0</v>
      </c>
      <c r="E3673">
        <v>30.099959999999999</v>
      </c>
      <c r="F3673" s="3">
        <v>0</v>
      </c>
      <c r="G3673">
        <v>6</v>
      </c>
      <c r="H3673">
        <f t="shared" si="57"/>
        <v>0</v>
      </c>
    </row>
    <row r="3674" spans="1:8" x14ac:dyDescent="0.25">
      <c r="A3674">
        <v>517</v>
      </c>
      <c r="B3674">
        <v>322000</v>
      </c>
      <c r="C3674" t="s">
        <v>93</v>
      </c>
      <c r="D3674">
        <v>24</v>
      </c>
      <c r="E3674">
        <v>12.645809999999999</v>
      </c>
      <c r="F3674" s="3">
        <v>303.49943999999999</v>
      </c>
      <c r="G3674">
        <v>24</v>
      </c>
      <c r="H3674">
        <f t="shared" si="57"/>
        <v>1</v>
      </c>
    </row>
    <row r="3675" spans="1:8" x14ac:dyDescent="0.25">
      <c r="A3675">
        <v>517</v>
      </c>
      <c r="B3675">
        <v>320100</v>
      </c>
      <c r="C3675" t="s">
        <v>85</v>
      </c>
      <c r="D3675">
        <v>12</v>
      </c>
      <c r="E3675">
        <v>20.323620000000002</v>
      </c>
      <c r="F3675" s="3">
        <v>243.88344000000001</v>
      </c>
      <c r="G3675">
        <v>12</v>
      </c>
      <c r="H3675">
        <f t="shared" si="57"/>
        <v>1</v>
      </c>
    </row>
    <row r="3676" spans="1:8" x14ac:dyDescent="0.25">
      <c r="A3676">
        <v>520</v>
      </c>
      <c r="B3676">
        <v>320023</v>
      </c>
      <c r="C3676" t="s">
        <v>86</v>
      </c>
      <c r="D3676">
        <v>12</v>
      </c>
      <c r="E3676">
        <v>39.743999999999993</v>
      </c>
      <c r="F3676" s="3">
        <v>476.92799999999988</v>
      </c>
      <c r="G3676">
        <v>6</v>
      </c>
      <c r="H3676">
        <f t="shared" si="57"/>
        <v>2</v>
      </c>
    </row>
    <row r="3677" spans="1:8" x14ac:dyDescent="0.25">
      <c r="A3677">
        <v>522</v>
      </c>
      <c r="B3677">
        <v>320107</v>
      </c>
      <c r="C3677" t="s">
        <v>81</v>
      </c>
      <c r="D3677">
        <v>60</v>
      </c>
      <c r="E3677">
        <v>5.7200040000000012</v>
      </c>
      <c r="F3677" s="3">
        <v>343.20024000000006</v>
      </c>
      <c r="G3677">
        <v>60</v>
      </c>
      <c r="H3677">
        <f t="shared" si="57"/>
        <v>1</v>
      </c>
    </row>
    <row r="3678" spans="1:8" x14ac:dyDescent="0.25">
      <c r="A3678">
        <v>531</v>
      </c>
      <c r="B3678">
        <v>320023</v>
      </c>
      <c r="C3678" t="s">
        <v>86</v>
      </c>
      <c r="D3678">
        <v>18</v>
      </c>
      <c r="E3678">
        <v>39.743999999999993</v>
      </c>
      <c r="F3678" s="3">
        <v>715.39199999999983</v>
      </c>
      <c r="G3678">
        <v>6</v>
      </c>
      <c r="H3678">
        <f t="shared" si="57"/>
        <v>3</v>
      </c>
    </row>
    <row r="3679" spans="1:8" x14ac:dyDescent="0.25">
      <c r="A3679">
        <v>531</v>
      </c>
      <c r="B3679">
        <v>320118</v>
      </c>
      <c r="C3679" t="s">
        <v>89</v>
      </c>
      <c r="D3679">
        <v>6</v>
      </c>
      <c r="E3679">
        <v>37.949940000000005</v>
      </c>
      <c r="F3679" s="3">
        <v>227.69964000000004</v>
      </c>
      <c r="G3679">
        <v>6</v>
      </c>
      <c r="H3679">
        <f t="shared" si="57"/>
        <v>1</v>
      </c>
    </row>
    <row r="3680" spans="1:8" x14ac:dyDescent="0.25">
      <c r="A3680">
        <v>531</v>
      </c>
      <c r="B3680">
        <v>323103</v>
      </c>
      <c r="C3680" t="s">
        <v>36</v>
      </c>
      <c r="D3680">
        <v>24</v>
      </c>
      <c r="E3680">
        <v>12.645809999999999</v>
      </c>
      <c r="F3680" s="3">
        <v>303.49943999999999</v>
      </c>
      <c r="G3680">
        <v>24</v>
      </c>
      <c r="H3680">
        <f t="shared" si="57"/>
        <v>1</v>
      </c>
    </row>
    <row r="3681" spans="1:8" x14ac:dyDescent="0.25">
      <c r="A3681">
        <v>533</v>
      </c>
      <c r="B3681">
        <v>320028</v>
      </c>
      <c r="C3681" t="s">
        <v>91</v>
      </c>
      <c r="D3681">
        <v>6</v>
      </c>
      <c r="E3681">
        <v>30.099959999999999</v>
      </c>
      <c r="F3681" s="3">
        <v>180.59976</v>
      </c>
      <c r="G3681">
        <v>6</v>
      </c>
      <c r="H3681">
        <f t="shared" si="57"/>
        <v>1</v>
      </c>
    </row>
    <row r="3682" spans="1:8" x14ac:dyDescent="0.25">
      <c r="A3682">
        <v>533</v>
      </c>
      <c r="B3682">
        <v>320107</v>
      </c>
      <c r="C3682" t="s">
        <v>81</v>
      </c>
      <c r="D3682">
        <v>60</v>
      </c>
      <c r="E3682">
        <v>5.7200040000000012</v>
      </c>
      <c r="F3682" s="3">
        <v>343.20024000000006</v>
      </c>
      <c r="G3682">
        <v>60</v>
      </c>
      <c r="H3682">
        <f t="shared" si="57"/>
        <v>1</v>
      </c>
    </row>
    <row r="3683" spans="1:8" x14ac:dyDescent="0.25">
      <c r="A3683">
        <v>533</v>
      </c>
      <c r="B3683">
        <v>323103</v>
      </c>
      <c r="C3683" t="s">
        <v>36</v>
      </c>
      <c r="D3683">
        <v>24</v>
      </c>
      <c r="E3683">
        <v>12.645809999999999</v>
      </c>
      <c r="F3683" s="3">
        <v>303.49943999999999</v>
      </c>
      <c r="G3683">
        <v>24</v>
      </c>
      <c r="H3683">
        <f t="shared" si="57"/>
        <v>1</v>
      </c>
    </row>
    <row r="3684" spans="1:8" x14ac:dyDescent="0.25">
      <c r="A3684">
        <v>533</v>
      </c>
      <c r="B3684">
        <v>323004</v>
      </c>
      <c r="C3684" t="s">
        <v>35</v>
      </c>
      <c r="D3684">
        <v>24</v>
      </c>
      <c r="E3684">
        <v>12.645809999999999</v>
      </c>
      <c r="F3684" s="3">
        <v>303.49943999999999</v>
      </c>
      <c r="G3684">
        <v>24</v>
      </c>
      <c r="H3684">
        <f t="shared" si="57"/>
        <v>1</v>
      </c>
    </row>
    <row r="3685" spans="1:8" x14ac:dyDescent="0.25">
      <c r="A3685">
        <v>535</v>
      </c>
      <c r="B3685">
        <v>323103</v>
      </c>
      <c r="C3685" t="s">
        <v>36</v>
      </c>
      <c r="D3685">
        <v>24</v>
      </c>
      <c r="E3685">
        <v>12.645809999999999</v>
      </c>
      <c r="F3685" s="3">
        <v>303.49943999999999</v>
      </c>
      <c r="G3685">
        <v>24</v>
      </c>
      <c r="H3685">
        <f t="shared" si="57"/>
        <v>1</v>
      </c>
    </row>
    <row r="3686" spans="1:8" x14ac:dyDescent="0.25">
      <c r="A3686">
        <v>535</v>
      </c>
      <c r="B3686">
        <v>323004</v>
      </c>
      <c r="C3686" t="s">
        <v>35</v>
      </c>
      <c r="D3686">
        <v>24</v>
      </c>
      <c r="E3686">
        <v>12.645809999999999</v>
      </c>
      <c r="F3686" s="3">
        <v>303.49943999999999</v>
      </c>
      <c r="G3686">
        <v>24</v>
      </c>
      <c r="H3686">
        <f t="shared" si="57"/>
        <v>1</v>
      </c>
    </row>
    <row r="3687" spans="1:8" x14ac:dyDescent="0.25">
      <c r="A3687">
        <v>536</v>
      </c>
      <c r="B3687">
        <v>322001</v>
      </c>
      <c r="C3687" t="s">
        <v>95</v>
      </c>
      <c r="D3687">
        <v>0</v>
      </c>
      <c r="E3687">
        <v>36.695520000000002</v>
      </c>
      <c r="F3687" s="3">
        <v>0</v>
      </c>
      <c r="G3687">
        <v>6</v>
      </c>
      <c r="H3687">
        <f t="shared" si="57"/>
        <v>0</v>
      </c>
    </row>
    <row r="3688" spans="1:8" x14ac:dyDescent="0.25">
      <c r="A3688">
        <v>536</v>
      </c>
      <c r="B3688">
        <v>322001</v>
      </c>
      <c r="C3688" t="s">
        <v>95</v>
      </c>
      <c r="D3688">
        <v>0</v>
      </c>
      <c r="E3688">
        <v>36.695520000000002</v>
      </c>
      <c r="F3688" s="3">
        <v>0</v>
      </c>
      <c r="G3688">
        <v>6</v>
      </c>
      <c r="H3688">
        <f t="shared" si="57"/>
        <v>0</v>
      </c>
    </row>
    <row r="3689" spans="1:8" x14ac:dyDescent="0.25">
      <c r="A3689">
        <v>536</v>
      </c>
      <c r="B3689">
        <v>322001</v>
      </c>
      <c r="C3689" t="s">
        <v>95</v>
      </c>
      <c r="D3689">
        <v>0</v>
      </c>
      <c r="E3689">
        <v>36.695520000000002</v>
      </c>
      <c r="F3689" s="3">
        <v>0</v>
      </c>
      <c r="G3689">
        <v>6</v>
      </c>
      <c r="H3689">
        <f t="shared" si="57"/>
        <v>0</v>
      </c>
    </row>
    <row r="3690" spans="1:8" x14ac:dyDescent="0.25">
      <c r="A3690">
        <v>545</v>
      </c>
      <c r="B3690">
        <v>320100</v>
      </c>
      <c r="C3690" t="s">
        <v>85</v>
      </c>
      <c r="D3690">
        <v>12</v>
      </c>
      <c r="E3690">
        <v>20.323620000000002</v>
      </c>
      <c r="F3690" s="3">
        <v>243.88344000000001</v>
      </c>
      <c r="G3690">
        <v>12</v>
      </c>
      <c r="H3690">
        <f t="shared" si="57"/>
        <v>1</v>
      </c>
    </row>
    <row r="3691" spans="1:8" x14ac:dyDescent="0.25">
      <c r="A3691">
        <v>545</v>
      </c>
      <c r="B3691">
        <v>320400</v>
      </c>
      <c r="C3691" t="s">
        <v>84</v>
      </c>
      <c r="D3691">
        <v>12</v>
      </c>
      <c r="E3691">
        <v>20.323620000000002</v>
      </c>
      <c r="F3691" s="3">
        <v>243.88344000000001</v>
      </c>
      <c r="G3691">
        <v>12</v>
      </c>
      <c r="H3691">
        <f t="shared" si="57"/>
        <v>1</v>
      </c>
    </row>
    <row r="3692" spans="1:8" x14ac:dyDescent="0.25">
      <c r="A3692">
        <v>545</v>
      </c>
      <c r="B3692">
        <v>323900</v>
      </c>
      <c r="C3692" t="s">
        <v>37</v>
      </c>
      <c r="D3692">
        <v>24</v>
      </c>
      <c r="E3692">
        <v>12.645809999999999</v>
      </c>
      <c r="F3692" s="3">
        <v>303.49943999999999</v>
      </c>
      <c r="G3692">
        <v>24</v>
      </c>
      <c r="H3692">
        <f t="shared" si="57"/>
        <v>1</v>
      </c>
    </row>
    <row r="3693" spans="1:8" x14ac:dyDescent="0.25">
      <c r="A3693">
        <v>545</v>
      </c>
      <c r="B3693">
        <v>323103</v>
      </c>
      <c r="C3693" t="s">
        <v>36</v>
      </c>
      <c r="D3693">
        <v>24</v>
      </c>
      <c r="E3693">
        <v>12.645809999999999</v>
      </c>
      <c r="F3693" s="3">
        <v>303.49943999999999</v>
      </c>
      <c r="G3693">
        <v>24</v>
      </c>
      <c r="H3693">
        <f t="shared" si="57"/>
        <v>1</v>
      </c>
    </row>
    <row r="3694" spans="1:8" x14ac:dyDescent="0.25">
      <c r="A3694">
        <v>545</v>
      </c>
      <c r="B3694">
        <v>322100</v>
      </c>
      <c r="C3694" t="s">
        <v>96</v>
      </c>
      <c r="D3694">
        <v>6</v>
      </c>
      <c r="E3694">
        <v>18.065520000000003</v>
      </c>
      <c r="F3694" s="3">
        <v>108.39312000000001</v>
      </c>
      <c r="G3694">
        <v>6</v>
      </c>
      <c r="H3694">
        <f t="shared" si="57"/>
        <v>1</v>
      </c>
    </row>
    <row r="3695" spans="1:8" x14ac:dyDescent="0.25">
      <c r="A3695">
        <v>545</v>
      </c>
      <c r="B3695">
        <v>320107</v>
      </c>
      <c r="C3695" t="s">
        <v>81</v>
      </c>
      <c r="D3695">
        <v>60</v>
      </c>
      <c r="E3695">
        <v>5.7200040000000012</v>
      </c>
      <c r="F3695" s="3">
        <v>343.20024000000006</v>
      </c>
      <c r="G3695">
        <v>60</v>
      </c>
      <c r="H3695">
        <f t="shared" si="57"/>
        <v>1</v>
      </c>
    </row>
    <row r="3696" spans="1:8" x14ac:dyDescent="0.25">
      <c r="A3696">
        <v>562</v>
      </c>
      <c r="B3696">
        <v>320015</v>
      </c>
      <c r="C3696" t="s">
        <v>80</v>
      </c>
      <c r="D3696">
        <v>60</v>
      </c>
      <c r="E3696">
        <v>5.9841899999999999</v>
      </c>
      <c r="F3696" s="3">
        <v>359.0514</v>
      </c>
      <c r="G3696">
        <v>60</v>
      </c>
      <c r="H3696">
        <f t="shared" si="57"/>
        <v>1</v>
      </c>
    </row>
    <row r="3697" spans="1:8" x14ac:dyDescent="0.25">
      <c r="A3697">
        <v>562</v>
      </c>
      <c r="B3697">
        <v>320107</v>
      </c>
      <c r="C3697" t="s">
        <v>81</v>
      </c>
      <c r="D3697">
        <v>60</v>
      </c>
      <c r="E3697">
        <v>5.7200040000000012</v>
      </c>
      <c r="F3697" s="3">
        <v>343.20024000000006</v>
      </c>
      <c r="G3697">
        <v>60</v>
      </c>
      <c r="H3697">
        <f t="shared" si="57"/>
        <v>1</v>
      </c>
    </row>
    <row r="3698" spans="1:8" x14ac:dyDescent="0.25">
      <c r="A3698">
        <v>562</v>
      </c>
      <c r="B3698">
        <v>320023</v>
      </c>
      <c r="C3698" t="s">
        <v>86</v>
      </c>
      <c r="D3698">
        <v>6</v>
      </c>
      <c r="E3698">
        <v>39.743999999999993</v>
      </c>
      <c r="F3698" s="3">
        <v>238.46399999999994</v>
      </c>
      <c r="G3698">
        <v>6</v>
      </c>
      <c r="H3698">
        <f t="shared" si="57"/>
        <v>1</v>
      </c>
    </row>
    <row r="3699" spans="1:8" x14ac:dyDescent="0.25">
      <c r="A3699">
        <v>562</v>
      </c>
      <c r="B3699">
        <v>320400</v>
      </c>
      <c r="C3699" t="s">
        <v>84</v>
      </c>
      <c r="D3699">
        <v>12</v>
      </c>
      <c r="E3699">
        <v>20.323620000000002</v>
      </c>
      <c r="F3699" s="3">
        <v>243.88344000000001</v>
      </c>
      <c r="G3699">
        <v>12</v>
      </c>
      <c r="H3699">
        <f t="shared" si="57"/>
        <v>1</v>
      </c>
    </row>
    <row r="3700" spans="1:8" x14ac:dyDescent="0.25">
      <c r="A3700">
        <v>574</v>
      </c>
      <c r="B3700">
        <v>320120</v>
      </c>
      <c r="C3700" t="s">
        <v>71</v>
      </c>
      <c r="D3700">
        <v>0</v>
      </c>
      <c r="E3700">
        <v>30.099959999999999</v>
      </c>
      <c r="F3700" s="3">
        <v>0</v>
      </c>
      <c r="G3700">
        <v>6</v>
      </c>
      <c r="H3700">
        <f t="shared" si="57"/>
        <v>0</v>
      </c>
    </row>
    <row r="3701" spans="1:8" x14ac:dyDescent="0.25">
      <c r="A3701">
        <v>574</v>
      </c>
      <c r="B3701">
        <v>324903</v>
      </c>
      <c r="C3701" t="s">
        <v>47</v>
      </c>
      <c r="D3701">
        <v>20</v>
      </c>
      <c r="E3701">
        <v>20.662344000000001</v>
      </c>
      <c r="F3701" s="3">
        <v>413.24688000000003</v>
      </c>
      <c r="G3701">
        <v>20</v>
      </c>
      <c r="H3701">
        <f t="shared" si="57"/>
        <v>1</v>
      </c>
    </row>
    <row r="3702" spans="1:8" x14ac:dyDescent="0.25">
      <c r="A3702">
        <v>9408</v>
      </c>
      <c r="B3702">
        <v>320023</v>
      </c>
      <c r="C3702" t="s">
        <v>86</v>
      </c>
      <c r="D3702">
        <v>6</v>
      </c>
      <c r="E3702">
        <v>39.743999999999993</v>
      </c>
      <c r="F3702" s="3">
        <v>238.46399999999994</v>
      </c>
      <c r="G3702">
        <v>6</v>
      </c>
      <c r="H3702">
        <f t="shared" si="57"/>
        <v>1</v>
      </c>
    </row>
    <row r="3703" spans="1:8" x14ac:dyDescent="0.25">
      <c r="A3703">
        <v>9408</v>
      </c>
      <c r="B3703">
        <v>322000</v>
      </c>
      <c r="C3703" t="s">
        <v>93</v>
      </c>
      <c r="D3703">
        <v>24</v>
      </c>
      <c r="E3703">
        <v>12.645809999999999</v>
      </c>
      <c r="F3703" s="3">
        <v>303.49943999999999</v>
      </c>
      <c r="G3703">
        <v>24</v>
      </c>
      <c r="H3703">
        <f t="shared" si="57"/>
        <v>1</v>
      </c>
    </row>
    <row r="3704" spans="1:8" x14ac:dyDescent="0.25">
      <c r="A3704">
        <v>9413</v>
      </c>
      <c r="B3704">
        <v>320028</v>
      </c>
      <c r="C3704" t="s">
        <v>91</v>
      </c>
      <c r="D3704">
        <v>6</v>
      </c>
      <c r="E3704">
        <v>30.099959999999999</v>
      </c>
      <c r="F3704" s="3">
        <v>180.59976</v>
      </c>
      <c r="G3704">
        <v>6</v>
      </c>
      <c r="H3704">
        <f t="shared" si="57"/>
        <v>1</v>
      </c>
    </row>
    <row r="3705" spans="1:8" x14ac:dyDescent="0.25">
      <c r="A3705">
        <v>9413</v>
      </c>
      <c r="B3705">
        <v>320023</v>
      </c>
      <c r="C3705" t="s">
        <v>86</v>
      </c>
      <c r="D3705">
        <v>6</v>
      </c>
      <c r="E3705">
        <v>39.743999999999993</v>
      </c>
      <c r="F3705" s="3">
        <v>238.46399999999994</v>
      </c>
      <c r="G3705">
        <v>6</v>
      </c>
      <c r="H3705">
        <f t="shared" si="57"/>
        <v>1</v>
      </c>
    </row>
    <row r="3706" spans="1:8" x14ac:dyDescent="0.25">
      <c r="A3706">
        <v>9413</v>
      </c>
      <c r="B3706">
        <v>320118</v>
      </c>
      <c r="C3706" t="s">
        <v>89</v>
      </c>
      <c r="D3706">
        <v>6</v>
      </c>
      <c r="E3706">
        <v>37.949940000000005</v>
      </c>
      <c r="F3706" s="3">
        <v>227.69964000000004</v>
      </c>
      <c r="G3706">
        <v>6</v>
      </c>
      <c r="H3706">
        <f t="shared" si="57"/>
        <v>1</v>
      </c>
    </row>
    <row r="3707" spans="1:8" x14ac:dyDescent="0.25">
      <c r="A3707">
        <v>9413</v>
      </c>
      <c r="B3707">
        <v>322000</v>
      </c>
      <c r="C3707" t="s">
        <v>93</v>
      </c>
      <c r="D3707">
        <v>24</v>
      </c>
      <c r="E3707">
        <v>12.645809999999999</v>
      </c>
      <c r="F3707" s="3">
        <v>303.49943999999999</v>
      </c>
      <c r="G3707">
        <v>24</v>
      </c>
      <c r="H3707">
        <f t="shared" si="57"/>
        <v>1</v>
      </c>
    </row>
  </sheetData>
  <autoFilter ref="A1:H3707" xr:uid="{1EB301F3-2081-48CD-8404-2651B12A74D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INV-CO.OP</vt:lpstr>
      <vt:lpstr>SI</vt:lpstr>
      <vt:lpstr>SO</vt:lpstr>
      <vt:lpstr>Return</vt:lpstr>
      <vt:lpstr>MTD_Oct 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Ba Tien</dc:creator>
  <cp:lastModifiedBy>SA VP</cp:lastModifiedBy>
  <dcterms:created xsi:type="dcterms:W3CDTF">2024-10-27T18:05:40Z</dcterms:created>
  <dcterms:modified xsi:type="dcterms:W3CDTF">2024-10-28T03:18:17Z</dcterms:modified>
</cp:coreProperties>
</file>