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127A9AA-209C-49C9-92C7-F239412306E3}" xr6:coauthVersionLast="47" xr6:coauthVersionMax="47" xr10:uidLastSave="{00000000-0000-0000-0000-000000000000}"/>
  <bookViews>
    <workbookView xWindow="-110" yWindow="-110" windowWidth="19420" windowHeight="10300" xr2:uid="{012B425F-965D-47F9-8620-9E2928B79B33}"/>
  </bookViews>
  <sheets>
    <sheet name="INV-CO.OP" sheetId="1" r:id="rId1"/>
    <sheet name="SI" sheetId="2" r:id="rId2"/>
    <sheet name="SO" sheetId="4" r:id="rId3"/>
    <sheet name="Return" sheetId="3" r:id="rId4"/>
  </sheets>
  <definedNames>
    <definedName name="_xlnm._FilterDatabase" localSheetId="3" hidden="1">Return!$A$1:$H$1</definedName>
    <definedName name="_xlnm._FilterDatabase" localSheetId="1" hidden="1">SI!$B$1:$F$847</definedName>
    <definedName name="_xlnm._FilterDatabase" localSheetId="2" hidden="1">SO!$A$1:$I$848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D42" i="1" l="1"/>
  <c r="JD23" i="1"/>
  <c r="JD16" i="1"/>
  <c r="IX39" i="1"/>
  <c r="IX16" i="1"/>
  <c r="IL29" i="1"/>
  <c r="IL19" i="1"/>
  <c r="IF42" i="1"/>
  <c r="IF23" i="1"/>
  <c r="IF12" i="1"/>
  <c r="HT39" i="1"/>
  <c r="HT23" i="1"/>
  <c r="HT12" i="1"/>
  <c r="DK39" i="1"/>
  <c r="CF6" i="1"/>
  <c r="CE6" i="1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II9" i="1"/>
  <c r="IC29" i="1"/>
  <c r="IC12" i="1"/>
  <c r="HW29" i="1"/>
  <c r="BW54" i="1"/>
  <c r="BW58" i="1"/>
  <c r="BW57" i="1"/>
  <c r="BW56" i="1"/>
  <c r="BW55" i="1"/>
  <c r="BW26" i="1"/>
  <c r="IL16" i="1" l="1"/>
  <c r="DQ19" i="1"/>
  <c r="CS12" i="1"/>
  <c r="CS23" i="1"/>
  <c r="CS42" i="1"/>
  <c r="DK16" i="1"/>
  <c r="DQ9" i="1"/>
  <c r="IL9" i="1"/>
  <c r="CY9" i="1"/>
  <c r="CY39" i="1"/>
  <c r="DQ12" i="1"/>
  <c r="DQ42" i="1"/>
  <c r="IX29" i="1"/>
  <c r="CS19" i="1"/>
  <c r="DK12" i="1"/>
  <c r="DK23" i="1"/>
  <c r="DK42" i="1"/>
  <c r="IF19" i="1"/>
  <c r="IX42" i="1"/>
  <c r="JD29" i="1"/>
  <c r="CY42" i="1"/>
  <c r="HT16" i="1"/>
  <c r="JD9" i="1"/>
  <c r="JD39" i="1"/>
  <c r="DK19" i="1"/>
  <c r="CY19" i="1"/>
  <c r="IL42" i="1"/>
  <c r="CS16" i="1"/>
  <c r="HT19" i="1"/>
  <c r="IF16" i="1"/>
  <c r="CY29" i="1"/>
  <c r="DQ16" i="1"/>
  <c r="IX12" i="1"/>
  <c r="IX23" i="1"/>
  <c r="JD19" i="1"/>
  <c r="IX9" i="1"/>
  <c r="CY12" i="1"/>
  <c r="CY23" i="1"/>
  <c r="DQ29" i="1"/>
  <c r="IL39" i="1"/>
  <c r="DQ23" i="1"/>
  <c r="CS29" i="1"/>
  <c r="HT42" i="1"/>
  <c r="IF29" i="1"/>
  <c r="IL12" i="1"/>
  <c r="JD12" i="1"/>
  <c r="CS9" i="1"/>
  <c r="CS6" i="1" s="1"/>
  <c r="CS39" i="1"/>
  <c r="CY16" i="1"/>
  <c r="DK9" i="1"/>
  <c r="DK29" i="1"/>
  <c r="DQ39" i="1"/>
  <c r="IF9" i="1"/>
  <c r="IF39" i="1"/>
  <c r="IL23" i="1"/>
  <c r="IX19" i="1"/>
  <c r="HT29" i="1"/>
  <c r="HT9" i="1"/>
  <c r="HT6" i="1" s="1"/>
  <c r="JG19" i="1"/>
  <c r="JG29" i="1"/>
  <c r="IU23" i="1"/>
  <c r="HK12" i="1"/>
  <c r="HK23" i="1"/>
  <c r="HW9" i="1"/>
  <c r="IO9" i="1"/>
  <c r="CJ39" i="1"/>
  <c r="IO19" i="1"/>
  <c r="IC16" i="1"/>
  <c r="JA29" i="1"/>
  <c r="JG12" i="1"/>
  <c r="II29" i="1"/>
  <c r="IO12" i="1"/>
  <c r="IO23" i="1"/>
  <c r="JG16" i="1"/>
  <c r="HW19" i="1"/>
  <c r="IC23" i="1"/>
  <c r="II16" i="1"/>
  <c r="IO29" i="1"/>
  <c r="IU12" i="1"/>
  <c r="JA16" i="1"/>
  <c r="CD9" i="1"/>
  <c r="CD39" i="1"/>
  <c r="HQ9" i="1"/>
  <c r="HQ19" i="1"/>
  <c r="HQ29" i="1"/>
  <c r="HW12" i="1"/>
  <c r="HW23" i="1"/>
  <c r="IU16" i="1"/>
  <c r="JG9" i="1"/>
  <c r="CD12" i="1"/>
  <c r="CD23" i="1"/>
  <c r="DZ42" i="1"/>
  <c r="HK19" i="1"/>
  <c r="HK29" i="1"/>
  <c r="HQ12" i="1"/>
  <c r="HQ23" i="1"/>
  <c r="HW16" i="1"/>
  <c r="II19" i="1"/>
  <c r="JA9" i="1"/>
  <c r="JA19" i="1"/>
  <c r="JG23" i="1"/>
  <c r="IO16" i="1"/>
  <c r="HQ16" i="1"/>
  <c r="IC9" i="1"/>
  <c r="IC19" i="1"/>
  <c r="II12" i="1"/>
  <c r="II23" i="1"/>
  <c r="IU9" i="1"/>
  <c r="IU19" i="1"/>
  <c r="IU29" i="1"/>
  <c r="JA12" i="1"/>
  <c r="JA23" i="1"/>
  <c r="HK16" i="1"/>
  <c r="HK9" i="1"/>
  <c r="DZ16" i="1"/>
  <c r="CD42" i="1"/>
  <c r="CV9" i="1"/>
  <c r="DH12" i="1"/>
  <c r="DH23" i="1"/>
  <c r="DH42" i="1"/>
  <c r="DN29" i="1"/>
  <c r="DB9" i="1"/>
  <c r="DN42" i="1"/>
  <c r="DB12" i="1"/>
  <c r="CJ9" i="1"/>
  <c r="DT19" i="1"/>
  <c r="CP12" i="1"/>
  <c r="CP23" i="1"/>
  <c r="CP42" i="1"/>
  <c r="CV19" i="1"/>
  <c r="DB16" i="1"/>
  <c r="DT12" i="1"/>
  <c r="DT42" i="1"/>
  <c r="CV12" i="1"/>
  <c r="CV23" i="1"/>
  <c r="CV42" i="1"/>
  <c r="CJ12" i="1"/>
  <c r="DB42" i="1"/>
  <c r="CV29" i="1"/>
  <c r="DH19" i="1"/>
  <c r="DT9" i="1"/>
  <c r="DT16" i="1"/>
  <c r="DZ9" i="1"/>
  <c r="DZ19" i="1"/>
  <c r="DZ39" i="1"/>
  <c r="CJ42" i="1"/>
  <c r="CP29" i="1"/>
  <c r="DB39" i="1"/>
  <c r="DN12" i="1"/>
  <c r="DZ12" i="1"/>
  <c r="DZ23" i="1"/>
  <c r="CD19" i="1"/>
  <c r="CD29" i="1"/>
  <c r="CJ23" i="1"/>
  <c r="DT39" i="1"/>
  <c r="CP9" i="1"/>
  <c r="CP19" i="1"/>
  <c r="CP39" i="1"/>
  <c r="CJ16" i="1"/>
  <c r="CV16" i="1"/>
  <c r="DB19" i="1"/>
  <c r="DB29" i="1"/>
  <c r="DH16" i="1"/>
  <c r="DN9" i="1"/>
  <c r="DN19" i="1"/>
  <c r="DN39" i="1"/>
  <c r="DT23" i="1"/>
  <c r="DZ29" i="1"/>
  <c r="CJ29" i="1"/>
  <c r="CJ19" i="1"/>
  <c r="CP16" i="1"/>
  <c r="DB23" i="1"/>
  <c r="DH29" i="1"/>
  <c r="DN23" i="1"/>
  <c r="CD16" i="1"/>
  <c r="CV39" i="1"/>
  <c r="DH9" i="1"/>
  <c r="DH39" i="1"/>
  <c r="DN16" i="1"/>
  <c r="DT29" i="1"/>
  <c r="DQ6" i="1" l="1"/>
  <c r="IX6" i="1"/>
  <c r="JD6" i="1"/>
  <c r="IF6" i="1"/>
  <c r="IL6" i="1"/>
  <c r="CY6" i="1"/>
  <c r="DK6" i="1"/>
  <c r="IO6" i="1"/>
  <c r="HW6" i="1"/>
  <c r="HK6" i="1"/>
  <c r="II6" i="1"/>
  <c r="JG6" i="1"/>
  <c r="IC6" i="1"/>
  <c r="IU6" i="1"/>
  <c r="JA6" i="1"/>
  <c r="HQ6" i="1"/>
  <c r="DB6" i="1"/>
  <c r="DH6" i="1"/>
  <c r="DN6" i="1"/>
  <c r="CP6" i="1"/>
  <c r="DZ6" i="1"/>
  <c r="CV6" i="1"/>
  <c r="DT6" i="1"/>
  <c r="CD6" i="1"/>
  <c r="CJ6" i="1"/>
  <c r="JX42" i="1" l="1"/>
  <c r="JW42" i="1"/>
  <c r="JX39" i="1"/>
  <c r="JW39" i="1"/>
  <c r="JX29" i="1"/>
  <c r="JW29" i="1"/>
  <c r="JX23" i="1"/>
  <c r="JW23" i="1"/>
  <c r="JX19" i="1"/>
  <c r="JW19" i="1"/>
  <c r="JX16" i="1"/>
  <c r="JW16" i="1"/>
  <c r="JX12" i="1"/>
  <c r="JW12" i="1"/>
  <c r="JX9" i="1"/>
  <c r="JW9" i="1"/>
  <c r="JS42" i="1"/>
  <c r="JR42" i="1"/>
  <c r="JS39" i="1"/>
  <c r="JR39" i="1"/>
  <c r="JS29" i="1"/>
  <c r="JR29" i="1"/>
  <c r="JS23" i="1"/>
  <c r="JR23" i="1"/>
  <c r="JS19" i="1"/>
  <c r="JR19" i="1"/>
  <c r="JS16" i="1"/>
  <c r="JR16" i="1"/>
  <c r="JS12" i="1"/>
  <c r="JR12" i="1"/>
  <c r="JS9" i="1"/>
  <c r="JR9" i="1"/>
  <c r="JN42" i="1"/>
  <c r="JM42" i="1"/>
  <c r="JN39" i="1"/>
  <c r="JM39" i="1"/>
  <c r="JN29" i="1"/>
  <c r="JM29" i="1"/>
  <c r="JN23" i="1"/>
  <c r="JM23" i="1"/>
  <c r="JN19" i="1"/>
  <c r="JM19" i="1"/>
  <c r="JN16" i="1"/>
  <c r="JM16" i="1"/>
  <c r="JN12" i="1"/>
  <c r="JM12" i="1"/>
  <c r="JN9" i="1"/>
  <c r="JM9" i="1"/>
  <c r="JH42" i="1"/>
  <c r="JH39" i="1"/>
  <c r="JH29" i="1"/>
  <c r="JH23" i="1"/>
  <c r="JH19" i="1"/>
  <c r="JH16" i="1"/>
  <c r="JH12" i="1"/>
  <c r="JH9" i="1"/>
  <c r="JB42" i="1"/>
  <c r="JB39" i="1"/>
  <c r="JB29" i="1"/>
  <c r="JB23" i="1"/>
  <c r="JB19" i="1"/>
  <c r="JB16" i="1"/>
  <c r="JB12" i="1"/>
  <c r="JB9" i="1"/>
  <c r="IV42" i="1"/>
  <c r="IV39" i="1"/>
  <c r="IV29" i="1"/>
  <c r="IV23" i="1"/>
  <c r="IV19" i="1"/>
  <c r="IV16" i="1"/>
  <c r="IV12" i="1"/>
  <c r="IV9" i="1"/>
  <c r="IP42" i="1"/>
  <c r="IP39" i="1"/>
  <c r="IP29" i="1"/>
  <c r="IP23" i="1"/>
  <c r="IP19" i="1"/>
  <c r="IP16" i="1"/>
  <c r="IP12" i="1"/>
  <c r="IP9" i="1"/>
  <c r="IJ42" i="1"/>
  <c r="IJ39" i="1"/>
  <c r="IJ29" i="1"/>
  <c r="IJ23" i="1"/>
  <c r="IJ19" i="1"/>
  <c r="IJ16" i="1"/>
  <c r="IJ12" i="1"/>
  <c r="IJ9" i="1"/>
  <c r="ID42" i="1"/>
  <c r="ID39" i="1"/>
  <c r="ID29" i="1"/>
  <c r="ID23" i="1"/>
  <c r="ID19" i="1"/>
  <c r="ID16" i="1"/>
  <c r="ID12" i="1"/>
  <c r="ID9" i="1"/>
  <c r="HX42" i="1"/>
  <c r="HX39" i="1"/>
  <c r="HX29" i="1"/>
  <c r="HX23" i="1"/>
  <c r="HX19" i="1"/>
  <c r="HX16" i="1"/>
  <c r="HX12" i="1"/>
  <c r="HX9" i="1"/>
  <c r="HR42" i="1"/>
  <c r="HR39" i="1"/>
  <c r="HR29" i="1"/>
  <c r="HR23" i="1"/>
  <c r="HR19" i="1"/>
  <c r="HR16" i="1"/>
  <c r="HR12" i="1"/>
  <c r="HR9" i="1"/>
  <c r="HL42" i="1"/>
  <c r="HL39" i="1"/>
  <c r="HL29" i="1"/>
  <c r="HL23" i="1"/>
  <c r="HL19" i="1"/>
  <c r="HL16" i="1"/>
  <c r="HL12" i="1"/>
  <c r="HL9" i="1"/>
  <c r="EK42" i="1"/>
  <c r="EJ42" i="1"/>
  <c r="EK39" i="1"/>
  <c r="EJ39" i="1"/>
  <c r="EK29" i="1"/>
  <c r="EJ29" i="1"/>
  <c r="EK23" i="1"/>
  <c r="EJ23" i="1"/>
  <c r="EK19" i="1"/>
  <c r="EJ19" i="1"/>
  <c r="EK16" i="1"/>
  <c r="EJ16" i="1"/>
  <c r="EK12" i="1"/>
  <c r="EJ12" i="1"/>
  <c r="EK9" i="1"/>
  <c r="EJ9" i="1"/>
  <c r="EF42" i="1"/>
  <c r="EE42" i="1"/>
  <c r="EF39" i="1"/>
  <c r="EE39" i="1"/>
  <c r="EF29" i="1"/>
  <c r="EE29" i="1"/>
  <c r="EF23" i="1"/>
  <c r="EE23" i="1"/>
  <c r="EF19" i="1"/>
  <c r="EE19" i="1"/>
  <c r="EF16" i="1"/>
  <c r="EE16" i="1"/>
  <c r="EF12" i="1"/>
  <c r="EE12" i="1"/>
  <c r="EF9" i="1"/>
  <c r="EE9" i="1"/>
  <c r="EA42" i="1"/>
  <c r="EA39" i="1"/>
  <c r="EA29" i="1"/>
  <c r="EA23" i="1"/>
  <c r="EA19" i="1"/>
  <c r="EA16" i="1"/>
  <c r="EA12" i="1"/>
  <c r="EA9" i="1"/>
  <c r="DU42" i="1"/>
  <c r="DU39" i="1"/>
  <c r="DU29" i="1"/>
  <c r="DU23" i="1"/>
  <c r="DU19" i="1"/>
  <c r="DU16" i="1"/>
  <c r="DU12" i="1"/>
  <c r="DU9" i="1"/>
  <c r="DO42" i="1"/>
  <c r="DO39" i="1"/>
  <c r="DO29" i="1"/>
  <c r="DO23" i="1"/>
  <c r="DO19" i="1"/>
  <c r="DO16" i="1"/>
  <c r="DO12" i="1"/>
  <c r="DO9" i="1"/>
  <c r="DI42" i="1"/>
  <c r="DI39" i="1"/>
  <c r="DI29" i="1"/>
  <c r="DI23" i="1"/>
  <c r="DI19" i="1"/>
  <c r="DI16" i="1"/>
  <c r="DI12" i="1"/>
  <c r="DI9" i="1"/>
  <c r="DC42" i="1"/>
  <c r="DC39" i="1"/>
  <c r="DC29" i="1"/>
  <c r="DC23" i="1"/>
  <c r="DC19" i="1"/>
  <c r="DC16" i="1"/>
  <c r="DC12" i="1"/>
  <c r="DC9" i="1"/>
  <c r="CW42" i="1"/>
  <c r="CW39" i="1"/>
  <c r="CW29" i="1"/>
  <c r="CW23" i="1"/>
  <c r="CW19" i="1"/>
  <c r="CW16" i="1"/>
  <c r="CW12" i="1"/>
  <c r="CW9" i="1"/>
  <c r="CQ42" i="1"/>
  <c r="CQ39" i="1"/>
  <c r="CQ29" i="1"/>
  <c r="CQ23" i="1"/>
  <c r="CQ19" i="1"/>
  <c r="CQ16" i="1"/>
  <c r="CQ12" i="1"/>
  <c r="CQ9" i="1"/>
  <c r="CK42" i="1"/>
  <c r="CK39" i="1"/>
  <c r="CK29" i="1"/>
  <c r="CK23" i="1"/>
  <c r="CK19" i="1"/>
  <c r="CK16" i="1"/>
  <c r="CK12" i="1"/>
  <c r="CK9" i="1"/>
  <c r="CE42" i="1"/>
  <c r="CE39" i="1"/>
  <c r="CE29" i="1"/>
  <c r="CE23" i="1"/>
  <c r="CE19" i="1"/>
  <c r="CE16" i="1"/>
  <c r="CE12" i="1"/>
  <c r="CE9" i="1"/>
  <c r="EW29" i="1"/>
  <c r="EW19" i="1"/>
  <c r="EW16" i="1"/>
  <c r="EW12" i="1"/>
  <c r="ES64" i="1"/>
  <c r="EV64" i="1" s="1"/>
  <c r="EY64" i="1" s="1"/>
  <c r="ES61" i="1"/>
  <c r="EU61" i="1" s="1"/>
  <c r="ES52" i="1"/>
  <c r="ES51" i="1"/>
  <c r="ES48" i="1"/>
  <c r="ES44" i="1"/>
  <c r="ES43" i="1"/>
  <c r="EV43" i="1" s="1"/>
  <c r="EY43" i="1" s="1"/>
  <c r="ES41" i="1"/>
  <c r="EQ42" i="1"/>
  <c r="ES37" i="1"/>
  <c r="ES34" i="1"/>
  <c r="ES33" i="1"/>
  <c r="EU33" i="1" s="1"/>
  <c r="ES32" i="1"/>
  <c r="ES30" i="1"/>
  <c r="EQ29" i="1"/>
  <c r="ES24" i="1"/>
  <c r="ES22" i="1"/>
  <c r="ES21" i="1"/>
  <c r="ES20" i="1"/>
  <c r="ES15" i="1"/>
  <c r="ES14" i="1"/>
  <c r="EU14" i="1" s="1"/>
  <c r="EQ16" i="1"/>
  <c r="ES10" i="1"/>
  <c r="EV10" i="1" s="1"/>
  <c r="ES8" i="1"/>
  <c r="ES65" i="1"/>
  <c r="EU65" i="1" s="1"/>
  <c r="ES63" i="1"/>
  <c r="EU63" i="1" s="1"/>
  <c r="ES62" i="1"/>
  <c r="EV62" i="1" s="1"/>
  <c r="EY62" i="1" s="1"/>
  <c r="FB62" i="1" s="1"/>
  <c r="FE62" i="1" s="1"/>
  <c r="ES60" i="1"/>
  <c r="ES59" i="1"/>
  <c r="EU59" i="1" s="1"/>
  <c r="ES53" i="1"/>
  <c r="EV53" i="1" s="1"/>
  <c r="EY53" i="1" s="1"/>
  <c r="FB53" i="1" s="1"/>
  <c r="FE53" i="1" s="1"/>
  <c r="ES50" i="1"/>
  <c r="EV50" i="1" s="1"/>
  <c r="EY50" i="1" s="1"/>
  <c r="ES49" i="1"/>
  <c r="EV49" i="1" s="1"/>
  <c r="EY49" i="1" s="1"/>
  <c r="JC47" i="1"/>
  <c r="JE47" i="1" s="1"/>
  <c r="ES47" i="1"/>
  <c r="ES46" i="1"/>
  <c r="JC45" i="1"/>
  <c r="JE45" i="1" s="1"/>
  <c r="ES45" i="1"/>
  <c r="IR42" i="1"/>
  <c r="HZ42" i="1"/>
  <c r="HN42" i="1"/>
  <c r="HH42" i="1"/>
  <c r="HF42" i="1"/>
  <c r="HE42" i="1"/>
  <c r="HB42" i="1"/>
  <c r="GZ42" i="1"/>
  <c r="GY42" i="1"/>
  <c r="GV42" i="1"/>
  <c r="GT42" i="1"/>
  <c r="GS42" i="1"/>
  <c r="GP42" i="1"/>
  <c r="GN42" i="1"/>
  <c r="GM42" i="1"/>
  <c r="GJ42" i="1"/>
  <c r="GH42" i="1"/>
  <c r="GG42" i="1"/>
  <c r="GD42" i="1"/>
  <c r="GB42" i="1"/>
  <c r="GA42" i="1"/>
  <c r="FX42" i="1"/>
  <c r="FV42" i="1"/>
  <c r="FU42" i="1"/>
  <c r="FR42" i="1"/>
  <c r="FP42" i="1"/>
  <c r="FO42" i="1"/>
  <c r="FL42" i="1"/>
  <c r="FJ42" i="1"/>
  <c r="FI42" i="1"/>
  <c r="FF42" i="1"/>
  <c r="FD42" i="1"/>
  <c r="FC42" i="1"/>
  <c r="EZ42" i="1"/>
  <c r="EX42" i="1"/>
  <c r="EW42" i="1"/>
  <c r="ET42" i="1"/>
  <c r="ER42" i="1"/>
  <c r="EP42" i="1"/>
  <c r="IR39" i="1"/>
  <c r="HZ39" i="1"/>
  <c r="HN39" i="1"/>
  <c r="HH39" i="1"/>
  <c r="HF39" i="1"/>
  <c r="HE39" i="1"/>
  <c r="HB39" i="1"/>
  <c r="GZ39" i="1"/>
  <c r="GY39" i="1"/>
  <c r="GV39" i="1"/>
  <c r="GT39" i="1"/>
  <c r="GS39" i="1"/>
  <c r="GP39" i="1"/>
  <c r="GN39" i="1"/>
  <c r="GM39" i="1"/>
  <c r="GJ39" i="1"/>
  <c r="GH39" i="1"/>
  <c r="GG39" i="1"/>
  <c r="GD39" i="1"/>
  <c r="GB39" i="1"/>
  <c r="GA39" i="1"/>
  <c r="FX39" i="1"/>
  <c r="FV39" i="1"/>
  <c r="FU39" i="1"/>
  <c r="FR39" i="1"/>
  <c r="FP39" i="1"/>
  <c r="FO39" i="1"/>
  <c r="FL39" i="1"/>
  <c r="FJ39" i="1"/>
  <c r="FI39" i="1"/>
  <c r="FF39" i="1"/>
  <c r="FD39" i="1"/>
  <c r="FC39" i="1"/>
  <c r="EZ39" i="1"/>
  <c r="EX39" i="1"/>
  <c r="EW39" i="1"/>
  <c r="ET39" i="1"/>
  <c r="ER39" i="1"/>
  <c r="EP39" i="1"/>
  <c r="ES38" i="1"/>
  <c r="ES36" i="1"/>
  <c r="EU36" i="1" s="1"/>
  <c r="ES35" i="1"/>
  <c r="ES31" i="1"/>
  <c r="IR29" i="1"/>
  <c r="HZ29" i="1"/>
  <c r="HN29" i="1"/>
  <c r="HH29" i="1"/>
  <c r="HF29" i="1"/>
  <c r="HE29" i="1"/>
  <c r="HB29" i="1"/>
  <c r="GZ29" i="1"/>
  <c r="GY29" i="1"/>
  <c r="GV29" i="1"/>
  <c r="GT29" i="1"/>
  <c r="GS29" i="1"/>
  <c r="GP29" i="1"/>
  <c r="GN29" i="1"/>
  <c r="GM29" i="1"/>
  <c r="GJ29" i="1"/>
  <c r="GH29" i="1"/>
  <c r="GG29" i="1"/>
  <c r="GD29" i="1"/>
  <c r="GB29" i="1"/>
  <c r="GA29" i="1"/>
  <c r="FX29" i="1"/>
  <c r="FV29" i="1"/>
  <c r="FU29" i="1"/>
  <c r="FR29" i="1"/>
  <c r="FP29" i="1"/>
  <c r="FO29" i="1"/>
  <c r="FL29" i="1"/>
  <c r="FJ29" i="1"/>
  <c r="FI29" i="1"/>
  <c r="FF29" i="1"/>
  <c r="FD29" i="1"/>
  <c r="FC29" i="1"/>
  <c r="EZ29" i="1"/>
  <c r="EX29" i="1"/>
  <c r="ET29" i="1"/>
  <c r="ER29" i="1"/>
  <c r="EP29" i="1"/>
  <c r="ES28" i="1"/>
  <c r="EU28" i="1" s="1"/>
  <c r="ES25" i="1"/>
  <c r="EV25" i="1" s="1"/>
  <c r="IR23" i="1"/>
  <c r="HZ23" i="1"/>
  <c r="HN23" i="1"/>
  <c r="HH23" i="1"/>
  <c r="HF23" i="1"/>
  <c r="HE23" i="1"/>
  <c r="HB23" i="1"/>
  <c r="GZ23" i="1"/>
  <c r="GY23" i="1"/>
  <c r="GV23" i="1"/>
  <c r="GT23" i="1"/>
  <c r="GS23" i="1"/>
  <c r="GP23" i="1"/>
  <c r="GN23" i="1"/>
  <c r="GM23" i="1"/>
  <c r="GJ23" i="1"/>
  <c r="GH23" i="1"/>
  <c r="GG23" i="1"/>
  <c r="GD23" i="1"/>
  <c r="GB23" i="1"/>
  <c r="GA23" i="1"/>
  <c r="FX23" i="1"/>
  <c r="FV23" i="1"/>
  <c r="FU23" i="1"/>
  <c r="FR23" i="1"/>
  <c r="FP23" i="1"/>
  <c r="FO23" i="1"/>
  <c r="FL23" i="1"/>
  <c r="FJ23" i="1"/>
  <c r="FI23" i="1"/>
  <c r="FF23" i="1"/>
  <c r="FD23" i="1"/>
  <c r="FC23" i="1"/>
  <c r="EZ23" i="1"/>
  <c r="EX23" i="1"/>
  <c r="EW23" i="1"/>
  <c r="ET23" i="1"/>
  <c r="ER23" i="1"/>
  <c r="EP23" i="1"/>
  <c r="IR19" i="1"/>
  <c r="HZ19" i="1"/>
  <c r="HN19" i="1"/>
  <c r="HH19" i="1"/>
  <c r="HF19" i="1"/>
  <c r="HE19" i="1"/>
  <c r="HB19" i="1"/>
  <c r="GZ19" i="1"/>
  <c r="GY19" i="1"/>
  <c r="GV19" i="1"/>
  <c r="GT19" i="1"/>
  <c r="GS19" i="1"/>
  <c r="GP19" i="1"/>
  <c r="GN19" i="1"/>
  <c r="GM19" i="1"/>
  <c r="GJ19" i="1"/>
  <c r="GH19" i="1"/>
  <c r="GG19" i="1"/>
  <c r="GD19" i="1"/>
  <c r="GB19" i="1"/>
  <c r="GA19" i="1"/>
  <c r="FX19" i="1"/>
  <c r="FV19" i="1"/>
  <c r="FU19" i="1"/>
  <c r="FR19" i="1"/>
  <c r="FP19" i="1"/>
  <c r="FO19" i="1"/>
  <c r="FL19" i="1"/>
  <c r="FJ19" i="1"/>
  <c r="FI19" i="1"/>
  <c r="FF19" i="1"/>
  <c r="FD19" i="1"/>
  <c r="FC19" i="1"/>
  <c r="EZ19" i="1"/>
  <c r="EX19" i="1"/>
  <c r="ET19" i="1"/>
  <c r="ER19" i="1"/>
  <c r="EQ19" i="1"/>
  <c r="EP19" i="1"/>
  <c r="ES18" i="1"/>
  <c r="EV18" i="1" s="1"/>
  <c r="ES17" i="1"/>
  <c r="EV17" i="1" s="1"/>
  <c r="IR16" i="1"/>
  <c r="HZ16" i="1"/>
  <c r="HN16" i="1"/>
  <c r="HH16" i="1"/>
  <c r="HF16" i="1"/>
  <c r="HE16" i="1"/>
  <c r="HB16" i="1"/>
  <c r="GZ16" i="1"/>
  <c r="GY16" i="1"/>
  <c r="GV16" i="1"/>
  <c r="GT16" i="1"/>
  <c r="GS16" i="1"/>
  <c r="GP16" i="1"/>
  <c r="GN16" i="1"/>
  <c r="GM16" i="1"/>
  <c r="GJ16" i="1"/>
  <c r="GH16" i="1"/>
  <c r="GG16" i="1"/>
  <c r="GD16" i="1"/>
  <c r="GB16" i="1"/>
  <c r="GA16" i="1"/>
  <c r="FX16" i="1"/>
  <c r="FV16" i="1"/>
  <c r="FU16" i="1"/>
  <c r="FR16" i="1"/>
  <c r="FP16" i="1"/>
  <c r="FO16" i="1"/>
  <c r="FL16" i="1"/>
  <c r="FJ16" i="1"/>
  <c r="FI16" i="1"/>
  <c r="FF16" i="1"/>
  <c r="FD16" i="1"/>
  <c r="FC16" i="1"/>
  <c r="EZ16" i="1"/>
  <c r="EX16" i="1"/>
  <c r="ET16" i="1"/>
  <c r="ER16" i="1"/>
  <c r="EP16" i="1"/>
  <c r="IR12" i="1"/>
  <c r="HZ12" i="1"/>
  <c r="HN12" i="1"/>
  <c r="HH12" i="1"/>
  <c r="HF12" i="1"/>
  <c r="HE12" i="1"/>
  <c r="HB12" i="1"/>
  <c r="GZ12" i="1"/>
  <c r="GY12" i="1"/>
  <c r="GV12" i="1"/>
  <c r="GT12" i="1"/>
  <c r="GS12" i="1"/>
  <c r="GP12" i="1"/>
  <c r="GN12" i="1"/>
  <c r="GM12" i="1"/>
  <c r="GJ12" i="1"/>
  <c r="GH12" i="1"/>
  <c r="GG12" i="1"/>
  <c r="GD12" i="1"/>
  <c r="GB12" i="1"/>
  <c r="GA12" i="1"/>
  <c r="FX12" i="1"/>
  <c r="FV12" i="1"/>
  <c r="FU12" i="1"/>
  <c r="FR12" i="1"/>
  <c r="FP12" i="1"/>
  <c r="FO12" i="1"/>
  <c r="FL12" i="1"/>
  <c r="FJ12" i="1"/>
  <c r="FI12" i="1"/>
  <c r="FF12" i="1"/>
  <c r="FD12" i="1"/>
  <c r="FC12" i="1"/>
  <c r="EZ12" i="1"/>
  <c r="EX12" i="1"/>
  <c r="ET12" i="1"/>
  <c r="ER12" i="1"/>
  <c r="EP12" i="1"/>
  <c r="ES11" i="1"/>
  <c r="EV11" i="1" s="1"/>
  <c r="IR9" i="1"/>
  <c r="HZ9" i="1"/>
  <c r="HN9" i="1"/>
  <c r="HH9" i="1"/>
  <c r="HF9" i="1"/>
  <c r="HE9" i="1"/>
  <c r="HB9" i="1"/>
  <c r="GZ9" i="1"/>
  <c r="GY9" i="1"/>
  <c r="GV9" i="1"/>
  <c r="GT9" i="1"/>
  <c r="GS9" i="1"/>
  <c r="GP9" i="1"/>
  <c r="GN9" i="1"/>
  <c r="GM9" i="1"/>
  <c r="GJ9" i="1"/>
  <c r="GH9" i="1"/>
  <c r="GG9" i="1"/>
  <c r="GD9" i="1"/>
  <c r="GB9" i="1"/>
  <c r="GA9" i="1"/>
  <c r="FX9" i="1"/>
  <c r="FV9" i="1"/>
  <c r="FU9" i="1"/>
  <c r="FR9" i="1"/>
  <c r="FP9" i="1"/>
  <c r="FO9" i="1"/>
  <c r="FL9" i="1"/>
  <c r="FJ9" i="1"/>
  <c r="FI9" i="1"/>
  <c r="FF9" i="1"/>
  <c r="FD9" i="1"/>
  <c r="FC9" i="1"/>
  <c r="EZ9" i="1"/>
  <c r="EX9" i="1"/>
  <c r="ET9" i="1"/>
  <c r="ER9" i="1"/>
  <c r="EP9" i="1"/>
  <c r="JZ6" i="1"/>
  <c r="JU6" i="1"/>
  <c r="JP6" i="1"/>
  <c r="JJ6" i="1"/>
  <c r="HX6" i="1" l="1"/>
  <c r="IP6" i="1"/>
  <c r="JB6" i="1"/>
  <c r="JH6" i="1"/>
  <c r="JN6" i="1"/>
  <c r="JS6" i="1"/>
  <c r="JX6" i="1"/>
  <c r="GS6" i="1"/>
  <c r="FJ6" i="1"/>
  <c r="FP6" i="1"/>
  <c r="GA6" i="1"/>
  <c r="EU49" i="1"/>
  <c r="HE6" i="1"/>
  <c r="IR6" i="1"/>
  <c r="FC6" i="1"/>
  <c r="FX6" i="1"/>
  <c r="EF6" i="1"/>
  <c r="GN6" i="1"/>
  <c r="GP6" i="1"/>
  <c r="HF6" i="1"/>
  <c r="FL6" i="1"/>
  <c r="GB6" i="1"/>
  <c r="HH6" i="1"/>
  <c r="ET6" i="1"/>
  <c r="EA6" i="1"/>
  <c r="EX6" i="1"/>
  <c r="GD6" i="1"/>
  <c r="GT6" i="1"/>
  <c r="HN6" i="1"/>
  <c r="GM6" i="1"/>
  <c r="EZ6" i="1"/>
  <c r="GY6" i="1"/>
  <c r="ES42" i="1"/>
  <c r="EU42" i="1" s="1"/>
  <c r="FR6" i="1"/>
  <c r="GH6" i="1"/>
  <c r="FU6" i="1"/>
  <c r="FI6" i="1"/>
  <c r="GV6" i="1"/>
  <c r="EV12" i="1"/>
  <c r="ES29" i="1"/>
  <c r="EU29" i="1" s="1"/>
  <c r="EE6" i="1"/>
  <c r="EJ6" i="1"/>
  <c r="FD6" i="1"/>
  <c r="GJ6" i="1"/>
  <c r="GZ6" i="1"/>
  <c r="CK6" i="1"/>
  <c r="CQ6" i="1"/>
  <c r="CW6" i="1"/>
  <c r="DC6" i="1"/>
  <c r="DI6" i="1"/>
  <c r="DO6" i="1"/>
  <c r="DU6" i="1"/>
  <c r="EK6" i="1"/>
  <c r="HL6" i="1"/>
  <c r="HR6" i="1"/>
  <c r="FV6" i="1"/>
  <c r="HB6" i="1"/>
  <c r="FO6" i="1"/>
  <c r="JF45" i="1"/>
  <c r="JI45" i="1" s="1"/>
  <c r="JK45" i="1" s="1"/>
  <c r="ID6" i="1"/>
  <c r="IJ6" i="1"/>
  <c r="FF6" i="1"/>
  <c r="GG6" i="1"/>
  <c r="IV6" i="1"/>
  <c r="JM6" i="1"/>
  <c r="JR6" i="1"/>
  <c r="JW6" i="1"/>
  <c r="JF47" i="1"/>
  <c r="JI47" i="1" s="1"/>
  <c r="JK47" i="1" s="1"/>
  <c r="EY25" i="1"/>
  <c r="FB25" i="1" s="1"/>
  <c r="FE25" i="1" s="1"/>
  <c r="EY18" i="1"/>
  <c r="FA18" i="1" s="1"/>
  <c r="EY11" i="1"/>
  <c r="EW9" i="1"/>
  <c r="EW6" i="1" s="1"/>
  <c r="FH53" i="1"/>
  <c r="FK53" i="1" s="1"/>
  <c r="FN53" i="1" s="1"/>
  <c r="FQ53" i="1" s="1"/>
  <c r="FG53" i="1"/>
  <c r="EV48" i="1"/>
  <c r="EY48" i="1" s="1"/>
  <c r="EU48" i="1"/>
  <c r="EV51" i="1"/>
  <c r="EY51" i="1" s="1"/>
  <c r="EU51" i="1"/>
  <c r="FA43" i="1"/>
  <c r="FB43" i="1"/>
  <c r="FE43" i="1" s="1"/>
  <c r="FH43" i="1" s="1"/>
  <c r="FK43" i="1" s="1"/>
  <c r="EV44" i="1"/>
  <c r="EY44" i="1" s="1"/>
  <c r="FB44" i="1" s="1"/>
  <c r="FE44" i="1" s="1"/>
  <c r="EU44" i="1"/>
  <c r="EV65" i="1"/>
  <c r="EY65" i="1" s="1"/>
  <c r="FB65" i="1" s="1"/>
  <c r="FE65" i="1" s="1"/>
  <c r="FA62" i="1"/>
  <c r="EU50" i="1"/>
  <c r="FA53" i="1"/>
  <c r="EV41" i="1"/>
  <c r="EY41" i="1" s="1"/>
  <c r="FB41" i="1" s="1"/>
  <c r="FE41" i="1" s="1"/>
  <c r="EU41" i="1"/>
  <c r="ES40" i="1"/>
  <c r="EV32" i="1"/>
  <c r="EY32" i="1" s="1"/>
  <c r="EU32" i="1"/>
  <c r="EU34" i="1"/>
  <c r="EV34" i="1"/>
  <c r="EY34" i="1" s="1"/>
  <c r="FB34" i="1" s="1"/>
  <c r="FE34" i="1" s="1"/>
  <c r="FG34" i="1" s="1"/>
  <c r="EU37" i="1"/>
  <c r="EV37" i="1"/>
  <c r="EY37" i="1" s="1"/>
  <c r="FA37" i="1" s="1"/>
  <c r="EV30" i="1"/>
  <c r="EY30" i="1" s="1"/>
  <c r="EU30" i="1"/>
  <c r="EV36" i="1"/>
  <c r="EY36" i="1" s="1"/>
  <c r="EQ39" i="1"/>
  <c r="ES39" i="1" s="1"/>
  <c r="EU39" i="1" s="1"/>
  <c r="EV24" i="1"/>
  <c r="EY24" i="1" s="1"/>
  <c r="FA24" i="1" s="1"/>
  <c r="EU24" i="1"/>
  <c r="EU25" i="1"/>
  <c r="EV28" i="1"/>
  <c r="EY28" i="1" s="1"/>
  <c r="FA28" i="1" s="1"/>
  <c r="ES27" i="1"/>
  <c r="EU21" i="1"/>
  <c r="EV21" i="1"/>
  <c r="EY21" i="1" s="1"/>
  <c r="FB21" i="1" s="1"/>
  <c r="EQ23" i="1"/>
  <c r="ES23" i="1" s="1"/>
  <c r="EU23" i="1" s="1"/>
  <c r="EU18" i="1"/>
  <c r="ES19" i="1"/>
  <c r="EU19" i="1" s="1"/>
  <c r="EU17" i="1"/>
  <c r="EV15" i="1"/>
  <c r="EY15" i="1" s="1"/>
  <c r="EU15" i="1"/>
  <c r="ES13" i="1"/>
  <c r="EV13" i="1" s="1"/>
  <c r="EY13" i="1" s="1"/>
  <c r="FA13" i="1" s="1"/>
  <c r="ES16" i="1"/>
  <c r="EU16" i="1" s="1"/>
  <c r="EQ12" i="1"/>
  <c r="ES12" i="1" s="1"/>
  <c r="EU12" i="1" s="1"/>
  <c r="EU11" i="1"/>
  <c r="EU8" i="1"/>
  <c r="EV8" i="1"/>
  <c r="EY8" i="1" s="1"/>
  <c r="FB8" i="1" s="1"/>
  <c r="FE8" i="1" s="1"/>
  <c r="FH8" i="1" s="1"/>
  <c r="FK8" i="1" s="1"/>
  <c r="EQ9" i="1"/>
  <c r="ES7" i="1"/>
  <c r="EV7" i="1" s="1"/>
  <c r="EP6" i="1"/>
  <c r="EU22" i="1"/>
  <c r="EV22" i="1"/>
  <c r="EY22" i="1" s="1"/>
  <c r="EV19" i="1"/>
  <c r="EY17" i="1"/>
  <c r="ER6" i="1"/>
  <c r="EU10" i="1"/>
  <c r="EV14" i="1"/>
  <c r="EY14" i="1" s="1"/>
  <c r="EV20" i="1"/>
  <c r="EY20" i="1" s="1"/>
  <c r="EU20" i="1"/>
  <c r="HZ6" i="1"/>
  <c r="EY10" i="1"/>
  <c r="EV33" i="1"/>
  <c r="EY33" i="1" s="1"/>
  <c r="EU31" i="1"/>
  <c r="EV31" i="1"/>
  <c r="EY31" i="1" s="1"/>
  <c r="EV35" i="1"/>
  <c r="EY35" i="1" s="1"/>
  <c r="EU35" i="1"/>
  <c r="EU38" i="1"/>
  <c r="EV38" i="1"/>
  <c r="FA50" i="1"/>
  <c r="FB50" i="1"/>
  <c r="FE50" i="1" s="1"/>
  <c r="FB49" i="1"/>
  <c r="FE49" i="1" s="1"/>
  <c r="FA49" i="1"/>
  <c r="EV60" i="1"/>
  <c r="EY60" i="1" s="1"/>
  <c r="EU60" i="1"/>
  <c r="FH62" i="1"/>
  <c r="FK62" i="1" s="1"/>
  <c r="FG62" i="1"/>
  <c r="EV46" i="1"/>
  <c r="EY46" i="1" s="1"/>
  <c r="EU46" i="1"/>
  <c r="EU43" i="1"/>
  <c r="EV63" i="1"/>
  <c r="EY63" i="1" s="1"/>
  <c r="EU52" i="1"/>
  <c r="EV52" i="1"/>
  <c r="EY52" i="1" s="1"/>
  <c r="FB64" i="1"/>
  <c r="FE64" i="1" s="1"/>
  <c r="FA64" i="1"/>
  <c r="EV61" i="1"/>
  <c r="EY61" i="1" s="1"/>
  <c r="EU64" i="1"/>
  <c r="EU53" i="1"/>
  <c r="EV59" i="1"/>
  <c r="EY59" i="1" s="1"/>
  <c r="EU62" i="1"/>
  <c r="FG43" i="1" l="1"/>
  <c r="FB18" i="1"/>
  <c r="FE18" i="1" s="1"/>
  <c r="FH18" i="1" s="1"/>
  <c r="FK18" i="1" s="1"/>
  <c r="FM18" i="1" s="1"/>
  <c r="FM53" i="1"/>
  <c r="EU13" i="1"/>
  <c r="FA44" i="1"/>
  <c r="EQ6" i="1"/>
  <c r="EV23" i="1"/>
  <c r="FA65" i="1"/>
  <c r="EY23" i="1"/>
  <c r="FA23" i="1" s="1"/>
  <c r="FA34" i="1"/>
  <c r="FB28" i="1"/>
  <c r="FE28" i="1" s="1"/>
  <c r="FH28" i="1" s="1"/>
  <c r="FK28" i="1" s="1"/>
  <c r="FB37" i="1"/>
  <c r="FE37" i="1" s="1"/>
  <c r="FH34" i="1"/>
  <c r="FK34" i="1" s="1"/>
  <c r="FN34" i="1" s="1"/>
  <c r="FQ34" i="1" s="1"/>
  <c r="FH25" i="1"/>
  <c r="FK25" i="1" s="1"/>
  <c r="FN25" i="1" s="1"/>
  <c r="FQ25" i="1" s="1"/>
  <c r="FG25" i="1"/>
  <c r="FB24" i="1"/>
  <c r="FE24" i="1" s="1"/>
  <c r="FH24" i="1" s="1"/>
  <c r="FK24" i="1" s="1"/>
  <c r="FA25" i="1"/>
  <c r="FA21" i="1"/>
  <c r="FB13" i="1"/>
  <c r="FE13" i="1" s="1"/>
  <c r="FA11" i="1"/>
  <c r="FB11" i="1"/>
  <c r="FE11" i="1" s="1"/>
  <c r="FB51" i="1"/>
  <c r="FE51" i="1" s="1"/>
  <c r="FA51" i="1"/>
  <c r="FA48" i="1"/>
  <c r="FB48" i="1"/>
  <c r="FE48" i="1" s="1"/>
  <c r="FA41" i="1"/>
  <c r="EU40" i="1"/>
  <c r="EV40" i="1"/>
  <c r="FB30" i="1"/>
  <c r="FE30" i="1" s="1"/>
  <c r="FA30" i="1"/>
  <c r="FB36" i="1"/>
  <c r="FE36" i="1" s="1"/>
  <c r="FA36" i="1"/>
  <c r="FB32" i="1"/>
  <c r="FE32" i="1" s="1"/>
  <c r="FA32" i="1"/>
  <c r="EV27" i="1"/>
  <c r="EU27" i="1"/>
  <c r="FG18" i="1"/>
  <c r="FN18" i="1"/>
  <c r="FQ18" i="1" s="1"/>
  <c r="FT18" i="1" s="1"/>
  <c r="FW18" i="1" s="1"/>
  <c r="FB15" i="1"/>
  <c r="FE15" i="1" s="1"/>
  <c r="FA15" i="1"/>
  <c r="FA8" i="1"/>
  <c r="ES9" i="1"/>
  <c r="EU9" i="1" s="1"/>
  <c r="FG8" i="1"/>
  <c r="EU7" i="1"/>
  <c r="FH49" i="1"/>
  <c r="FK49" i="1" s="1"/>
  <c r="FG49" i="1"/>
  <c r="FH64" i="1"/>
  <c r="FK64" i="1" s="1"/>
  <c r="FG64" i="1"/>
  <c r="FN62" i="1"/>
  <c r="FQ62" i="1" s="1"/>
  <c r="FM62" i="1"/>
  <c r="FH41" i="1"/>
  <c r="FK41" i="1" s="1"/>
  <c r="FG41" i="1"/>
  <c r="FB14" i="1"/>
  <c r="FE14" i="1" s="1"/>
  <c r="FA14" i="1"/>
  <c r="EV16" i="1"/>
  <c r="FB31" i="1"/>
  <c r="FE31" i="1" s="1"/>
  <c r="FA31" i="1"/>
  <c r="FA46" i="1"/>
  <c r="FB46" i="1"/>
  <c r="FE46" i="1" s="1"/>
  <c r="FS53" i="1"/>
  <c r="FT53" i="1"/>
  <c r="FW53" i="1" s="1"/>
  <c r="FA17" i="1"/>
  <c r="EY19" i="1"/>
  <c r="FA19" i="1" s="1"/>
  <c r="FB17" i="1"/>
  <c r="FH65" i="1"/>
  <c r="FK65" i="1" s="1"/>
  <c r="FG65" i="1"/>
  <c r="FB20" i="1"/>
  <c r="FE20" i="1" s="1"/>
  <c r="FA20" i="1"/>
  <c r="FB52" i="1"/>
  <c r="FE52" i="1" s="1"/>
  <c r="FA52" i="1"/>
  <c r="FM43" i="1"/>
  <c r="FN43" i="1"/>
  <c r="FQ43" i="1" s="1"/>
  <c r="EV39" i="1"/>
  <c r="EY38" i="1"/>
  <c r="FB60" i="1"/>
  <c r="FE60" i="1" s="1"/>
  <c r="FA60" i="1"/>
  <c r="FH50" i="1"/>
  <c r="FK50" i="1" s="1"/>
  <c r="FG50" i="1"/>
  <c r="FA33" i="1"/>
  <c r="FB33" i="1"/>
  <c r="FE33" i="1" s="1"/>
  <c r="EY16" i="1"/>
  <c r="FA16" i="1" s="1"/>
  <c r="FB10" i="1"/>
  <c r="FA10" i="1"/>
  <c r="EY12" i="1"/>
  <c r="FA12" i="1" s="1"/>
  <c r="FB61" i="1"/>
  <c r="FE61" i="1" s="1"/>
  <c r="FA61" i="1"/>
  <c r="FG24" i="1"/>
  <c r="FB59" i="1"/>
  <c r="FE59" i="1" s="1"/>
  <c r="FA59" i="1"/>
  <c r="FB63" i="1"/>
  <c r="FE63" i="1" s="1"/>
  <c r="FA63" i="1"/>
  <c r="FB35" i="1"/>
  <c r="FE35" i="1" s="1"/>
  <c r="FA35" i="1"/>
  <c r="FE21" i="1"/>
  <c r="EY7" i="1"/>
  <c r="EV9" i="1"/>
  <c r="FB22" i="1"/>
  <c r="FE22" i="1" s="1"/>
  <c r="FA22" i="1"/>
  <c r="FH44" i="1"/>
  <c r="FK44" i="1" s="1"/>
  <c r="FG44" i="1"/>
  <c r="FN8" i="1"/>
  <c r="FQ8" i="1" s="1"/>
  <c r="FM8" i="1"/>
  <c r="FS18" i="1" l="1"/>
  <c r="FM25" i="1"/>
  <c r="FM34" i="1"/>
  <c r="FB16" i="1"/>
  <c r="ES6" i="1"/>
  <c r="EU6" i="1" s="1"/>
  <c r="FG28" i="1"/>
  <c r="FH11" i="1"/>
  <c r="FK11" i="1" s="1"/>
  <c r="FG11" i="1"/>
  <c r="FG48" i="1"/>
  <c r="FH48" i="1"/>
  <c r="FK48" i="1" s="1"/>
  <c r="FH51" i="1"/>
  <c r="FK51" i="1" s="1"/>
  <c r="FG51" i="1"/>
  <c r="EY40" i="1"/>
  <c r="EV42" i="1"/>
  <c r="FG32" i="1"/>
  <c r="FH32" i="1"/>
  <c r="FK32" i="1" s="1"/>
  <c r="FH36" i="1"/>
  <c r="FK36" i="1" s="1"/>
  <c r="FG36" i="1"/>
  <c r="FG30" i="1"/>
  <c r="FH30" i="1"/>
  <c r="FK30" i="1" s="1"/>
  <c r="EY27" i="1"/>
  <c r="EV29" i="1"/>
  <c r="EV6" i="1" s="1"/>
  <c r="FH15" i="1"/>
  <c r="FK15" i="1" s="1"/>
  <c r="FG15" i="1"/>
  <c r="FE17" i="1"/>
  <c r="FB19" i="1"/>
  <c r="FA7" i="1"/>
  <c r="EY9" i="1"/>
  <c r="FB7" i="1"/>
  <c r="FM24" i="1"/>
  <c r="FN24" i="1"/>
  <c r="FQ24" i="1" s="1"/>
  <c r="FB38" i="1"/>
  <c r="FA38" i="1"/>
  <c r="EY39" i="1"/>
  <c r="FA39" i="1" s="1"/>
  <c r="FB23" i="1"/>
  <c r="FG33" i="1"/>
  <c r="FH33" i="1"/>
  <c r="FK33" i="1" s="1"/>
  <c r="FM50" i="1"/>
  <c r="FN50" i="1"/>
  <c r="FQ50" i="1" s="1"/>
  <c r="FG20" i="1"/>
  <c r="FH20" i="1"/>
  <c r="FK20" i="1" s="1"/>
  <c r="FZ53" i="1"/>
  <c r="GC53" i="1" s="1"/>
  <c r="FY53" i="1"/>
  <c r="FT25" i="1"/>
  <c r="FW25" i="1" s="1"/>
  <c r="FS25" i="1"/>
  <c r="FS62" i="1"/>
  <c r="FT62" i="1"/>
  <c r="FW62" i="1" s="1"/>
  <c r="FT8" i="1"/>
  <c r="FW8" i="1" s="1"/>
  <c r="FS8" i="1"/>
  <c r="FE23" i="1"/>
  <c r="FG23" i="1" s="1"/>
  <c r="FH21" i="1"/>
  <c r="FG21" i="1"/>
  <c r="FG61" i="1"/>
  <c r="FH61" i="1"/>
  <c r="FK61" i="1" s="1"/>
  <c r="FS43" i="1"/>
  <c r="FT43" i="1"/>
  <c r="FW43" i="1" s="1"/>
  <c r="FH22" i="1"/>
  <c r="FK22" i="1" s="1"/>
  <c r="FG22" i="1"/>
  <c r="FH60" i="1"/>
  <c r="FK60" i="1" s="1"/>
  <c r="FG60" i="1"/>
  <c r="FN28" i="1"/>
  <c r="FQ28" i="1" s="1"/>
  <c r="FM28" i="1"/>
  <c r="FG46" i="1"/>
  <c r="FH46" i="1"/>
  <c r="FK46" i="1" s="1"/>
  <c r="FH14" i="1"/>
  <c r="FK14" i="1" s="1"/>
  <c r="FG14" i="1"/>
  <c r="FN41" i="1"/>
  <c r="FQ41" i="1" s="1"/>
  <c r="FM41" i="1"/>
  <c r="FN64" i="1"/>
  <c r="FQ64" i="1" s="1"/>
  <c r="FM64" i="1"/>
  <c r="FG59" i="1"/>
  <c r="FH59" i="1"/>
  <c r="FK59" i="1" s="1"/>
  <c r="FG31" i="1"/>
  <c r="FH31" i="1"/>
  <c r="FK31" i="1" s="1"/>
  <c r="FY18" i="1"/>
  <c r="FZ18" i="1"/>
  <c r="GC18" i="1" s="1"/>
  <c r="FN44" i="1"/>
  <c r="FQ44" i="1" s="1"/>
  <c r="FM44" i="1"/>
  <c r="FG35" i="1"/>
  <c r="FH35" i="1"/>
  <c r="FK35" i="1" s="1"/>
  <c r="FH63" i="1"/>
  <c r="FK63" i="1" s="1"/>
  <c r="FG63" i="1"/>
  <c r="FE16" i="1"/>
  <c r="FG16" i="1" s="1"/>
  <c r="FH13" i="1"/>
  <c r="FG13" i="1"/>
  <c r="FS34" i="1"/>
  <c r="FT34" i="1"/>
  <c r="FW34" i="1" s="1"/>
  <c r="FH37" i="1"/>
  <c r="FG37" i="1"/>
  <c r="FE10" i="1"/>
  <c r="FB12" i="1"/>
  <c r="FG52" i="1"/>
  <c r="FH52" i="1"/>
  <c r="FK52" i="1" s="1"/>
  <c r="FN65" i="1"/>
  <c r="FQ65" i="1" s="1"/>
  <c r="FM65" i="1"/>
  <c r="FN49" i="1"/>
  <c r="FQ49" i="1" s="1"/>
  <c r="FM49" i="1"/>
  <c r="FN11" i="1" l="1"/>
  <c r="FQ11" i="1" s="1"/>
  <c r="FM11" i="1"/>
  <c r="FN51" i="1"/>
  <c r="FQ51" i="1" s="1"/>
  <c r="FM51" i="1"/>
  <c r="FN48" i="1"/>
  <c r="FQ48" i="1" s="1"/>
  <c r="FM48" i="1"/>
  <c r="FB40" i="1"/>
  <c r="EY42" i="1"/>
  <c r="FA42" i="1" s="1"/>
  <c r="FA40" i="1"/>
  <c r="FN36" i="1"/>
  <c r="FQ36" i="1" s="1"/>
  <c r="FM36" i="1"/>
  <c r="FM32" i="1"/>
  <c r="FN32" i="1"/>
  <c r="FQ32" i="1" s="1"/>
  <c r="FN30" i="1"/>
  <c r="FQ30" i="1" s="1"/>
  <c r="FM30" i="1"/>
  <c r="FA27" i="1"/>
  <c r="FB27" i="1"/>
  <c r="EY29" i="1"/>
  <c r="FA29" i="1" s="1"/>
  <c r="FM15" i="1"/>
  <c r="FN15" i="1"/>
  <c r="FQ15" i="1" s="1"/>
  <c r="FE19" i="1"/>
  <c r="FG19" i="1" s="1"/>
  <c r="FG17" i="1"/>
  <c r="FH17" i="1"/>
  <c r="FT44" i="1"/>
  <c r="FW44" i="1" s="1"/>
  <c r="FS44" i="1"/>
  <c r="FN22" i="1"/>
  <c r="FQ22" i="1" s="1"/>
  <c r="FM22" i="1"/>
  <c r="FT65" i="1"/>
  <c r="FW65" i="1" s="1"/>
  <c r="FS65" i="1"/>
  <c r="FH16" i="1"/>
  <c r="FK13" i="1"/>
  <c r="GE18" i="1"/>
  <c r="GF18" i="1"/>
  <c r="GI18" i="1" s="1"/>
  <c r="FY43" i="1"/>
  <c r="FZ43" i="1"/>
  <c r="GC43" i="1" s="1"/>
  <c r="FY8" i="1"/>
  <c r="FZ8" i="1"/>
  <c r="GC8" i="1" s="1"/>
  <c r="GE53" i="1"/>
  <c r="GF53" i="1"/>
  <c r="GI53" i="1" s="1"/>
  <c r="FN33" i="1"/>
  <c r="FQ33" i="1" s="1"/>
  <c r="FM33" i="1"/>
  <c r="FE12" i="1"/>
  <c r="FG12" i="1" s="1"/>
  <c r="FG10" i="1"/>
  <c r="FH10" i="1"/>
  <c r="FN59" i="1"/>
  <c r="FQ59" i="1" s="1"/>
  <c r="FM59" i="1"/>
  <c r="FM52" i="1"/>
  <c r="FN52" i="1"/>
  <c r="FQ52" i="1" s="1"/>
  <c r="FS64" i="1"/>
  <c r="FT64" i="1"/>
  <c r="FW64" i="1" s="1"/>
  <c r="FT28" i="1"/>
  <c r="FW28" i="1" s="1"/>
  <c r="FS28" i="1"/>
  <c r="FM20" i="1"/>
  <c r="FN20" i="1"/>
  <c r="FQ20" i="1" s="1"/>
  <c r="FB9" i="1"/>
  <c r="FE7" i="1"/>
  <c r="FZ34" i="1"/>
  <c r="GC34" i="1" s="1"/>
  <c r="FY34" i="1"/>
  <c r="FN14" i="1"/>
  <c r="FQ14" i="1" s="1"/>
  <c r="FM14" i="1"/>
  <c r="FK21" i="1"/>
  <c r="FH23" i="1"/>
  <c r="FT24" i="1"/>
  <c r="FW24" i="1" s="1"/>
  <c r="FS24" i="1"/>
  <c r="FN46" i="1"/>
  <c r="FQ46" i="1" s="1"/>
  <c r="FM46" i="1"/>
  <c r="FY25" i="1"/>
  <c r="FZ25" i="1"/>
  <c r="GC25" i="1" s="1"/>
  <c r="FT49" i="1"/>
  <c r="FW49" i="1" s="1"/>
  <c r="FS49" i="1"/>
  <c r="FN61" i="1"/>
  <c r="FQ61" i="1" s="1"/>
  <c r="FM61" i="1"/>
  <c r="FA9" i="1"/>
  <c r="FK37" i="1"/>
  <c r="FN63" i="1"/>
  <c r="FQ63" i="1" s="1"/>
  <c r="FM63" i="1"/>
  <c r="FT41" i="1"/>
  <c r="FW41" i="1" s="1"/>
  <c r="FS41" i="1"/>
  <c r="FN60" i="1"/>
  <c r="FQ60" i="1" s="1"/>
  <c r="FM60" i="1"/>
  <c r="FZ62" i="1"/>
  <c r="GC62" i="1" s="1"/>
  <c r="FY62" i="1"/>
  <c r="FT50" i="1"/>
  <c r="FW50" i="1" s="1"/>
  <c r="FS50" i="1"/>
  <c r="FN35" i="1"/>
  <c r="FQ35" i="1" s="1"/>
  <c r="FM35" i="1"/>
  <c r="FN31" i="1"/>
  <c r="FQ31" i="1" s="1"/>
  <c r="FM31" i="1"/>
  <c r="FE38" i="1"/>
  <c r="FB39" i="1"/>
  <c r="EY6" i="1" l="1"/>
  <c r="FA6" i="1" s="1"/>
  <c r="FS11" i="1"/>
  <c r="FT11" i="1"/>
  <c r="FW11" i="1" s="1"/>
  <c r="FT48" i="1"/>
  <c r="FW48" i="1" s="1"/>
  <c r="FS48" i="1"/>
  <c r="FS51" i="1"/>
  <c r="FT51" i="1"/>
  <c r="FW51" i="1" s="1"/>
  <c r="FB42" i="1"/>
  <c r="FE40" i="1"/>
  <c r="FS30" i="1"/>
  <c r="FT30" i="1"/>
  <c r="FW30" i="1" s="1"/>
  <c r="FS32" i="1"/>
  <c r="FT32" i="1"/>
  <c r="FW32" i="1" s="1"/>
  <c r="FT36" i="1"/>
  <c r="FW36" i="1" s="1"/>
  <c r="FS36" i="1"/>
  <c r="FE27" i="1"/>
  <c r="FB29" i="1"/>
  <c r="FT15" i="1"/>
  <c r="FW15" i="1" s="1"/>
  <c r="FS15" i="1"/>
  <c r="GF25" i="1"/>
  <c r="GI25" i="1" s="1"/>
  <c r="GE25" i="1"/>
  <c r="FT61" i="1"/>
  <c r="FW61" i="1" s="1"/>
  <c r="FS61" i="1"/>
  <c r="FT14" i="1"/>
  <c r="FW14" i="1" s="1"/>
  <c r="FS14" i="1"/>
  <c r="FT59" i="1"/>
  <c r="FW59" i="1" s="1"/>
  <c r="FS59" i="1"/>
  <c r="GK18" i="1"/>
  <c r="GL18" i="1"/>
  <c r="GO18" i="1" s="1"/>
  <c r="FS35" i="1"/>
  <c r="FT35" i="1"/>
  <c r="FW35" i="1" s="1"/>
  <c r="FS60" i="1"/>
  <c r="FT60" i="1"/>
  <c r="FW60" i="1" s="1"/>
  <c r="FN37" i="1"/>
  <c r="FM37" i="1"/>
  <c r="FH12" i="1"/>
  <c r="FK10" i="1"/>
  <c r="FZ44" i="1"/>
  <c r="GC44" i="1" s="1"/>
  <c r="FY44" i="1"/>
  <c r="FT31" i="1"/>
  <c r="FW31" i="1" s="1"/>
  <c r="FS31" i="1"/>
  <c r="FS22" i="1"/>
  <c r="FT22" i="1"/>
  <c r="FW22" i="1" s="1"/>
  <c r="FY49" i="1"/>
  <c r="FZ49" i="1"/>
  <c r="GC49" i="1" s="1"/>
  <c r="FT46" i="1"/>
  <c r="FW46" i="1" s="1"/>
  <c r="FS46" i="1"/>
  <c r="GE34" i="1"/>
  <c r="GF34" i="1"/>
  <c r="GI34" i="1" s="1"/>
  <c r="FY28" i="1"/>
  <c r="FZ28" i="1"/>
  <c r="GC28" i="1" s="1"/>
  <c r="GL53" i="1"/>
  <c r="GO53" i="1" s="1"/>
  <c r="GK53" i="1"/>
  <c r="FM13" i="1"/>
  <c r="FK16" i="1"/>
  <c r="FM16" i="1" s="1"/>
  <c r="FN13" i="1"/>
  <c r="FH19" i="1"/>
  <c r="FK17" i="1"/>
  <c r="FY41" i="1"/>
  <c r="FZ41" i="1"/>
  <c r="GC41" i="1" s="1"/>
  <c r="FE9" i="1"/>
  <c r="FG7" i="1"/>
  <c r="FH7" i="1"/>
  <c r="FZ64" i="1"/>
  <c r="GC64" i="1" s="1"/>
  <c r="FY64" i="1"/>
  <c r="GE62" i="1"/>
  <c r="GF62" i="1"/>
  <c r="GI62" i="1" s="1"/>
  <c r="FY24" i="1"/>
  <c r="FZ24" i="1"/>
  <c r="GC24" i="1" s="1"/>
  <c r="GE8" i="1"/>
  <c r="GF8" i="1"/>
  <c r="GI8" i="1" s="1"/>
  <c r="FT63" i="1"/>
  <c r="FW63" i="1" s="1"/>
  <c r="FS63" i="1"/>
  <c r="FH38" i="1"/>
  <c r="FG38" i="1"/>
  <c r="FE39" i="1"/>
  <c r="FG39" i="1" s="1"/>
  <c r="FZ50" i="1"/>
  <c r="GC50" i="1" s="1"/>
  <c r="FY50" i="1"/>
  <c r="FT20" i="1"/>
  <c r="FW20" i="1" s="1"/>
  <c r="FS20" i="1"/>
  <c r="FT52" i="1"/>
  <c r="FW52" i="1" s="1"/>
  <c r="FS52" i="1"/>
  <c r="FT33" i="1"/>
  <c r="FW33" i="1" s="1"/>
  <c r="FS33" i="1"/>
  <c r="FZ65" i="1"/>
  <c r="GC65" i="1" s="1"/>
  <c r="FY65" i="1"/>
  <c r="FK23" i="1"/>
  <c r="FM23" i="1" s="1"/>
  <c r="FM21" i="1"/>
  <c r="FN21" i="1"/>
  <c r="GE43" i="1"/>
  <c r="GF43" i="1"/>
  <c r="GI43" i="1" s="1"/>
  <c r="FB6" i="1" l="1"/>
  <c r="FY11" i="1"/>
  <c r="FZ11" i="1"/>
  <c r="GC11" i="1" s="1"/>
  <c r="FZ51" i="1"/>
  <c r="GC51" i="1" s="1"/>
  <c r="FY51" i="1"/>
  <c r="FY48" i="1"/>
  <c r="FZ48" i="1"/>
  <c r="GC48" i="1" s="1"/>
  <c r="FH40" i="1"/>
  <c r="FG40" i="1"/>
  <c r="FE42" i="1"/>
  <c r="FG42" i="1" s="1"/>
  <c r="FY36" i="1"/>
  <c r="FZ36" i="1"/>
  <c r="GC36" i="1" s="1"/>
  <c r="FZ32" i="1"/>
  <c r="GC32" i="1" s="1"/>
  <c r="FY32" i="1"/>
  <c r="FZ30" i="1"/>
  <c r="GC30" i="1" s="1"/>
  <c r="FY30" i="1"/>
  <c r="FG27" i="1"/>
  <c r="FE29" i="1"/>
  <c r="FG29" i="1" s="1"/>
  <c r="FH27" i="1"/>
  <c r="FZ15" i="1"/>
  <c r="GC15" i="1" s="1"/>
  <c r="FY15" i="1"/>
  <c r="FN23" i="1"/>
  <c r="FQ21" i="1"/>
  <c r="FZ33" i="1"/>
  <c r="GC33" i="1" s="1"/>
  <c r="FY33" i="1"/>
  <c r="GF64" i="1"/>
  <c r="GI64" i="1" s="1"/>
  <c r="GE64" i="1"/>
  <c r="GF49" i="1"/>
  <c r="GI49" i="1" s="1"/>
  <c r="GE49" i="1"/>
  <c r="FZ59" i="1"/>
  <c r="GC59" i="1" s="1"/>
  <c r="FY59" i="1"/>
  <c r="FZ31" i="1"/>
  <c r="GC31" i="1" s="1"/>
  <c r="FY31" i="1"/>
  <c r="FK38" i="1"/>
  <c r="FH39" i="1"/>
  <c r="FH9" i="1"/>
  <c r="FK7" i="1"/>
  <c r="GF41" i="1"/>
  <c r="GI41" i="1" s="1"/>
  <c r="GE41" i="1"/>
  <c r="GR53" i="1"/>
  <c r="GU53" i="1" s="1"/>
  <c r="GQ53" i="1"/>
  <c r="GF44" i="1"/>
  <c r="GI44" i="1" s="1"/>
  <c r="GE44" i="1"/>
  <c r="FZ35" i="1"/>
  <c r="GC35" i="1" s="1"/>
  <c r="FY35" i="1"/>
  <c r="FZ46" i="1"/>
  <c r="GC46" i="1" s="1"/>
  <c r="FY46" i="1"/>
  <c r="FZ52" i="1"/>
  <c r="GC52" i="1" s="1"/>
  <c r="FY52" i="1"/>
  <c r="GF28" i="1"/>
  <c r="GI28" i="1" s="1"/>
  <c r="GE28" i="1"/>
  <c r="FK12" i="1"/>
  <c r="FM12" i="1" s="1"/>
  <c r="FM10" i="1"/>
  <c r="FN10" i="1"/>
  <c r="FZ14" i="1"/>
  <c r="GC14" i="1" s="1"/>
  <c r="FY14" i="1"/>
  <c r="FZ60" i="1"/>
  <c r="GC60" i="1" s="1"/>
  <c r="FY60" i="1"/>
  <c r="FZ63" i="1"/>
  <c r="GC63" i="1" s="1"/>
  <c r="FY63" i="1"/>
  <c r="FG9" i="1"/>
  <c r="FK19" i="1"/>
  <c r="FM19" i="1" s="1"/>
  <c r="FN17" i="1"/>
  <c r="FM17" i="1"/>
  <c r="GR18" i="1"/>
  <c r="GU18" i="1" s="1"/>
  <c r="GQ18" i="1"/>
  <c r="GL43" i="1"/>
  <c r="GO43" i="1" s="1"/>
  <c r="GK43" i="1"/>
  <c r="FZ20" i="1"/>
  <c r="GC20" i="1" s="1"/>
  <c r="FY20" i="1"/>
  <c r="GL8" i="1"/>
  <c r="GO8" i="1" s="1"/>
  <c r="GK8" i="1"/>
  <c r="GL34" i="1"/>
  <c r="GO34" i="1" s="1"/>
  <c r="GK34" i="1"/>
  <c r="FZ22" i="1"/>
  <c r="GC22" i="1" s="1"/>
  <c r="FY22" i="1"/>
  <c r="FZ61" i="1"/>
  <c r="GC61" i="1" s="1"/>
  <c r="FY61" i="1"/>
  <c r="GF24" i="1"/>
  <c r="GI24" i="1" s="1"/>
  <c r="GE24" i="1"/>
  <c r="GL62" i="1"/>
  <c r="GO62" i="1" s="1"/>
  <c r="GK62" i="1"/>
  <c r="FN16" i="1"/>
  <c r="FQ13" i="1"/>
  <c r="FQ37" i="1"/>
  <c r="GE65" i="1"/>
  <c r="GF65" i="1"/>
  <c r="GI65" i="1" s="1"/>
  <c r="GF50" i="1"/>
  <c r="GI50" i="1" s="1"/>
  <c r="GE50" i="1"/>
  <c r="GK25" i="1"/>
  <c r="GL25" i="1"/>
  <c r="GO25" i="1" s="1"/>
  <c r="FE6" i="1" l="1"/>
  <c r="FG6" i="1" s="1"/>
  <c r="GF11" i="1"/>
  <c r="GI11" i="1" s="1"/>
  <c r="GE11" i="1"/>
  <c r="GF48" i="1"/>
  <c r="GI48" i="1" s="1"/>
  <c r="GE48" i="1"/>
  <c r="GF51" i="1"/>
  <c r="GI51" i="1" s="1"/>
  <c r="GE51" i="1"/>
  <c r="FH42" i="1"/>
  <c r="FK40" i="1"/>
  <c r="GE30" i="1"/>
  <c r="GF30" i="1"/>
  <c r="GI30" i="1" s="1"/>
  <c r="GE32" i="1"/>
  <c r="GF32" i="1"/>
  <c r="GI32" i="1" s="1"/>
  <c r="GE36" i="1"/>
  <c r="GF36" i="1"/>
  <c r="GI36" i="1" s="1"/>
  <c r="FK27" i="1"/>
  <c r="FH29" i="1"/>
  <c r="GF15" i="1"/>
  <c r="GI15" i="1" s="1"/>
  <c r="GE15" i="1"/>
  <c r="GE22" i="1"/>
  <c r="GF22" i="1"/>
  <c r="GI22" i="1" s="1"/>
  <c r="GL65" i="1"/>
  <c r="GO65" i="1" s="1"/>
  <c r="GK65" i="1"/>
  <c r="GR62" i="1"/>
  <c r="GU62" i="1" s="1"/>
  <c r="GQ62" i="1"/>
  <c r="GQ34" i="1"/>
  <c r="GR34" i="1"/>
  <c r="GU34" i="1" s="1"/>
  <c r="GR43" i="1"/>
  <c r="GU43" i="1" s="1"/>
  <c r="GQ43" i="1"/>
  <c r="GF46" i="1"/>
  <c r="GI46" i="1" s="1"/>
  <c r="GE46" i="1"/>
  <c r="GK41" i="1"/>
  <c r="GL41" i="1"/>
  <c r="GO41" i="1" s="1"/>
  <c r="GE31" i="1"/>
  <c r="GF31" i="1"/>
  <c r="GI31" i="1" s="1"/>
  <c r="GX53" i="1"/>
  <c r="HA53" i="1" s="1"/>
  <c r="GW53" i="1"/>
  <c r="FN7" i="1"/>
  <c r="FM7" i="1"/>
  <c r="FK9" i="1"/>
  <c r="GL64" i="1"/>
  <c r="GO64" i="1" s="1"/>
  <c r="GK64" i="1"/>
  <c r="GK24" i="1"/>
  <c r="GL24" i="1"/>
  <c r="GO24" i="1" s="1"/>
  <c r="GF35" i="1"/>
  <c r="GI35" i="1" s="1"/>
  <c r="GE35" i="1"/>
  <c r="GF59" i="1"/>
  <c r="GI59" i="1" s="1"/>
  <c r="GE59" i="1"/>
  <c r="FQ10" i="1"/>
  <c r="FN12" i="1"/>
  <c r="GQ25" i="1"/>
  <c r="GR25" i="1"/>
  <c r="GU25" i="1" s="1"/>
  <c r="GE60" i="1"/>
  <c r="GF60" i="1"/>
  <c r="GI60" i="1" s="1"/>
  <c r="GE33" i="1"/>
  <c r="GF33" i="1"/>
  <c r="GI33" i="1" s="1"/>
  <c r="GF20" i="1"/>
  <c r="GI20" i="1" s="1"/>
  <c r="GE20" i="1"/>
  <c r="FN38" i="1"/>
  <c r="FM38" i="1"/>
  <c r="FK39" i="1"/>
  <c r="FM39" i="1" s="1"/>
  <c r="FS37" i="1"/>
  <c r="FT37" i="1"/>
  <c r="GE61" i="1"/>
  <c r="GF61" i="1"/>
  <c r="GI61" i="1" s="1"/>
  <c r="GR8" i="1"/>
  <c r="GU8" i="1" s="1"/>
  <c r="GQ8" i="1"/>
  <c r="GW18" i="1"/>
  <c r="GX18" i="1"/>
  <c r="HA18" i="1" s="1"/>
  <c r="GK28" i="1"/>
  <c r="GL28" i="1"/>
  <c r="GO28" i="1" s="1"/>
  <c r="GK44" i="1"/>
  <c r="GL44" i="1"/>
  <c r="GO44" i="1" s="1"/>
  <c r="GK49" i="1"/>
  <c r="GL49" i="1"/>
  <c r="GO49" i="1" s="1"/>
  <c r="FS21" i="1"/>
  <c r="FQ23" i="1"/>
  <c r="FS23" i="1" s="1"/>
  <c r="FT21" i="1"/>
  <c r="GL50" i="1"/>
  <c r="GO50" i="1" s="1"/>
  <c r="GK50" i="1"/>
  <c r="FQ17" i="1"/>
  <c r="FN19" i="1"/>
  <c r="GF52" i="1"/>
  <c r="GI52" i="1" s="1"/>
  <c r="GE52" i="1"/>
  <c r="FQ16" i="1"/>
  <c r="FS16" i="1" s="1"/>
  <c r="FS13" i="1"/>
  <c r="FT13" i="1"/>
  <c r="GF63" i="1"/>
  <c r="GI63" i="1" s="1"/>
  <c r="GE63" i="1"/>
  <c r="GF14" i="1"/>
  <c r="GI14" i="1" s="1"/>
  <c r="GE14" i="1"/>
  <c r="FH6" i="1" l="1"/>
  <c r="GK11" i="1"/>
  <c r="GL11" i="1"/>
  <c r="GO11" i="1" s="1"/>
  <c r="GL51" i="1"/>
  <c r="GO51" i="1" s="1"/>
  <c r="GK51" i="1"/>
  <c r="GL48" i="1"/>
  <c r="GO48" i="1" s="1"/>
  <c r="GK48" i="1"/>
  <c r="FM40" i="1"/>
  <c r="FK42" i="1"/>
  <c r="FM42" i="1" s="1"/>
  <c r="FN40" i="1"/>
  <c r="GL36" i="1"/>
  <c r="GO36" i="1" s="1"/>
  <c r="GK36" i="1"/>
  <c r="GL32" i="1"/>
  <c r="GO32" i="1" s="1"/>
  <c r="GK32" i="1"/>
  <c r="GL30" i="1"/>
  <c r="GO30" i="1" s="1"/>
  <c r="GK30" i="1"/>
  <c r="FM27" i="1"/>
  <c r="FK29" i="1"/>
  <c r="FM29" i="1" s="1"/>
  <c r="FN27" i="1"/>
  <c r="GL15" i="1"/>
  <c r="GO15" i="1" s="1"/>
  <c r="GK15" i="1"/>
  <c r="HD18" i="1"/>
  <c r="HG18" i="1" s="1"/>
  <c r="HC18" i="1"/>
  <c r="GL33" i="1"/>
  <c r="GO33" i="1" s="1"/>
  <c r="GK33" i="1"/>
  <c r="GK14" i="1"/>
  <c r="GL14" i="1"/>
  <c r="GO14" i="1" s="1"/>
  <c r="FT10" i="1"/>
  <c r="FS10" i="1"/>
  <c r="FQ12" i="1"/>
  <c r="FS12" i="1" s="1"/>
  <c r="HC53" i="1"/>
  <c r="HD53" i="1"/>
  <c r="HG53" i="1" s="1"/>
  <c r="GX43" i="1"/>
  <c r="HA43" i="1" s="1"/>
  <c r="GW43" i="1"/>
  <c r="FT17" i="1"/>
  <c r="FS17" i="1"/>
  <c r="FQ19" i="1"/>
  <c r="FS19" i="1" s="1"/>
  <c r="GL60" i="1"/>
  <c r="GO60" i="1" s="1"/>
  <c r="GK60" i="1"/>
  <c r="GR64" i="1"/>
  <c r="GU64" i="1" s="1"/>
  <c r="GQ64" i="1"/>
  <c r="GL31" i="1"/>
  <c r="GO31" i="1" s="1"/>
  <c r="GK31" i="1"/>
  <c r="GX34" i="1"/>
  <c r="HA34" i="1" s="1"/>
  <c r="GW34" i="1"/>
  <c r="GL46" i="1"/>
  <c r="GO46" i="1" s="1"/>
  <c r="GK46" i="1"/>
  <c r="GR49" i="1"/>
  <c r="GU49" i="1" s="1"/>
  <c r="GQ49" i="1"/>
  <c r="GK22" i="1"/>
  <c r="GL22" i="1"/>
  <c r="GO22" i="1" s="1"/>
  <c r="FM9" i="1"/>
  <c r="GR50" i="1"/>
  <c r="GU50" i="1" s="1"/>
  <c r="GQ50" i="1"/>
  <c r="GL61" i="1"/>
  <c r="GO61" i="1" s="1"/>
  <c r="GK61" i="1"/>
  <c r="GR41" i="1"/>
  <c r="GU41" i="1" s="1"/>
  <c r="GQ41" i="1"/>
  <c r="FW21" i="1"/>
  <c r="FT23" i="1"/>
  <c r="FQ38" i="1"/>
  <c r="FN39" i="1"/>
  <c r="GL35" i="1"/>
  <c r="GO35" i="1" s="1"/>
  <c r="GK35" i="1"/>
  <c r="GR24" i="1"/>
  <c r="GU24" i="1" s="1"/>
  <c r="GQ24" i="1"/>
  <c r="FQ7" i="1"/>
  <c r="FN9" i="1"/>
  <c r="GX62" i="1"/>
  <c r="HA62" i="1" s="1"/>
  <c r="GW62" i="1"/>
  <c r="GL52" i="1"/>
  <c r="GO52" i="1" s="1"/>
  <c r="GK52" i="1"/>
  <c r="GL63" i="1"/>
  <c r="GO63" i="1" s="1"/>
  <c r="GK63" i="1"/>
  <c r="GX8" i="1"/>
  <c r="HA8" i="1" s="1"/>
  <c r="GW8" i="1"/>
  <c r="GL59" i="1"/>
  <c r="GO59" i="1" s="1"/>
  <c r="GK59" i="1"/>
  <c r="FW13" i="1"/>
  <c r="FT16" i="1"/>
  <c r="GQ44" i="1"/>
  <c r="GR44" i="1"/>
  <c r="GU44" i="1" s="1"/>
  <c r="GQ28" i="1"/>
  <c r="GR28" i="1"/>
  <c r="GU28" i="1" s="1"/>
  <c r="FW37" i="1"/>
  <c r="GW25" i="1"/>
  <c r="GX25" i="1"/>
  <c r="HA25" i="1" s="1"/>
  <c r="GL20" i="1"/>
  <c r="GO20" i="1" s="1"/>
  <c r="GK20" i="1"/>
  <c r="GQ65" i="1"/>
  <c r="GR65" i="1"/>
  <c r="GU65" i="1" s="1"/>
  <c r="GR11" i="1" l="1"/>
  <c r="GU11" i="1" s="1"/>
  <c r="GQ11" i="1"/>
  <c r="GR48" i="1"/>
  <c r="GU48" i="1" s="1"/>
  <c r="GQ48" i="1"/>
  <c r="GR51" i="1"/>
  <c r="GU51" i="1" s="1"/>
  <c r="GQ51" i="1"/>
  <c r="FN42" i="1"/>
  <c r="FQ40" i="1"/>
  <c r="GR30" i="1"/>
  <c r="GU30" i="1" s="1"/>
  <c r="GQ30" i="1"/>
  <c r="GQ32" i="1"/>
  <c r="GR32" i="1"/>
  <c r="GU32" i="1" s="1"/>
  <c r="GQ36" i="1"/>
  <c r="GR36" i="1"/>
  <c r="GU36" i="1" s="1"/>
  <c r="FK6" i="1"/>
  <c r="FM6" i="1" s="1"/>
  <c r="FQ27" i="1"/>
  <c r="FN29" i="1"/>
  <c r="GQ15" i="1"/>
  <c r="GR15" i="1"/>
  <c r="GU15" i="1" s="1"/>
  <c r="GX41" i="1"/>
  <c r="HA41" i="1" s="1"/>
  <c r="GW41" i="1"/>
  <c r="GR46" i="1"/>
  <c r="GU46" i="1" s="1"/>
  <c r="GQ46" i="1"/>
  <c r="HJ53" i="1"/>
  <c r="HM53" i="1" s="1"/>
  <c r="HI53" i="1"/>
  <c r="GX65" i="1"/>
  <c r="HA65" i="1" s="1"/>
  <c r="GW65" i="1"/>
  <c r="GQ61" i="1"/>
  <c r="GR61" i="1"/>
  <c r="GU61" i="1" s="1"/>
  <c r="HC34" i="1"/>
  <c r="HD34" i="1"/>
  <c r="HG34" i="1" s="1"/>
  <c r="HJ18" i="1"/>
  <c r="HM18" i="1" s="1"/>
  <c r="HI18" i="1"/>
  <c r="GQ59" i="1"/>
  <c r="GR59" i="1"/>
  <c r="GU59" i="1" s="1"/>
  <c r="GQ52" i="1"/>
  <c r="GR52" i="1"/>
  <c r="GU52" i="1" s="1"/>
  <c r="FZ37" i="1"/>
  <c r="FY37" i="1"/>
  <c r="GR35" i="1"/>
  <c r="GU35" i="1" s="1"/>
  <c r="GQ35" i="1"/>
  <c r="GR60" i="1"/>
  <c r="GU60" i="1" s="1"/>
  <c r="GQ60" i="1"/>
  <c r="FW16" i="1"/>
  <c r="FY16" i="1" s="1"/>
  <c r="FZ13" i="1"/>
  <c r="FY13" i="1"/>
  <c r="GQ22" i="1"/>
  <c r="GR22" i="1"/>
  <c r="GU22" i="1" s="1"/>
  <c r="GW28" i="1"/>
  <c r="GX28" i="1"/>
  <c r="HA28" i="1" s="1"/>
  <c r="HD62" i="1"/>
  <c r="HG62" i="1" s="1"/>
  <c r="HC62" i="1"/>
  <c r="FQ9" i="1"/>
  <c r="FT7" i="1"/>
  <c r="FS7" i="1"/>
  <c r="FS38" i="1"/>
  <c r="FT38" i="1"/>
  <c r="FQ39" i="1"/>
  <c r="FS39" i="1" s="1"/>
  <c r="GW50" i="1"/>
  <c r="GX50" i="1"/>
  <c r="HA50" i="1" s="1"/>
  <c r="GQ31" i="1"/>
  <c r="GR31" i="1"/>
  <c r="GU31" i="1" s="1"/>
  <c r="FW10" i="1"/>
  <c r="FT12" i="1"/>
  <c r="HD8" i="1"/>
  <c r="HG8" i="1" s="1"/>
  <c r="HC8" i="1"/>
  <c r="FW17" i="1"/>
  <c r="FT19" i="1"/>
  <c r="GW44" i="1"/>
  <c r="GX44" i="1"/>
  <c r="HA44" i="1" s="1"/>
  <c r="FW23" i="1"/>
  <c r="FY23" i="1" s="1"/>
  <c r="FZ21" i="1"/>
  <c r="FY21" i="1"/>
  <c r="GX64" i="1"/>
  <c r="HA64" i="1" s="1"/>
  <c r="GW64" i="1"/>
  <c r="GX49" i="1"/>
  <c r="HA49" i="1" s="1"/>
  <c r="GW49" i="1"/>
  <c r="GR20" i="1"/>
  <c r="GU20" i="1" s="1"/>
  <c r="GQ20" i="1"/>
  <c r="GQ14" i="1"/>
  <c r="GR14" i="1"/>
  <c r="GU14" i="1" s="1"/>
  <c r="HD25" i="1"/>
  <c r="HG25" i="1" s="1"/>
  <c r="HC25" i="1"/>
  <c r="GW24" i="1"/>
  <c r="GX24" i="1"/>
  <c r="HA24" i="1" s="1"/>
  <c r="GQ63" i="1"/>
  <c r="GR63" i="1"/>
  <c r="GU63" i="1" s="1"/>
  <c r="HD43" i="1"/>
  <c r="HG43" i="1" s="1"/>
  <c r="HC43" i="1"/>
  <c r="GQ33" i="1"/>
  <c r="GR33" i="1"/>
  <c r="GU33" i="1" s="1"/>
  <c r="FN6" i="1" l="1"/>
  <c r="GW11" i="1"/>
  <c r="GX11" i="1"/>
  <c r="HA11" i="1" s="1"/>
  <c r="GX51" i="1"/>
  <c r="HA51" i="1" s="1"/>
  <c r="GW51" i="1"/>
  <c r="GX48" i="1"/>
  <c r="HA48" i="1" s="1"/>
  <c r="GW48" i="1"/>
  <c r="FT40" i="1"/>
  <c r="FS40" i="1"/>
  <c r="FQ42" i="1"/>
  <c r="FS42" i="1" s="1"/>
  <c r="GW36" i="1"/>
  <c r="GX36" i="1"/>
  <c r="HA36" i="1" s="1"/>
  <c r="GX32" i="1"/>
  <c r="HA32" i="1" s="1"/>
  <c r="GW32" i="1"/>
  <c r="GW30" i="1"/>
  <c r="GX30" i="1"/>
  <c r="HA30" i="1" s="1"/>
  <c r="FT27" i="1"/>
  <c r="FS27" i="1"/>
  <c r="FQ29" i="1"/>
  <c r="FS29" i="1" s="1"/>
  <c r="GX15" i="1"/>
  <c r="HA15" i="1" s="1"/>
  <c r="GW15" i="1"/>
  <c r="HD64" i="1"/>
  <c r="HG64" i="1" s="1"/>
  <c r="HC64" i="1"/>
  <c r="HD50" i="1"/>
  <c r="HG50" i="1" s="1"/>
  <c r="HC50" i="1"/>
  <c r="GX61" i="1"/>
  <c r="HA61" i="1" s="1"/>
  <c r="GW61" i="1"/>
  <c r="GW63" i="1"/>
  <c r="GX63" i="1"/>
  <c r="HA63" i="1" s="1"/>
  <c r="FW19" i="1"/>
  <c r="FY19" i="1" s="1"/>
  <c r="FZ17" i="1"/>
  <c r="FY17" i="1"/>
  <c r="GW35" i="1"/>
  <c r="GX35" i="1"/>
  <c r="HA35" i="1" s="1"/>
  <c r="GX14" i="1"/>
  <c r="HA14" i="1" s="1"/>
  <c r="GW14" i="1"/>
  <c r="GX59" i="1"/>
  <c r="HA59" i="1" s="1"/>
  <c r="GW59" i="1"/>
  <c r="FZ16" i="1"/>
  <c r="GC13" i="1"/>
  <c r="HO18" i="1"/>
  <c r="HP18" i="1"/>
  <c r="HS18" i="1" s="1"/>
  <c r="HO53" i="1"/>
  <c r="HP53" i="1"/>
  <c r="HS53" i="1" s="1"/>
  <c r="GX33" i="1"/>
  <c r="HA33" i="1" s="1"/>
  <c r="GW33" i="1"/>
  <c r="HD24" i="1"/>
  <c r="HG24" i="1" s="1"/>
  <c r="HC24" i="1"/>
  <c r="HJ8" i="1"/>
  <c r="HM8" i="1" s="1"/>
  <c r="HI8" i="1"/>
  <c r="FW38" i="1"/>
  <c r="FT39" i="1"/>
  <c r="GC37" i="1"/>
  <c r="GX20" i="1"/>
  <c r="HA20" i="1" s="1"/>
  <c r="GW20" i="1"/>
  <c r="FZ23" i="1"/>
  <c r="GC21" i="1"/>
  <c r="HJ62" i="1"/>
  <c r="HM62" i="1" s="1"/>
  <c r="HI62" i="1"/>
  <c r="HD65" i="1"/>
  <c r="HG65" i="1" s="1"/>
  <c r="HC65" i="1"/>
  <c r="GW46" i="1"/>
  <c r="GX46" i="1"/>
  <c r="HA46" i="1" s="1"/>
  <c r="FS9" i="1"/>
  <c r="FZ10" i="1"/>
  <c r="FY10" i="1"/>
  <c r="FW12" i="1"/>
  <c r="FY12" i="1" s="1"/>
  <c r="HD28" i="1"/>
  <c r="HG28" i="1" s="1"/>
  <c r="HC28" i="1"/>
  <c r="GX60" i="1"/>
  <c r="HA60" i="1" s="1"/>
  <c r="GW60" i="1"/>
  <c r="GX52" i="1"/>
  <c r="HA52" i="1" s="1"/>
  <c r="GW52" i="1"/>
  <c r="HJ34" i="1"/>
  <c r="HM34" i="1" s="1"/>
  <c r="HI34" i="1"/>
  <c r="GX22" i="1"/>
  <c r="HA22" i="1" s="1"/>
  <c r="GW22" i="1"/>
  <c r="HI43" i="1"/>
  <c r="HJ43" i="1"/>
  <c r="HM43" i="1" s="1"/>
  <c r="HJ25" i="1"/>
  <c r="HM25" i="1" s="1"/>
  <c r="HI25" i="1"/>
  <c r="HD49" i="1"/>
  <c r="HG49" i="1" s="1"/>
  <c r="HC49" i="1"/>
  <c r="HD44" i="1"/>
  <c r="HG44" i="1" s="1"/>
  <c r="HC44" i="1"/>
  <c r="GX31" i="1"/>
  <c r="HA31" i="1" s="1"/>
  <c r="GW31" i="1"/>
  <c r="FW7" i="1"/>
  <c r="FT9" i="1"/>
  <c r="HD41" i="1"/>
  <c r="HG41" i="1" s="1"/>
  <c r="HC41" i="1"/>
  <c r="FQ6" i="1" l="1"/>
  <c r="FS6" i="1" s="1"/>
  <c r="HD11" i="1"/>
  <c r="HG11" i="1" s="1"/>
  <c r="HC11" i="1"/>
  <c r="HC48" i="1"/>
  <c r="HD48" i="1"/>
  <c r="HG48" i="1" s="1"/>
  <c r="HD51" i="1"/>
  <c r="HG51" i="1" s="1"/>
  <c r="HC51" i="1"/>
  <c r="FW40" i="1"/>
  <c r="FT42" i="1"/>
  <c r="HC30" i="1"/>
  <c r="HD30" i="1"/>
  <c r="HG30" i="1" s="1"/>
  <c r="HC32" i="1"/>
  <c r="HD32" i="1"/>
  <c r="HG32" i="1" s="1"/>
  <c r="HD36" i="1"/>
  <c r="HG36" i="1" s="1"/>
  <c r="HC36" i="1"/>
  <c r="FW27" i="1"/>
  <c r="FT29" i="1"/>
  <c r="FT6" i="1" s="1"/>
  <c r="HD15" i="1"/>
  <c r="HG15" i="1" s="1"/>
  <c r="HC15" i="1"/>
  <c r="HJ65" i="1"/>
  <c r="HM65" i="1" s="1"/>
  <c r="HI65" i="1"/>
  <c r="HC20" i="1"/>
  <c r="HD20" i="1"/>
  <c r="HG20" i="1" s="1"/>
  <c r="HI24" i="1"/>
  <c r="HJ24" i="1"/>
  <c r="HM24" i="1" s="1"/>
  <c r="HC59" i="1"/>
  <c r="HD59" i="1"/>
  <c r="HG59" i="1" s="1"/>
  <c r="HJ49" i="1"/>
  <c r="HM49" i="1" s="1"/>
  <c r="HI49" i="1"/>
  <c r="HO34" i="1"/>
  <c r="HP34" i="1"/>
  <c r="HS34" i="1" s="1"/>
  <c r="GF37" i="1"/>
  <c r="GE37" i="1"/>
  <c r="GC16" i="1"/>
  <c r="GE16" i="1" s="1"/>
  <c r="GF13" i="1"/>
  <c r="GE13" i="1"/>
  <c r="FZ12" i="1"/>
  <c r="GC10" i="1"/>
  <c r="FZ19" i="1"/>
  <c r="GC17" i="1"/>
  <c r="FW9" i="1"/>
  <c r="FZ7" i="1"/>
  <c r="FY7" i="1"/>
  <c r="HP25" i="1"/>
  <c r="HS25" i="1" s="1"/>
  <c r="HO25" i="1"/>
  <c r="HC52" i="1"/>
  <c r="HD52" i="1"/>
  <c r="HG52" i="1" s="1"/>
  <c r="HC14" i="1"/>
  <c r="HD14" i="1"/>
  <c r="HG14" i="1" s="1"/>
  <c r="HP43" i="1"/>
  <c r="HS43" i="1" s="1"/>
  <c r="HO43" i="1"/>
  <c r="HO62" i="1"/>
  <c r="HP62" i="1"/>
  <c r="HS62" i="1" s="1"/>
  <c r="FZ38" i="1"/>
  <c r="FY38" i="1"/>
  <c r="FW39" i="1"/>
  <c r="FY39" i="1" s="1"/>
  <c r="HD63" i="1"/>
  <c r="HG63" i="1" s="1"/>
  <c r="HC63" i="1"/>
  <c r="HI50" i="1"/>
  <c r="HJ50" i="1"/>
  <c r="HM50" i="1" s="1"/>
  <c r="HC31" i="1"/>
  <c r="HD31" i="1"/>
  <c r="HG31" i="1" s="1"/>
  <c r="HD60" i="1"/>
  <c r="HG60" i="1" s="1"/>
  <c r="HC60" i="1"/>
  <c r="HD46" i="1"/>
  <c r="HG46" i="1" s="1"/>
  <c r="HC46" i="1"/>
  <c r="GC23" i="1"/>
  <c r="GE23" i="1" s="1"/>
  <c r="GF21" i="1"/>
  <c r="GE21" i="1"/>
  <c r="HV53" i="1"/>
  <c r="HY53" i="1" s="1"/>
  <c r="HU53" i="1"/>
  <c r="HC35" i="1"/>
  <c r="HD35" i="1"/>
  <c r="HG35" i="1" s="1"/>
  <c r="HP8" i="1"/>
  <c r="HS8" i="1" s="1"/>
  <c r="HO8" i="1"/>
  <c r="HJ64" i="1"/>
  <c r="HM64" i="1" s="1"/>
  <c r="HI64" i="1"/>
  <c r="HC33" i="1"/>
  <c r="HD33" i="1"/>
  <c r="HG33" i="1" s="1"/>
  <c r="HJ41" i="1"/>
  <c r="HM41" i="1" s="1"/>
  <c r="HI41" i="1"/>
  <c r="HJ44" i="1"/>
  <c r="HM44" i="1" s="1"/>
  <c r="HI44" i="1"/>
  <c r="HC22" i="1"/>
  <c r="HD22" i="1"/>
  <c r="HG22" i="1" s="1"/>
  <c r="HJ28" i="1"/>
  <c r="HM28" i="1" s="1"/>
  <c r="HI28" i="1"/>
  <c r="HU18" i="1"/>
  <c r="HV18" i="1"/>
  <c r="HY18" i="1" s="1"/>
  <c r="HC61" i="1"/>
  <c r="HD61" i="1"/>
  <c r="HG61" i="1" s="1"/>
  <c r="HJ11" i="1" l="1"/>
  <c r="HM11" i="1" s="1"/>
  <c r="HI11" i="1"/>
  <c r="HJ51" i="1"/>
  <c r="HM51" i="1" s="1"/>
  <c r="HI51" i="1"/>
  <c r="HI48" i="1"/>
  <c r="HJ48" i="1"/>
  <c r="HM48" i="1" s="1"/>
  <c r="FW42" i="1"/>
  <c r="FY42" i="1" s="1"/>
  <c r="FZ40" i="1"/>
  <c r="FY40" i="1"/>
  <c r="HJ36" i="1"/>
  <c r="HM36" i="1" s="1"/>
  <c r="HI36" i="1"/>
  <c r="HJ32" i="1"/>
  <c r="HM32" i="1" s="1"/>
  <c r="HI32" i="1"/>
  <c r="HJ30" i="1"/>
  <c r="HM30" i="1" s="1"/>
  <c r="HI30" i="1"/>
  <c r="FZ27" i="1"/>
  <c r="FW29" i="1"/>
  <c r="FY29" i="1" s="1"/>
  <c r="FY27" i="1"/>
  <c r="HJ15" i="1"/>
  <c r="HM15" i="1" s="1"/>
  <c r="HI15" i="1"/>
  <c r="HJ22" i="1"/>
  <c r="HM22" i="1" s="1"/>
  <c r="HI22" i="1"/>
  <c r="HJ60" i="1"/>
  <c r="HM60" i="1" s="1"/>
  <c r="HI60" i="1"/>
  <c r="HJ52" i="1"/>
  <c r="HM52" i="1" s="1"/>
  <c r="HI52" i="1"/>
  <c r="HO64" i="1"/>
  <c r="HP64" i="1"/>
  <c r="HS64" i="1" s="1"/>
  <c r="HJ31" i="1"/>
  <c r="HM31" i="1" s="1"/>
  <c r="HI31" i="1"/>
  <c r="GI37" i="1"/>
  <c r="HP65" i="1"/>
  <c r="HS65" i="1" s="1"/>
  <c r="HO65" i="1"/>
  <c r="HP44" i="1"/>
  <c r="HS44" i="1" s="1"/>
  <c r="HO44" i="1"/>
  <c r="GI21" i="1"/>
  <c r="GF23" i="1"/>
  <c r="HU43" i="1"/>
  <c r="HV43" i="1"/>
  <c r="HY43" i="1" s="1"/>
  <c r="HU25" i="1"/>
  <c r="HV25" i="1"/>
  <c r="HY25" i="1" s="1"/>
  <c r="GC12" i="1"/>
  <c r="GE12" i="1" s="1"/>
  <c r="GF10" i="1"/>
  <c r="GE10" i="1"/>
  <c r="HV34" i="1"/>
  <c r="HY34" i="1" s="1"/>
  <c r="HU34" i="1"/>
  <c r="HJ59" i="1"/>
  <c r="HM59" i="1" s="1"/>
  <c r="HI59" i="1"/>
  <c r="HU62" i="1"/>
  <c r="HV62" i="1"/>
  <c r="HY62" i="1" s="1"/>
  <c r="IA53" i="1"/>
  <c r="IB53" i="1"/>
  <c r="IE53" i="1" s="1"/>
  <c r="HU8" i="1"/>
  <c r="HV8" i="1"/>
  <c r="HY8" i="1" s="1"/>
  <c r="HP50" i="1"/>
  <c r="HS50" i="1" s="1"/>
  <c r="HO50" i="1"/>
  <c r="FZ9" i="1"/>
  <c r="GC7" i="1"/>
  <c r="HP24" i="1"/>
  <c r="HS24" i="1" s="1"/>
  <c r="HO24" i="1"/>
  <c r="HJ33" i="1"/>
  <c r="HM33" i="1" s="1"/>
  <c r="HI33" i="1"/>
  <c r="HJ35" i="1"/>
  <c r="HM35" i="1" s="1"/>
  <c r="HI35" i="1"/>
  <c r="HJ46" i="1"/>
  <c r="HM46" i="1" s="1"/>
  <c r="HI46" i="1"/>
  <c r="FY9" i="1"/>
  <c r="GF16" i="1"/>
  <c r="GI13" i="1"/>
  <c r="HP49" i="1"/>
  <c r="HS49" i="1" s="1"/>
  <c r="HO49" i="1"/>
  <c r="HJ63" i="1"/>
  <c r="HM63" i="1" s="1"/>
  <c r="HI63" i="1"/>
  <c r="IA18" i="1"/>
  <c r="IB18" i="1"/>
  <c r="IE18" i="1" s="1"/>
  <c r="HJ14" i="1"/>
  <c r="HM14" i="1" s="1"/>
  <c r="HI14" i="1"/>
  <c r="HP41" i="1"/>
  <c r="HS41" i="1" s="1"/>
  <c r="HO41" i="1"/>
  <c r="HJ61" i="1"/>
  <c r="HM61" i="1" s="1"/>
  <c r="HI61" i="1"/>
  <c r="HP28" i="1"/>
  <c r="HS28" i="1" s="1"/>
  <c r="HO28" i="1"/>
  <c r="GC38" i="1"/>
  <c r="FZ39" i="1"/>
  <c r="GC19" i="1"/>
  <c r="GE19" i="1" s="1"/>
  <c r="GF17" i="1"/>
  <c r="GE17" i="1"/>
  <c r="HI20" i="1"/>
  <c r="HJ20" i="1"/>
  <c r="HM20" i="1" s="1"/>
  <c r="FW6" i="1" l="1"/>
  <c r="FY6" i="1" s="1"/>
  <c r="HP11" i="1"/>
  <c r="HS11" i="1" s="1"/>
  <c r="HO11" i="1"/>
  <c r="HO48" i="1"/>
  <c r="HP48" i="1"/>
  <c r="HS48" i="1" s="1"/>
  <c r="HO51" i="1"/>
  <c r="HP51" i="1"/>
  <c r="HS51" i="1" s="1"/>
  <c r="FZ42" i="1"/>
  <c r="GC40" i="1"/>
  <c r="HP30" i="1"/>
  <c r="HS30" i="1" s="1"/>
  <c r="HO30" i="1"/>
  <c r="HO32" i="1"/>
  <c r="HP32" i="1"/>
  <c r="HS32" i="1" s="1"/>
  <c r="HP36" i="1"/>
  <c r="HS36" i="1" s="1"/>
  <c r="HO36" i="1"/>
  <c r="FZ29" i="1"/>
  <c r="FZ6" i="1" s="1"/>
  <c r="GC27" i="1"/>
  <c r="HP15" i="1"/>
  <c r="HS15" i="1" s="1"/>
  <c r="HO15" i="1"/>
  <c r="IA43" i="1"/>
  <c r="IB43" i="1"/>
  <c r="IE43" i="1" s="1"/>
  <c r="GE38" i="1"/>
  <c r="GF38" i="1"/>
  <c r="GC39" i="1"/>
  <c r="GE39" i="1" s="1"/>
  <c r="HP14" i="1"/>
  <c r="HS14" i="1" s="1"/>
  <c r="HO14" i="1"/>
  <c r="HO33" i="1"/>
  <c r="HP33" i="1"/>
  <c r="HS33" i="1" s="1"/>
  <c r="IB25" i="1"/>
  <c r="IE25" i="1" s="1"/>
  <c r="IA25" i="1"/>
  <c r="GI23" i="1"/>
  <c r="GK23" i="1" s="1"/>
  <c r="GL21" i="1"/>
  <c r="GK21" i="1"/>
  <c r="HO22" i="1"/>
  <c r="HP22" i="1"/>
  <c r="HS22" i="1" s="1"/>
  <c r="IH18" i="1"/>
  <c r="IK18" i="1" s="1"/>
  <c r="IG18" i="1"/>
  <c r="HU64" i="1"/>
  <c r="HV64" i="1"/>
  <c r="HY64" i="1" s="1"/>
  <c r="HU24" i="1"/>
  <c r="HV24" i="1"/>
  <c r="HY24" i="1" s="1"/>
  <c r="GF19" i="1"/>
  <c r="GI17" i="1"/>
  <c r="GF7" i="1"/>
  <c r="GE7" i="1"/>
  <c r="GC9" i="1"/>
  <c r="HP61" i="1"/>
  <c r="HS61" i="1" s="1"/>
  <c r="HO61" i="1"/>
  <c r="HP63" i="1"/>
  <c r="HS63" i="1" s="1"/>
  <c r="HO63" i="1"/>
  <c r="HO46" i="1"/>
  <c r="HP46" i="1"/>
  <c r="HS46" i="1" s="1"/>
  <c r="IA34" i="1"/>
  <c r="IB34" i="1"/>
  <c r="IE34" i="1" s="1"/>
  <c r="HV44" i="1"/>
  <c r="HY44" i="1" s="1"/>
  <c r="HU44" i="1"/>
  <c r="GL37" i="1"/>
  <c r="GK37" i="1"/>
  <c r="HP52" i="1"/>
  <c r="HS52" i="1" s="1"/>
  <c r="HO52" i="1"/>
  <c r="HU28" i="1"/>
  <c r="HV28" i="1"/>
  <c r="HY28" i="1" s="1"/>
  <c r="IH53" i="1"/>
  <c r="IK53" i="1" s="1"/>
  <c r="IG53" i="1"/>
  <c r="HU49" i="1"/>
  <c r="HV49" i="1"/>
  <c r="HY49" i="1" s="1"/>
  <c r="HV50" i="1"/>
  <c r="HY50" i="1" s="1"/>
  <c r="HU50" i="1"/>
  <c r="GI10" i="1"/>
  <c r="GF12" i="1"/>
  <c r="HO20" i="1"/>
  <c r="HP20" i="1"/>
  <c r="HS20" i="1" s="1"/>
  <c r="HU41" i="1"/>
  <c r="HV41" i="1"/>
  <c r="HY41" i="1" s="1"/>
  <c r="HP35" i="1"/>
  <c r="HS35" i="1" s="1"/>
  <c r="HO35" i="1"/>
  <c r="HO60" i="1"/>
  <c r="HP60" i="1"/>
  <c r="HS60" i="1" s="1"/>
  <c r="GI16" i="1"/>
  <c r="GK16" i="1" s="1"/>
  <c r="GL13" i="1"/>
  <c r="GK13" i="1"/>
  <c r="IA8" i="1"/>
  <c r="IB8" i="1"/>
  <c r="IE8" i="1" s="1"/>
  <c r="IA62" i="1"/>
  <c r="IB62" i="1"/>
  <c r="IE62" i="1" s="1"/>
  <c r="HP59" i="1"/>
  <c r="HS59" i="1" s="1"/>
  <c r="HO59" i="1"/>
  <c r="HV65" i="1"/>
  <c r="HY65" i="1" s="1"/>
  <c r="HU65" i="1"/>
  <c r="HO31" i="1"/>
  <c r="HP31" i="1"/>
  <c r="HS31" i="1" s="1"/>
  <c r="F65" i="1"/>
  <c r="H65" i="1" s="1"/>
  <c r="F64" i="1"/>
  <c r="I64" i="1" s="1"/>
  <c r="L64" i="1" s="1"/>
  <c r="F63" i="1"/>
  <c r="F62" i="1"/>
  <c r="I62" i="1" s="1"/>
  <c r="L62" i="1" s="1"/>
  <c r="O62" i="1" s="1"/>
  <c r="R62" i="1" s="1"/>
  <c r="U62" i="1" s="1"/>
  <c r="X62" i="1" s="1"/>
  <c r="F61" i="1"/>
  <c r="F60" i="1"/>
  <c r="H60" i="1" s="1"/>
  <c r="F59" i="1"/>
  <c r="H59" i="1" s="1"/>
  <c r="F53" i="1"/>
  <c r="I53" i="1" s="1"/>
  <c r="L53" i="1" s="1"/>
  <c r="F52" i="1"/>
  <c r="H52" i="1" s="1"/>
  <c r="F51" i="1"/>
  <c r="H51" i="1" s="1"/>
  <c r="F50" i="1"/>
  <c r="I50" i="1" s="1"/>
  <c r="L50" i="1" s="1"/>
  <c r="F49" i="1"/>
  <c r="F48" i="1"/>
  <c r="I48" i="1" s="1"/>
  <c r="L48" i="1" s="1"/>
  <c r="F47" i="1"/>
  <c r="F46" i="1"/>
  <c r="I46" i="1" s="1"/>
  <c r="L46" i="1" s="1"/>
  <c r="O46" i="1" s="1"/>
  <c r="R46" i="1" s="1"/>
  <c r="F45" i="1"/>
  <c r="F44" i="1"/>
  <c r="H44" i="1" s="1"/>
  <c r="F43" i="1"/>
  <c r="H43" i="1" s="1"/>
  <c r="F41" i="1"/>
  <c r="H41" i="1" s="1"/>
  <c r="F40" i="1"/>
  <c r="F38" i="1"/>
  <c r="H38" i="1" s="1"/>
  <c r="F37" i="1"/>
  <c r="F36" i="1"/>
  <c r="I36" i="1" s="1"/>
  <c r="L36" i="1" s="1"/>
  <c r="F35" i="1"/>
  <c r="F34" i="1"/>
  <c r="I34" i="1" s="1"/>
  <c r="L34" i="1" s="1"/>
  <c r="F33" i="1"/>
  <c r="F32" i="1"/>
  <c r="F31" i="1"/>
  <c r="I31" i="1" s="1"/>
  <c r="L31" i="1" s="1"/>
  <c r="F30" i="1"/>
  <c r="H30" i="1" s="1"/>
  <c r="F28" i="1"/>
  <c r="H28" i="1" s="1"/>
  <c r="F27" i="1"/>
  <c r="F25" i="1"/>
  <c r="I25" i="1" s="1"/>
  <c r="L25" i="1" s="1"/>
  <c r="F24" i="1"/>
  <c r="H24" i="1" s="1"/>
  <c r="F22" i="1"/>
  <c r="I22" i="1" s="1"/>
  <c r="F21" i="1"/>
  <c r="I21" i="1" s="1"/>
  <c r="F20" i="1"/>
  <c r="I20" i="1" s="1"/>
  <c r="L20" i="1" s="1"/>
  <c r="F18" i="1"/>
  <c r="F17" i="1"/>
  <c r="F15" i="1"/>
  <c r="F14" i="1"/>
  <c r="I14" i="1" s="1"/>
  <c r="F13" i="1"/>
  <c r="I13" i="1" s="1"/>
  <c r="F11" i="1"/>
  <c r="F10" i="1"/>
  <c r="F8" i="1"/>
  <c r="F7" i="1"/>
  <c r="DP47" i="1"/>
  <c r="DP45" i="1"/>
  <c r="DR45" i="1" s="1"/>
  <c r="I44" i="1"/>
  <c r="L44" i="1" s="1"/>
  <c r="N44" i="1" s="1"/>
  <c r="DE42" i="1"/>
  <c r="CM42" i="1"/>
  <c r="CG42" i="1"/>
  <c r="CA42" i="1"/>
  <c r="BY42" i="1"/>
  <c r="BX42" i="1"/>
  <c r="BU42" i="1"/>
  <c r="BS42" i="1"/>
  <c r="BR42" i="1"/>
  <c r="BO42" i="1"/>
  <c r="BM42" i="1"/>
  <c r="BL42" i="1"/>
  <c r="BI42" i="1"/>
  <c r="BG42" i="1"/>
  <c r="BF42" i="1"/>
  <c r="BC42" i="1"/>
  <c r="BA42" i="1"/>
  <c r="AZ42" i="1"/>
  <c r="AW42" i="1"/>
  <c r="AU42" i="1"/>
  <c r="AT42" i="1"/>
  <c r="AQ42" i="1"/>
  <c r="AO42" i="1"/>
  <c r="AN42" i="1"/>
  <c r="AK42" i="1"/>
  <c r="AI42" i="1"/>
  <c r="AH42" i="1"/>
  <c r="AE42" i="1"/>
  <c r="AC42" i="1"/>
  <c r="AB42" i="1"/>
  <c r="Y42" i="1"/>
  <c r="W42" i="1"/>
  <c r="V42" i="1"/>
  <c r="S42" i="1"/>
  <c r="Q42" i="1"/>
  <c r="P42" i="1"/>
  <c r="M42" i="1"/>
  <c r="K42" i="1"/>
  <c r="J42" i="1"/>
  <c r="G42" i="1"/>
  <c r="E42" i="1"/>
  <c r="D42" i="1"/>
  <c r="C42" i="1"/>
  <c r="DE39" i="1"/>
  <c r="CM39" i="1"/>
  <c r="CG39" i="1"/>
  <c r="CA39" i="1"/>
  <c r="BY39" i="1"/>
  <c r="BX39" i="1"/>
  <c r="BU39" i="1"/>
  <c r="BS39" i="1"/>
  <c r="BR39" i="1"/>
  <c r="BO39" i="1"/>
  <c r="BM39" i="1"/>
  <c r="BL39" i="1"/>
  <c r="BI39" i="1"/>
  <c r="BG39" i="1"/>
  <c r="BF39" i="1"/>
  <c r="BC39" i="1"/>
  <c r="BA39" i="1"/>
  <c r="AZ39" i="1"/>
  <c r="AW39" i="1"/>
  <c r="AU39" i="1"/>
  <c r="AT39" i="1"/>
  <c r="AQ39" i="1"/>
  <c r="AO39" i="1"/>
  <c r="AN39" i="1"/>
  <c r="AK39" i="1"/>
  <c r="AI39" i="1"/>
  <c r="AH39" i="1"/>
  <c r="AE39" i="1"/>
  <c r="AC39" i="1"/>
  <c r="AB39" i="1"/>
  <c r="Y39" i="1"/>
  <c r="W39" i="1"/>
  <c r="V39" i="1"/>
  <c r="S39" i="1"/>
  <c r="Q39" i="1"/>
  <c r="P39" i="1"/>
  <c r="M39" i="1"/>
  <c r="K39" i="1"/>
  <c r="J39" i="1"/>
  <c r="G39" i="1"/>
  <c r="E39" i="1"/>
  <c r="D39" i="1"/>
  <c r="C39" i="1"/>
  <c r="DE29" i="1"/>
  <c r="CM29" i="1"/>
  <c r="CG29" i="1"/>
  <c r="CA29" i="1"/>
  <c r="BY29" i="1"/>
  <c r="BX29" i="1"/>
  <c r="BU29" i="1"/>
  <c r="BS29" i="1"/>
  <c r="BR29" i="1"/>
  <c r="BO29" i="1"/>
  <c r="BM29" i="1"/>
  <c r="BL29" i="1"/>
  <c r="BI29" i="1"/>
  <c r="BG29" i="1"/>
  <c r="BF29" i="1"/>
  <c r="BC29" i="1"/>
  <c r="BA29" i="1"/>
  <c r="AZ29" i="1"/>
  <c r="AW29" i="1"/>
  <c r="AU29" i="1"/>
  <c r="AT29" i="1"/>
  <c r="AQ29" i="1"/>
  <c r="AO29" i="1"/>
  <c r="AN29" i="1"/>
  <c r="AK29" i="1"/>
  <c r="AI29" i="1"/>
  <c r="AH29" i="1"/>
  <c r="AE29" i="1"/>
  <c r="AC29" i="1"/>
  <c r="AB29" i="1"/>
  <c r="Y29" i="1"/>
  <c r="W29" i="1"/>
  <c r="V29" i="1"/>
  <c r="S29" i="1"/>
  <c r="Q29" i="1"/>
  <c r="P29" i="1"/>
  <c r="M29" i="1"/>
  <c r="K29" i="1"/>
  <c r="J29" i="1"/>
  <c r="G29" i="1"/>
  <c r="E29" i="1"/>
  <c r="D29" i="1"/>
  <c r="C29" i="1"/>
  <c r="I28" i="1"/>
  <c r="L28" i="1" s="1"/>
  <c r="DE23" i="1"/>
  <c r="CM23" i="1"/>
  <c r="CG23" i="1"/>
  <c r="CA23" i="1"/>
  <c r="BY23" i="1"/>
  <c r="BX23" i="1"/>
  <c r="BU23" i="1"/>
  <c r="BS23" i="1"/>
  <c r="BR23" i="1"/>
  <c r="BO23" i="1"/>
  <c r="BM23" i="1"/>
  <c r="BL23" i="1"/>
  <c r="BI23" i="1"/>
  <c r="BG23" i="1"/>
  <c r="BF23" i="1"/>
  <c r="BC23" i="1"/>
  <c r="BA23" i="1"/>
  <c r="AZ23" i="1"/>
  <c r="AW23" i="1"/>
  <c r="AU23" i="1"/>
  <c r="AT23" i="1"/>
  <c r="AQ23" i="1"/>
  <c r="AO23" i="1"/>
  <c r="AN23" i="1"/>
  <c r="AK23" i="1"/>
  <c r="AI23" i="1"/>
  <c r="AH23" i="1"/>
  <c r="AE23" i="1"/>
  <c r="AC23" i="1"/>
  <c r="AB23" i="1"/>
  <c r="Y23" i="1"/>
  <c r="W23" i="1"/>
  <c r="V23" i="1"/>
  <c r="S23" i="1"/>
  <c r="Q23" i="1"/>
  <c r="P23" i="1"/>
  <c r="M23" i="1"/>
  <c r="K23" i="1"/>
  <c r="J23" i="1"/>
  <c r="G23" i="1"/>
  <c r="E23" i="1"/>
  <c r="D23" i="1"/>
  <c r="C23" i="1"/>
  <c r="L22" i="1"/>
  <c r="DE19" i="1"/>
  <c r="CM19" i="1"/>
  <c r="CG19" i="1"/>
  <c r="CA19" i="1"/>
  <c r="BY19" i="1"/>
  <c r="BX19" i="1"/>
  <c r="BU19" i="1"/>
  <c r="BS19" i="1"/>
  <c r="BR19" i="1"/>
  <c r="BO19" i="1"/>
  <c r="BM19" i="1"/>
  <c r="BL19" i="1"/>
  <c r="BI19" i="1"/>
  <c r="BG19" i="1"/>
  <c r="BF19" i="1"/>
  <c r="BC19" i="1"/>
  <c r="BA19" i="1"/>
  <c r="AZ19" i="1"/>
  <c r="AW19" i="1"/>
  <c r="AU19" i="1"/>
  <c r="AT19" i="1"/>
  <c r="AQ19" i="1"/>
  <c r="AO19" i="1"/>
  <c r="AN19" i="1"/>
  <c r="AK19" i="1"/>
  <c r="AI19" i="1"/>
  <c r="AH19" i="1"/>
  <c r="AE19" i="1"/>
  <c r="AC19" i="1"/>
  <c r="AB19" i="1"/>
  <c r="Y19" i="1"/>
  <c r="W19" i="1"/>
  <c r="V19" i="1"/>
  <c r="S19" i="1"/>
  <c r="Q19" i="1"/>
  <c r="P19" i="1"/>
  <c r="M19" i="1"/>
  <c r="K19" i="1"/>
  <c r="J19" i="1"/>
  <c r="G19" i="1"/>
  <c r="E19" i="1"/>
  <c r="D19" i="1"/>
  <c r="C19" i="1"/>
  <c r="DE16" i="1"/>
  <c r="CM16" i="1"/>
  <c r="CG16" i="1"/>
  <c r="CA16" i="1"/>
  <c r="BY16" i="1"/>
  <c r="BX16" i="1"/>
  <c r="BU16" i="1"/>
  <c r="BS16" i="1"/>
  <c r="BR16" i="1"/>
  <c r="BO16" i="1"/>
  <c r="BM16" i="1"/>
  <c r="BL16" i="1"/>
  <c r="BI16" i="1"/>
  <c r="BG16" i="1"/>
  <c r="BF16" i="1"/>
  <c r="BC16" i="1"/>
  <c r="BA16" i="1"/>
  <c r="AZ16" i="1"/>
  <c r="AW16" i="1"/>
  <c r="AU16" i="1"/>
  <c r="AT16" i="1"/>
  <c r="AQ16" i="1"/>
  <c r="AO16" i="1"/>
  <c r="AN16" i="1"/>
  <c r="AK16" i="1"/>
  <c r="AI16" i="1"/>
  <c r="AH16" i="1"/>
  <c r="AE16" i="1"/>
  <c r="AC16" i="1"/>
  <c r="AB16" i="1"/>
  <c r="Y16" i="1"/>
  <c r="W16" i="1"/>
  <c r="V16" i="1"/>
  <c r="S16" i="1"/>
  <c r="Q16" i="1"/>
  <c r="P16" i="1"/>
  <c r="M16" i="1"/>
  <c r="K16" i="1"/>
  <c r="J16" i="1"/>
  <c r="G16" i="1"/>
  <c r="E16" i="1"/>
  <c r="D16" i="1"/>
  <c r="C16" i="1"/>
  <c r="L14" i="1"/>
  <c r="DE12" i="1"/>
  <c r="CM12" i="1"/>
  <c r="CG12" i="1"/>
  <c r="CA12" i="1"/>
  <c r="BY12" i="1"/>
  <c r="BX12" i="1"/>
  <c r="BU12" i="1"/>
  <c r="BS12" i="1"/>
  <c r="BR12" i="1"/>
  <c r="BO12" i="1"/>
  <c r="BM12" i="1"/>
  <c r="BL12" i="1"/>
  <c r="BI12" i="1"/>
  <c r="BG12" i="1"/>
  <c r="BF12" i="1"/>
  <c r="BC12" i="1"/>
  <c r="BA12" i="1"/>
  <c r="AZ12" i="1"/>
  <c r="AW12" i="1"/>
  <c r="AU12" i="1"/>
  <c r="AT12" i="1"/>
  <c r="AQ12" i="1"/>
  <c r="AO12" i="1"/>
  <c r="AN12" i="1"/>
  <c r="AK12" i="1"/>
  <c r="AI12" i="1"/>
  <c r="AH12" i="1"/>
  <c r="AE12" i="1"/>
  <c r="AC12" i="1"/>
  <c r="AB12" i="1"/>
  <c r="Y12" i="1"/>
  <c r="W12" i="1"/>
  <c r="V12" i="1"/>
  <c r="S12" i="1"/>
  <c r="Q12" i="1"/>
  <c r="P12" i="1"/>
  <c r="M12" i="1"/>
  <c r="K12" i="1"/>
  <c r="J12" i="1"/>
  <c r="G12" i="1"/>
  <c r="E12" i="1"/>
  <c r="D12" i="1"/>
  <c r="C12" i="1"/>
  <c r="DE9" i="1"/>
  <c r="CM9" i="1"/>
  <c r="CG9" i="1"/>
  <c r="CA9" i="1"/>
  <c r="CA6" i="1" s="1"/>
  <c r="BY9" i="1"/>
  <c r="BX9" i="1"/>
  <c r="BU9" i="1"/>
  <c r="BS9" i="1"/>
  <c r="BR9" i="1"/>
  <c r="BO9" i="1"/>
  <c r="BM9" i="1"/>
  <c r="BL9" i="1"/>
  <c r="BL6" i="1" s="1"/>
  <c r="BI9" i="1"/>
  <c r="BG9" i="1"/>
  <c r="BF9" i="1"/>
  <c r="BC9" i="1"/>
  <c r="BA9" i="1"/>
  <c r="AZ9" i="1"/>
  <c r="AW9" i="1"/>
  <c r="AU9" i="1"/>
  <c r="AU6" i="1" s="1"/>
  <c r="AT9" i="1"/>
  <c r="AQ9" i="1"/>
  <c r="AO9" i="1"/>
  <c r="AN9" i="1"/>
  <c r="AK9" i="1"/>
  <c r="AI9" i="1"/>
  <c r="AH9" i="1"/>
  <c r="AE9" i="1"/>
  <c r="AC9" i="1"/>
  <c r="AB9" i="1"/>
  <c r="Y9" i="1"/>
  <c r="W9" i="1"/>
  <c r="V9" i="1"/>
  <c r="S9" i="1"/>
  <c r="Q9" i="1"/>
  <c r="P9" i="1"/>
  <c r="P6" i="1" s="1"/>
  <c r="M9" i="1"/>
  <c r="K9" i="1"/>
  <c r="J9" i="1"/>
  <c r="G9" i="1"/>
  <c r="E9" i="1"/>
  <c r="D9" i="1"/>
  <c r="C9" i="1"/>
  <c r="EM6" i="1"/>
  <c r="EH6" i="1"/>
  <c r="EC6" i="1"/>
  <c r="DW6" i="1"/>
  <c r="CG6" i="1" l="1"/>
  <c r="BX6" i="1"/>
  <c r="AW6" i="1"/>
  <c r="M6" i="1"/>
  <c r="F42" i="1"/>
  <c r="BU6" i="1"/>
  <c r="AC6" i="1"/>
  <c r="AH6" i="1"/>
  <c r="Y6" i="1"/>
  <c r="K6" i="1"/>
  <c r="AB6" i="1"/>
  <c r="BG6" i="1"/>
  <c r="AT6" i="1"/>
  <c r="AQ6" i="1"/>
  <c r="Q6" i="1"/>
  <c r="G6" i="1"/>
  <c r="W6" i="1"/>
  <c r="BC6" i="1"/>
  <c r="AO6" i="1"/>
  <c r="DE6" i="1"/>
  <c r="AN6" i="1"/>
  <c r="BI6" i="1"/>
  <c r="BM6" i="1"/>
  <c r="H48" i="1"/>
  <c r="E6" i="1"/>
  <c r="V6" i="1"/>
  <c r="AK6" i="1"/>
  <c r="BA6" i="1"/>
  <c r="BR6" i="1"/>
  <c r="H10" i="1"/>
  <c r="I10" i="1"/>
  <c r="H7" i="1"/>
  <c r="I7" i="1"/>
  <c r="H8" i="1"/>
  <c r="I8" i="1"/>
  <c r="CM6" i="1"/>
  <c r="I52" i="1"/>
  <c r="L52" i="1" s="1"/>
  <c r="O52" i="1" s="1"/>
  <c r="R52" i="1" s="1"/>
  <c r="T52" i="1" s="1"/>
  <c r="I11" i="1"/>
  <c r="L11" i="1" s="1"/>
  <c r="BF6" i="1"/>
  <c r="H18" i="1"/>
  <c r="I18" i="1"/>
  <c r="L18" i="1" s="1"/>
  <c r="N18" i="1" s="1"/>
  <c r="H62" i="1"/>
  <c r="I15" i="1"/>
  <c r="L15" i="1" s="1"/>
  <c r="F16" i="1"/>
  <c r="H16" i="1" s="1"/>
  <c r="F29" i="1"/>
  <c r="H29" i="1" s="1"/>
  <c r="H17" i="1"/>
  <c r="I17" i="1"/>
  <c r="DS45" i="1"/>
  <c r="DV45" i="1" s="1"/>
  <c r="DX45" i="1" s="1"/>
  <c r="BY6" i="1"/>
  <c r="HU11" i="1"/>
  <c r="HV11" i="1"/>
  <c r="HY11" i="1" s="1"/>
  <c r="J6" i="1"/>
  <c r="HV51" i="1"/>
  <c r="HY51" i="1" s="1"/>
  <c r="HU51" i="1"/>
  <c r="HV48" i="1"/>
  <c r="HY48" i="1" s="1"/>
  <c r="HU48" i="1"/>
  <c r="GF40" i="1"/>
  <c r="GC42" i="1"/>
  <c r="GE42" i="1" s="1"/>
  <c r="GE40" i="1"/>
  <c r="HU36" i="1"/>
  <c r="HV36" i="1"/>
  <c r="HY36" i="1" s="1"/>
  <c r="HV32" i="1"/>
  <c r="HY32" i="1" s="1"/>
  <c r="HU32" i="1"/>
  <c r="HV30" i="1"/>
  <c r="HY30" i="1" s="1"/>
  <c r="HU30" i="1"/>
  <c r="GF27" i="1"/>
  <c r="GC29" i="1"/>
  <c r="GE29" i="1" s="1"/>
  <c r="GE27" i="1"/>
  <c r="HU15" i="1"/>
  <c r="HV15" i="1"/>
  <c r="HY15" i="1" s="1"/>
  <c r="GL10" i="1"/>
  <c r="GK10" i="1"/>
  <c r="GI12" i="1"/>
  <c r="GK12" i="1" s="1"/>
  <c r="HV61" i="1"/>
  <c r="HY61" i="1" s="1"/>
  <c r="HU61" i="1"/>
  <c r="IB64" i="1"/>
  <c r="IE64" i="1" s="1"/>
  <c r="IA64" i="1"/>
  <c r="HV22" i="1"/>
  <c r="HY22" i="1" s="1"/>
  <c r="HU22" i="1"/>
  <c r="GO13" i="1"/>
  <c r="GL16" i="1"/>
  <c r="IB50" i="1"/>
  <c r="IE50" i="1" s="1"/>
  <c r="IA50" i="1"/>
  <c r="HV14" i="1"/>
  <c r="HY14" i="1" s="1"/>
  <c r="HU14" i="1"/>
  <c r="HV59" i="1"/>
  <c r="HY59" i="1" s="1"/>
  <c r="HU59" i="1"/>
  <c r="HV60" i="1"/>
  <c r="HY60" i="1" s="1"/>
  <c r="HU60" i="1"/>
  <c r="IB49" i="1"/>
  <c r="IE49" i="1" s="1"/>
  <c r="IA49" i="1"/>
  <c r="IN53" i="1"/>
  <c r="IQ53" i="1" s="1"/>
  <c r="IM53" i="1"/>
  <c r="GO37" i="1"/>
  <c r="HV46" i="1"/>
  <c r="HY46" i="1" s="1"/>
  <c r="HU46" i="1"/>
  <c r="GF9" i="1"/>
  <c r="GI7" i="1"/>
  <c r="GO21" i="1"/>
  <c r="GL23" i="1"/>
  <c r="HV31" i="1"/>
  <c r="HY31" i="1" s="1"/>
  <c r="HU31" i="1"/>
  <c r="IH62" i="1"/>
  <c r="IK62" i="1" s="1"/>
  <c r="IG62" i="1"/>
  <c r="GL17" i="1"/>
  <c r="GK17" i="1"/>
  <c r="GI19" i="1"/>
  <c r="GK19" i="1" s="1"/>
  <c r="GI38" i="1"/>
  <c r="GF39" i="1"/>
  <c r="HV20" i="1"/>
  <c r="HY20" i="1" s="1"/>
  <c r="HU20" i="1"/>
  <c r="GE9" i="1"/>
  <c r="HV52" i="1"/>
  <c r="HY52" i="1" s="1"/>
  <c r="HU52" i="1"/>
  <c r="IH8" i="1"/>
  <c r="IK8" i="1" s="1"/>
  <c r="IG8" i="1"/>
  <c r="HV35" i="1"/>
  <c r="HY35" i="1" s="1"/>
  <c r="HU35" i="1"/>
  <c r="IB28" i="1"/>
  <c r="IE28" i="1" s="1"/>
  <c r="IA28" i="1"/>
  <c r="IB44" i="1"/>
  <c r="IE44" i="1" s="1"/>
  <c r="IA44" i="1"/>
  <c r="HV63" i="1"/>
  <c r="HY63" i="1" s="1"/>
  <c r="HU63" i="1"/>
  <c r="IB24" i="1"/>
  <c r="IE24" i="1" s="1"/>
  <c r="IA24" i="1"/>
  <c r="IG25" i="1"/>
  <c r="IH25" i="1"/>
  <c r="IK25" i="1" s="1"/>
  <c r="IH43" i="1"/>
  <c r="IK43" i="1" s="1"/>
  <c r="IG43" i="1"/>
  <c r="IB65" i="1"/>
  <c r="IE65" i="1" s="1"/>
  <c r="IA65" i="1"/>
  <c r="IB41" i="1"/>
  <c r="IE41" i="1" s="1"/>
  <c r="IA41" i="1"/>
  <c r="IH34" i="1"/>
  <c r="IK34" i="1" s="1"/>
  <c r="IG34" i="1"/>
  <c r="IN18" i="1"/>
  <c r="IQ18" i="1" s="1"/>
  <c r="IM18" i="1"/>
  <c r="HV33" i="1"/>
  <c r="HY33" i="1" s="1"/>
  <c r="HU33" i="1"/>
  <c r="I38" i="1"/>
  <c r="L38" i="1" s="1"/>
  <c r="O38" i="1" s="1"/>
  <c r="R38" i="1" s="1"/>
  <c r="F39" i="1"/>
  <c r="H39" i="1" s="1"/>
  <c r="H25" i="1"/>
  <c r="F23" i="1"/>
  <c r="H23" i="1" s="1"/>
  <c r="F19" i="1"/>
  <c r="H19" i="1" s="1"/>
  <c r="H15" i="1"/>
  <c r="C6" i="1"/>
  <c r="F12" i="1"/>
  <c r="H12" i="1" s="1"/>
  <c r="F9" i="1"/>
  <c r="H9" i="1" s="1"/>
  <c r="H34" i="1"/>
  <c r="O28" i="1"/>
  <c r="R28" i="1" s="1"/>
  <c r="U28" i="1" s="1"/>
  <c r="X28" i="1" s="1"/>
  <c r="N28" i="1"/>
  <c r="O36" i="1"/>
  <c r="R36" i="1" s="1"/>
  <c r="T36" i="1" s="1"/>
  <c r="N36" i="1"/>
  <c r="O64" i="1"/>
  <c r="R64" i="1" s="1"/>
  <c r="N64" i="1"/>
  <c r="AE6" i="1"/>
  <c r="I41" i="1"/>
  <c r="L41" i="1" s="1"/>
  <c r="BS6" i="1"/>
  <c r="H20" i="1"/>
  <c r="T62" i="1"/>
  <c r="D6" i="1"/>
  <c r="S6" i="1"/>
  <c r="AI6" i="1"/>
  <c r="AZ6" i="1"/>
  <c r="BO6" i="1"/>
  <c r="H13" i="1"/>
  <c r="H31" i="1"/>
  <c r="H36" i="1"/>
  <c r="H40" i="1"/>
  <c r="I43" i="1"/>
  <c r="L43" i="1" s="1"/>
  <c r="O43" i="1" s="1"/>
  <c r="R43" i="1" s="1"/>
  <c r="N46" i="1"/>
  <c r="H50" i="1"/>
  <c r="H53" i="1"/>
  <c r="I60" i="1"/>
  <c r="L60" i="1" s="1"/>
  <c r="I40" i="1"/>
  <c r="L40" i="1" s="1"/>
  <c r="H14" i="1"/>
  <c r="L17" i="1"/>
  <c r="H22" i="1"/>
  <c r="I59" i="1"/>
  <c r="L59" i="1" s="1"/>
  <c r="H64" i="1"/>
  <c r="I65" i="1"/>
  <c r="L65" i="1" s="1"/>
  <c r="N65" i="1" s="1"/>
  <c r="O14" i="1"/>
  <c r="R14" i="1" s="1"/>
  <c r="N14" i="1"/>
  <c r="H11" i="1"/>
  <c r="O25" i="1"/>
  <c r="R25" i="1" s="1"/>
  <c r="N25" i="1"/>
  <c r="O22" i="1"/>
  <c r="R22" i="1" s="1"/>
  <c r="N22" i="1"/>
  <c r="H27" i="1"/>
  <c r="I27" i="1"/>
  <c r="O20" i="1"/>
  <c r="R20" i="1" s="1"/>
  <c r="N20" i="1"/>
  <c r="I23" i="1"/>
  <c r="L21" i="1"/>
  <c r="O31" i="1"/>
  <c r="R31" i="1" s="1"/>
  <c r="N31" i="1"/>
  <c r="O34" i="1"/>
  <c r="R34" i="1" s="1"/>
  <c r="N34" i="1"/>
  <c r="I37" i="1"/>
  <c r="H37" i="1"/>
  <c r="H63" i="1"/>
  <c r="I63" i="1"/>
  <c r="L63" i="1" s="1"/>
  <c r="H21" i="1"/>
  <c r="O50" i="1"/>
  <c r="R50" i="1" s="1"/>
  <c r="N50" i="1"/>
  <c r="I32" i="1"/>
  <c r="L32" i="1" s="1"/>
  <c r="H32" i="1"/>
  <c r="I35" i="1"/>
  <c r="L35" i="1" s="1"/>
  <c r="H35" i="1"/>
  <c r="I33" i="1"/>
  <c r="L33" i="1" s="1"/>
  <c r="H33" i="1"/>
  <c r="I30" i="1"/>
  <c r="L30" i="1" s="1"/>
  <c r="I24" i="1"/>
  <c r="L24" i="1" s="1"/>
  <c r="DS47" i="1"/>
  <c r="DV47" i="1" s="1"/>
  <c r="DX47" i="1" s="1"/>
  <c r="DR47" i="1"/>
  <c r="T46" i="1"/>
  <c r="U46" i="1"/>
  <c r="X46" i="1" s="1"/>
  <c r="H61" i="1"/>
  <c r="I61" i="1"/>
  <c r="L61" i="1" s="1"/>
  <c r="O48" i="1"/>
  <c r="R48" i="1" s="1"/>
  <c r="N48" i="1"/>
  <c r="H42" i="1"/>
  <c r="O44" i="1"/>
  <c r="R44" i="1" s="1"/>
  <c r="H49" i="1"/>
  <c r="I49" i="1"/>
  <c r="L49" i="1" s="1"/>
  <c r="AA62" i="1"/>
  <c r="AD62" i="1" s="1"/>
  <c r="Z62" i="1"/>
  <c r="H46" i="1"/>
  <c r="I51" i="1"/>
  <c r="L51" i="1" s="1"/>
  <c r="O53" i="1"/>
  <c r="R53" i="1" s="1"/>
  <c r="N53" i="1"/>
  <c r="N62" i="1"/>
  <c r="N38" i="1" l="1"/>
  <c r="I9" i="1"/>
  <c r="L19" i="1"/>
  <c r="N19" i="1" s="1"/>
  <c r="L8" i="1"/>
  <c r="O8" i="1" s="1"/>
  <c r="R8" i="1" s="1"/>
  <c r="O15" i="1"/>
  <c r="R15" i="1" s="1"/>
  <c r="N15" i="1"/>
  <c r="O11" i="1"/>
  <c r="R11" i="1" s="1"/>
  <c r="U11" i="1" s="1"/>
  <c r="X11" i="1" s="1"/>
  <c r="N11" i="1"/>
  <c r="U52" i="1"/>
  <c r="X52" i="1" s="1"/>
  <c r="N52" i="1"/>
  <c r="N43" i="1"/>
  <c r="IA11" i="1"/>
  <c r="IB11" i="1"/>
  <c r="IE11" i="1" s="1"/>
  <c r="U36" i="1"/>
  <c r="X36" i="1" s="1"/>
  <c r="AA36" i="1" s="1"/>
  <c r="AD36" i="1" s="1"/>
  <c r="N8" i="1"/>
  <c r="IB51" i="1"/>
  <c r="IE51" i="1" s="1"/>
  <c r="IA51" i="1"/>
  <c r="IA48" i="1"/>
  <c r="IB48" i="1"/>
  <c r="IE48" i="1" s="1"/>
  <c r="GF42" i="1"/>
  <c r="GI40" i="1"/>
  <c r="GC6" i="1"/>
  <c r="GE6" i="1" s="1"/>
  <c r="IB30" i="1"/>
  <c r="IE30" i="1" s="1"/>
  <c r="IA30" i="1"/>
  <c r="IA32" i="1"/>
  <c r="IB32" i="1"/>
  <c r="IE32" i="1" s="1"/>
  <c r="IB36" i="1"/>
  <c r="IE36" i="1" s="1"/>
  <c r="IA36" i="1"/>
  <c r="GI27" i="1"/>
  <c r="GF29" i="1"/>
  <c r="IA15" i="1"/>
  <c r="IB15" i="1"/>
  <c r="IE15" i="1" s="1"/>
  <c r="IB35" i="1"/>
  <c r="IE35" i="1" s="1"/>
  <c r="IA35" i="1"/>
  <c r="IA60" i="1"/>
  <c r="IB60" i="1"/>
  <c r="IE60" i="1" s="1"/>
  <c r="IM34" i="1"/>
  <c r="IN34" i="1"/>
  <c r="IQ34" i="1" s="1"/>
  <c r="GQ21" i="1"/>
  <c r="GO23" i="1"/>
  <c r="GQ23" i="1" s="1"/>
  <c r="GR21" i="1"/>
  <c r="IN25" i="1"/>
  <c r="IQ25" i="1" s="1"/>
  <c r="IM25" i="1"/>
  <c r="IB20" i="1"/>
  <c r="IE20" i="1" s="1"/>
  <c r="IA20" i="1"/>
  <c r="GL7" i="1"/>
  <c r="GI9" i="1"/>
  <c r="GK7" i="1"/>
  <c r="IG44" i="1"/>
  <c r="IH44" i="1"/>
  <c r="IK44" i="1" s="1"/>
  <c r="IG41" i="1"/>
  <c r="IH41" i="1"/>
  <c r="IK41" i="1" s="1"/>
  <c r="IG28" i="1"/>
  <c r="IH28" i="1"/>
  <c r="IK28" i="1" s="1"/>
  <c r="IB52" i="1"/>
  <c r="IE52" i="1" s="1"/>
  <c r="IA52" i="1"/>
  <c r="IG49" i="1"/>
  <c r="IH49" i="1"/>
  <c r="IK49" i="1" s="1"/>
  <c r="IB14" i="1"/>
  <c r="IE14" i="1" s="1"/>
  <c r="IA14" i="1"/>
  <c r="IA22" i="1"/>
  <c r="IB22" i="1"/>
  <c r="IE22" i="1" s="1"/>
  <c r="IN43" i="1"/>
  <c r="IQ43" i="1" s="1"/>
  <c r="IM43" i="1"/>
  <c r="IT53" i="1"/>
  <c r="IW53" i="1" s="1"/>
  <c r="IS53" i="1"/>
  <c r="GL38" i="1"/>
  <c r="GK38" i="1"/>
  <c r="GI39" i="1"/>
  <c r="GK39" i="1" s="1"/>
  <c r="GL12" i="1"/>
  <c r="GO10" i="1"/>
  <c r="IB63" i="1"/>
  <c r="IE63" i="1" s="1"/>
  <c r="IA63" i="1"/>
  <c r="IA31" i="1"/>
  <c r="IB31" i="1"/>
  <c r="IE31" i="1" s="1"/>
  <c r="IB61" i="1"/>
  <c r="IE61" i="1" s="1"/>
  <c r="IA61" i="1"/>
  <c r="GL19" i="1"/>
  <c r="GO17" i="1"/>
  <c r="GO16" i="1"/>
  <c r="GQ16" i="1" s="1"/>
  <c r="GR13" i="1"/>
  <c r="GQ13" i="1"/>
  <c r="IA33" i="1"/>
  <c r="IB33" i="1"/>
  <c r="IE33" i="1" s="1"/>
  <c r="IH65" i="1"/>
  <c r="IK65" i="1" s="1"/>
  <c r="IG65" i="1"/>
  <c r="IH24" i="1"/>
  <c r="IK24" i="1" s="1"/>
  <c r="IG24" i="1"/>
  <c r="IN62" i="1"/>
  <c r="IQ62" i="1" s="1"/>
  <c r="IM62" i="1"/>
  <c r="IB46" i="1"/>
  <c r="IE46" i="1" s="1"/>
  <c r="IA46" i="1"/>
  <c r="IH64" i="1"/>
  <c r="IK64" i="1" s="1"/>
  <c r="IG64" i="1"/>
  <c r="IT18" i="1"/>
  <c r="IW18" i="1" s="1"/>
  <c r="IS18" i="1"/>
  <c r="IH50" i="1"/>
  <c r="IK50" i="1" s="1"/>
  <c r="IG50" i="1"/>
  <c r="IN8" i="1"/>
  <c r="IQ8" i="1" s="1"/>
  <c r="IM8" i="1"/>
  <c r="IB59" i="1"/>
  <c r="IE59" i="1" s="1"/>
  <c r="IA59" i="1"/>
  <c r="GQ37" i="1"/>
  <c r="GR37" i="1"/>
  <c r="O65" i="1"/>
  <c r="R65" i="1" s="1"/>
  <c r="U65" i="1" s="1"/>
  <c r="X65" i="1" s="1"/>
  <c r="F6" i="1"/>
  <c r="H6" i="1" s="1"/>
  <c r="O18" i="1"/>
  <c r="R18" i="1" s="1"/>
  <c r="U18" i="1" s="1"/>
  <c r="X18" i="1" s="1"/>
  <c r="O17" i="1"/>
  <c r="R17" i="1" s="1"/>
  <c r="N17" i="1"/>
  <c r="T28" i="1"/>
  <c r="I42" i="1"/>
  <c r="I19" i="1"/>
  <c r="O60" i="1"/>
  <c r="R60" i="1" s="1"/>
  <c r="N60" i="1"/>
  <c r="N59" i="1"/>
  <c r="O59" i="1"/>
  <c r="R59" i="1" s="1"/>
  <c r="L7" i="1"/>
  <c r="N7" i="1" s="1"/>
  <c r="N41" i="1"/>
  <c r="O41" i="1"/>
  <c r="R41" i="1" s="1"/>
  <c r="L13" i="1"/>
  <c r="I16" i="1"/>
  <c r="U64" i="1"/>
  <c r="X64" i="1" s="1"/>
  <c r="T64" i="1"/>
  <c r="N63" i="1"/>
  <c r="O63" i="1"/>
  <c r="R63" i="1" s="1"/>
  <c r="T38" i="1"/>
  <c r="U38" i="1"/>
  <c r="X38" i="1" s="1"/>
  <c r="N30" i="1"/>
  <c r="O30" i="1"/>
  <c r="R30" i="1" s="1"/>
  <c r="O32" i="1"/>
  <c r="R32" i="1" s="1"/>
  <c r="N32" i="1"/>
  <c r="I12" i="1"/>
  <c r="L10" i="1"/>
  <c r="U8" i="1"/>
  <c r="X8" i="1" s="1"/>
  <c r="T8" i="1"/>
  <c r="U53" i="1"/>
  <c r="X53" i="1" s="1"/>
  <c r="T53" i="1"/>
  <c r="L37" i="1"/>
  <c r="I39" i="1"/>
  <c r="T20" i="1"/>
  <c r="U20" i="1"/>
  <c r="X20" i="1" s="1"/>
  <c r="U25" i="1"/>
  <c r="X25" i="1" s="1"/>
  <c r="T25" i="1"/>
  <c r="N35" i="1"/>
  <c r="O35" i="1"/>
  <c r="R35" i="1" s="1"/>
  <c r="O21" i="1"/>
  <c r="L23" i="1"/>
  <c r="N23" i="1" s="1"/>
  <c r="N21" i="1"/>
  <c r="T14" i="1"/>
  <c r="U14" i="1"/>
  <c r="X14" i="1" s="1"/>
  <c r="U15" i="1"/>
  <c r="X15" i="1" s="1"/>
  <c r="T15" i="1"/>
  <c r="U50" i="1"/>
  <c r="X50" i="1" s="1"/>
  <c r="T50" i="1"/>
  <c r="N61" i="1"/>
  <c r="O61" i="1"/>
  <c r="R61" i="1" s="1"/>
  <c r="U43" i="1"/>
  <c r="X43" i="1" s="1"/>
  <c r="T43" i="1"/>
  <c r="I29" i="1"/>
  <c r="L27" i="1"/>
  <c r="O33" i="1"/>
  <c r="R33" i="1" s="1"/>
  <c r="N33" i="1"/>
  <c r="Z28" i="1"/>
  <c r="AA28" i="1"/>
  <c r="AD28" i="1" s="1"/>
  <c r="AF62" i="1"/>
  <c r="AG62" i="1"/>
  <c r="AJ62" i="1" s="1"/>
  <c r="L42" i="1"/>
  <c r="N42" i="1" s="1"/>
  <c r="N40" i="1"/>
  <c r="O40" i="1"/>
  <c r="O49" i="1"/>
  <c r="R49" i="1" s="1"/>
  <c r="N49" i="1"/>
  <c r="U22" i="1"/>
  <c r="X22" i="1" s="1"/>
  <c r="T22" i="1"/>
  <c r="O51" i="1"/>
  <c r="R51" i="1" s="1"/>
  <c r="N51" i="1"/>
  <c r="U48" i="1"/>
  <c r="X48" i="1" s="1"/>
  <c r="T48" i="1"/>
  <c r="T34" i="1"/>
  <c r="U34" i="1"/>
  <c r="X34" i="1" s="1"/>
  <c r="U44" i="1"/>
  <c r="X44" i="1" s="1"/>
  <c r="T44" i="1"/>
  <c r="AA46" i="1"/>
  <c r="AD46" i="1" s="1"/>
  <c r="Z46" i="1"/>
  <c r="O24" i="1"/>
  <c r="R24" i="1" s="1"/>
  <c r="N24" i="1"/>
  <c r="T31" i="1"/>
  <c r="U31" i="1"/>
  <c r="X31" i="1" s="1"/>
  <c r="T65" i="1" l="1"/>
  <c r="T11" i="1"/>
  <c r="AA52" i="1"/>
  <c r="AD52" i="1" s="1"/>
  <c r="Z52" i="1"/>
  <c r="GF6" i="1"/>
  <c r="IG11" i="1"/>
  <c r="IH11" i="1"/>
  <c r="IK11" i="1" s="1"/>
  <c r="Z36" i="1"/>
  <c r="IH51" i="1"/>
  <c r="IK51" i="1" s="1"/>
  <c r="IG51" i="1"/>
  <c r="IH48" i="1"/>
  <c r="IK48" i="1" s="1"/>
  <c r="IG48" i="1"/>
  <c r="GL40" i="1"/>
  <c r="GK40" i="1"/>
  <c r="GI42" i="1"/>
  <c r="GK42" i="1" s="1"/>
  <c r="IG30" i="1"/>
  <c r="IH30" i="1"/>
  <c r="IK30" i="1" s="1"/>
  <c r="IH36" i="1"/>
  <c r="IK36" i="1" s="1"/>
  <c r="IG36" i="1"/>
  <c r="IH32" i="1"/>
  <c r="IK32" i="1" s="1"/>
  <c r="IG32" i="1"/>
  <c r="GK27" i="1"/>
  <c r="GL27" i="1"/>
  <c r="GI29" i="1"/>
  <c r="GK29" i="1" s="1"/>
  <c r="IH15" i="1"/>
  <c r="IK15" i="1" s="1"/>
  <c r="IG15" i="1"/>
  <c r="O7" i="1"/>
  <c r="R7" i="1" s="1"/>
  <c r="GO38" i="1"/>
  <c r="GL39" i="1"/>
  <c r="IT34" i="1"/>
  <c r="IW34" i="1" s="1"/>
  <c r="IS34" i="1"/>
  <c r="IZ18" i="1"/>
  <c r="JC18" i="1" s="1"/>
  <c r="IY18" i="1"/>
  <c r="IN24" i="1"/>
  <c r="IQ24" i="1" s="1"/>
  <c r="IM24" i="1"/>
  <c r="GO19" i="1"/>
  <c r="GQ19" i="1" s="1"/>
  <c r="GR17" i="1"/>
  <c r="GQ17" i="1"/>
  <c r="IN49" i="1"/>
  <c r="IQ49" i="1" s="1"/>
  <c r="IM49" i="1"/>
  <c r="IZ53" i="1"/>
  <c r="JC53" i="1" s="1"/>
  <c r="IY53" i="1"/>
  <c r="IN41" i="1"/>
  <c r="IQ41" i="1" s="1"/>
  <c r="IM41" i="1"/>
  <c r="IH20" i="1"/>
  <c r="IK20" i="1" s="1"/>
  <c r="IG20" i="1"/>
  <c r="IH60" i="1"/>
  <c r="IK60" i="1" s="1"/>
  <c r="IG60" i="1"/>
  <c r="IN28" i="1"/>
  <c r="IQ28" i="1" s="1"/>
  <c r="IM28" i="1"/>
  <c r="IH59" i="1"/>
  <c r="IK59" i="1" s="1"/>
  <c r="IG59" i="1"/>
  <c r="IH33" i="1"/>
  <c r="IK33" i="1" s="1"/>
  <c r="IG33" i="1"/>
  <c r="GR10" i="1"/>
  <c r="GO12" i="1"/>
  <c r="GQ12" i="1" s="1"/>
  <c r="GQ10" i="1"/>
  <c r="IS43" i="1"/>
  <c r="IT43" i="1"/>
  <c r="IW43" i="1" s="1"/>
  <c r="IM44" i="1"/>
  <c r="IN44" i="1"/>
  <c r="IQ44" i="1" s="1"/>
  <c r="IS25" i="1"/>
  <c r="IT25" i="1"/>
  <c r="IW25" i="1" s="1"/>
  <c r="IH31" i="1"/>
  <c r="IK31" i="1" s="1"/>
  <c r="IG31" i="1"/>
  <c r="GO7" i="1"/>
  <c r="GL9" i="1"/>
  <c r="IM65" i="1"/>
  <c r="IN65" i="1"/>
  <c r="IQ65" i="1" s="1"/>
  <c r="IT62" i="1"/>
  <c r="IW62" i="1" s="1"/>
  <c r="IS62" i="1"/>
  <c r="GR23" i="1"/>
  <c r="GU21" i="1"/>
  <c r="IG14" i="1"/>
  <c r="IH14" i="1"/>
  <c r="IK14" i="1" s="1"/>
  <c r="GU37" i="1"/>
  <c r="IH46" i="1"/>
  <c r="IK46" i="1" s="1"/>
  <c r="IG46" i="1"/>
  <c r="IH63" i="1"/>
  <c r="IK63" i="1" s="1"/>
  <c r="IG63" i="1"/>
  <c r="IT8" i="1"/>
  <c r="IW8" i="1" s="1"/>
  <c r="IS8" i="1"/>
  <c r="IN64" i="1"/>
  <c r="IQ64" i="1" s="1"/>
  <c r="IM64" i="1"/>
  <c r="IH22" i="1"/>
  <c r="IK22" i="1" s="1"/>
  <c r="IG22" i="1"/>
  <c r="IH35" i="1"/>
  <c r="IK35" i="1" s="1"/>
  <c r="IG35" i="1"/>
  <c r="IN50" i="1"/>
  <c r="IQ50" i="1" s="1"/>
  <c r="IM50" i="1"/>
  <c r="GR16" i="1"/>
  <c r="GU13" i="1"/>
  <c r="IH61" i="1"/>
  <c r="IK61" i="1" s="1"/>
  <c r="IG61" i="1"/>
  <c r="IH52" i="1"/>
  <c r="IK52" i="1" s="1"/>
  <c r="IG52" i="1"/>
  <c r="GK9" i="1"/>
  <c r="O19" i="1"/>
  <c r="T18" i="1"/>
  <c r="L9" i="1"/>
  <c r="N9" i="1" s="1"/>
  <c r="L16" i="1"/>
  <c r="N16" i="1" s="1"/>
  <c r="N13" i="1"/>
  <c r="O13" i="1"/>
  <c r="T59" i="1"/>
  <c r="U59" i="1"/>
  <c r="X59" i="1" s="1"/>
  <c r="U41" i="1"/>
  <c r="X41" i="1" s="1"/>
  <c r="T41" i="1"/>
  <c r="AA64" i="1"/>
  <c r="AD64" i="1" s="1"/>
  <c r="Z64" i="1"/>
  <c r="U60" i="1"/>
  <c r="X60" i="1" s="1"/>
  <c r="T60" i="1"/>
  <c r="AA22" i="1"/>
  <c r="AD22" i="1" s="1"/>
  <c r="Z22" i="1"/>
  <c r="AG36" i="1"/>
  <c r="AJ36" i="1" s="1"/>
  <c r="AF36" i="1"/>
  <c r="AA11" i="1"/>
  <c r="AD11" i="1" s="1"/>
  <c r="Z11" i="1"/>
  <c r="AA53" i="1"/>
  <c r="AD53" i="1" s="1"/>
  <c r="Z53" i="1"/>
  <c r="T63" i="1"/>
  <c r="U63" i="1"/>
  <c r="X63" i="1" s="1"/>
  <c r="U49" i="1"/>
  <c r="X49" i="1" s="1"/>
  <c r="T49" i="1"/>
  <c r="T33" i="1"/>
  <c r="U33" i="1"/>
  <c r="X33" i="1" s="1"/>
  <c r="AA50" i="1"/>
  <c r="AD50" i="1" s="1"/>
  <c r="Z50" i="1"/>
  <c r="Z20" i="1"/>
  <c r="AA20" i="1"/>
  <c r="AD20" i="1" s="1"/>
  <c r="T32" i="1"/>
  <c r="U32" i="1"/>
  <c r="X32" i="1" s="1"/>
  <c r="AA34" i="1"/>
  <c r="AD34" i="1" s="1"/>
  <c r="Z34" i="1"/>
  <c r="O27" i="1"/>
  <c r="N27" i="1"/>
  <c r="L29" i="1"/>
  <c r="N29" i="1" s="1"/>
  <c r="O23" i="1"/>
  <c r="R21" i="1"/>
  <c r="AA8" i="1"/>
  <c r="AD8" i="1" s="1"/>
  <c r="Z8" i="1"/>
  <c r="T30" i="1"/>
  <c r="U30" i="1"/>
  <c r="X30" i="1" s="1"/>
  <c r="AA44" i="1"/>
  <c r="AD44" i="1" s="1"/>
  <c r="Z44" i="1"/>
  <c r="AA31" i="1"/>
  <c r="AD31" i="1" s="1"/>
  <c r="Z31" i="1"/>
  <c r="AL62" i="1"/>
  <c r="AM62" i="1"/>
  <c r="AP62" i="1" s="1"/>
  <c r="T24" i="1"/>
  <c r="U24" i="1"/>
  <c r="X24" i="1" s="1"/>
  <c r="Z48" i="1"/>
  <c r="AA48" i="1"/>
  <c r="AD48" i="1" s="1"/>
  <c r="Z18" i="1"/>
  <c r="AA18" i="1"/>
  <c r="AD18" i="1" s="1"/>
  <c r="AA15" i="1"/>
  <c r="AD15" i="1" s="1"/>
  <c r="Z15" i="1"/>
  <c r="T35" i="1"/>
  <c r="U35" i="1"/>
  <c r="X35" i="1" s="1"/>
  <c r="L39" i="1"/>
  <c r="N39" i="1" s="1"/>
  <c r="O37" i="1"/>
  <c r="N37" i="1"/>
  <c r="N10" i="1"/>
  <c r="O10" i="1"/>
  <c r="L12" i="1"/>
  <c r="N12" i="1" s="1"/>
  <c r="AA43" i="1"/>
  <c r="AD43" i="1" s="1"/>
  <c r="Z43" i="1"/>
  <c r="I6" i="1"/>
  <c r="AA25" i="1"/>
  <c r="AD25" i="1" s="1"/>
  <c r="Z25" i="1"/>
  <c r="R19" i="1"/>
  <c r="T19" i="1" s="1"/>
  <c r="U17" i="1"/>
  <c r="T17" i="1"/>
  <c r="Z38" i="1"/>
  <c r="AA38" i="1"/>
  <c r="AD38" i="1" s="1"/>
  <c r="AG46" i="1"/>
  <c r="AJ46" i="1" s="1"/>
  <c r="AF46" i="1"/>
  <c r="T51" i="1"/>
  <c r="U51" i="1"/>
  <c r="X51" i="1" s="1"/>
  <c r="O42" i="1"/>
  <c r="R40" i="1"/>
  <c r="AA65" i="1"/>
  <c r="AD65" i="1" s="1"/>
  <c r="Z65" i="1"/>
  <c r="AF28" i="1"/>
  <c r="AG28" i="1"/>
  <c r="AJ28" i="1" s="1"/>
  <c r="T61" i="1"/>
  <c r="U61" i="1"/>
  <c r="X61" i="1" s="1"/>
  <c r="AA14" i="1"/>
  <c r="AD14" i="1" s="1"/>
  <c r="Z14" i="1"/>
  <c r="AG52" i="1" l="1"/>
  <c r="AJ52" i="1" s="1"/>
  <c r="AF52" i="1"/>
  <c r="IN11" i="1"/>
  <c r="IQ11" i="1" s="1"/>
  <c r="IM11" i="1"/>
  <c r="O9" i="1"/>
  <c r="IN48" i="1"/>
  <c r="IQ48" i="1" s="1"/>
  <c r="IM48" i="1"/>
  <c r="IN51" i="1"/>
  <c r="IQ51" i="1" s="1"/>
  <c r="IM51" i="1"/>
  <c r="GL42" i="1"/>
  <c r="GO40" i="1"/>
  <c r="GI6" i="1"/>
  <c r="GK6" i="1" s="1"/>
  <c r="IN36" i="1"/>
  <c r="IQ36" i="1" s="1"/>
  <c r="IM36" i="1"/>
  <c r="IM30" i="1"/>
  <c r="IN30" i="1"/>
  <c r="IQ30" i="1" s="1"/>
  <c r="IN32" i="1"/>
  <c r="IQ32" i="1" s="1"/>
  <c r="IM32" i="1"/>
  <c r="GO27" i="1"/>
  <c r="GL29" i="1"/>
  <c r="IN15" i="1"/>
  <c r="IQ15" i="1" s="1"/>
  <c r="IM15" i="1"/>
  <c r="IS28" i="1"/>
  <c r="IT28" i="1"/>
  <c r="IW28" i="1" s="1"/>
  <c r="IN46" i="1"/>
  <c r="IQ46" i="1" s="1"/>
  <c r="IM46" i="1"/>
  <c r="IZ62" i="1"/>
  <c r="JC62" i="1" s="1"/>
  <c r="IY62" i="1"/>
  <c r="GX37" i="1"/>
  <c r="GW37" i="1"/>
  <c r="GU23" i="1"/>
  <c r="GW23" i="1" s="1"/>
  <c r="GX21" i="1"/>
  <c r="GW21" i="1"/>
  <c r="IS65" i="1"/>
  <c r="IT65" i="1"/>
  <c r="IW65" i="1" s="1"/>
  <c r="IZ25" i="1"/>
  <c r="JC25" i="1" s="1"/>
  <c r="IY25" i="1"/>
  <c r="GR12" i="1"/>
  <c r="GU10" i="1"/>
  <c r="IN60" i="1"/>
  <c r="IQ60" i="1" s="1"/>
  <c r="IM60" i="1"/>
  <c r="IT49" i="1"/>
  <c r="IW49" i="1" s="1"/>
  <c r="IS49" i="1"/>
  <c r="GQ38" i="1"/>
  <c r="GR38" i="1"/>
  <c r="GO39" i="1"/>
  <c r="GQ39" i="1" s="1"/>
  <c r="IM52" i="1"/>
  <c r="IN52" i="1"/>
  <c r="IQ52" i="1" s="1"/>
  <c r="IS50" i="1"/>
  <c r="IT50" i="1"/>
  <c r="IW50" i="1" s="1"/>
  <c r="IT64" i="1"/>
  <c r="IW64" i="1" s="1"/>
  <c r="IS64" i="1"/>
  <c r="JF18" i="1"/>
  <c r="JI18" i="1" s="1"/>
  <c r="JE18" i="1"/>
  <c r="IY34" i="1"/>
  <c r="IZ34" i="1"/>
  <c r="JC34" i="1" s="1"/>
  <c r="IM22" i="1"/>
  <c r="IN22" i="1"/>
  <c r="IQ22" i="1" s="1"/>
  <c r="IM14" i="1"/>
  <c r="IN14" i="1"/>
  <c r="IQ14" i="1" s="1"/>
  <c r="IN20" i="1"/>
  <c r="IQ20" i="1" s="1"/>
  <c r="IM20" i="1"/>
  <c r="IZ43" i="1"/>
  <c r="JC43" i="1" s="1"/>
  <c r="IY43" i="1"/>
  <c r="IM59" i="1"/>
  <c r="IN59" i="1"/>
  <c r="IQ59" i="1" s="1"/>
  <c r="IT41" i="1"/>
  <c r="IW41" i="1" s="1"/>
  <c r="IS41" i="1"/>
  <c r="JF53" i="1"/>
  <c r="JI53" i="1" s="1"/>
  <c r="JE53" i="1"/>
  <c r="IM31" i="1"/>
  <c r="IN31" i="1"/>
  <c r="IQ31" i="1" s="1"/>
  <c r="IT44" i="1"/>
  <c r="IW44" i="1" s="1"/>
  <c r="IS44" i="1"/>
  <c r="IM33" i="1"/>
  <c r="IN33" i="1"/>
  <c r="IQ33" i="1" s="1"/>
  <c r="GR19" i="1"/>
  <c r="GU17" i="1"/>
  <c r="IM61" i="1"/>
  <c r="IN61" i="1"/>
  <c r="IQ61" i="1" s="1"/>
  <c r="IZ8" i="1"/>
  <c r="JC8" i="1" s="1"/>
  <c r="IY8" i="1"/>
  <c r="GU16" i="1"/>
  <c r="GW16" i="1" s="1"/>
  <c r="GX13" i="1"/>
  <c r="GW13" i="1"/>
  <c r="IN35" i="1"/>
  <c r="IQ35" i="1" s="1"/>
  <c r="IM35" i="1"/>
  <c r="IM63" i="1"/>
  <c r="IN63" i="1"/>
  <c r="IQ63" i="1" s="1"/>
  <c r="GO9" i="1"/>
  <c r="GR7" i="1"/>
  <c r="GQ7" i="1"/>
  <c r="IS24" i="1"/>
  <c r="IT24" i="1"/>
  <c r="IW24" i="1" s="1"/>
  <c r="AF64" i="1"/>
  <c r="AG64" i="1"/>
  <c r="AJ64" i="1" s="1"/>
  <c r="Z59" i="1"/>
  <c r="AA59" i="1"/>
  <c r="AD59" i="1" s="1"/>
  <c r="AA41" i="1"/>
  <c r="AD41" i="1" s="1"/>
  <c r="Z41" i="1"/>
  <c r="R13" i="1"/>
  <c r="O16" i="1"/>
  <c r="Z60" i="1"/>
  <c r="AA60" i="1"/>
  <c r="AD60" i="1" s="1"/>
  <c r="AA35" i="1"/>
  <c r="AD35" i="1" s="1"/>
  <c r="Z35" i="1"/>
  <c r="AA30" i="1"/>
  <c r="AD30" i="1" s="1"/>
  <c r="Z30" i="1"/>
  <c r="U40" i="1"/>
  <c r="R42" i="1"/>
  <c r="T42" i="1" s="1"/>
  <c r="T40" i="1"/>
  <c r="R10" i="1"/>
  <c r="O12" i="1"/>
  <c r="L6" i="1"/>
  <c r="N6" i="1" s="1"/>
  <c r="Z63" i="1"/>
  <c r="AA63" i="1"/>
  <c r="AD63" i="1" s="1"/>
  <c r="U19" i="1"/>
  <c r="X17" i="1"/>
  <c r="AR62" i="1"/>
  <c r="AS62" i="1"/>
  <c r="AV62" i="1" s="1"/>
  <c r="AF50" i="1"/>
  <c r="AG50" i="1"/>
  <c r="AJ50" i="1" s="1"/>
  <c r="AF22" i="1"/>
  <c r="AG22" i="1"/>
  <c r="AJ22" i="1" s="1"/>
  <c r="AA51" i="1"/>
  <c r="AD51" i="1" s="1"/>
  <c r="Z51" i="1"/>
  <c r="AG15" i="1"/>
  <c r="AJ15" i="1" s="1"/>
  <c r="AF15" i="1"/>
  <c r="AF8" i="1"/>
  <c r="AG8" i="1"/>
  <c r="AJ8" i="1" s="1"/>
  <c r="AA33" i="1"/>
  <c r="AD33" i="1" s="1"/>
  <c r="Z33" i="1"/>
  <c r="AA24" i="1"/>
  <c r="AD24" i="1" s="1"/>
  <c r="Z24" i="1"/>
  <c r="O29" i="1"/>
  <c r="R27" i="1"/>
  <c r="AM28" i="1"/>
  <c r="AP28" i="1" s="1"/>
  <c r="AL28" i="1"/>
  <c r="R37" i="1"/>
  <c r="O39" i="1"/>
  <c r="AG34" i="1"/>
  <c r="AJ34" i="1" s="1"/>
  <c r="AF34" i="1"/>
  <c r="AF53" i="1"/>
  <c r="AG53" i="1"/>
  <c r="AJ53" i="1" s="1"/>
  <c r="AF25" i="1"/>
  <c r="AG25" i="1"/>
  <c r="AJ25" i="1" s="1"/>
  <c r="AG43" i="1"/>
  <c r="AJ43" i="1" s="1"/>
  <c r="AF43" i="1"/>
  <c r="AG31" i="1"/>
  <c r="AJ31" i="1" s="1"/>
  <c r="AF31" i="1"/>
  <c r="AF48" i="1"/>
  <c r="AG48" i="1"/>
  <c r="AJ48" i="1" s="1"/>
  <c r="AA49" i="1"/>
  <c r="AD49" i="1" s="1"/>
  <c r="Z49" i="1"/>
  <c r="AF11" i="1"/>
  <c r="AG11" i="1"/>
  <c r="AJ11" i="1" s="1"/>
  <c r="AL36" i="1"/>
  <c r="AM36" i="1"/>
  <c r="AP36" i="1" s="1"/>
  <c r="AG18" i="1"/>
  <c r="AJ18" i="1" s="1"/>
  <c r="AF18" i="1"/>
  <c r="R23" i="1"/>
  <c r="T23" i="1" s="1"/>
  <c r="U21" i="1"/>
  <c r="T21" i="1"/>
  <c r="AA32" i="1"/>
  <c r="AD32" i="1" s="1"/>
  <c r="Z32" i="1"/>
  <c r="AG14" i="1"/>
  <c r="AJ14" i="1" s="1"/>
  <c r="AF14" i="1"/>
  <c r="AG65" i="1"/>
  <c r="AJ65" i="1" s="1"/>
  <c r="AF65" i="1"/>
  <c r="AM46" i="1"/>
  <c r="AP46" i="1" s="1"/>
  <c r="AL46" i="1"/>
  <c r="AA61" i="1"/>
  <c r="AD61" i="1" s="1"/>
  <c r="Z61" i="1"/>
  <c r="AG38" i="1"/>
  <c r="AJ38" i="1" s="1"/>
  <c r="AF38" i="1"/>
  <c r="T7" i="1"/>
  <c r="R9" i="1"/>
  <c r="U7" i="1"/>
  <c r="AF44" i="1"/>
  <c r="AG44" i="1"/>
  <c r="AJ44" i="1" s="1"/>
  <c r="AG20" i="1"/>
  <c r="AJ20" i="1" s="1"/>
  <c r="AF20" i="1"/>
  <c r="AM52" i="1" l="1"/>
  <c r="AP52" i="1" s="1"/>
  <c r="AL52" i="1"/>
  <c r="GL6" i="1"/>
  <c r="IT11" i="1"/>
  <c r="IW11" i="1" s="1"/>
  <c r="IS11" i="1"/>
  <c r="IT51" i="1"/>
  <c r="IW51" i="1" s="1"/>
  <c r="IS51" i="1"/>
  <c r="IS48" i="1"/>
  <c r="IT48" i="1"/>
  <c r="IW48" i="1" s="1"/>
  <c r="GR40" i="1"/>
  <c r="GQ40" i="1"/>
  <c r="GO42" i="1"/>
  <c r="GQ42" i="1" s="1"/>
  <c r="IT32" i="1"/>
  <c r="IW32" i="1" s="1"/>
  <c r="IS32" i="1"/>
  <c r="IS30" i="1"/>
  <c r="IT30" i="1"/>
  <c r="IW30" i="1" s="1"/>
  <c r="IS36" i="1"/>
  <c r="IT36" i="1"/>
  <c r="IW36" i="1" s="1"/>
  <c r="GO29" i="1"/>
  <c r="GQ29" i="1" s="1"/>
  <c r="GR27" i="1"/>
  <c r="GQ27" i="1"/>
  <c r="IS15" i="1"/>
  <c r="IT15" i="1"/>
  <c r="IW15" i="1" s="1"/>
  <c r="IZ41" i="1"/>
  <c r="JC41" i="1" s="1"/>
  <c r="IY41" i="1"/>
  <c r="IT22" i="1"/>
  <c r="IW22" i="1" s="1"/>
  <c r="IS22" i="1"/>
  <c r="JF62" i="1"/>
  <c r="JI62" i="1" s="1"/>
  <c r="JE62" i="1"/>
  <c r="GX16" i="1"/>
  <c r="HA13" i="1"/>
  <c r="IS59" i="1"/>
  <c r="IT59" i="1"/>
  <c r="IW59" i="1" s="1"/>
  <c r="JF34" i="1"/>
  <c r="JI34" i="1" s="1"/>
  <c r="JE34" i="1"/>
  <c r="IT52" i="1"/>
  <c r="IW52" i="1" s="1"/>
  <c r="IS52" i="1"/>
  <c r="IT60" i="1"/>
  <c r="IW60" i="1" s="1"/>
  <c r="IS60" i="1"/>
  <c r="HA21" i="1"/>
  <c r="GX23" i="1"/>
  <c r="IS46" i="1"/>
  <c r="IT46" i="1"/>
  <c r="IW46" i="1" s="1"/>
  <c r="GW17" i="1"/>
  <c r="GX17" i="1"/>
  <c r="GU19" i="1"/>
  <c r="GW19" i="1" s="1"/>
  <c r="IT20" i="1"/>
  <c r="IW20" i="1" s="1"/>
  <c r="IS20" i="1"/>
  <c r="GX10" i="1"/>
  <c r="GW10" i="1"/>
  <c r="GU12" i="1"/>
  <c r="GW12" i="1" s="1"/>
  <c r="IZ28" i="1"/>
  <c r="JC28" i="1" s="1"/>
  <c r="IY28" i="1"/>
  <c r="IS35" i="1"/>
  <c r="IT35" i="1"/>
  <c r="IW35" i="1" s="1"/>
  <c r="IZ65" i="1"/>
  <c r="JC65" i="1" s="1"/>
  <c r="IY65" i="1"/>
  <c r="JF8" i="1"/>
  <c r="JI8" i="1" s="1"/>
  <c r="JE8" i="1"/>
  <c r="IZ49" i="1"/>
  <c r="JC49" i="1" s="1"/>
  <c r="IY49" i="1"/>
  <c r="IT61" i="1"/>
  <c r="IW61" i="1" s="1"/>
  <c r="IS61" i="1"/>
  <c r="IT63" i="1"/>
  <c r="IW63" i="1" s="1"/>
  <c r="IS63" i="1"/>
  <c r="JE43" i="1"/>
  <c r="JF43" i="1"/>
  <c r="JI43" i="1" s="1"/>
  <c r="GU7" i="1"/>
  <c r="GR9" i="1"/>
  <c r="IT33" i="1"/>
  <c r="IW33" i="1" s="1"/>
  <c r="IS33" i="1"/>
  <c r="JK18" i="1"/>
  <c r="JL18" i="1"/>
  <c r="JO18" i="1" s="1"/>
  <c r="JQ18" i="1" s="1"/>
  <c r="JT18" i="1" s="1"/>
  <c r="JV18" i="1" s="1"/>
  <c r="JY18" i="1" s="1"/>
  <c r="GU38" i="1"/>
  <c r="GR39" i="1"/>
  <c r="HA37" i="1"/>
  <c r="IZ64" i="1"/>
  <c r="JC64" i="1" s="1"/>
  <c r="IY64" i="1"/>
  <c r="IY44" i="1"/>
  <c r="IZ44" i="1"/>
  <c r="JC44" i="1" s="1"/>
  <c r="IZ50" i="1"/>
  <c r="JC50" i="1" s="1"/>
  <c r="IY50" i="1"/>
  <c r="IT31" i="1"/>
  <c r="IW31" i="1" s="1"/>
  <c r="IS31" i="1"/>
  <c r="IZ24" i="1"/>
  <c r="JC24" i="1" s="1"/>
  <c r="IY24" i="1"/>
  <c r="IT14" i="1"/>
  <c r="IW14" i="1" s="1"/>
  <c r="IS14" i="1"/>
  <c r="GQ9" i="1"/>
  <c r="JK53" i="1"/>
  <c r="JL53" i="1"/>
  <c r="JO53" i="1" s="1"/>
  <c r="JQ53" i="1" s="1"/>
  <c r="JT53" i="1" s="1"/>
  <c r="JV53" i="1" s="1"/>
  <c r="JY53" i="1" s="1"/>
  <c r="JF25" i="1"/>
  <c r="JI25" i="1" s="1"/>
  <c r="JE25" i="1"/>
  <c r="O6" i="1"/>
  <c r="AG41" i="1"/>
  <c r="AJ41" i="1" s="1"/>
  <c r="AF41" i="1"/>
  <c r="AG59" i="1"/>
  <c r="AJ59" i="1" s="1"/>
  <c r="AF59" i="1"/>
  <c r="R16" i="1"/>
  <c r="T16" i="1" s="1"/>
  <c r="U13" i="1"/>
  <c r="T13" i="1"/>
  <c r="AF60" i="1"/>
  <c r="AG60" i="1"/>
  <c r="AJ60" i="1" s="1"/>
  <c r="AM64" i="1"/>
  <c r="AP64" i="1" s="1"/>
  <c r="AL64" i="1"/>
  <c r="AG32" i="1"/>
  <c r="AJ32" i="1" s="1"/>
  <c r="AF32" i="1"/>
  <c r="AM34" i="1"/>
  <c r="AP34" i="1" s="1"/>
  <c r="AL34" i="1"/>
  <c r="AG30" i="1"/>
  <c r="AJ30" i="1" s="1"/>
  <c r="AF30" i="1"/>
  <c r="AL20" i="1"/>
  <c r="AM20" i="1"/>
  <c r="AP20" i="1" s="1"/>
  <c r="AY62" i="1"/>
  <c r="BB62" i="1" s="1"/>
  <c r="AX62" i="1"/>
  <c r="R12" i="1"/>
  <c r="T12" i="1" s="1"/>
  <c r="U10" i="1"/>
  <c r="T10" i="1"/>
  <c r="AL44" i="1"/>
  <c r="AM44" i="1"/>
  <c r="AP44" i="1" s="1"/>
  <c r="AR46" i="1"/>
  <c r="AS46" i="1"/>
  <c r="AV46" i="1" s="1"/>
  <c r="U23" i="1"/>
  <c r="X21" i="1"/>
  <c r="AL43" i="1"/>
  <c r="AM43" i="1"/>
  <c r="AP43" i="1" s="1"/>
  <c r="T37" i="1"/>
  <c r="R39" i="1"/>
  <c r="T39" i="1" s="1"/>
  <c r="U37" i="1"/>
  <c r="AG33" i="1"/>
  <c r="AJ33" i="1" s="1"/>
  <c r="AF33" i="1"/>
  <c r="AF51" i="1"/>
  <c r="AG51" i="1"/>
  <c r="AJ51" i="1" s="1"/>
  <c r="AG35" i="1"/>
  <c r="AJ35" i="1" s="1"/>
  <c r="AF35" i="1"/>
  <c r="AF49" i="1"/>
  <c r="AG49" i="1"/>
  <c r="AJ49" i="1" s="1"/>
  <c r="AM25" i="1"/>
  <c r="AP25" i="1" s="1"/>
  <c r="AL25" i="1"/>
  <c r="AM8" i="1"/>
  <c r="AP8" i="1" s="1"/>
  <c r="AL8" i="1"/>
  <c r="AA17" i="1"/>
  <c r="Z17" i="1"/>
  <c r="X19" i="1"/>
  <c r="Z19" i="1" s="1"/>
  <c r="AG61" i="1"/>
  <c r="AJ61" i="1" s="1"/>
  <c r="AF61" i="1"/>
  <c r="AM31" i="1"/>
  <c r="AP31" i="1" s="1"/>
  <c r="AL31" i="1"/>
  <c r="AM38" i="1"/>
  <c r="AP38" i="1" s="1"/>
  <c r="AL38" i="1"/>
  <c r="AM48" i="1"/>
  <c r="AP48" i="1" s="1"/>
  <c r="AL48" i="1"/>
  <c r="AR28" i="1"/>
  <c r="AS28" i="1"/>
  <c r="AV28" i="1" s="1"/>
  <c r="T9" i="1"/>
  <c r="AL53" i="1"/>
  <c r="AM53" i="1"/>
  <c r="AP53" i="1" s="1"/>
  <c r="AM22" i="1"/>
  <c r="AP22" i="1" s="1"/>
  <c r="AL22" i="1"/>
  <c r="AG63" i="1"/>
  <c r="AJ63" i="1" s="1"/>
  <c r="AF63" i="1"/>
  <c r="AM15" i="1"/>
  <c r="AP15" i="1" s="1"/>
  <c r="AL15" i="1"/>
  <c r="AL11" i="1"/>
  <c r="AM11" i="1"/>
  <c r="AP11" i="1" s="1"/>
  <c r="AF24" i="1"/>
  <c r="AG24" i="1"/>
  <c r="AJ24" i="1" s="1"/>
  <c r="X7" i="1"/>
  <c r="U9" i="1"/>
  <c r="AM65" i="1"/>
  <c r="AP65" i="1" s="1"/>
  <c r="AL65" i="1"/>
  <c r="U42" i="1"/>
  <c r="X40" i="1"/>
  <c r="AM18" i="1"/>
  <c r="AP18" i="1" s="1"/>
  <c r="AL18" i="1"/>
  <c r="U27" i="1"/>
  <c r="T27" i="1"/>
  <c r="R29" i="1"/>
  <c r="T29" i="1" s="1"/>
  <c r="AM14" i="1"/>
  <c r="AP14" i="1" s="1"/>
  <c r="AL14" i="1"/>
  <c r="AR36" i="1"/>
  <c r="AS36" i="1"/>
  <c r="AV36" i="1" s="1"/>
  <c r="AL50" i="1"/>
  <c r="AM50" i="1"/>
  <c r="AP50" i="1" s="1"/>
  <c r="AR52" i="1" l="1"/>
  <c r="AS52" i="1"/>
  <c r="AV52" i="1" s="1"/>
  <c r="IZ11" i="1"/>
  <c r="JC11" i="1" s="1"/>
  <c r="IY11" i="1"/>
  <c r="IY51" i="1"/>
  <c r="IZ51" i="1"/>
  <c r="JC51" i="1" s="1"/>
  <c r="IZ48" i="1"/>
  <c r="JC48" i="1" s="1"/>
  <c r="IY48" i="1"/>
  <c r="GR42" i="1"/>
  <c r="GU40" i="1"/>
  <c r="IY30" i="1"/>
  <c r="IZ30" i="1"/>
  <c r="JC30" i="1" s="1"/>
  <c r="IZ36" i="1"/>
  <c r="JC36" i="1" s="1"/>
  <c r="IY36" i="1"/>
  <c r="IY32" i="1"/>
  <c r="IZ32" i="1"/>
  <c r="JC32" i="1" s="1"/>
  <c r="GR29" i="1"/>
  <c r="GU27" i="1"/>
  <c r="GO6" i="1"/>
  <c r="GQ6" i="1" s="1"/>
  <c r="GR6" i="1"/>
  <c r="IY15" i="1"/>
  <c r="IZ15" i="1"/>
  <c r="JC15" i="1" s="1"/>
  <c r="JL25" i="1"/>
  <c r="JO25" i="1" s="1"/>
  <c r="JQ25" i="1" s="1"/>
  <c r="JT25" i="1" s="1"/>
  <c r="JV25" i="1" s="1"/>
  <c r="JY25" i="1" s="1"/>
  <c r="JK25" i="1"/>
  <c r="JF50" i="1"/>
  <c r="JI50" i="1" s="1"/>
  <c r="JE50" i="1"/>
  <c r="IY33" i="1"/>
  <c r="IZ33" i="1"/>
  <c r="JC33" i="1" s="1"/>
  <c r="IZ63" i="1"/>
  <c r="JC63" i="1" s="1"/>
  <c r="IY63" i="1"/>
  <c r="IY46" i="1"/>
  <c r="IZ46" i="1"/>
  <c r="JC46" i="1" s="1"/>
  <c r="JF41" i="1"/>
  <c r="JI41" i="1" s="1"/>
  <c r="JE41" i="1"/>
  <c r="IY31" i="1"/>
  <c r="IZ31" i="1"/>
  <c r="JC31" i="1" s="1"/>
  <c r="JF28" i="1"/>
  <c r="JI28" i="1" s="1"/>
  <c r="JE28" i="1"/>
  <c r="JF44" i="1"/>
  <c r="JI44" i="1" s="1"/>
  <c r="JE44" i="1"/>
  <c r="JL8" i="1"/>
  <c r="JO8" i="1" s="1"/>
  <c r="JQ8" i="1" s="1"/>
  <c r="JT8" i="1" s="1"/>
  <c r="JV8" i="1" s="1"/>
  <c r="JY8" i="1" s="1"/>
  <c r="JK8" i="1"/>
  <c r="JL34" i="1"/>
  <c r="JO34" i="1" s="1"/>
  <c r="JQ34" i="1" s="1"/>
  <c r="JT34" i="1" s="1"/>
  <c r="JV34" i="1" s="1"/>
  <c r="JY34" i="1" s="1"/>
  <c r="JK34" i="1"/>
  <c r="JK62" i="1"/>
  <c r="JL62" i="1"/>
  <c r="JO62" i="1" s="1"/>
  <c r="JQ62" i="1" s="1"/>
  <c r="JT62" i="1" s="1"/>
  <c r="JV62" i="1" s="1"/>
  <c r="JY62" i="1" s="1"/>
  <c r="IZ14" i="1"/>
  <c r="JC14" i="1" s="1"/>
  <c r="IY14" i="1"/>
  <c r="HD13" i="1"/>
  <c r="HC13" i="1"/>
  <c r="HA16" i="1"/>
  <c r="HC16" i="1" s="1"/>
  <c r="IY52" i="1"/>
  <c r="IZ52" i="1"/>
  <c r="JC52" i="1" s="1"/>
  <c r="HD37" i="1"/>
  <c r="HC37" i="1"/>
  <c r="HA10" i="1"/>
  <c r="GX12" i="1"/>
  <c r="JF65" i="1"/>
  <c r="JI65" i="1" s="1"/>
  <c r="JE65" i="1"/>
  <c r="HA23" i="1"/>
  <c r="HC23" i="1" s="1"/>
  <c r="HC21" i="1"/>
  <c r="HD21" i="1"/>
  <c r="IZ22" i="1"/>
  <c r="JC22" i="1" s="1"/>
  <c r="IY22" i="1"/>
  <c r="JL43" i="1"/>
  <c r="JO43" i="1" s="1"/>
  <c r="JQ43" i="1" s="1"/>
  <c r="JT43" i="1" s="1"/>
  <c r="JV43" i="1" s="1"/>
  <c r="JY43" i="1" s="1"/>
  <c r="JK43" i="1"/>
  <c r="IZ60" i="1"/>
  <c r="JC60" i="1" s="1"/>
  <c r="IY60" i="1"/>
  <c r="HA17" i="1"/>
  <c r="GX19" i="1"/>
  <c r="IY61" i="1"/>
  <c r="IZ61" i="1"/>
  <c r="JC61" i="1" s="1"/>
  <c r="JE24" i="1"/>
  <c r="JF24" i="1"/>
  <c r="JI24" i="1" s="1"/>
  <c r="JF64" i="1"/>
  <c r="JI64" i="1" s="1"/>
  <c r="JE64" i="1"/>
  <c r="GX38" i="1"/>
  <c r="GW38" i="1"/>
  <c r="GU39" i="1"/>
  <c r="GW39" i="1" s="1"/>
  <c r="GW7" i="1"/>
  <c r="GU9" i="1"/>
  <c r="GX7" i="1"/>
  <c r="JF49" i="1"/>
  <c r="JI49" i="1" s="1"/>
  <c r="JE49" i="1"/>
  <c r="IY35" i="1"/>
  <c r="IZ35" i="1"/>
  <c r="JC35" i="1" s="1"/>
  <c r="IY20" i="1"/>
  <c r="IZ20" i="1"/>
  <c r="JC20" i="1" s="1"/>
  <c r="IY59" i="1"/>
  <c r="IZ59" i="1"/>
  <c r="JC59" i="1" s="1"/>
  <c r="R6" i="1"/>
  <c r="T6" i="1" s="1"/>
  <c r="U16" i="1"/>
  <c r="X13" i="1"/>
  <c r="AM59" i="1"/>
  <c r="AP59" i="1" s="1"/>
  <c r="AL59" i="1"/>
  <c r="AR64" i="1"/>
  <c r="AS64" i="1"/>
  <c r="AV64" i="1" s="1"/>
  <c r="AL60" i="1"/>
  <c r="AM60" i="1"/>
  <c r="AP60" i="1" s="1"/>
  <c r="AM41" i="1"/>
  <c r="AP41" i="1" s="1"/>
  <c r="AL41" i="1"/>
  <c r="AY36" i="1"/>
  <c r="BB36" i="1" s="1"/>
  <c r="AX36" i="1"/>
  <c r="AS18" i="1"/>
  <c r="AV18" i="1" s="1"/>
  <c r="AR18" i="1"/>
  <c r="X9" i="1"/>
  <c r="AA7" i="1"/>
  <c r="Z7" i="1"/>
  <c r="AR38" i="1"/>
  <c r="AS38" i="1"/>
  <c r="AV38" i="1" s="1"/>
  <c r="AS20" i="1"/>
  <c r="AV20" i="1" s="1"/>
  <c r="AR20" i="1"/>
  <c r="AM24" i="1"/>
  <c r="AP24" i="1" s="1"/>
  <c r="AL24" i="1"/>
  <c r="AR15" i="1"/>
  <c r="AS15" i="1"/>
  <c r="AV15" i="1" s="1"/>
  <c r="AR31" i="1"/>
  <c r="AS31" i="1"/>
  <c r="AV31" i="1" s="1"/>
  <c r="AL51" i="1"/>
  <c r="AM51" i="1"/>
  <c r="AP51" i="1" s="1"/>
  <c r="AL35" i="1"/>
  <c r="AM35" i="1"/>
  <c r="AP35" i="1" s="1"/>
  <c r="AS50" i="1"/>
  <c r="AV50" i="1" s="1"/>
  <c r="AR50" i="1"/>
  <c r="AS14" i="1"/>
  <c r="AV14" i="1" s="1"/>
  <c r="AR14" i="1"/>
  <c r="X42" i="1"/>
  <c r="Z42" i="1" s="1"/>
  <c r="AA40" i="1"/>
  <c r="Z40" i="1"/>
  <c r="AS11" i="1"/>
  <c r="AV11" i="1" s="1"/>
  <c r="AR11" i="1"/>
  <c r="AX28" i="1"/>
  <c r="AY28" i="1"/>
  <c r="BB28" i="1" s="1"/>
  <c r="AR8" i="1"/>
  <c r="AS8" i="1"/>
  <c r="AV8" i="1" s="1"/>
  <c r="AA21" i="1"/>
  <c r="Z21" i="1"/>
  <c r="X23" i="1"/>
  <c r="Z23" i="1" s="1"/>
  <c r="AM30" i="1"/>
  <c r="AP30" i="1" s="1"/>
  <c r="AL30" i="1"/>
  <c r="AS43" i="1"/>
  <c r="AV43" i="1" s="1"/>
  <c r="AR43" i="1"/>
  <c r="AM63" i="1"/>
  <c r="AP63" i="1" s="1"/>
  <c r="AL63" i="1"/>
  <c r="AM61" i="1"/>
  <c r="AP61" i="1" s="1"/>
  <c r="AL61" i="1"/>
  <c r="X10" i="1"/>
  <c r="U12" i="1"/>
  <c r="AS44" i="1"/>
  <c r="AV44" i="1" s="1"/>
  <c r="AR44" i="1"/>
  <c r="AS25" i="1"/>
  <c r="AV25" i="1" s="1"/>
  <c r="AR25" i="1"/>
  <c r="AM33" i="1"/>
  <c r="AP33" i="1" s="1"/>
  <c r="AL33" i="1"/>
  <c r="AX46" i="1"/>
  <c r="AY46" i="1"/>
  <c r="BB46" i="1" s="1"/>
  <c r="AR34" i="1"/>
  <c r="AS34" i="1"/>
  <c r="AV34" i="1" s="1"/>
  <c r="X27" i="1"/>
  <c r="U29" i="1"/>
  <c r="AS65" i="1"/>
  <c r="AV65" i="1" s="1"/>
  <c r="AR65" i="1"/>
  <c r="AS22" i="1"/>
  <c r="AV22" i="1" s="1"/>
  <c r="AR22" i="1"/>
  <c r="AR48" i="1"/>
  <c r="AS48" i="1"/>
  <c r="AV48" i="1" s="1"/>
  <c r="AM49" i="1"/>
  <c r="AP49" i="1" s="1"/>
  <c r="AL49" i="1"/>
  <c r="U39" i="1"/>
  <c r="X37" i="1"/>
  <c r="AR53" i="1"/>
  <c r="AS53" i="1"/>
  <c r="AV53" i="1" s="1"/>
  <c r="AD17" i="1"/>
  <c r="AA19" i="1"/>
  <c r="BD62" i="1"/>
  <c r="BE62" i="1"/>
  <c r="BH62" i="1" s="1"/>
  <c r="AL32" i="1"/>
  <c r="AM32" i="1"/>
  <c r="AP32" i="1" s="1"/>
  <c r="AY52" i="1" l="1"/>
  <c r="BB52" i="1" s="1"/>
  <c r="AX52" i="1"/>
  <c r="JF11" i="1"/>
  <c r="JI11" i="1" s="1"/>
  <c r="JE11" i="1"/>
  <c r="JE48" i="1"/>
  <c r="JF48" i="1"/>
  <c r="JI48" i="1" s="1"/>
  <c r="JE51" i="1"/>
  <c r="JF51" i="1"/>
  <c r="JI51" i="1" s="1"/>
  <c r="GW40" i="1"/>
  <c r="GU42" i="1"/>
  <c r="GW42" i="1" s="1"/>
  <c r="GX40" i="1"/>
  <c r="JE36" i="1"/>
  <c r="JF36" i="1"/>
  <c r="JI36" i="1" s="1"/>
  <c r="JE30" i="1"/>
  <c r="JF30" i="1"/>
  <c r="JI30" i="1" s="1"/>
  <c r="JF32" i="1"/>
  <c r="JI32" i="1" s="1"/>
  <c r="JE32" i="1"/>
  <c r="GW27" i="1"/>
  <c r="GU29" i="1"/>
  <c r="GW29" i="1" s="1"/>
  <c r="GX27" i="1"/>
  <c r="JF15" i="1"/>
  <c r="JI15" i="1" s="1"/>
  <c r="JE15" i="1"/>
  <c r="HG21" i="1"/>
  <c r="HD23" i="1"/>
  <c r="JL50" i="1"/>
  <c r="JO50" i="1" s="1"/>
  <c r="JQ50" i="1" s="1"/>
  <c r="JT50" i="1" s="1"/>
  <c r="JV50" i="1" s="1"/>
  <c r="JY50" i="1" s="1"/>
  <c r="JK50" i="1"/>
  <c r="HA38" i="1"/>
  <c r="GX39" i="1"/>
  <c r="JF60" i="1"/>
  <c r="JI60" i="1" s="1"/>
  <c r="JE60" i="1"/>
  <c r="JF46" i="1"/>
  <c r="JI46" i="1" s="1"/>
  <c r="JE46" i="1"/>
  <c r="JF52" i="1"/>
  <c r="JI52" i="1" s="1"/>
  <c r="JE52" i="1"/>
  <c r="JL28" i="1"/>
  <c r="JO28" i="1" s="1"/>
  <c r="JQ28" i="1" s="1"/>
  <c r="JT28" i="1" s="1"/>
  <c r="JV28" i="1" s="1"/>
  <c r="JY28" i="1" s="1"/>
  <c r="JK28" i="1"/>
  <c r="GW9" i="1"/>
  <c r="JF35" i="1"/>
  <c r="JI35" i="1" s="1"/>
  <c r="JE35" i="1"/>
  <c r="HG37" i="1"/>
  <c r="JF14" i="1"/>
  <c r="JI14" i="1" s="1"/>
  <c r="JE14" i="1"/>
  <c r="JL44" i="1"/>
  <c r="JO44" i="1" s="1"/>
  <c r="JQ44" i="1" s="1"/>
  <c r="JT44" i="1" s="1"/>
  <c r="JV44" i="1" s="1"/>
  <c r="JY44" i="1" s="1"/>
  <c r="JK44" i="1"/>
  <c r="JL49" i="1"/>
  <c r="JO49" i="1" s="1"/>
  <c r="JQ49" i="1" s="1"/>
  <c r="JT49" i="1" s="1"/>
  <c r="JV49" i="1" s="1"/>
  <c r="JY49" i="1" s="1"/>
  <c r="JK49" i="1"/>
  <c r="JK64" i="1"/>
  <c r="JL64" i="1"/>
  <c r="JO64" i="1" s="1"/>
  <c r="JQ64" i="1" s="1"/>
  <c r="JT64" i="1" s="1"/>
  <c r="JV64" i="1" s="1"/>
  <c r="JY64" i="1" s="1"/>
  <c r="JF31" i="1"/>
  <c r="JI31" i="1" s="1"/>
  <c r="JE31" i="1"/>
  <c r="JF59" i="1"/>
  <c r="JI59" i="1" s="1"/>
  <c r="JE59" i="1"/>
  <c r="GX9" i="1"/>
  <c r="HA7" i="1"/>
  <c r="JK24" i="1"/>
  <c r="JL24" i="1"/>
  <c r="JO24" i="1" s="1"/>
  <c r="JQ24" i="1" s="1"/>
  <c r="JT24" i="1" s="1"/>
  <c r="JV24" i="1" s="1"/>
  <c r="JY24" i="1" s="1"/>
  <c r="JL65" i="1"/>
  <c r="JO65" i="1" s="1"/>
  <c r="JQ65" i="1" s="1"/>
  <c r="JT65" i="1" s="1"/>
  <c r="JV65" i="1" s="1"/>
  <c r="JY65" i="1" s="1"/>
  <c r="JK65" i="1"/>
  <c r="JF63" i="1"/>
  <c r="JI63" i="1" s="1"/>
  <c r="JE63" i="1"/>
  <c r="JF22" i="1"/>
  <c r="JI22" i="1" s="1"/>
  <c r="JE22" i="1"/>
  <c r="JF33" i="1"/>
  <c r="JI33" i="1" s="1"/>
  <c r="JE33" i="1"/>
  <c r="JE20" i="1"/>
  <c r="JF20" i="1"/>
  <c r="JI20" i="1" s="1"/>
  <c r="JE61" i="1"/>
  <c r="JF61" i="1"/>
  <c r="JI61" i="1" s="1"/>
  <c r="HA12" i="1"/>
  <c r="HC12" i="1" s="1"/>
  <c r="HC10" i="1"/>
  <c r="HD10" i="1"/>
  <c r="HG13" i="1"/>
  <c r="HD16" i="1"/>
  <c r="JL41" i="1"/>
  <c r="JO41" i="1" s="1"/>
  <c r="JQ41" i="1" s="1"/>
  <c r="JT41" i="1" s="1"/>
  <c r="JV41" i="1" s="1"/>
  <c r="JY41" i="1" s="1"/>
  <c r="JK41" i="1"/>
  <c r="HA19" i="1"/>
  <c r="HC19" i="1" s="1"/>
  <c r="HC17" i="1"/>
  <c r="HD17" i="1"/>
  <c r="U6" i="1"/>
  <c r="AX64" i="1"/>
  <c r="AY64" i="1"/>
  <c r="BB64" i="1" s="1"/>
  <c r="AR60" i="1"/>
  <c r="AS60" i="1"/>
  <c r="AV60" i="1" s="1"/>
  <c r="AS59" i="1"/>
  <c r="AV59" i="1" s="1"/>
  <c r="AR59" i="1"/>
  <c r="X16" i="1"/>
  <c r="Z16" i="1" s="1"/>
  <c r="AA13" i="1"/>
  <c r="Z13" i="1"/>
  <c r="AS41" i="1"/>
  <c r="AV41" i="1" s="1"/>
  <c r="AR41" i="1"/>
  <c r="AR51" i="1"/>
  <c r="AS51" i="1"/>
  <c r="AV51" i="1" s="1"/>
  <c r="BD36" i="1"/>
  <c r="BE36" i="1"/>
  <c r="BH36" i="1" s="1"/>
  <c r="BK62" i="1"/>
  <c r="BN62" i="1" s="1"/>
  <c r="BJ62" i="1"/>
  <c r="AY44" i="1"/>
  <c r="BB44" i="1" s="1"/>
  <c r="AX44" i="1"/>
  <c r="AY43" i="1"/>
  <c r="BB43" i="1" s="1"/>
  <c r="AX43" i="1"/>
  <c r="AX8" i="1"/>
  <c r="AY8" i="1"/>
  <c r="BB8" i="1" s="1"/>
  <c r="AS24" i="1"/>
  <c r="AV24" i="1" s="1"/>
  <c r="AR24" i="1"/>
  <c r="AA23" i="1"/>
  <c r="AD21" i="1"/>
  <c r="X39" i="1"/>
  <c r="Z39" i="1" s="1"/>
  <c r="AA37" i="1"/>
  <c r="Z37" i="1"/>
  <c r="X12" i="1"/>
  <c r="Z12" i="1" s="1"/>
  <c r="AA10" i="1"/>
  <c r="Z10" i="1"/>
  <c r="BD28" i="1"/>
  <c r="BE28" i="1"/>
  <c r="BH28" i="1" s="1"/>
  <c r="AY14" i="1"/>
  <c r="BB14" i="1" s="1"/>
  <c r="AX14" i="1"/>
  <c r="AD7" i="1"/>
  <c r="AA9" i="1"/>
  <c r="AF17" i="1"/>
  <c r="AD19" i="1"/>
  <c r="AF19" i="1" s="1"/>
  <c r="AG17" i="1"/>
  <c r="AY48" i="1"/>
  <c r="BB48" i="1" s="1"/>
  <c r="AX48" i="1"/>
  <c r="AX15" i="1"/>
  <c r="AY15" i="1"/>
  <c r="BB15" i="1" s="1"/>
  <c r="Z9" i="1"/>
  <c r="BE46" i="1"/>
  <c r="BH46" i="1" s="1"/>
  <c r="BD46" i="1"/>
  <c r="AY31" i="1"/>
  <c r="BB31" i="1" s="1"/>
  <c r="AX31" i="1"/>
  <c r="AS49" i="1"/>
  <c r="AV49" i="1" s="1"/>
  <c r="AR49" i="1"/>
  <c r="AY65" i="1"/>
  <c r="BB65" i="1" s="1"/>
  <c r="AX65" i="1"/>
  <c r="AY20" i="1"/>
  <c r="BB20" i="1" s="1"/>
  <c r="AX20" i="1"/>
  <c r="AY53" i="1"/>
  <c r="BB53" i="1" s="1"/>
  <c r="AX53" i="1"/>
  <c r="X29" i="1"/>
  <c r="Z29" i="1" s="1"/>
  <c r="AA27" i="1"/>
  <c r="Z27" i="1"/>
  <c r="AR33" i="1"/>
  <c r="AS33" i="1"/>
  <c r="AV33" i="1" s="1"/>
  <c r="AS61" i="1"/>
  <c r="AV61" i="1" s="1"/>
  <c r="AR61" i="1"/>
  <c r="AR30" i="1"/>
  <c r="AS30" i="1"/>
  <c r="AV30" i="1" s="1"/>
  <c r="AX50" i="1"/>
  <c r="AY50" i="1"/>
  <c r="BB50" i="1" s="1"/>
  <c r="AY34" i="1"/>
  <c r="BB34" i="1" s="1"/>
  <c r="AX34" i="1"/>
  <c r="AD40" i="1"/>
  <c r="AA42" i="1"/>
  <c r="AY11" i="1"/>
  <c r="BB11" i="1" s="1"/>
  <c r="AX11" i="1"/>
  <c r="AR35" i="1"/>
  <c r="AS35" i="1"/>
  <c r="AV35" i="1" s="1"/>
  <c r="AX38" i="1"/>
  <c r="AY38" i="1"/>
  <c r="BB38" i="1" s="1"/>
  <c r="AY18" i="1"/>
  <c r="BB18" i="1" s="1"/>
  <c r="AX18" i="1"/>
  <c r="AR32" i="1"/>
  <c r="AS32" i="1"/>
  <c r="AV32" i="1" s="1"/>
  <c r="AY22" i="1"/>
  <c r="BB22" i="1" s="1"/>
  <c r="AX22" i="1"/>
  <c r="AY25" i="1"/>
  <c r="BB25" i="1" s="1"/>
  <c r="AX25" i="1"/>
  <c r="AS63" i="1"/>
  <c r="AV63" i="1" s="1"/>
  <c r="AR63" i="1"/>
  <c r="BD52" i="1" l="1"/>
  <c r="BE52" i="1"/>
  <c r="BH52" i="1" s="1"/>
  <c r="JL11" i="1"/>
  <c r="JO11" i="1" s="1"/>
  <c r="JQ11" i="1" s="1"/>
  <c r="JT11" i="1" s="1"/>
  <c r="JV11" i="1" s="1"/>
  <c r="JY11" i="1" s="1"/>
  <c r="JK11" i="1"/>
  <c r="JK51" i="1"/>
  <c r="JL51" i="1"/>
  <c r="JO51" i="1" s="1"/>
  <c r="JQ51" i="1" s="1"/>
  <c r="JT51" i="1" s="1"/>
  <c r="JV51" i="1" s="1"/>
  <c r="JY51" i="1" s="1"/>
  <c r="JL48" i="1"/>
  <c r="JO48" i="1" s="1"/>
  <c r="JQ48" i="1" s="1"/>
  <c r="JT48" i="1" s="1"/>
  <c r="JV48" i="1" s="1"/>
  <c r="JY48" i="1" s="1"/>
  <c r="JK48" i="1"/>
  <c r="HA40" i="1"/>
  <c r="GX42" i="1"/>
  <c r="JK36" i="1"/>
  <c r="JL36" i="1"/>
  <c r="JO36" i="1" s="1"/>
  <c r="JQ36" i="1" s="1"/>
  <c r="JT36" i="1" s="1"/>
  <c r="JV36" i="1" s="1"/>
  <c r="JY36" i="1" s="1"/>
  <c r="JK32" i="1"/>
  <c r="JL32" i="1"/>
  <c r="JO32" i="1" s="1"/>
  <c r="JQ32" i="1" s="1"/>
  <c r="JT32" i="1" s="1"/>
  <c r="JV32" i="1" s="1"/>
  <c r="JY32" i="1" s="1"/>
  <c r="JL30" i="1"/>
  <c r="JO30" i="1" s="1"/>
  <c r="JQ30" i="1" s="1"/>
  <c r="JT30" i="1" s="1"/>
  <c r="JV30" i="1" s="1"/>
  <c r="JY30" i="1" s="1"/>
  <c r="JK30" i="1"/>
  <c r="GU6" i="1"/>
  <c r="GW6" i="1" s="1"/>
  <c r="GX29" i="1"/>
  <c r="HA27" i="1"/>
  <c r="JK15" i="1"/>
  <c r="JL15" i="1"/>
  <c r="JO15" i="1" s="1"/>
  <c r="JQ15" i="1" s="1"/>
  <c r="JT15" i="1" s="1"/>
  <c r="JV15" i="1" s="1"/>
  <c r="JY15" i="1" s="1"/>
  <c r="JL63" i="1"/>
  <c r="JO63" i="1" s="1"/>
  <c r="JQ63" i="1" s="1"/>
  <c r="JT63" i="1" s="1"/>
  <c r="JV63" i="1" s="1"/>
  <c r="JY63" i="1" s="1"/>
  <c r="JK63" i="1"/>
  <c r="JL59" i="1"/>
  <c r="JO59" i="1" s="1"/>
  <c r="JQ59" i="1" s="1"/>
  <c r="JT59" i="1" s="1"/>
  <c r="JV59" i="1" s="1"/>
  <c r="JY59" i="1" s="1"/>
  <c r="JK59" i="1"/>
  <c r="JK46" i="1"/>
  <c r="JL46" i="1"/>
  <c r="JO46" i="1" s="1"/>
  <c r="JQ46" i="1" s="1"/>
  <c r="JT46" i="1" s="1"/>
  <c r="JV46" i="1" s="1"/>
  <c r="JY46" i="1" s="1"/>
  <c r="HG23" i="1"/>
  <c r="HI23" i="1" s="1"/>
  <c r="HI21" i="1"/>
  <c r="HJ21" i="1"/>
  <c r="JK20" i="1"/>
  <c r="JL20" i="1"/>
  <c r="JO20" i="1" s="1"/>
  <c r="JQ20" i="1" s="1"/>
  <c r="JT20" i="1" s="1"/>
  <c r="JV20" i="1" s="1"/>
  <c r="JY20" i="1" s="1"/>
  <c r="HD12" i="1"/>
  <c r="HG10" i="1"/>
  <c r="JL33" i="1"/>
  <c r="JO33" i="1" s="1"/>
  <c r="JQ33" i="1" s="1"/>
  <c r="JT33" i="1" s="1"/>
  <c r="JV33" i="1" s="1"/>
  <c r="JY33" i="1" s="1"/>
  <c r="JK33" i="1"/>
  <c r="HI37" i="1"/>
  <c r="HJ37" i="1"/>
  <c r="JL52" i="1"/>
  <c r="JO52" i="1" s="1"/>
  <c r="JQ52" i="1" s="1"/>
  <c r="JT52" i="1" s="1"/>
  <c r="JV52" i="1" s="1"/>
  <c r="JY52" i="1" s="1"/>
  <c r="JK52" i="1"/>
  <c r="HC38" i="1"/>
  <c r="HD38" i="1"/>
  <c r="HA39" i="1"/>
  <c r="HC39" i="1" s="1"/>
  <c r="JL61" i="1"/>
  <c r="JO61" i="1" s="1"/>
  <c r="JQ61" i="1" s="1"/>
  <c r="JT61" i="1" s="1"/>
  <c r="JV61" i="1" s="1"/>
  <c r="JY61" i="1" s="1"/>
  <c r="JK61" i="1"/>
  <c r="JL31" i="1"/>
  <c r="JO31" i="1" s="1"/>
  <c r="JQ31" i="1" s="1"/>
  <c r="JT31" i="1" s="1"/>
  <c r="JV31" i="1" s="1"/>
  <c r="JY31" i="1" s="1"/>
  <c r="JK31" i="1"/>
  <c r="JL14" i="1"/>
  <c r="JO14" i="1" s="1"/>
  <c r="JQ14" i="1" s="1"/>
  <c r="JT14" i="1" s="1"/>
  <c r="JV14" i="1" s="1"/>
  <c r="JY14" i="1" s="1"/>
  <c r="JK14" i="1"/>
  <c r="JK60" i="1"/>
  <c r="JL60" i="1"/>
  <c r="JO60" i="1" s="1"/>
  <c r="JQ60" i="1" s="1"/>
  <c r="JT60" i="1" s="1"/>
  <c r="JV60" i="1" s="1"/>
  <c r="JY60" i="1" s="1"/>
  <c r="HI13" i="1"/>
  <c r="HJ13" i="1"/>
  <c r="HG16" i="1"/>
  <c r="HI16" i="1" s="1"/>
  <c r="HD19" i="1"/>
  <c r="HG17" i="1"/>
  <c r="HA9" i="1"/>
  <c r="HC7" i="1"/>
  <c r="HD7" i="1"/>
  <c r="JK22" i="1"/>
  <c r="JL22" i="1"/>
  <c r="JO22" i="1" s="1"/>
  <c r="JQ22" i="1" s="1"/>
  <c r="JT22" i="1" s="1"/>
  <c r="JV22" i="1" s="1"/>
  <c r="JY22" i="1" s="1"/>
  <c r="JL35" i="1"/>
  <c r="JO35" i="1" s="1"/>
  <c r="JQ35" i="1" s="1"/>
  <c r="JT35" i="1" s="1"/>
  <c r="JV35" i="1" s="1"/>
  <c r="JY35" i="1" s="1"/>
  <c r="JK35" i="1"/>
  <c r="AY60" i="1"/>
  <c r="BB60" i="1" s="1"/>
  <c r="AX60" i="1"/>
  <c r="AA16" i="1"/>
  <c r="AD13" i="1"/>
  <c r="AY59" i="1"/>
  <c r="BB59" i="1" s="1"/>
  <c r="AX59" i="1"/>
  <c r="AX41" i="1"/>
  <c r="AY41" i="1"/>
  <c r="BB41" i="1" s="1"/>
  <c r="BE64" i="1"/>
  <c r="BH64" i="1" s="1"/>
  <c r="BD64" i="1"/>
  <c r="AY61" i="1"/>
  <c r="BB61" i="1" s="1"/>
  <c r="AX61" i="1"/>
  <c r="BD14" i="1"/>
  <c r="BE14" i="1"/>
  <c r="BH14" i="1" s="1"/>
  <c r="BD43" i="1"/>
  <c r="BE43" i="1"/>
  <c r="BH43" i="1" s="1"/>
  <c r="AY63" i="1"/>
  <c r="BB63" i="1" s="1"/>
  <c r="AX63" i="1"/>
  <c r="BE20" i="1"/>
  <c r="BH20" i="1" s="1"/>
  <c r="BD20" i="1"/>
  <c r="BE48" i="1"/>
  <c r="BH48" i="1" s="1"/>
  <c r="BD48" i="1"/>
  <c r="AG21" i="1"/>
  <c r="AF21" i="1"/>
  <c r="AD23" i="1"/>
  <c r="AF23" i="1" s="1"/>
  <c r="BE38" i="1"/>
  <c r="BH38" i="1" s="1"/>
  <c r="BD38" i="1"/>
  <c r="X6" i="1"/>
  <c r="Z6" i="1" s="1"/>
  <c r="AG19" i="1"/>
  <c r="AJ17" i="1"/>
  <c r="BD44" i="1"/>
  <c r="BE44" i="1"/>
  <c r="BH44" i="1" s="1"/>
  <c r="BD25" i="1"/>
  <c r="BE25" i="1"/>
  <c r="BH25" i="1" s="1"/>
  <c r="AY35" i="1"/>
  <c r="BB35" i="1" s="1"/>
  <c r="AX35" i="1"/>
  <c r="BD22" i="1"/>
  <c r="BE22" i="1"/>
  <c r="BH22" i="1" s="1"/>
  <c r="AY30" i="1"/>
  <c r="BB30" i="1" s="1"/>
  <c r="AX30" i="1"/>
  <c r="AX49" i="1"/>
  <c r="AY49" i="1"/>
  <c r="BB49" i="1" s="1"/>
  <c r="BE8" i="1"/>
  <c r="BH8" i="1" s="1"/>
  <c r="BD8" i="1"/>
  <c r="AD42" i="1"/>
  <c r="AF42" i="1" s="1"/>
  <c r="AF40" i="1"/>
  <c r="AG40" i="1"/>
  <c r="BD18" i="1"/>
  <c r="BE18" i="1"/>
  <c r="BH18" i="1" s="1"/>
  <c r="AY33" i="1"/>
  <c r="BB33" i="1" s="1"/>
  <c r="AX33" i="1"/>
  <c r="BJ46" i="1"/>
  <c r="BK46" i="1"/>
  <c r="BN46" i="1" s="1"/>
  <c r="BK28" i="1"/>
  <c r="BN28" i="1" s="1"/>
  <c r="BJ28" i="1"/>
  <c r="AX51" i="1"/>
  <c r="AY51" i="1"/>
  <c r="BB51" i="1" s="1"/>
  <c r="BE34" i="1"/>
  <c r="BH34" i="1" s="1"/>
  <c r="BD34" i="1"/>
  <c r="BE50" i="1"/>
  <c r="BH50" i="1" s="1"/>
  <c r="BD50" i="1"/>
  <c r="BD65" i="1"/>
  <c r="BE65" i="1"/>
  <c r="BH65" i="1" s="1"/>
  <c r="AD27" i="1"/>
  <c r="AA29" i="1"/>
  <c r="AA12" i="1"/>
  <c r="AD10" i="1"/>
  <c r="AY24" i="1"/>
  <c r="BB24" i="1" s="1"/>
  <c r="AX24" i="1"/>
  <c r="AY32" i="1"/>
  <c r="BB32" i="1" s="1"/>
  <c r="AX32" i="1"/>
  <c r="BE15" i="1"/>
  <c r="BH15" i="1" s="1"/>
  <c r="BD15" i="1"/>
  <c r="AG7" i="1"/>
  <c r="AF7" i="1"/>
  <c r="AD9" i="1"/>
  <c r="BQ62" i="1"/>
  <c r="BT62" i="1" s="1"/>
  <c r="BP62" i="1"/>
  <c r="BE11" i="1"/>
  <c r="BH11" i="1" s="1"/>
  <c r="BD11" i="1"/>
  <c r="BD53" i="1"/>
  <c r="BE53" i="1"/>
  <c r="BH53" i="1" s="1"/>
  <c r="BE31" i="1"/>
  <c r="BH31" i="1" s="1"/>
  <c r="BD31" i="1"/>
  <c r="AA39" i="1"/>
  <c r="AD37" i="1"/>
  <c r="BJ36" i="1"/>
  <c r="BK36" i="1"/>
  <c r="BN36" i="1" s="1"/>
  <c r="BJ52" i="1" l="1"/>
  <c r="BK52" i="1"/>
  <c r="BN52" i="1" s="1"/>
  <c r="GX6" i="1"/>
  <c r="HD40" i="1"/>
  <c r="HA42" i="1"/>
  <c r="HC42" i="1" s="1"/>
  <c r="HC40" i="1"/>
  <c r="HD27" i="1"/>
  <c r="HC27" i="1"/>
  <c r="HA29" i="1"/>
  <c r="HC29" i="1" s="1"/>
  <c r="HD9" i="1"/>
  <c r="HG7" i="1"/>
  <c r="HJ23" i="1"/>
  <c r="HM21" i="1"/>
  <c r="HG38" i="1"/>
  <c r="HD39" i="1"/>
  <c r="HM37" i="1"/>
  <c r="HJ16" i="1"/>
  <c r="HM13" i="1"/>
  <c r="HC9" i="1"/>
  <c r="HG12" i="1"/>
  <c r="HI12" i="1" s="1"/>
  <c r="HI10" i="1"/>
  <c r="HJ10" i="1"/>
  <c r="HG19" i="1"/>
  <c r="HI19" i="1" s="1"/>
  <c r="HI17" i="1"/>
  <c r="HJ17" i="1"/>
  <c r="AA6" i="1"/>
  <c r="BD41" i="1"/>
  <c r="BE41" i="1"/>
  <c r="BH41" i="1" s="1"/>
  <c r="BE59" i="1"/>
  <c r="BH59" i="1" s="1"/>
  <c r="BD59" i="1"/>
  <c r="AF13" i="1"/>
  <c r="AD16" i="1"/>
  <c r="AF16" i="1" s="1"/>
  <c r="AG13" i="1"/>
  <c r="BK64" i="1"/>
  <c r="BN64" i="1" s="1"/>
  <c r="BJ64" i="1"/>
  <c r="BE60" i="1"/>
  <c r="BH60" i="1" s="1"/>
  <c r="BD60" i="1"/>
  <c r="BJ43" i="1"/>
  <c r="BK43" i="1"/>
  <c r="BN43" i="1" s="1"/>
  <c r="BQ28" i="1"/>
  <c r="BT28" i="1" s="1"/>
  <c r="BP28" i="1"/>
  <c r="BE30" i="1"/>
  <c r="BH30" i="1" s="1"/>
  <c r="BD30" i="1"/>
  <c r="AG23" i="1"/>
  <c r="AJ21" i="1"/>
  <c r="BK31" i="1"/>
  <c r="BN31" i="1" s="1"/>
  <c r="BJ31" i="1"/>
  <c r="BW62" i="1"/>
  <c r="BZ62" i="1" s="1"/>
  <c r="BV62" i="1"/>
  <c r="BP46" i="1"/>
  <c r="BQ46" i="1"/>
  <c r="BT46" i="1" s="1"/>
  <c r="BJ22" i="1"/>
  <c r="BK22" i="1"/>
  <c r="BN22" i="1" s="1"/>
  <c r="AJ19" i="1"/>
  <c r="AL19" i="1" s="1"/>
  <c r="AL17" i="1"/>
  <c r="AM17" i="1"/>
  <c r="BK14" i="1"/>
  <c r="BN14" i="1" s="1"/>
  <c r="BJ14" i="1"/>
  <c r="BJ44" i="1"/>
  <c r="BK44" i="1"/>
  <c r="BN44" i="1" s="1"/>
  <c r="BK53" i="1"/>
  <c r="BN53" i="1" s="1"/>
  <c r="BJ53" i="1"/>
  <c r="AF9" i="1"/>
  <c r="BE32" i="1"/>
  <c r="BH32" i="1" s="1"/>
  <c r="BD32" i="1"/>
  <c r="AF27" i="1"/>
  <c r="AD29" i="1"/>
  <c r="AF29" i="1" s="1"/>
  <c r="AG27" i="1"/>
  <c r="BK50" i="1"/>
  <c r="BN50" i="1" s="1"/>
  <c r="BJ50" i="1"/>
  <c r="BK48" i="1"/>
  <c r="BN48" i="1" s="1"/>
  <c r="BJ48" i="1"/>
  <c r="BK8" i="1"/>
  <c r="BN8" i="1" s="1"/>
  <c r="BJ8" i="1"/>
  <c r="AG42" i="1"/>
  <c r="AJ40" i="1"/>
  <c r="BP36" i="1"/>
  <c r="BQ36" i="1"/>
  <c r="BT36" i="1" s="1"/>
  <c r="AG9" i="1"/>
  <c r="AJ7" i="1"/>
  <c r="BD24" i="1"/>
  <c r="BE24" i="1"/>
  <c r="BH24" i="1" s="1"/>
  <c r="BK34" i="1"/>
  <c r="BN34" i="1" s="1"/>
  <c r="BJ34" i="1"/>
  <c r="BE33" i="1"/>
  <c r="BH33" i="1" s="1"/>
  <c r="BD33" i="1"/>
  <c r="BE35" i="1"/>
  <c r="BH35" i="1" s="1"/>
  <c r="BD35" i="1"/>
  <c r="BK20" i="1"/>
  <c r="BN20" i="1" s="1"/>
  <c r="BJ20" i="1"/>
  <c r="BD61" i="1"/>
  <c r="BE61" i="1"/>
  <c r="BH61" i="1" s="1"/>
  <c r="BK11" i="1"/>
  <c r="BN11" i="1" s="1"/>
  <c r="BJ11" i="1"/>
  <c r="AG10" i="1"/>
  <c r="AD12" i="1"/>
  <c r="AF12" i="1" s="1"/>
  <c r="AF10" i="1"/>
  <c r="BE51" i="1"/>
  <c r="BH51" i="1" s="1"/>
  <c r="BD51" i="1"/>
  <c r="BJ18" i="1"/>
  <c r="BK18" i="1"/>
  <c r="BN18" i="1" s="1"/>
  <c r="BD49" i="1"/>
  <c r="BE49" i="1"/>
  <c r="BH49" i="1" s="1"/>
  <c r="BK25" i="1"/>
  <c r="BN25" i="1" s="1"/>
  <c r="BJ25" i="1"/>
  <c r="BK38" i="1"/>
  <c r="BN38" i="1" s="1"/>
  <c r="BJ38" i="1"/>
  <c r="BJ65" i="1"/>
  <c r="BK65" i="1"/>
  <c r="BN65" i="1" s="1"/>
  <c r="AD39" i="1"/>
  <c r="AF39" i="1" s="1"/>
  <c r="AG37" i="1"/>
  <c r="AF37" i="1"/>
  <c r="BK15" i="1"/>
  <c r="BN15" i="1" s="1"/>
  <c r="BJ15" i="1"/>
  <c r="BD63" i="1"/>
  <c r="BE63" i="1"/>
  <c r="BH63" i="1" s="1"/>
  <c r="BP52" i="1" l="1"/>
  <c r="BQ52" i="1"/>
  <c r="BT52" i="1" s="1"/>
  <c r="HA6" i="1"/>
  <c r="HC6" i="1" s="1"/>
  <c r="HD42" i="1"/>
  <c r="HG40" i="1"/>
  <c r="HG27" i="1"/>
  <c r="HD29" i="1"/>
  <c r="HM10" i="1"/>
  <c r="HJ12" i="1"/>
  <c r="HI38" i="1"/>
  <c r="HJ38" i="1"/>
  <c r="HG39" i="1"/>
  <c r="HI39" i="1" s="1"/>
  <c r="HO21" i="1"/>
  <c r="HM23" i="1"/>
  <c r="HO23" i="1" s="1"/>
  <c r="HP21" i="1"/>
  <c r="HM17" i="1"/>
  <c r="HJ19" i="1"/>
  <c r="HM16" i="1"/>
  <c r="HO16" i="1" s="1"/>
  <c r="HO13" i="1"/>
  <c r="HP13" i="1"/>
  <c r="HJ7" i="1"/>
  <c r="HI7" i="1"/>
  <c r="HG9" i="1"/>
  <c r="HO37" i="1"/>
  <c r="HP37" i="1"/>
  <c r="AD6" i="1"/>
  <c r="AF6" i="1" s="1"/>
  <c r="AG16" i="1"/>
  <c r="AJ13" i="1"/>
  <c r="BP64" i="1"/>
  <c r="BQ64" i="1"/>
  <c r="BT64" i="1" s="1"/>
  <c r="BJ59" i="1"/>
  <c r="BK59" i="1"/>
  <c r="BN59" i="1" s="1"/>
  <c r="BK60" i="1"/>
  <c r="BN60" i="1" s="1"/>
  <c r="BJ60" i="1"/>
  <c r="BK41" i="1"/>
  <c r="BN41" i="1" s="1"/>
  <c r="BJ41" i="1"/>
  <c r="BJ49" i="1"/>
  <c r="BK49" i="1"/>
  <c r="BN49" i="1" s="1"/>
  <c r="BP34" i="1"/>
  <c r="BQ34" i="1"/>
  <c r="BT34" i="1" s="1"/>
  <c r="BP48" i="1"/>
  <c r="BQ48" i="1"/>
  <c r="BT48" i="1" s="1"/>
  <c r="AM19" i="1"/>
  <c r="AP17" i="1"/>
  <c r="BQ43" i="1"/>
  <c r="BT43" i="1" s="1"/>
  <c r="BP43" i="1"/>
  <c r="BQ18" i="1"/>
  <c r="BT18" i="1" s="1"/>
  <c r="BP18" i="1"/>
  <c r="AG12" i="1"/>
  <c r="AJ10" i="1"/>
  <c r="BP20" i="1"/>
  <c r="BQ20" i="1"/>
  <c r="BT20" i="1" s="1"/>
  <c r="BQ50" i="1"/>
  <c r="BT50" i="1" s="1"/>
  <c r="BP50" i="1"/>
  <c r="BP31" i="1"/>
  <c r="BQ31" i="1"/>
  <c r="BT31" i="1" s="1"/>
  <c r="AG39" i="1"/>
  <c r="AJ37" i="1"/>
  <c r="BK24" i="1"/>
  <c r="BN24" i="1" s="1"/>
  <c r="BJ24" i="1"/>
  <c r="AG29" i="1"/>
  <c r="AJ27" i="1"/>
  <c r="BQ53" i="1"/>
  <c r="BT53" i="1" s="1"/>
  <c r="BP53" i="1"/>
  <c r="BQ22" i="1"/>
  <c r="BT22" i="1" s="1"/>
  <c r="BP22" i="1"/>
  <c r="AJ23" i="1"/>
  <c r="AL23" i="1" s="1"/>
  <c r="AM21" i="1"/>
  <c r="AL21" i="1"/>
  <c r="CB62" i="1"/>
  <c r="CC62" i="1"/>
  <c r="CF62" i="1" s="1"/>
  <c r="AJ42" i="1"/>
  <c r="AL42" i="1" s="1"/>
  <c r="AL40" i="1"/>
  <c r="AM40" i="1"/>
  <c r="BP11" i="1"/>
  <c r="BQ11" i="1"/>
  <c r="BT11" i="1" s="1"/>
  <c r="BQ44" i="1"/>
  <c r="BT44" i="1" s="1"/>
  <c r="BP44" i="1"/>
  <c r="BQ38" i="1"/>
  <c r="BT38" i="1" s="1"/>
  <c r="BP38" i="1"/>
  <c r="AM7" i="1"/>
  <c r="AL7" i="1"/>
  <c r="AJ9" i="1"/>
  <c r="BW46" i="1"/>
  <c r="BZ46" i="1" s="1"/>
  <c r="BV46" i="1"/>
  <c r="BJ63" i="1"/>
  <c r="BK63" i="1"/>
  <c r="BN63" i="1" s="1"/>
  <c r="BJ33" i="1"/>
  <c r="BK33" i="1"/>
  <c r="BN33" i="1" s="1"/>
  <c r="BQ8" i="1"/>
  <c r="BT8" i="1" s="1"/>
  <c r="BP8" i="1"/>
  <c r="BK30" i="1"/>
  <c r="BN30" i="1" s="1"/>
  <c r="BJ30" i="1"/>
  <c r="BQ15" i="1"/>
  <c r="BT15" i="1" s="1"/>
  <c r="BP15" i="1"/>
  <c r="BK35" i="1"/>
  <c r="BN35" i="1" s="1"/>
  <c r="BJ35" i="1"/>
  <c r="BP65" i="1"/>
  <c r="BQ65" i="1"/>
  <c r="BT65" i="1" s="1"/>
  <c r="BK51" i="1"/>
  <c r="BN51" i="1" s="1"/>
  <c r="BJ51" i="1"/>
  <c r="BQ25" i="1"/>
  <c r="BT25" i="1" s="1"/>
  <c r="BP25" i="1"/>
  <c r="BJ61" i="1"/>
  <c r="BK61" i="1"/>
  <c r="BN61" i="1" s="1"/>
  <c r="BW36" i="1"/>
  <c r="BZ36" i="1" s="1"/>
  <c r="BV36" i="1"/>
  <c r="BJ32" i="1"/>
  <c r="BK32" i="1"/>
  <c r="BN32" i="1" s="1"/>
  <c r="BP14" i="1"/>
  <c r="BQ14" i="1"/>
  <c r="BT14" i="1" s="1"/>
  <c r="BV28" i="1"/>
  <c r="BW28" i="1"/>
  <c r="BZ28" i="1" s="1"/>
  <c r="BW52" i="1" l="1"/>
  <c r="BZ52" i="1" s="1"/>
  <c r="BV52" i="1"/>
  <c r="HD6" i="1"/>
  <c r="HI40" i="1"/>
  <c r="HG42" i="1"/>
  <c r="HI42" i="1" s="1"/>
  <c r="HJ40" i="1"/>
  <c r="HI27" i="1"/>
  <c r="HJ27" i="1"/>
  <c r="HG29" i="1"/>
  <c r="HI29" i="1" s="1"/>
  <c r="HM7" i="1"/>
  <c r="HJ9" i="1"/>
  <c r="HP23" i="1"/>
  <c r="HS21" i="1"/>
  <c r="HS13" i="1"/>
  <c r="HP16" i="1"/>
  <c r="HP10" i="1"/>
  <c r="HO10" i="1"/>
  <c r="HM12" i="1"/>
  <c r="HO12" i="1" s="1"/>
  <c r="HS37" i="1"/>
  <c r="HM38" i="1"/>
  <c r="HJ39" i="1"/>
  <c r="HP17" i="1"/>
  <c r="HO17" i="1"/>
  <c r="HM19" i="1"/>
  <c r="HO19" i="1" s="1"/>
  <c r="HI9" i="1"/>
  <c r="AG6" i="1"/>
  <c r="BQ59" i="1"/>
  <c r="BT59" i="1" s="1"/>
  <c r="BP59" i="1"/>
  <c r="BP60" i="1"/>
  <c r="BQ60" i="1"/>
  <c r="BT60" i="1" s="1"/>
  <c r="BW64" i="1"/>
  <c r="BZ64" i="1" s="1"/>
  <c r="BV64" i="1"/>
  <c r="AL13" i="1"/>
  <c r="AJ16" i="1"/>
  <c r="AL16" i="1" s="1"/>
  <c r="AM13" i="1"/>
  <c r="BQ41" i="1"/>
  <c r="BT41" i="1" s="1"/>
  <c r="BP41" i="1"/>
  <c r="BP61" i="1"/>
  <c r="BQ61" i="1"/>
  <c r="BT61" i="1" s="1"/>
  <c r="BQ49" i="1"/>
  <c r="BT49" i="1" s="1"/>
  <c r="BP49" i="1"/>
  <c r="BP30" i="1"/>
  <c r="BQ30" i="1"/>
  <c r="BT30" i="1" s="1"/>
  <c r="BW22" i="1"/>
  <c r="BZ22" i="1" s="1"/>
  <c r="BV22" i="1"/>
  <c r="BW43" i="1"/>
  <c r="BZ43" i="1" s="1"/>
  <c r="BV43" i="1"/>
  <c r="BV14" i="1"/>
  <c r="BW14" i="1"/>
  <c r="BZ14" i="1" s="1"/>
  <c r="BW31" i="1"/>
  <c r="BZ31" i="1" s="1"/>
  <c r="BV31" i="1"/>
  <c r="AM10" i="1"/>
  <c r="AL10" i="1"/>
  <c r="AJ12" i="1"/>
  <c r="AL12" i="1" s="1"/>
  <c r="AS17" i="1"/>
  <c r="AR17" i="1"/>
  <c r="AP19" i="1"/>
  <c r="AR19" i="1" s="1"/>
  <c r="BW25" i="1"/>
  <c r="BZ25" i="1" s="1"/>
  <c r="BV25" i="1"/>
  <c r="BW8" i="1"/>
  <c r="BZ8" i="1" s="1"/>
  <c r="BV8" i="1"/>
  <c r="BV38" i="1"/>
  <c r="BW38" i="1"/>
  <c r="BZ38" i="1" s="1"/>
  <c r="CH62" i="1"/>
  <c r="CI62" i="1"/>
  <c r="CL62" i="1" s="1"/>
  <c r="BW53" i="1"/>
  <c r="BZ53" i="1" s="1"/>
  <c r="BV53" i="1"/>
  <c r="CB28" i="1"/>
  <c r="CC28" i="1"/>
  <c r="CF28" i="1" s="1"/>
  <c r="AM42" i="1"/>
  <c r="AP40" i="1"/>
  <c r="BV20" i="1"/>
  <c r="BW20" i="1"/>
  <c r="BZ20" i="1" s="1"/>
  <c r="BP63" i="1"/>
  <c r="BQ63" i="1"/>
  <c r="BT63" i="1" s="1"/>
  <c r="BP32" i="1"/>
  <c r="BQ32" i="1"/>
  <c r="BT32" i="1" s="1"/>
  <c r="CC46" i="1"/>
  <c r="CF46" i="1" s="1"/>
  <c r="CB46" i="1"/>
  <c r="BV48" i="1"/>
  <c r="BW48" i="1"/>
  <c r="BZ48" i="1" s="1"/>
  <c r="BP33" i="1"/>
  <c r="BQ33" i="1"/>
  <c r="BT33" i="1" s="1"/>
  <c r="BW50" i="1"/>
  <c r="BZ50" i="1" s="1"/>
  <c r="BV50" i="1"/>
  <c r="BW11" i="1"/>
  <c r="BZ11" i="1" s="1"/>
  <c r="BV11" i="1"/>
  <c r="AM23" i="1"/>
  <c r="AP21" i="1"/>
  <c r="BW34" i="1"/>
  <c r="BZ34" i="1" s="1"/>
  <c r="BV34" i="1"/>
  <c r="BW65" i="1"/>
  <c r="BZ65" i="1" s="1"/>
  <c r="BV65" i="1"/>
  <c r="AJ39" i="1"/>
  <c r="AL39" i="1" s="1"/>
  <c r="AM37" i="1"/>
  <c r="AL37" i="1"/>
  <c r="AM27" i="1"/>
  <c r="AJ29" i="1"/>
  <c r="AL29" i="1" s="1"/>
  <c r="AL27" i="1"/>
  <c r="BP35" i="1"/>
  <c r="BQ35" i="1"/>
  <c r="BT35" i="1" s="1"/>
  <c r="AL9" i="1"/>
  <c r="BW44" i="1"/>
  <c r="BZ44" i="1" s="1"/>
  <c r="BV44" i="1"/>
  <c r="BW18" i="1"/>
  <c r="BZ18" i="1" s="1"/>
  <c r="BV18" i="1"/>
  <c r="CC36" i="1"/>
  <c r="CF36" i="1" s="1"/>
  <c r="CB36" i="1"/>
  <c r="BQ51" i="1"/>
  <c r="BT51" i="1" s="1"/>
  <c r="BP51" i="1"/>
  <c r="BW15" i="1"/>
  <c r="BZ15" i="1" s="1"/>
  <c r="BV15" i="1"/>
  <c r="AP7" i="1"/>
  <c r="AM9" i="1"/>
  <c r="BQ24" i="1"/>
  <c r="BT24" i="1" s="1"/>
  <c r="BP24" i="1"/>
  <c r="HG6" i="1" l="1"/>
  <c r="HI6" i="1" s="1"/>
  <c r="CB52" i="1"/>
  <c r="CC52" i="1"/>
  <c r="CF52" i="1" s="1"/>
  <c r="HM40" i="1"/>
  <c r="HJ42" i="1"/>
  <c r="HM27" i="1"/>
  <c r="HJ29" i="1"/>
  <c r="HJ6" i="1" s="1"/>
  <c r="HM9" i="1"/>
  <c r="HP7" i="1"/>
  <c r="HO7" i="1"/>
  <c r="HS17" i="1"/>
  <c r="HP19" i="1"/>
  <c r="HO38" i="1"/>
  <c r="HP38" i="1"/>
  <c r="HM39" i="1"/>
  <c r="HO39" i="1" s="1"/>
  <c r="HS16" i="1"/>
  <c r="HU16" i="1" s="1"/>
  <c r="HV13" i="1"/>
  <c r="HU13" i="1"/>
  <c r="HS10" i="1"/>
  <c r="HP12" i="1"/>
  <c r="HS23" i="1"/>
  <c r="HU23" i="1" s="1"/>
  <c r="HV21" i="1"/>
  <c r="HU21" i="1"/>
  <c r="HV37" i="1"/>
  <c r="HU37" i="1"/>
  <c r="AJ6" i="1"/>
  <c r="AL6" i="1" s="1"/>
  <c r="CB64" i="1"/>
  <c r="CC64" i="1"/>
  <c r="CF64" i="1" s="1"/>
  <c r="BW60" i="1"/>
  <c r="BZ60" i="1" s="1"/>
  <c r="BV60" i="1"/>
  <c r="BW41" i="1"/>
  <c r="BZ41" i="1" s="1"/>
  <c r="BV41" i="1"/>
  <c r="AP13" i="1"/>
  <c r="AM16" i="1"/>
  <c r="BV59" i="1"/>
  <c r="BW59" i="1"/>
  <c r="BZ59" i="1" s="1"/>
  <c r="CB53" i="1"/>
  <c r="CC53" i="1"/>
  <c r="CF53" i="1" s="1"/>
  <c r="BW24" i="1"/>
  <c r="BZ24" i="1" s="1"/>
  <c r="BV24" i="1"/>
  <c r="BW51" i="1"/>
  <c r="BZ51" i="1" s="1"/>
  <c r="BV51" i="1"/>
  <c r="CB11" i="1"/>
  <c r="CC11" i="1"/>
  <c r="CF11" i="1" s="1"/>
  <c r="CI46" i="1"/>
  <c r="CL46" i="1" s="1"/>
  <c r="CH46" i="1"/>
  <c r="BW35" i="1"/>
  <c r="BZ35" i="1" s="1"/>
  <c r="BV35" i="1"/>
  <c r="AP42" i="1"/>
  <c r="AR42" i="1" s="1"/>
  <c r="AS40" i="1"/>
  <c r="AR40" i="1"/>
  <c r="CC38" i="1"/>
  <c r="CF38" i="1" s="1"/>
  <c r="CB38" i="1"/>
  <c r="AV17" i="1"/>
  <c r="AS19" i="1"/>
  <c r="CC14" i="1"/>
  <c r="CF14" i="1" s="1"/>
  <c r="CB14" i="1"/>
  <c r="BW30" i="1"/>
  <c r="BZ30" i="1" s="1"/>
  <c r="BV30" i="1"/>
  <c r="CC44" i="1"/>
  <c r="CF44" i="1" s="1"/>
  <c r="CB44" i="1"/>
  <c r="CB25" i="1"/>
  <c r="CC25" i="1"/>
  <c r="CF25" i="1" s="1"/>
  <c r="CC22" i="1"/>
  <c r="CF22" i="1" s="1"/>
  <c r="CB22" i="1"/>
  <c r="CC20" i="1"/>
  <c r="CF20" i="1" s="1"/>
  <c r="CB20" i="1"/>
  <c r="AS7" i="1"/>
  <c r="AR7" i="1"/>
  <c r="AP9" i="1"/>
  <c r="CB65" i="1"/>
  <c r="CC65" i="1"/>
  <c r="CF65" i="1" s="1"/>
  <c r="CB50" i="1"/>
  <c r="CC50" i="1"/>
  <c r="CF50" i="1" s="1"/>
  <c r="BW33" i="1"/>
  <c r="BZ33" i="1" s="1"/>
  <c r="BV33" i="1"/>
  <c r="BW32" i="1"/>
  <c r="BZ32" i="1" s="1"/>
  <c r="BV32" i="1"/>
  <c r="CI28" i="1"/>
  <c r="CL28" i="1" s="1"/>
  <c r="CH28" i="1"/>
  <c r="CB15" i="1"/>
  <c r="CC15" i="1"/>
  <c r="CF15" i="1" s="1"/>
  <c r="CC31" i="1"/>
  <c r="CF31" i="1" s="1"/>
  <c r="CB31" i="1"/>
  <c r="AM39" i="1"/>
  <c r="AP37" i="1"/>
  <c r="CN62" i="1"/>
  <c r="CO62" i="1"/>
  <c r="CR62" i="1" s="1"/>
  <c r="CI36" i="1"/>
  <c r="CL36" i="1" s="1"/>
  <c r="CH36" i="1"/>
  <c r="CC18" i="1"/>
  <c r="CF18" i="1" s="1"/>
  <c r="CB18" i="1"/>
  <c r="CC34" i="1"/>
  <c r="CF34" i="1" s="1"/>
  <c r="CB34" i="1"/>
  <c r="CC8" i="1"/>
  <c r="CF8" i="1" s="1"/>
  <c r="CB8" i="1"/>
  <c r="AM12" i="1"/>
  <c r="AP10" i="1"/>
  <c r="CB43" i="1"/>
  <c r="CC43" i="1"/>
  <c r="CF43" i="1" s="1"/>
  <c r="BW49" i="1"/>
  <c r="BZ49" i="1" s="1"/>
  <c r="BV49" i="1"/>
  <c r="AM29" i="1"/>
  <c r="AP27" i="1"/>
  <c r="AR21" i="1"/>
  <c r="AP23" i="1"/>
  <c r="AR23" i="1" s="1"/>
  <c r="AS21" i="1"/>
  <c r="CB48" i="1"/>
  <c r="CC48" i="1"/>
  <c r="CF48" i="1" s="1"/>
  <c r="BV63" i="1"/>
  <c r="BW63" i="1"/>
  <c r="BZ63" i="1" s="1"/>
  <c r="BW61" i="1"/>
  <c r="BZ61" i="1" s="1"/>
  <c r="BV61" i="1"/>
  <c r="CI52" i="1" l="1"/>
  <c r="CL52" i="1" s="1"/>
  <c r="CH52" i="1"/>
  <c r="HP40" i="1"/>
  <c r="HM42" i="1"/>
  <c r="HO42" i="1" s="1"/>
  <c r="HO40" i="1"/>
  <c r="HM29" i="1"/>
  <c r="HO29" i="1" s="1"/>
  <c r="HP27" i="1"/>
  <c r="HO27" i="1"/>
  <c r="HY21" i="1"/>
  <c r="HV23" i="1"/>
  <c r="HO9" i="1"/>
  <c r="HY37" i="1"/>
  <c r="HS7" i="1"/>
  <c r="HP9" i="1"/>
  <c r="HV10" i="1"/>
  <c r="HS12" i="1"/>
  <c r="HU12" i="1" s="1"/>
  <c r="HU10" i="1"/>
  <c r="HS19" i="1"/>
  <c r="HU19" i="1" s="1"/>
  <c r="HV17" i="1"/>
  <c r="HU17" i="1"/>
  <c r="HV16" i="1"/>
  <c r="HY13" i="1"/>
  <c r="HS38" i="1"/>
  <c r="HP39" i="1"/>
  <c r="AM6" i="1"/>
  <c r="CC41" i="1"/>
  <c r="CF41" i="1" s="1"/>
  <c r="CB41" i="1"/>
  <c r="CB60" i="1"/>
  <c r="CC60" i="1"/>
  <c r="CF60" i="1" s="1"/>
  <c r="AR13" i="1"/>
  <c r="AP16" i="1"/>
  <c r="AR16" i="1" s="1"/>
  <c r="AS13" i="1"/>
  <c r="CC59" i="1"/>
  <c r="CF59" i="1" s="1"/>
  <c r="CB59" i="1"/>
  <c r="CI64" i="1"/>
  <c r="CL64" i="1" s="1"/>
  <c r="CH64" i="1"/>
  <c r="AS10" i="1"/>
  <c r="AP12" i="1"/>
  <c r="AR12" i="1" s="1"/>
  <c r="AR10" i="1"/>
  <c r="AV7" i="1"/>
  <c r="AS9" i="1"/>
  <c r="CB33" i="1"/>
  <c r="CC33" i="1"/>
  <c r="CF33" i="1" s="1"/>
  <c r="CC35" i="1"/>
  <c r="CF35" i="1" s="1"/>
  <c r="CB35" i="1"/>
  <c r="CI15" i="1"/>
  <c r="CL15" i="1" s="1"/>
  <c r="CH15" i="1"/>
  <c r="CH44" i="1"/>
  <c r="CI44" i="1"/>
  <c r="CL44" i="1" s="1"/>
  <c r="CI48" i="1"/>
  <c r="CL48" i="1" s="1"/>
  <c r="CH48" i="1"/>
  <c r="CI8" i="1"/>
  <c r="CL8" i="1" s="1"/>
  <c r="CH8" i="1"/>
  <c r="CN36" i="1"/>
  <c r="CO36" i="1"/>
  <c r="CR36" i="1" s="1"/>
  <c r="CB61" i="1"/>
  <c r="CC61" i="1"/>
  <c r="CF61" i="1" s="1"/>
  <c r="AV19" i="1"/>
  <c r="AX19" i="1" s="1"/>
  <c r="AY17" i="1"/>
  <c r="AX17" i="1"/>
  <c r="CC63" i="1"/>
  <c r="CF63" i="1" s="1"/>
  <c r="CB63" i="1"/>
  <c r="CI31" i="1"/>
  <c r="CL31" i="1" s="1"/>
  <c r="CH31" i="1"/>
  <c r="CT62" i="1"/>
  <c r="CU62" i="1"/>
  <c r="CX62" i="1" s="1"/>
  <c r="CI65" i="1"/>
  <c r="CL65" i="1" s="1"/>
  <c r="CH65" i="1"/>
  <c r="CI20" i="1"/>
  <c r="CL20" i="1" s="1"/>
  <c r="CH20" i="1"/>
  <c r="CC30" i="1"/>
  <c r="CF30" i="1" s="1"/>
  <c r="CB30" i="1"/>
  <c r="AS42" i="1"/>
  <c r="AV40" i="1"/>
  <c r="CB51" i="1"/>
  <c r="CC51" i="1"/>
  <c r="CF51" i="1" s="1"/>
  <c r="CN46" i="1"/>
  <c r="CO46" i="1"/>
  <c r="CR46" i="1" s="1"/>
  <c r="CI11" i="1"/>
  <c r="CL11" i="1" s="1"/>
  <c r="CH11" i="1"/>
  <c r="CI50" i="1"/>
  <c r="CL50" i="1" s="1"/>
  <c r="CH50" i="1"/>
  <c r="CI38" i="1"/>
  <c r="CL38" i="1" s="1"/>
  <c r="CH38" i="1"/>
  <c r="AS23" i="1"/>
  <c r="AV21" i="1"/>
  <c r="CC49" i="1"/>
  <c r="CF49" i="1" s="1"/>
  <c r="CB49" i="1"/>
  <c r="CH34" i="1"/>
  <c r="CI34" i="1"/>
  <c r="CL34" i="1" s="1"/>
  <c r="CO28" i="1"/>
  <c r="CR28" i="1" s="1"/>
  <c r="CN28" i="1"/>
  <c r="AS27" i="1"/>
  <c r="AP29" i="1"/>
  <c r="AR29" i="1" s="1"/>
  <c r="AR27" i="1"/>
  <c r="CH43" i="1"/>
  <c r="CI43" i="1"/>
  <c r="CL43" i="1" s="1"/>
  <c r="AP39" i="1"/>
  <c r="AR39" i="1" s="1"/>
  <c r="AS37" i="1"/>
  <c r="AR37" i="1"/>
  <c r="AR9" i="1"/>
  <c r="CI22" i="1"/>
  <c r="CL22" i="1" s="1"/>
  <c r="CH22" i="1"/>
  <c r="CI14" i="1"/>
  <c r="CL14" i="1" s="1"/>
  <c r="CH14" i="1"/>
  <c r="CB24" i="1"/>
  <c r="CC24" i="1"/>
  <c r="CF24" i="1" s="1"/>
  <c r="CI18" i="1"/>
  <c r="CL18" i="1" s="1"/>
  <c r="CH18" i="1"/>
  <c r="CC32" i="1"/>
  <c r="CF32" i="1" s="1"/>
  <c r="CB32" i="1"/>
  <c r="CI25" i="1"/>
  <c r="CL25" i="1" s="1"/>
  <c r="CH25" i="1"/>
  <c r="CH53" i="1"/>
  <c r="CI53" i="1"/>
  <c r="CL53" i="1" s="1"/>
  <c r="CO52" i="1" l="1"/>
  <c r="CR52" i="1" s="1"/>
  <c r="CN52" i="1"/>
  <c r="HM6" i="1"/>
  <c r="HO6" i="1" s="1"/>
  <c r="HP42" i="1"/>
  <c r="HS40" i="1"/>
  <c r="HS27" i="1"/>
  <c r="HP29" i="1"/>
  <c r="HP6" i="1" s="1"/>
  <c r="HY23" i="1"/>
  <c r="IA23" i="1" s="1"/>
  <c r="IB21" i="1"/>
  <c r="IA21" i="1"/>
  <c r="HV19" i="1"/>
  <c r="HY17" i="1"/>
  <c r="HY16" i="1"/>
  <c r="IA16" i="1" s="1"/>
  <c r="IB13" i="1"/>
  <c r="IA13" i="1"/>
  <c r="IB37" i="1"/>
  <c r="IA37" i="1"/>
  <c r="HS9" i="1"/>
  <c r="HV7" i="1"/>
  <c r="HU7" i="1"/>
  <c r="HV38" i="1"/>
  <c r="HU38" i="1"/>
  <c r="HS39" i="1"/>
  <c r="HU39" i="1" s="1"/>
  <c r="HV12" i="1"/>
  <c r="HY10" i="1"/>
  <c r="AP6" i="1"/>
  <c r="AR6" i="1" s="1"/>
  <c r="AV13" i="1"/>
  <c r="AS16" i="1"/>
  <c r="CI59" i="1"/>
  <c r="CL59" i="1" s="1"/>
  <c r="CH59" i="1"/>
  <c r="CH60" i="1"/>
  <c r="CI60" i="1"/>
  <c r="CL60" i="1" s="1"/>
  <c r="CO64" i="1"/>
  <c r="CR64" i="1" s="1"/>
  <c r="CN64" i="1"/>
  <c r="CI41" i="1"/>
  <c r="CL41" i="1" s="1"/>
  <c r="CH41" i="1"/>
  <c r="CO15" i="1"/>
  <c r="CR15" i="1" s="1"/>
  <c r="CN15" i="1"/>
  <c r="CO20" i="1"/>
  <c r="CR20" i="1" s="1"/>
  <c r="CN20" i="1"/>
  <c r="AV10" i="1"/>
  <c r="AS12" i="1"/>
  <c r="CU28" i="1"/>
  <c r="CX28" i="1" s="1"/>
  <c r="CT28" i="1"/>
  <c r="CO65" i="1"/>
  <c r="CR65" i="1" s="1"/>
  <c r="CN65" i="1"/>
  <c r="BB17" i="1"/>
  <c r="AY19" i="1"/>
  <c r="CI32" i="1"/>
  <c r="CL32" i="1" s="1"/>
  <c r="CH32" i="1"/>
  <c r="CO50" i="1"/>
  <c r="CR50" i="1" s="1"/>
  <c r="CN50" i="1"/>
  <c r="DA62" i="1"/>
  <c r="DD62" i="1" s="1"/>
  <c r="CZ62" i="1"/>
  <c r="CI61" i="1"/>
  <c r="CL61" i="1" s="1"/>
  <c r="CH61" i="1"/>
  <c r="CO44" i="1"/>
  <c r="CR44" i="1" s="1"/>
  <c r="CN44" i="1"/>
  <c r="CO11" i="1"/>
  <c r="CR11" i="1" s="1"/>
  <c r="CN11" i="1"/>
  <c r="CO25" i="1"/>
  <c r="CR25" i="1" s="1"/>
  <c r="CN25" i="1"/>
  <c r="AV37" i="1"/>
  <c r="AS39" i="1"/>
  <c r="CN8" i="1"/>
  <c r="CO8" i="1"/>
  <c r="CR8" i="1" s="1"/>
  <c r="CN34" i="1"/>
  <c r="CO34" i="1"/>
  <c r="CR34" i="1" s="1"/>
  <c r="CO43" i="1"/>
  <c r="CR43" i="1" s="1"/>
  <c r="CN43" i="1"/>
  <c r="CO48" i="1"/>
  <c r="CR48" i="1" s="1"/>
  <c r="CN48" i="1"/>
  <c r="CN53" i="1"/>
  <c r="CO53" i="1"/>
  <c r="CR53" i="1" s="1"/>
  <c r="CO18" i="1"/>
  <c r="CR18" i="1" s="1"/>
  <c r="CN18" i="1"/>
  <c r="CN22" i="1"/>
  <c r="CO22" i="1"/>
  <c r="CR22" i="1" s="1"/>
  <c r="CI49" i="1"/>
  <c r="CL49" i="1" s="1"/>
  <c r="CH49" i="1"/>
  <c r="CT46" i="1"/>
  <c r="CU46" i="1"/>
  <c r="CX46" i="1" s="1"/>
  <c r="AY7" i="1"/>
  <c r="AV9" i="1"/>
  <c r="AX7" i="1"/>
  <c r="AV27" i="1"/>
  <c r="AS29" i="1"/>
  <c r="CH51" i="1"/>
  <c r="CI51" i="1"/>
  <c r="CL51" i="1" s="1"/>
  <c r="CI63" i="1"/>
  <c r="CL63" i="1" s="1"/>
  <c r="CH63" i="1"/>
  <c r="CO38" i="1"/>
  <c r="CR38" i="1" s="1"/>
  <c r="CN38" i="1"/>
  <c r="CI35" i="1"/>
  <c r="CL35" i="1" s="1"/>
  <c r="CH35" i="1"/>
  <c r="CH33" i="1"/>
  <c r="CI33" i="1"/>
  <c r="CL33" i="1" s="1"/>
  <c r="CO14" i="1"/>
  <c r="CR14" i="1" s="1"/>
  <c r="CN14" i="1"/>
  <c r="AV42" i="1"/>
  <c r="AX42" i="1" s="1"/>
  <c r="AY40" i="1"/>
  <c r="AX40" i="1"/>
  <c r="CI24" i="1"/>
  <c r="CL24" i="1" s="1"/>
  <c r="CH24" i="1"/>
  <c r="AV23" i="1"/>
  <c r="AX23" i="1" s="1"/>
  <c r="AX21" i="1"/>
  <c r="AY21" i="1"/>
  <c r="CH30" i="1"/>
  <c r="CI30" i="1"/>
  <c r="CL30" i="1" s="1"/>
  <c r="CN31" i="1"/>
  <c r="CO31" i="1"/>
  <c r="CR31" i="1" s="1"/>
  <c r="CU36" i="1"/>
  <c r="CX36" i="1" s="1"/>
  <c r="CT36" i="1"/>
  <c r="CU52" i="1" l="1"/>
  <c r="CX52" i="1" s="1"/>
  <c r="CT52" i="1"/>
  <c r="HS42" i="1"/>
  <c r="HU42" i="1" s="1"/>
  <c r="HV40" i="1"/>
  <c r="HU40" i="1"/>
  <c r="HS29" i="1"/>
  <c r="HU29" i="1" s="1"/>
  <c r="HV27" i="1"/>
  <c r="HU27" i="1"/>
  <c r="HU9" i="1"/>
  <c r="IE13" i="1"/>
  <c r="IB16" i="1"/>
  <c r="HY12" i="1"/>
  <c r="IA12" i="1" s="1"/>
  <c r="IB10" i="1"/>
  <c r="IA10" i="1"/>
  <c r="HV9" i="1"/>
  <c r="HY7" i="1"/>
  <c r="IE37" i="1"/>
  <c r="HY19" i="1"/>
  <c r="IA19" i="1" s="1"/>
  <c r="IB17" i="1"/>
  <c r="IA17" i="1"/>
  <c r="IE21" i="1"/>
  <c r="IB23" i="1"/>
  <c r="HY38" i="1"/>
  <c r="HV39" i="1"/>
  <c r="AS6" i="1"/>
  <c r="CO60" i="1"/>
  <c r="CR60" i="1" s="1"/>
  <c r="CN60" i="1"/>
  <c r="CU64" i="1"/>
  <c r="CX64" i="1" s="1"/>
  <c r="CT64" i="1"/>
  <c r="CN59" i="1"/>
  <c r="CO59" i="1"/>
  <c r="CR59" i="1" s="1"/>
  <c r="CO41" i="1"/>
  <c r="CR41" i="1" s="1"/>
  <c r="CN41" i="1"/>
  <c r="AV16" i="1"/>
  <c r="AX16" i="1" s="1"/>
  <c r="AY13" i="1"/>
  <c r="AX13" i="1"/>
  <c r="AX9" i="1"/>
  <c r="DG62" i="1"/>
  <c r="DJ62" i="1" s="1"/>
  <c r="DF62" i="1"/>
  <c r="CU31" i="1"/>
  <c r="CX31" i="1" s="1"/>
  <c r="CT31" i="1"/>
  <c r="CU18" i="1"/>
  <c r="CX18" i="1" s="1"/>
  <c r="CT18" i="1"/>
  <c r="AV39" i="1"/>
  <c r="AX39" i="1" s="1"/>
  <c r="AX37" i="1"/>
  <c r="AY37" i="1"/>
  <c r="DA46" i="1"/>
  <c r="DD46" i="1" s="1"/>
  <c r="CZ46" i="1"/>
  <c r="CU34" i="1"/>
  <c r="CX34" i="1" s="1"/>
  <c r="CT34" i="1"/>
  <c r="CO61" i="1"/>
  <c r="CR61" i="1" s="1"/>
  <c r="CN61" i="1"/>
  <c r="CZ28" i="1"/>
  <c r="DA28" i="1"/>
  <c r="DD28" i="1" s="1"/>
  <c r="AY42" i="1"/>
  <c r="BB40" i="1"/>
  <c r="CT25" i="1"/>
  <c r="CU25" i="1"/>
  <c r="CX25" i="1" s="1"/>
  <c r="CT38" i="1"/>
  <c r="CU38" i="1"/>
  <c r="CX38" i="1" s="1"/>
  <c r="AV29" i="1"/>
  <c r="AX29" i="1" s="1"/>
  <c r="AX27" i="1"/>
  <c r="AY27" i="1"/>
  <c r="CT8" i="1"/>
  <c r="CU8" i="1"/>
  <c r="CX8" i="1" s="1"/>
  <c r="CN32" i="1"/>
  <c r="CO32" i="1"/>
  <c r="CR32" i="1" s="1"/>
  <c r="AY10" i="1"/>
  <c r="AV12" i="1"/>
  <c r="AX12" i="1" s="1"/>
  <c r="AX10" i="1"/>
  <c r="CO63" i="1"/>
  <c r="CR63" i="1" s="1"/>
  <c r="CN63" i="1"/>
  <c r="CT44" i="1"/>
  <c r="CU44" i="1"/>
  <c r="CX44" i="1" s="1"/>
  <c r="CU65" i="1"/>
  <c r="CX65" i="1" s="1"/>
  <c r="CT65" i="1"/>
  <c r="CO24" i="1"/>
  <c r="CR24" i="1" s="1"/>
  <c r="CN24" i="1"/>
  <c r="CN51" i="1"/>
  <c r="CO51" i="1"/>
  <c r="CR51" i="1" s="1"/>
  <c r="AY9" i="1"/>
  <c r="BB7" i="1"/>
  <c r="CN35" i="1"/>
  <c r="CO35" i="1"/>
  <c r="CR35" i="1" s="1"/>
  <c r="CT53" i="1"/>
  <c r="CU53" i="1"/>
  <c r="CX53" i="1" s="1"/>
  <c r="CU50" i="1"/>
  <c r="CX50" i="1" s="1"/>
  <c r="CT50" i="1"/>
  <c r="CN30" i="1"/>
  <c r="CO30" i="1"/>
  <c r="CR30" i="1" s="1"/>
  <c r="AY23" i="1"/>
  <c r="BB21" i="1"/>
  <c r="CO49" i="1"/>
  <c r="CR49" i="1" s="1"/>
  <c r="CN49" i="1"/>
  <c r="CU48" i="1"/>
  <c r="CX48" i="1" s="1"/>
  <c r="CT48" i="1"/>
  <c r="CU11" i="1"/>
  <c r="CX11" i="1" s="1"/>
  <c r="CT11" i="1"/>
  <c r="DA36" i="1"/>
  <c r="DD36" i="1" s="1"/>
  <c r="CZ36" i="1"/>
  <c r="CT15" i="1"/>
  <c r="CU15" i="1"/>
  <c r="CX15" i="1" s="1"/>
  <c r="CU14" i="1"/>
  <c r="CX14" i="1" s="1"/>
  <c r="CT14" i="1"/>
  <c r="CU22" i="1"/>
  <c r="CX22" i="1" s="1"/>
  <c r="CT22" i="1"/>
  <c r="BB19" i="1"/>
  <c r="BD19" i="1" s="1"/>
  <c r="BE17" i="1"/>
  <c r="BD17" i="1"/>
  <c r="CU20" i="1"/>
  <c r="CX20" i="1" s="1"/>
  <c r="CT20" i="1"/>
  <c r="CN33" i="1"/>
  <c r="CO33" i="1"/>
  <c r="CR33" i="1" s="1"/>
  <c r="CU43" i="1"/>
  <c r="CX43" i="1" s="1"/>
  <c r="CT43" i="1"/>
  <c r="CZ52" i="1" l="1"/>
  <c r="DA52" i="1"/>
  <c r="DD52" i="1" s="1"/>
  <c r="HV42" i="1"/>
  <c r="HY40" i="1"/>
  <c r="HV29" i="1"/>
  <c r="HY27" i="1"/>
  <c r="HS6" i="1"/>
  <c r="HU6" i="1" s="1"/>
  <c r="IE10" i="1"/>
  <c r="IB12" i="1"/>
  <c r="IB7" i="1"/>
  <c r="IA7" i="1"/>
  <c r="HY9" i="1"/>
  <c r="IB19" i="1"/>
  <c r="IE17" i="1"/>
  <c r="IB38" i="1"/>
  <c r="IA38" i="1"/>
  <c r="HY39" i="1"/>
  <c r="IA39" i="1" s="1"/>
  <c r="IH13" i="1"/>
  <c r="IE16" i="1"/>
  <c r="IG16" i="1" s="1"/>
  <c r="IG13" i="1"/>
  <c r="IE23" i="1"/>
  <c r="IG23" i="1" s="1"/>
  <c r="IG21" i="1"/>
  <c r="IH21" i="1"/>
  <c r="IH37" i="1"/>
  <c r="IG37" i="1"/>
  <c r="CT41" i="1"/>
  <c r="CU41" i="1"/>
  <c r="CX41" i="1" s="1"/>
  <c r="CU59" i="1"/>
  <c r="CX59" i="1" s="1"/>
  <c r="CT59" i="1"/>
  <c r="CZ64" i="1"/>
  <c r="DA64" i="1"/>
  <c r="DD64" i="1" s="1"/>
  <c r="AY16" i="1"/>
  <c r="BB13" i="1"/>
  <c r="CU60" i="1"/>
  <c r="CX60" i="1" s="1"/>
  <c r="CT60" i="1"/>
  <c r="DA43" i="1"/>
  <c r="DD43" i="1" s="1"/>
  <c r="CZ43" i="1"/>
  <c r="DA11" i="1"/>
  <c r="DD11" i="1" s="1"/>
  <c r="CZ11" i="1"/>
  <c r="CZ65" i="1"/>
  <c r="DA65" i="1"/>
  <c r="DD65" i="1" s="1"/>
  <c r="CU32" i="1"/>
  <c r="CX32" i="1" s="1"/>
  <c r="CT32" i="1"/>
  <c r="CZ50" i="1"/>
  <c r="DA50" i="1"/>
  <c r="DD50" i="1" s="1"/>
  <c r="DA8" i="1"/>
  <c r="DD8" i="1" s="1"/>
  <c r="CZ8" i="1"/>
  <c r="DA31" i="1"/>
  <c r="DD31" i="1" s="1"/>
  <c r="CZ31" i="1"/>
  <c r="CZ22" i="1"/>
  <c r="DA22" i="1"/>
  <c r="DD22" i="1" s="1"/>
  <c r="DF46" i="1"/>
  <c r="DG46" i="1"/>
  <c r="DJ46" i="1" s="1"/>
  <c r="CU35" i="1"/>
  <c r="CX35" i="1" s="1"/>
  <c r="CT35" i="1"/>
  <c r="CU33" i="1"/>
  <c r="CX33" i="1" s="1"/>
  <c r="CT33" i="1"/>
  <c r="CU30" i="1"/>
  <c r="CX30" i="1" s="1"/>
  <c r="CT30" i="1"/>
  <c r="BE7" i="1"/>
  <c r="BB9" i="1"/>
  <c r="BD7" i="1"/>
  <c r="DA44" i="1"/>
  <c r="DD44" i="1" s="1"/>
  <c r="CZ44" i="1"/>
  <c r="DA38" i="1"/>
  <c r="DD38" i="1" s="1"/>
  <c r="CZ38" i="1"/>
  <c r="CZ34" i="1"/>
  <c r="DA34" i="1"/>
  <c r="DD34" i="1" s="1"/>
  <c r="DA53" i="1"/>
  <c r="DD53" i="1" s="1"/>
  <c r="CZ53" i="1"/>
  <c r="BH17" i="1"/>
  <c r="BE19" i="1"/>
  <c r="DM62" i="1"/>
  <c r="DP62" i="1" s="1"/>
  <c r="DL62" i="1"/>
  <c r="CZ14" i="1"/>
  <c r="DA14" i="1"/>
  <c r="DD14" i="1" s="1"/>
  <c r="CZ48" i="1"/>
  <c r="DA48" i="1"/>
  <c r="DD48" i="1" s="1"/>
  <c r="CU61" i="1"/>
  <c r="CX61" i="1" s="1"/>
  <c r="CT61" i="1"/>
  <c r="AV6" i="1"/>
  <c r="AX6" i="1" s="1"/>
  <c r="DA20" i="1"/>
  <c r="DD20" i="1" s="1"/>
  <c r="CZ20" i="1"/>
  <c r="CU49" i="1"/>
  <c r="CX49" i="1" s="1"/>
  <c r="CT49" i="1"/>
  <c r="CU63" i="1"/>
  <c r="CX63" i="1" s="1"/>
  <c r="CT63" i="1"/>
  <c r="BB42" i="1"/>
  <c r="BD42" i="1" s="1"/>
  <c r="BD40" i="1"/>
  <c r="BE40" i="1"/>
  <c r="DG36" i="1"/>
  <c r="DJ36" i="1" s="1"/>
  <c r="DF36" i="1"/>
  <c r="CT24" i="1"/>
  <c r="CU24" i="1"/>
  <c r="CX24" i="1" s="1"/>
  <c r="AY29" i="1"/>
  <c r="BB27" i="1"/>
  <c r="BD21" i="1"/>
  <c r="BE21" i="1"/>
  <c r="BB23" i="1"/>
  <c r="BD23" i="1" s="1"/>
  <c r="AY12" i="1"/>
  <c r="BB10" i="1"/>
  <c r="DG28" i="1"/>
  <c r="DJ28" i="1" s="1"/>
  <c r="DF28" i="1"/>
  <c r="AY39" i="1"/>
  <c r="BB37" i="1"/>
  <c r="DA15" i="1"/>
  <c r="DD15" i="1" s="1"/>
  <c r="CZ15" i="1"/>
  <c r="CU51" i="1"/>
  <c r="CX51" i="1" s="1"/>
  <c r="CT51" i="1"/>
  <c r="CZ25" i="1"/>
  <c r="DA25" i="1"/>
  <c r="DD25" i="1" s="1"/>
  <c r="CZ18" i="1"/>
  <c r="DA18" i="1"/>
  <c r="DD18" i="1" s="1"/>
  <c r="HV6" i="1" l="1"/>
  <c r="DG52" i="1"/>
  <c r="DJ52" i="1" s="1"/>
  <c r="DF52" i="1"/>
  <c r="IA40" i="1"/>
  <c r="HY42" i="1"/>
  <c r="IA42" i="1" s="1"/>
  <c r="IB40" i="1"/>
  <c r="IB27" i="1"/>
  <c r="HY29" i="1"/>
  <c r="IA29" i="1" s="1"/>
  <c r="IA27" i="1"/>
  <c r="IA9" i="1"/>
  <c r="IH16" i="1"/>
  <c r="IK13" i="1"/>
  <c r="IB9" i="1"/>
  <c r="IE7" i="1"/>
  <c r="IH17" i="1"/>
  <c r="IG17" i="1"/>
  <c r="IE19" i="1"/>
  <c r="IG19" i="1" s="1"/>
  <c r="IK37" i="1"/>
  <c r="IH10" i="1"/>
  <c r="IG10" i="1"/>
  <c r="IE12" i="1"/>
  <c r="IG12" i="1" s="1"/>
  <c r="IH23" i="1"/>
  <c r="IK21" i="1"/>
  <c r="IE38" i="1"/>
  <c r="IB39" i="1"/>
  <c r="AY6" i="1"/>
  <c r="BE13" i="1"/>
  <c r="BD13" i="1"/>
  <c r="BB16" i="1"/>
  <c r="BD16" i="1" s="1"/>
  <c r="DG64" i="1"/>
  <c r="DJ64" i="1" s="1"/>
  <c r="DF64" i="1"/>
  <c r="CZ59" i="1"/>
  <c r="DA59" i="1"/>
  <c r="DD59" i="1" s="1"/>
  <c r="CZ41" i="1"/>
  <c r="DA41" i="1"/>
  <c r="DD41" i="1" s="1"/>
  <c r="DA60" i="1"/>
  <c r="DD60" i="1" s="1"/>
  <c r="CZ60" i="1"/>
  <c r="DG53" i="1"/>
  <c r="DJ53" i="1" s="1"/>
  <c r="DF53" i="1"/>
  <c r="DG11" i="1"/>
  <c r="DJ11" i="1" s="1"/>
  <c r="DF11" i="1"/>
  <c r="CZ24" i="1"/>
  <c r="DA24" i="1"/>
  <c r="DD24" i="1" s="1"/>
  <c r="BD9" i="1"/>
  <c r="DG15" i="1"/>
  <c r="DJ15" i="1" s="1"/>
  <c r="DF15" i="1"/>
  <c r="BH40" i="1"/>
  <c r="BE42" i="1"/>
  <c r="DG38" i="1"/>
  <c r="DJ38" i="1" s="1"/>
  <c r="DF38" i="1"/>
  <c r="DG50" i="1"/>
  <c r="DJ50" i="1" s="1"/>
  <c r="DF50" i="1"/>
  <c r="BE9" i="1"/>
  <c r="BH7" i="1"/>
  <c r="DA51" i="1"/>
  <c r="DD51" i="1" s="1"/>
  <c r="CZ51" i="1"/>
  <c r="BE23" i="1"/>
  <c r="BH21" i="1"/>
  <c r="DS62" i="1"/>
  <c r="DV62" i="1" s="1"/>
  <c r="DR62" i="1"/>
  <c r="DF18" i="1"/>
  <c r="DG18" i="1"/>
  <c r="DJ18" i="1" s="1"/>
  <c r="BD37" i="1"/>
  <c r="BE37" i="1"/>
  <c r="BB39" i="1"/>
  <c r="BD39" i="1" s="1"/>
  <c r="DG48" i="1"/>
  <c r="DJ48" i="1" s="1"/>
  <c r="DF48" i="1"/>
  <c r="DA33" i="1"/>
  <c r="DD33" i="1" s="1"/>
  <c r="CZ33" i="1"/>
  <c r="DG31" i="1"/>
  <c r="DJ31" i="1" s="1"/>
  <c r="DF31" i="1"/>
  <c r="DF65" i="1"/>
  <c r="DG65" i="1"/>
  <c r="DJ65" i="1" s="1"/>
  <c r="CZ61" i="1"/>
  <c r="DA61" i="1"/>
  <c r="DD61" i="1" s="1"/>
  <c r="DL36" i="1"/>
  <c r="DM36" i="1"/>
  <c r="DP36" i="1" s="1"/>
  <c r="BB29" i="1"/>
  <c r="BD29" i="1" s="1"/>
  <c r="BD27" i="1"/>
  <c r="BE27" i="1"/>
  <c r="DG20" i="1"/>
  <c r="DJ20" i="1" s="1"/>
  <c r="DF20" i="1"/>
  <c r="BK17" i="1"/>
  <c r="BJ17" i="1"/>
  <c r="BH19" i="1"/>
  <c r="BJ19" i="1" s="1"/>
  <c r="DF44" i="1"/>
  <c r="DG44" i="1"/>
  <c r="DJ44" i="1" s="1"/>
  <c r="DM28" i="1"/>
  <c r="DP28" i="1" s="1"/>
  <c r="DL28" i="1"/>
  <c r="DM46" i="1"/>
  <c r="DP46" i="1" s="1"/>
  <c r="DL46" i="1"/>
  <c r="BD10" i="1"/>
  <c r="BB12" i="1"/>
  <c r="BD12" i="1" s="1"/>
  <c r="BE10" i="1"/>
  <c r="DG34" i="1"/>
  <c r="DJ34" i="1" s="1"/>
  <c r="DF34" i="1"/>
  <c r="CZ63" i="1"/>
  <c r="DA63" i="1"/>
  <c r="DD63" i="1" s="1"/>
  <c r="DG22" i="1"/>
  <c r="DJ22" i="1" s="1"/>
  <c r="DF22" i="1"/>
  <c r="CZ30" i="1"/>
  <c r="DA30" i="1"/>
  <c r="DD30" i="1" s="1"/>
  <c r="CZ49" i="1"/>
  <c r="DA49" i="1"/>
  <c r="DD49" i="1" s="1"/>
  <c r="DG25" i="1"/>
  <c r="DJ25" i="1" s="1"/>
  <c r="DF25" i="1"/>
  <c r="DG14" i="1"/>
  <c r="DJ14" i="1" s="1"/>
  <c r="DF14" i="1"/>
  <c r="DA35" i="1"/>
  <c r="DD35" i="1" s="1"/>
  <c r="CZ35" i="1"/>
  <c r="DG8" i="1"/>
  <c r="DJ8" i="1" s="1"/>
  <c r="DF8" i="1"/>
  <c r="DA32" i="1"/>
  <c r="DD32" i="1" s="1"/>
  <c r="CZ32" i="1"/>
  <c r="DF43" i="1"/>
  <c r="DG43" i="1"/>
  <c r="DJ43" i="1" s="1"/>
  <c r="DM52" i="1" l="1"/>
  <c r="DP52" i="1" s="1"/>
  <c r="DL52" i="1"/>
  <c r="IE40" i="1"/>
  <c r="IB42" i="1"/>
  <c r="IB29" i="1"/>
  <c r="IE27" i="1"/>
  <c r="HY6" i="1"/>
  <c r="IA6" i="1" s="1"/>
  <c r="IM37" i="1"/>
  <c r="IN37" i="1"/>
  <c r="IH38" i="1"/>
  <c r="IG38" i="1"/>
  <c r="IE39" i="1"/>
  <c r="IG39" i="1" s="1"/>
  <c r="IM21" i="1"/>
  <c r="IK23" i="1"/>
  <c r="IM23" i="1" s="1"/>
  <c r="IN21" i="1"/>
  <c r="IK17" i="1"/>
  <c r="IH19" i="1"/>
  <c r="IH7" i="1"/>
  <c r="IE9" i="1"/>
  <c r="IG7" i="1"/>
  <c r="IK10" i="1"/>
  <c r="IH12" i="1"/>
  <c r="IK16" i="1"/>
  <c r="IM16" i="1" s="1"/>
  <c r="IN13" i="1"/>
  <c r="IM13" i="1"/>
  <c r="DM64" i="1"/>
  <c r="DP64" i="1" s="1"/>
  <c r="DL64" i="1"/>
  <c r="DG59" i="1"/>
  <c r="DJ59" i="1" s="1"/>
  <c r="DF59" i="1"/>
  <c r="DF60" i="1"/>
  <c r="DG60" i="1"/>
  <c r="DJ60" i="1" s="1"/>
  <c r="DF41" i="1"/>
  <c r="DG41" i="1"/>
  <c r="DJ41" i="1" s="1"/>
  <c r="BH13" i="1"/>
  <c r="BE16" i="1"/>
  <c r="DL22" i="1"/>
  <c r="DM22" i="1"/>
  <c r="DP22" i="1" s="1"/>
  <c r="DM38" i="1"/>
  <c r="DP38" i="1" s="1"/>
  <c r="DL38" i="1"/>
  <c r="DF63" i="1"/>
  <c r="DG63" i="1"/>
  <c r="DJ63" i="1" s="1"/>
  <c r="DM53" i="1"/>
  <c r="DP53" i="1" s="1"/>
  <c r="DL53" i="1"/>
  <c r="DM8" i="1"/>
  <c r="DP8" i="1" s="1"/>
  <c r="DL8" i="1"/>
  <c r="DM25" i="1"/>
  <c r="DP25" i="1" s="1"/>
  <c r="DL25" i="1"/>
  <c r="DF61" i="1"/>
  <c r="DG61" i="1"/>
  <c r="DJ61" i="1" s="1"/>
  <c r="DR28" i="1"/>
  <c r="DS28" i="1"/>
  <c r="DV28" i="1" s="1"/>
  <c r="DG33" i="1"/>
  <c r="DJ33" i="1" s="1"/>
  <c r="DF33" i="1"/>
  <c r="DG35" i="1"/>
  <c r="DJ35" i="1" s="1"/>
  <c r="DF35" i="1"/>
  <c r="DL34" i="1"/>
  <c r="DM34" i="1"/>
  <c r="DP34" i="1" s="1"/>
  <c r="DM44" i="1"/>
  <c r="DP44" i="1" s="1"/>
  <c r="DL44" i="1"/>
  <c r="DL65" i="1"/>
  <c r="DM65" i="1"/>
  <c r="DP65" i="1" s="1"/>
  <c r="DX62" i="1"/>
  <c r="DY62" i="1"/>
  <c r="EB62" i="1" s="1"/>
  <c r="ED62" i="1" s="1"/>
  <c r="EG62" i="1" s="1"/>
  <c r="EI62" i="1" s="1"/>
  <c r="EL62" i="1" s="1"/>
  <c r="DM50" i="1"/>
  <c r="DP50" i="1" s="1"/>
  <c r="DL50" i="1"/>
  <c r="DL15" i="1"/>
  <c r="DM15" i="1"/>
  <c r="DP15" i="1" s="1"/>
  <c r="DM11" i="1"/>
  <c r="DP11" i="1" s="1"/>
  <c r="DL11" i="1"/>
  <c r="DG32" i="1"/>
  <c r="DJ32" i="1" s="1"/>
  <c r="DF32" i="1"/>
  <c r="BK19" i="1"/>
  <c r="BN17" i="1"/>
  <c r="DL31" i="1"/>
  <c r="DM31" i="1"/>
  <c r="DP31" i="1" s="1"/>
  <c r="DG24" i="1"/>
  <c r="DJ24" i="1" s="1"/>
  <c r="DF24" i="1"/>
  <c r="DF49" i="1"/>
  <c r="DG49" i="1"/>
  <c r="DJ49" i="1" s="1"/>
  <c r="DM43" i="1"/>
  <c r="DP43" i="1" s="1"/>
  <c r="DL43" i="1"/>
  <c r="DF30" i="1"/>
  <c r="DG30" i="1"/>
  <c r="DJ30" i="1" s="1"/>
  <c r="BE12" i="1"/>
  <c r="BH10" i="1"/>
  <c r="DM48" i="1"/>
  <c r="DP48" i="1" s="1"/>
  <c r="DL48" i="1"/>
  <c r="BJ21" i="1"/>
  <c r="BH23" i="1"/>
  <c r="BJ23" i="1" s="1"/>
  <c r="BK21" i="1"/>
  <c r="DG51" i="1"/>
  <c r="DJ51" i="1" s="1"/>
  <c r="DF51" i="1"/>
  <c r="DL14" i="1"/>
  <c r="DM14" i="1"/>
  <c r="DP14" i="1" s="1"/>
  <c r="DS36" i="1"/>
  <c r="DV36" i="1" s="1"/>
  <c r="DR36" i="1"/>
  <c r="DR46" i="1"/>
  <c r="DS46" i="1"/>
  <c r="DV46" i="1" s="1"/>
  <c r="DM18" i="1"/>
  <c r="DP18" i="1" s="1"/>
  <c r="DL18" i="1"/>
  <c r="BK7" i="1"/>
  <c r="BJ7" i="1"/>
  <c r="BH9" i="1"/>
  <c r="DL20" i="1"/>
  <c r="DM20" i="1"/>
  <c r="DP20" i="1" s="1"/>
  <c r="BH42" i="1"/>
  <c r="BJ42" i="1" s="1"/>
  <c r="BJ40" i="1"/>
  <c r="BK40" i="1"/>
  <c r="BE29" i="1"/>
  <c r="BH27" i="1"/>
  <c r="BE39" i="1"/>
  <c r="BH37" i="1"/>
  <c r="BB6" i="1"/>
  <c r="BD6" i="1" s="1"/>
  <c r="IB6" i="1" l="1"/>
  <c r="DS52" i="1"/>
  <c r="DV52" i="1" s="1"/>
  <c r="DR52" i="1"/>
  <c r="IE42" i="1"/>
  <c r="IG42" i="1" s="1"/>
  <c r="IH40" i="1"/>
  <c r="IG40" i="1"/>
  <c r="IH27" i="1"/>
  <c r="IE29" i="1"/>
  <c r="IG29" i="1" s="1"/>
  <c r="IG27" i="1"/>
  <c r="IK7" i="1"/>
  <c r="IH9" i="1"/>
  <c r="IQ21" i="1"/>
  <c r="IN23" i="1"/>
  <c r="IK38" i="1"/>
  <c r="IH39" i="1"/>
  <c r="IN10" i="1"/>
  <c r="IM10" i="1"/>
  <c r="IK12" i="1"/>
  <c r="IM12" i="1" s="1"/>
  <c r="IQ37" i="1"/>
  <c r="IK19" i="1"/>
  <c r="IM19" i="1" s="1"/>
  <c r="IN17" i="1"/>
  <c r="IM17" i="1"/>
  <c r="IQ13" i="1"/>
  <c r="IN16" i="1"/>
  <c r="IG9" i="1"/>
  <c r="BE6" i="1"/>
  <c r="DM60" i="1"/>
  <c r="DP60" i="1" s="1"/>
  <c r="DL60" i="1"/>
  <c r="DM59" i="1"/>
  <c r="DP59" i="1" s="1"/>
  <c r="DL59" i="1"/>
  <c r="DL41" i="1"/>
  <c r="DM41" i="1"/>
  <c r="DP41" i="1" s="1"/>
  <c r="BJ13" i="1"/>
  <c r="BK13" i="1"/>
  <c r="BH16" i="1"/>
  <c r="BJ16" i="1" s="1"/>
  <c r="DS64" i="1"/>
  <c r="DV64" i="1" s="1"/>
  <c r="DR64" i="1"/>
  <c r="BJ9" i="1"/>
  <c r="DR20" i="1"/>
  <c r="DS20" i="1"/>
  <c r="DV20" i="1" s="1"/>
  <c r="BK23" i="1"/>
  <c r="BN21" i="1"/>
  <c r="DS44" i="1"/>
  <c r="DV44" i="1" s="1"/>
  <c r="DR44" i="1"/>
  <c r="DS53" i="1"/>
  <c r="DV53" i="1" s="1"/>
  <c r="DR53" i="1"/>
  <c r="BH39" i="1"/>
  <c r="BJ39" i="1" s="1"/>
  <c r="BK37" i="1"/>
  <c r="BJ37" i="1"/>
  <c r="BN19" i="1"/>
  <c r="BP19" i="1" s="1"/>
  <c r="BQ17" i="1"/>
  <c r="BP17" i="1"/>
  <c r="DS34" i="1"/>
  <c r="DV34" i="1" s="1"/>
  <c r="DR34" i="1"/>
  <c r="DL61" i="1"/>
  <c r="DM61" i="1"/>
  <c r="DP61" i="1" s="1"/>
  <c r="DR43" i="1"/>
  <c r="DS43" i="1"/>
  <c r="DV43" i="1" s="1"/>
  <c r="DL49" i="1"/>
  <c r="DM49" i="1"/>
  <c r="DP49" i="1" s="1"/>
  <c r="DL63" i="1"/>
  <c r="DM63" i="1"/>
  <c r="DP63" i="1" s="1"/>
  <c r="DL35" i="1"/>
  <c r="DM35" i="1"/>
  <c r="DP35" i="1" s="1"/>
  <c r="BK42" i="1"/>
  <c r="BN40" i="1"/>
  <c r="BJ10" i="1"/>
  <c r="BK10" i="1"/>
  <c r="BH12" i="1"/>
  <c r="BJ12" i="1" s="1"/>
  <c r="DS65" i="1"/>
  <c r="DV65" i="1" s="1"/>
  <c r="DR65" i="1"/>
  <c r="BK27" i="1"/>
  <c r="BJ27" i="1"/>
  <c r="BH29" i="1"/>
  <c r="BJ29" i="1" s="1"/>
  <c r="BN7" i="1"/>
  <c r="BK9" i="1"/>
  <c r="DL32" i="1"/>
  <c r="DM32" i="1"/>
  <c r="DP32" i="1" s="1"/>
  <c r="DS25" i="1"/>
  <c r="DV25" i="1" s="1"/>
  <c r="DR25" i="1"/>
  <c r="DS18" i="1"/>
  <c r="DV18" i="1" s="1"/>
  <c r="DR18" i="1"/>
  <c r="DY36" i="1"/>
  <c r="EB36" i="1" s="1"/>
  <c r="ED36" i="1" s="1"/>
  <c r="EG36" i="1" s="1"/>
  <c r="EI36" i="1" s="1"/>
  <c r="EL36" i="1" s="1"/>
  <c r="DX36" i="1"/>
  <c r="DM24" i="1"/>
  <c r="DP24" i="1" s="1"/>
  <c r="DL24" i="1"/>
  <c r="DS11" i="1"/>
  <c r="DV11" i="1" s="1"/>
  <c r="DR11" i="1"/>
  <c r="DL33" i="1"/>
  <c r="DM33" i="1"/>
  <c r="DP33" i="1" s="1"/>
  <c r="DS8" i="1"/>
  <c r="DV8" i="1" s="1"/>
  <c r="DR8" i="1"/>
  <c r="DR38" i="1"/>
  <c r="DS38" i="1"/>
  <c r="DV38" i="1" s="1"/>
  <c r="DR50" i="1"/>
  <c r="DS50" i="1"/>
  <c r="DV50" i="1" s="1"/>
  <c r="DL51" i="1"/>
  <c r="DM51" i="1"/>
  <c r="DP51" i="1" s="1"/>
  <c r="DS48" i="1"/>
  <c r="DV48" i="1" s="1"/>
  <c r="DR48" i="1"/>
  <c r="DY46" i="1"/>
  <c r="EB46" i="1" s="1"/>
  <c r="ED46" i="1" s="1"/>
  <c r="EG46" i="1" s="1"/>
  <c r="EI46" i="1" s="1"/>
  <c r="EL46" i="1" s="1"/>
  <c r="DX46" i="1"/>
  <c r="DR14" i="1"/>
  <c r="DS14" i="1"/>
  <c r="DV14" i="1" s="1"/>
  <c r="DL30" i="1"/>
  <c r="DM30" i="1"/>
  <c r="DP30" i="1" s="1"/>
  <c r="DS31" i="1"/>
  <c r="DV31" i="1" s="1"/>
  <c r="DR31" i="1"/>
  <c r="DR15" i="1"/>
  <c r="DS15" i="1"/>
  <c r="DV15" i="1" s="1"/>
  <c r="DX28" i="1"/>
  <c r="DY28" i="1"/>
  <c r="EB28" i="1" s="1"/>
  <c r="ED28" i="1" s="1"/>
  <c r="EG28" i="1" s="1"/>
  <c r="EI28" i="1" s="1"/>
  <c r="EL28" i="1" s="1"/>
  <c r="DS22" i="1"/>
  <c r="DV22" i="1" s="1"/>
  <c r="DR22" i="1"/>
  <c r="IE6" i="1" l="1"/>
  <c r="IG6" i="1" s="1"/>
  <c r="DY52" i="1"/>
  <c r="EB52" i="1" s="1"/>
  <c r="ED52" i="1" s="1"/>
  <c r="EG52" i="1" s="1"/>
  <c r="EI52" i="1" s="1"/>
  <c r="EL52" i="1" s="1"/>
  <c r="DX52" i="1"/>
  <c r="IH42" i="1"/>
  <c r="IK40" i="1"/>
  <c r="IH29" i="1"/>
  <c r="IK27" i="1"/>
  <c r="IN12" i="1"/>
  <c r="IQ10" i="1"/>
  <c r="IK9" i="1"/>
  <c r="IN7" i="1"/>
  <c r="IM7" i="1"/>
  <c r="IN19" i="1"/>
  <c r="IQ17" i="1"/>
  <c r="IM38" i="1"/>
  <c r="IN38" i="1"/>
  <c r="IK39" i="1"/>
  <c r="IM39" i="1" s="1"/>
  <c r="IQ16" i="1"/>
  <c r="IS16" i="1" s="1"/>
  <c r="IT13" i="1"/>
  <c r="IS13" i="1"/>
  <c r="IQ23" i="1"/>
  <c r="IS23" i="1" s="1"/>
  <c r="IT21" i="1"/>
  <c r="IS21" i="1"/>
  <c r="IT37" i="1"/>
  <c r="IS37" i="1"/>
  <c r="BH6" i="1"/>
  <c r="BJ6" i="1" s="1"/>
  <c r="BK16" i="1"/>
  <c r="BN13" i="1"/>
  <c r="DR41" i="1"/>
  <c r="DS41" i="1"/>
  <c r="DV41" i="1" s="1"/>
  <c r="DS59" i="1"/>
  <c r="DV59" i="1" s="1"/>
  <c r="DR59" i="1"/>
  <c r="DX64" i="1"/>
  <c r="DY64" i="1"/>
  <c r="EB64" i="1" s="1"/>
  <c r="ED64" i="1" s="1"/>
  <c r="EG64" i="1" s="1"/>
  <c r="EI64" i="1" s="1"/>
  <c r="EL64" i="1" s="1"/>
  <c r="DS60" i="1"/>
  <c r="DV60" i="1" s="1"/>
  <c r="DR60" i="1"/>
  <c r="DX50" i="1"/>
  <c r="DY50" i="1"/>
  <c r="EB50" i="1" s="1"/>
  <c r="ED50" i="1" s="1"/>
  <c r="EG50" i="1" s="1"/>
  <c r="EI50" i="1" s="1"/>
  <c r="EL50" i="1" s="1"/>
  <c r="DX8" i="1"/>
  <c r="DY8" i="1"/>
  <c r="EB8" i="1" s="1"/>
  <c r="ED8" i="1" s="1"/>
  <c r="EG8" i="1" s="1"/>
  <c r="EI8" i="1" s="1"/>
  <c r="EL8" i="1" s="1"/>
  <c r="BP7" i="1"/>
  <c r="BN9" i="1"/>
  <c r="BQ7" i="1"/>
  <c r="DY34" i="1"/>
  <c r="EB34" i="1" s="1"/>
  <c r="ED34" i="1" s="1"/>
  <c r="EG34" i="1" s="1"/>
  <c r="EI34" i="1" s="1"/>
  <c r="EL34" i="1" s="1"/>
  <c r="DX34" i="1"/>
  <c r="DX53" i="1"/>
  <c r="DY53" i="1"/>
  <c r="EB53" i="1" s="1"/>
  <c r="ED53" i="1" s="1"/>
  <c r="EG53" i="1" s="1"/>
  <c r="EI53" i="1" s="1"/>
  <c r="EL53" i="1" s="1"/>
  <c r="DX31" i="1"/>
  <c r="DY31" i="1"/>
  <c r="EB31" i="1" s="1"/>
  <c r="ED31" i="1" s="1"/>
  <c r="EG31" i="1" s="1"/>
  <c r="EI31" i="1" s="1"/>
  <c r="EL31" i="1" s="1"/>
  <c r="DS33" i="1"/>
  <c r="DV33" i="1" s="1"/>
  <c r="DR33" i="1"/>
  <c r="BQ40" i="1"/>
  <c r="BP40" i="1"/>
  <c r="BN42" i="1"/>
  <c r="BP42" i="1" s="1"/>
  <c r="BN10" i="1"/>
  <c r="BK12" i="1"/>
  <c r="DY22" i="1"/>
  <c r="EB22" i="1" s="1"/>
  <c r="ED22" i="1" s="1"/>
  <c r="EG22" i="1" s="1"/>
  <c r="EI22" i="1" s="1"/>
  <c r="EL22" i="1" s="1"/>
  <c r="DX22" i="1"/>
  <c r="BK29" i="1"/>
  <c r="BN27" i="1"/>
  <c r="DY43" i="1"/>
  <c r="EB43" i="1" s="1"/>
  <c r="ED43" i="1" s="1"/>
  <c r="EG43" i="1" s="1"/>
  <c r="EI43" i="1" s="1"/>
  <c r="EL43" i="1" s="1"/>
  <c r="DX43" i="1"/>
  <c r="BN23" i="1"/>
  <c r="BP23" i="1" s="1"/>
  <c r="BP21" i="1"/>
  <c r="BQ21" i="1"/>
  <c r="DS51" i="1"/>
  <c r="DV51" i="1" s="1"/>
  <c r="DR51" i="1"/>
  <c r="DX11" i="1"/>
  <c r="DY11" i="1"/>
  <c r="EB11" i="1" s="1"/>
  <c r="ED11" i="1" s="1"/>
  <c r="EG11" i="1" s="1"/>
  <c r="EI11" i="1" s="1"/>
  <c r="EL11" i="1" s="1"/>
  <c r="DX25" i="1"/>
  <c r="DY25" i="1"/>
  <c r="EB25" i="1" s="1"/>
  <c r="ED25" i="1" s="1"/>
  <c r="EG25" i="1" s="1"/>
  <c r="EI25" i="1" s="1"/>
  <c r="EL25" i="1" s="1"/>
  <c r="DY18" i="1"/>
  <c r="EB18" i="1" s="1"/>
  <c r="ED18" i="1" s="1"/>
  <c r="EG18" i="1" s="1"/>
  <c r="EI18" i="1" s="1"/>
  <c r="EL18" i="1" s="1"/>
  <c r="DX18" i="1"/>
  <c r="DY44" i="1"/>
  <c r="EB44" i="1" s="1"/>
  <c r="ED44" i="1" s="1"/>
  <c r="EG44" i="1" s="1"/>
  <c r="EI44" i="1" s="1"/>
  <c r="EL44" i="1" s="1"/>
  <c r="DX44" i="1"/>
  <c r="DY38" i="1"/>
  <c r="EB38" i="1" s="1"/>
  <c r="ED38" i="1" s="1"/>
  <c r="EG38" i="1" s="1"/>
  <c r="EI38" i="1" s="1"/>
  <c r="EL38" i="1" s="1"/>
  <c r="DX38" i="1"/>
  <c r="DS32" i="1"/>
  <c r="DV32" i="1" s="1"/>
  <c r="DR32" i="1"/>
  <c r="DY65" i="1"/>
  <c r="EB65" i="1" s="1"/>
  <c r="ED65" i="1" s="1"/>
  <c r="EG65" i="1" s="1"/>
  <c r="EI65" i="1" s="1"/>
  <c r="EL65" i="1" s="1"/>
  <c r="DX65" i="1"/>
  <c r="DS63" i="1"/>
  <c r="DV63" i="1" s="1"/>
  <c r="DR63" i="1"/>
  <c r="DR61" i="1"/>
  <c r="DS61" i="1"/>
  <c r="DV61" i="1" s="1"/>
  <c r="BN37" i="1"/>
  <c r="BK39" i="1"/>
  <c r="DY20" i="1"/>
  <c r="EB20" i="1" s="1"/>
  <c r="ED20" i="1" s="1"/>
  <c r="EG20" i="1" s="1"/>
  <c r="EI20" i="1" s="1"/>
  <c r="EL20" i="1" s="1"/>
  <c r="DX20" i="1"/>
  <c r="DS49" i="1"/>
  <c r="DV49" i="1" s="1"/>
  <c r="DR49" i="1"/>
  <c r="DS30" i="1"/>
  <c r="DV30" i="1" s="1"/>
  <c r="DR30" i="1"/>
  <c r="BQ19" i="1"/>
  <c r="BT17" i="1"/>
  <c r="DX48" i="1"/>
  <c r="DY48" i="1"/>
  <c r="EB48" i="1" s="1"/>
  <c r="ED48" i="1" s="1"/>
  <c r="EG48" i="1" s="1"/>
  <c r="EI48" i="1" s="1"/>
  <c r="EL48" i="1" s="1"/>
  <c r="DS35" i="1"/>
  <c r="DV35" i="1" s="1"/>
  <c r="DR35" i="1"/>
  <c r="DY15" i="1"/>
  <c r="EB15" i="1" s="1"/>
  <c r="ED15" i="1" s="1"/>
  <c r="EG15" i="1" s="1"/>
  <c r="EI15" i="1" s="1"/>
  <c r="EL15" i="1" s="1"/>
  <c r="DX15" i="1"/>
  <c r="DY14" i="1"/>
  <c r="EB14" i="1" s="1"/>
  <c r="ED14" i="1" s="1"/>
  <c r="EG14" i="1" s="1"/>
  <c r="EI14" i="1" s="1"/>
  <c r="EL14" i="1" s="1"/>
  <c r="DX14" i="1"/>
  <c r="DR24" i="1"/>
  <c r="DS24" i="1"/>
  <c r="DV24" i="1" s="1"/>
  <c r="IH6" i="1" l="1"/>
  <c r="IN40" i="1"/>
  <c r="IM40" i="1"/>
  <c r="IK42" i="1"/>
  <c r="IM42" i="1" s="1"/>
  <c r="IM27" i="1"/>
  <c r="IK29" i="1"/>
  <c r="IM29" i="1" s="1"/>
  <c r="IN27" i="1"/>
  <c r="IT16" i="1"/>
  <c r="IW13" i="1"/>
  <c r="IM9" i="1"/>
  <c r="IT23" i="1"/>
  <c r="IW21" i="1"/>
  <c r="IT10" i="1"/>
  <c r="IS10" i="1"/>
  <c r="IQ12" i="1"/>
  <c r="IS12" i="1" s="1"/>
  <c r="IQ38" i="1"/>
  <c r="IN39" i="1"/>
  <c r="IQ7" i="1"/>
  <c r="IN9" i="1"/>
  <c r="IW37" i="1"/>
  <c r="IS17" i="1"/>
  <c r="IT17" i="1"/>
  <c r="IQ19" i="1"/>
  <c r="IS19" i="1" s="1"/>
  <c r="BK6" i="1"/>
  <c r="DY41" i="1"/>
  <c r="EB41" i="1" s="1"/>
  <c r="ED41" i="1" s="1"/>
  <c r="EG41" i="1" s="1"/>
  <c r="EI41" i="1" s="1"/>
  <c r="EL41" i="1" s="1"/>
  <c r="DX41" i="1"/>
  <c r="DY59" i="1"/>
  <c r="EB59" i="1" s="1"/>
  <c r="ED59" i="1" s="1"/>
  <c r="EG59" i="1" s="1"/>
  <c r="EI59" i="1" s="1"/>
  <c r="EL59" i="1" s="1"/>
  <c r="DX59" i="1"/>
  <c r="BQ13" i="1"/>
  <c r="BN16" i="1"/>
  <c r="BP16" i="1" s="1"/>
  <c r="BP13" i="1"/>
  <c r="DX60" i="1"/>
  <c r="DY60" i="1"/>
  <c r="EB60" i="1" s="1"/>
  <c r="ED60" i="1" s="1"/>
  <c r="EG60" i="1" s="1"/>
  <c r="EI60" i="1" s="1"/>
  <c r="EL60" i="1" s="1"/>
  <c r="BP27" i="1"/>
  <c r="BN29" i="1"/>
  <c r="BP29" i="1" s="1"/>
  <c r="BQ27" i="1"/>
  <c r="DY49" i="1"/>
  <c r="EB49" i="1" s="1"/>
  <c r="ED49" i="1" s="1"/>
  <c r="EG49" i="1" s="1"/>
  <c r="EI49" i="1" s="1"/>
  <c r="EL49" i="1" s="1"/>
  <c r="DX49" i="1"/>
  <c r="BW17" i="1"/>
  <c r="BV17" i="1"/>
  <c r="BT19" i="1"/>
  <c r="BV19" i="1" s="1"/>
  <c r="DY33" i="1"/>
  <c r="EB33" i="1" s="1"/>
  <c r="ED33" i="1" s="1"/>
  <c r="EG33" i="1" s="1"/>
  <c r="EI33" i="1" s="1"/>
  <c r="EL33" i="1" s="1"/>
  <c r="DX33" i="1"/>
  <c r="BP9" i="1"/>
  <c r="DX63" i="1"/>
  <c r="DY63" i="1"/>
  <c r="EB63" i="1" s="1"/>
  <c r="ED63" i="1" s="1"/>
  <c r="EG63" i="1" s="1"/>
  <c r="EI63" i="1" s="1"/>
  <c r="EL63" i="1" s="1"/>
  <c r="DX51" i="1"/>
  <c r="DY51" i="1"/>
  <c r="EB51" i="1" s="1"/>
  <c r="ED51" i="1" s="1"/>
  <c r="EG51" i="1" s="1"/>
  <c r="EI51" i="1" s="1"/>
  <c r="EL51" i="1" s="1"/>
  <c r="BP37" i="1"/>
  <c r="BN39" i="1"/>
  <c r="BP39" i="1" s="1"/>
  <c r="BQ37" i="1"/>
  <c r="DY32" i="1"/>
  <c r="EB32" i="1" s="1"/>
  <c r="ED32" i="1" s="1"/>
  <c r="EG32" i="1" s="1"/>
  <c r="EI32" i="1" s="1"/>
  <c r="EL32" i="1" s="1"/>
  <c r="DX32" i="1"/>
  <c r="DX24" i="1"/>
  <c r="DY24" i="1"/>
  <c r="EB24" i="1" s="1"/>
  <c r="ED24" i="1" s="1"/>
  <c r="EG24" i="1" s="1"/>
  <c r="EI24" i="1" s="1"/>
  <c r="EL24" i="1" s="1"/>
  <c r="BQ42" i="1"/>
  <c r="BT40" i="1"/>
  <c r="BQ23" i="1"/>
  <c r="BT21" i="1"/>
  <c r="BT7" i="1"/>
  <c r="BQ9" i="1"/>
  <c r="DY61" i="1"/>
  <c r="EB61" i="1" s="1"/>
  <c r="ED61" i="1" s="1"/>
  <c r="EG61" i="1" s="1"/>
  <c r="EI61" i="1" s="1"/>
  <c r="EL61" i="1" s="1"/>
  <c r="DX61" i="1"/>
  <c r="DY35" i="1"/>
  <c r="EB35" i="1" s="1"/>
  <c r="ED35" i="1" s="1"/>
  <c r="EG35" i="1" s="1"/>
  <c r="EI35" i="1" s="1"/>
  <c r="EL35" i="1" s="1"/>
  <c r="DX35" i="1"/>
  <c r="DY30" i="1"/>
  <c r="EB30" i="1" s="1"/>
  <c r="ED30" i="1" s="1"/>
  <c r="EG30" i="1" s="1"/>
  <c r="EI30" i="1" s="1"/>
  <c r="EL30" i="1" s="1"/>
  <c r="DX30" i="1"/>
  <c r="BN12" i="1"/>
  <c r="BP12" i="1" s="1"/>
  <c r="BQ10" i="1"/>
  <c r="BP10" i="1"/>
  <c r="IQ40" i="1" l="1"/>
  <c r="IN42" i="1"/>
  <c r="IK6" i="1"/>
  <c r="IM6" i="1" s="1"/>
  <c r="IN29" i="1"/>
  <c r="IQ27" i="1"/>
  <c r="IW17" i="1"/>
  <c r="IT19" i="1"/>
  <c r="IT38" i="1"/>
  <c r="IS38" i="1"/>
  <c r="IQ39" i="1"/>
  <c r="IS39" i="1" s="1"/>
  <c r="IZ13" i="1"/>
  <c r="IY13" i="1"/>
  <c r="IW16" i="1"/>
  <c r="IY16" i="1" s="1"/>
  <c r="IS7" i="1"/>
  <c r="IQ9" i="1"/>
  <c r="IT7" i="1"/>
  <c r="IW10" i="1"/>
  <c r="IT12" i="1"/>
  <c r="IY37" i="1"/>
  <c r="IZ37" i="1"/>
  <c r="IW23" i="1"/>
  <c r="IY23" i="1" s="1"/>
  <c r="IY21" i="1"/>
  <c r="IZ21" i="1"/>
  <c r="BQ16" i="1"/>
  <c r="BT13" i="1"/>
  <c r="BT42" i="1"/>
  <c r="BV42" i="1" s="1"/>
  <c r="BW40" i="1"/>
  <c r="BV40" i="1"/>
  <c r="BZ17" i="1"/>
  <c r="BW19" i="1"/>
  <c r="BN6" i="1"/>
  <c r="BP6" i="1" s="1"/>
  <c r="BT10" i="1"/>
  <c r="BQ12" i="1"/>
  <c r="BT9" i="1"/>
  <c r="BW7" i="1"/>
  <c r="BV7" i="1"/>
  <c r="BT23" i="1"/>
  <c r="BV23" i="1" s="1"/>
  <c r="BW21" i="1"/>
  <c r="BV21" i="1"/>
  <c r="BT37" i="1"/>
  <c r="BQ39" i="1"/>
  <c r="BT27" i="1"/>
  <c r="BQ29" i="1"/>
  <c r="IN6" i="1" l="1"/>
  <c r="IT40" i="1"/>
  <c r="IS40" i="1"/>
  <c r="IQ42" i="1"/>
  <c r="IS42" i="1" s="1"/>
  <c r="IQ29" i="1"/>
  <c r="IS29" i="1" s="1"/>
  <c r="IT27" i="1"/>
  <c r="IS27" i="1"/>
  <c r="IW38" i="1"/>
  <c r="IT39" i="1"/>
  <c r="IW19" i="1"/>
  <c r="IY19" i="1" s="1"/>
  <c r="IY17" i="1"/>
  <c r="IZ17" i="1"/>
  <c r="JC21" i="1"/>
  <c r="IZ23" i="1"/>
  <c r="IW12" i="1"/>
  <c r="IY12" i="1" s="1"/>
  <c r="IY10" i="1"/>
  <c r="IZ10" i="1"/>
  <c r="IT9" i="1"/>
  <c r="IW7" i="1"/>
  <c r="JC13" i="1"/>
  <c r="IZ16" i="1"/>
  <c r="JC37" i="1"/>
  <c r="IQ6" i="1"/>
  <c r="IS6" i="1" s="1"/>
  <c r="IS9" i="1"/>
  <c r="BQ6" i="1"/>
  <c r="BW13" i="1"/>
  <c r="BV13" i="1"/>
  <c r="BT16" i="1"/>
  <c r="BV16" i="1" s="1"/>
  <c r="BW10" i="1"/>
  <c r="BT12" i="1"/>
  <c r="BV12" i="1" s="1"/>
  <c r="BV10" i="1"/>
  <c r="BW23" i="1"/>
  <c r="BZ21" i="1"/>
  <c r="BV27" i="1"/>
  <c r="BT29" i="1"/>
  <c r="BV29" i="1" s="1"/>
  <c r="BW27" i="1"/>
  <c r="CB17" i="1"/>
  <c r="BZ19" i="1"/>
  <c r="CB19" i="1" s="1"/>
  <c r="CC17" i="1"/>
  <c r="BW9" i="1"/>
  <c r="BZ7" i="1"/>
  <c r="BT39" i="1"/>
  <c r="BV39" i="1" s="1"/>
  <c r="BW37" i="1"/>
  <c r="BV37" i="1"/>
  <c r="BV9" i="1"/>
  <c r="BZ40" i="1"/>
  <c r="BW42" i="1"/>
  <c r="IT42" i="1" l="1"/>
  <c r="IW40" i="1"/>
  <c r="IW27" i="1"/>
  <c r="IT29" i="1"/>
  <c r="JF37" i="1"/>
  <c r="JE37" i="1"/>
  <c r="JC23" i="1"/>
  <c r="JE23" i="1" s="1"/>
  <c r="JF21" i="1"/>
  <c r="JE21" i="1"/>
  <c r="JE13" i="1"/>
  <c r="JC16" i="1"/>
  <c r="JE16" i="1" s="1"/>
  <c r="JF13" i="1"/>
  <c r="IZ19" i="1"/>
  <c r="JC17" i="1"/>
  <c r="IW9" i="1"/>
  <c r="IY7" i="1"/>
  <c r="IZ7" i="1"/>
  <c r="IY38" i="1"/>
  <c r="IZ38" i="1"/>
  <c r="IW39" i="1"/>
  <c r="IY39" i="1" s="1"/>
  <c r="IZ12" i="1"/>
  <c r="JC10" i="1"/>
  <c r="BZ13" i="1"/>
  <c r="BW16" i="1"/>
  <c r="BW12" i="1"/>
  <c r="BZ10" i="1"/>
  <c r="BZ42" i="1"/>
  <c r="CB42" i="1" s="1"/>
  <c r="CC40" i="1"/>
  <c r="CB40" i="1"/>
  <c r="CC19" i="1"/>
  <c r="CF17" i="1"/>
  <c r="BT6" i="1"/>
  <c r="BV6" i="1" s="1"/>
  <c r="CB21" i="1"/>
  <c r="BZ23" i="1"/>
  <c r="CB23" i="1" s="1"/>
  <c r="CC21" i="1"/>
  <c r="CC7" i="1"/>
  <c r="CB7" i="1"/>
  <c r="BZ9" i="1"/>
  <c r="BZ27" i="1"/>
  <c r="BW29" i="1"/>
  <c r="BW39" i="1"/>
  <c r="BZ37" i="1"/>
  <c r="IT6" i="1" l="1"/>
  <c r="IW42" i="1"/>
  <c r="IY42" i="1" s="1"/>
  <c r="IZ40" i="1"/>
  <c r="IY40" i="1"/>
  <c r="IZ27" i="1"/>
  <c r="IW29" i="1"/>
  <c r="IY29" i="1" s="1"/>
  <c r="IY27" i="1"/>
  <c r="JC38" i="1"/>
  <c r="IZ39" i="1"/>
  <c r="JI37" i="1"/>
  <c r="IZ9" i="1"/>
  <c r="JC7" i="1"/>
  <c r="JF23" i="1"/>
  <c r="JI23" i="1" s="1"/>
  <c r="JK23" i="1" s="1"/>
  <c r="JI21" i="1"/>
  <c r="JC12" i="1"/>
  <c r="JE12" i="1" s="1"/>
  <c r="JE10" i="1"/>
  <c r="JF10" i="1"/>
  <c r="IY9" i="1"/>
  <c r="JC19" i="1"/>
  <c r="JE19" i="1" s="1"/>
  <c r="JF17" i="1"/>
  <c r="JE17" i="1"/>
  <c r="JF16" i="1"/>
  <c r="JI16" i="1" s="1"/>
  <c r="JK16" i="1" s="1"/>
  <c r="JI13" i="1"/>
  <c r="BW6" i="1"/>
  <c r="BZ16" i="1"/>
  <c r="CB16" i="1" s="1"/>
  <c r="CB13" i="1"/>
  <c r="CC13" i="1"/>
  <c r="CF19" i="1"/>
  <c r="CH19" i="1" s="1"/>
  <c r="CH17" i="1"/>
  <c r="CI17" i="1"/>
  <c r="CC37" i="1"/>
  <c r="BZ39" i="1"/>
  <c r="CB39" i="1" s="1"/>
  <c r="CB37" i="1"/>
  <c r="CC23" i="1"/>
  <c r="CF21" i="1"/>
  <c r="CB9" i="1"/>
  <c r="CC9" i="1"/>
  <c r="CF7" i="1"/>
  <c r="CC42" i="1"/>
  <c r="CF40" i="1"/>
  <c r="CB27" i="1"/>
  <c r="BZ29" i="1"/>
  <c r="CB29" i="1" s="1"/>
  <c r="CC27" i="1"/>
  <c r="CC10" i="1"/>
  <c r="BZ12" i="1"/>
  <c r="CB12" i="1" s="1"/>
  <c r="CB10" i="1"/>
  <c r="JC40" i="1" l="1"/>
  <c r="IZ42" i="1"/>
  <c r="JC27" i="1"/>
  <c r="IZ29" i="1"/>
  <c r="IW6" i="1"/>
  <c r="IY6" i="1" s="1"/>
  <c r="JK21" i="1"/>
  <c r="JL21" i="1"/>
  <c r="JO21" i="1" s="1"/>
  <c r="JQ21" i="1" s="1"/>
  <c r="JT21" i="1" s="1"/>
  <c r="JV21" i="1" s="1"/>
  <c r="JY21" i="1" s="1"/>
  <c r="JI17" i="1"/>
  <c r="JF19" i="1"/>
  <c r="JI19" i="1" s="1"/>
  <c r="JK19" i="1" s="1"/>
  <c r="JF38" i="1"/>
  <c r="JE38" i="1"/>
  <c r="JC39" i="1"/>
  <c r="JE39" i="1" s="1"/>
  <c r="JF7" i="1"/>
  <c r="JE7" i="1"/>
  <c r="JC9" i="1"/>
  <c r="JI10" i="1"/>
  <c r="JF12" i="1"/>
  <c r="JI12" i="1" s="1"/>
  <c r="JK12" i="1" s="1"/>
  <c r="JK13" i="1"/>
  <c r="JL13" i="1"/>
  <c r="JO13" i="1" s="1"/>
  <c r="JQ13" i="1" s="1"/>
  <c r="JT13" i="1" s="1"/>
  <c r="JV13" i="1" s="1"/>
  <c r="JY13" i="1" s="1"/>
  <c r="JK37" i="1"/>
  <c r="JL37" i="1"/>
  <c r="JO37" i="1" s="1"/>
  <c r="JQ37" i="1" s="1"/>
  <c r="JT37" i="1" s="1"/>
  <c r="JV37" i="1" s="1"/>
  <c r="JY37" i="1" s="1"/>
  <c r="CF13" i="1"/>
  <c r="CC16" i="1"/>
  <c r="CF42" i="1"/>
  <c r="CH42" i="1" s="1"/>
  <c r="CH40" i="1"/>
  <c r="CI40" i="1"/>
  <c r="CC39" i="1"/>
  <c r="CF37" i="1"/>
  <c r="CF9" i="1"/>
  <c r="CH7" i="1"/>
  <c r="CI7" i="1"/>
  <c r="CC12" i="1"/>
  <c r="CF10" i="1"/>
  <c r="BZ6" i="1"/>
  <c r="CB6" i="1" s="1"/>
  <c r="CC29" i="1"/>
  <c r="CF27" i="1"/>
  <c r="CF23" i="1"/>
  <c r="CH23" i="1" s="1"/>
  <c r="CI21" i="1"/>
  <c r="CH21" i="1"/>
  <c r="CI19" i="1"/>
  <c r="CL17" i="1"/>
  <c r="IZ6" i="1" l="1"/>
  <c r="JE40" i="1"/>
  <c r="JF40" i="1"/>
  <c r="JC42" i="1"/>
  <c r="JE42" i="1" s="1"/>
  <c r="JC29" i="1"/>
  <c r="JE29" i="1" s="1"/>
  <c r="JE27" i="1"/>
  <c r="JF27" i="1"/>
  <c r="JI7" i="1"/>
  <c r="JF9" i="1"/>
  <c r="JE9" i="1"/>
  <c r="JI38" i="1"/>
  <c r="JF39" i="1"/>
  <c r="JI39" i="1" s="1"/>
  <c r="JK39" i="1" s="1"/>
  <c r="JL10" i="1"/>
  <c r="JO10" i="1" s="1"/>
  <c r="JQ10" i="1" s="1"/>
  <c r="JT10" i="1" s="1"/>
  <c r="JV10" i="1" s="1"/>
  <c r="JY10" i="1" s="1"/>
  <c r="JK10" i="1"/>
  <c r="JL17" i="1"/>
  <c r="JO17" i="1" s="1"/>
  <c r="JQ17" i="1" s="1"/>
  <c r="JT17" i="1" s="1"/>
  <c r="JV17" i="1" s="1"/>
  <c r="JY17" i="1" s="1"/>
  <c r="JK17" i="1"/>
  <c r="CC6" i="1"/>
  <c r="CH13" i="1"/>
  <c r="CF16" i="1"/>
  <c r="CH16" i="1" s="1"/>
  <c r="CI13" i="1"/>
  <c r="CI27" i="1"/>
  <c r="CF29" i="1"/>
  <c r="CH29" i="1" s="1"/>
  <c r="CH27" i="1"/>
  <c r="CH9" i="1"/>
  <c r="CL7" i="1"/>
  <c r="CI9" i="1"/>
  <c r="CO17" i="1"/>
  <c r="CN17" i="1"/>
  <c r="CL19" i="1"/>
  <c r="CN19" i="1" s="1"/>
  <c r="CF39" i="1"/>
  <c r="CH39" i="1" s="1"/>
  <c r="CI37" i="1"/>
  <c r="CH37" i="1"/>
  <c r="CI10" i="1"/>
  <c r="CH10" i="1"/>
  <c r="CF12" i="1"/>
  <c r="CH12" i="1" s="1"/>
  <c r="CI42" i="1"/>
  <c r="CL40" i="1"/>
  <c r="CL21" i="1"/>
  <c r="CI23" i="1"/>
  <c r="JI40" i="1" l="1"/>
  <c r="JF42" i="1"/>
  <c r="JI42" i="1" s="1"/>
  <c r="JK42" i="1" s="1"/>
  <c r="JC6" i="1"/>
  <c r="JE6" i="1" s="1"/>
  <c r="JI27" i="1"/>
  <c r="JF29" i="1"/>
  <c r="JI29" i="1" s="1"/>
  <c r="JK29" i="1" s="1"/>
  <c r="JL7" i="1"/>
  <c r="JK7" i="1"/>
  <c r="JI9" i="1"/>
  <c r="JK9" i="1" s="1"/>
  <c r="JK38" i="1"/>
  <c r="JL38" i="1"/>
  <c r="JO38" i="1" s="1"/>
  <c r="JQ38" i="1" s="1"/>
  <c r="JT38" i="1" s="1"/>
  <c r="JV38" i="1" s="1"/>
  <c r="JY38" i="1" s="1"/>
  <c r="CL13" i="1"/>
  <c r="CI16" i="1"/>
  <c r="CL23" i="1"/>
  <c r="CN23" i="1" s="1"/>
  <c r="CO21" i="1"/>
  <c r="CN21" i="1"/>
  <c r="CO7" i="1"/>
  <c r="CN7" i="1"/>
  <c r="CL9" i="1"/>
  <c r="CI12" i="1"/>
  <c r="CL10" i="1"/>
  <c r="CR17" i="1"/>
  <c r="CO19" i="1"/>
  <c r="CO40" i="1"/>
  <c r="CN40" i="1"/>
  <c r="CL42" i="1"/>
  <c r="CN42" i="1" s="1"/>
  <c r="CH6" i="1"/>
  <c r="CI29" i="1"/>
  <c r="CL27" i="1"/>
  <c r="CL37" i="1"/>
  <c r="CI39" i="1"/>
  <c r="JF6" i="1" l="1"/>
  <c r="JI6" i="1" s="1"/>
  <c r="JK6" i="1" s="1"/>
  <c r="JK40" i="1"/>
  <c r="JL40" i="1"/>
  <c r="JO40" i="1" s="1"/>
  <c r="JQ40" i="1" s="1"/>
  <c r="JT40" i="1" s="1"/>
  <c r="JV40" i="1" s="1"/>
  <c r="JY40" i="1" s="1"/>
  <c r="JK27" i="1"/>
  <c r="JL27" i="1"/>
  <c r="JO27" i="1" s="1"/>
  <c r="JQ27" i="1" s="1"/>
  <c r="JT27" i="1" s="1"/>
  <c r="JV27" i="1" s="1"/>
  <c r="JY27" i="1" s="1"/>
  <c r="JO7" i="1"/>
  <c r="CI6" i="1"/>
  <c r="CO13" i="1"/>
  <c r="CN13" i="1"/>
  <c r="CL16" i="1"/>
  <c r="CN16" i="1" s="1"/>
  <c r="CN9" i="1"/>
  <c r="CR7" i="1"/>
  <c r="CO9" i="1"/>
  <c r="CL12" i="1"/>
  <c r="CN12" i="1" s="1"/>
  <c r="CO10" i="1"/>
  <c r="CN10" i="1"/>
  <c r="CL39" i="1"/>
  <c r="CN39" i="1" s="1"/>
  <c r="CO37" i="1"/>
  <c r="CN37" i="1"/>
  <c r="CO42" i="1"/>
  <c r="CR40" i="1"/>
  <c r="CO27" i="1"/>
  <c r="CL29" i="1"/>
  <c r="CN29" i="1" s="1"/>
  <c r="CN27" i="1"/>
  <c r="CO23" i="1"/>
  <c r="CR21" i="1"/>
  <c r="CR19" i="1"/>
  <c r="CT19" i="1" s="1"/>
  <c r="CU17" i="1"/>
  <c r="CT17" i="1"/>
  <c r="JL6" i="1" l="1"/>
  <c r="JO6" i="1"/>
  <c r="JQ7" i="1"/>
  <c r="CO16" i="1"/>
  <c r="CR13" i="1"/>
  <c r="CO12" i="1"/>
  <c r="CR10" i="1"/>
  <c r="CX17" i="1"/>
  <c r="CU19" i="1"/>
  <c r="CU7" i="1"/>
  <c r="CR9" i="1"/>
  <c r="CT7" i="1"/>
  <c r="CL6" i="1"/>
  <c r="CN6" i="1" s="1"/>
  <c r="CR42" i="1"/>
  <c r="CT42" i="1" s="1"/>
  <c r="CU40" i="1"/>
  <c r="CT40" i="1"/>
  <c r="CT21" i="1"/>
  <c r="CR23" i="1"/>
  <c r="CT23" i="1" s="1"/>
  <c r="CU21" i="1"/>
  <c r="CO39" i="1"/>
  <c r="CR37" i="1"/>
  <c r="CR27" i="1"/>
  <c r="CO29" i="1"/>
  <c r="JT7" i="1" l="1"/>
  <c r="JQ6" i="1"/>
  <c r="CO6" i="1"/>
  <c r="CR16" i="1"/>
  <c r="CT16" i="1" s="1"/>
  <c r="CU13" i="1"/>
  <c r="CT13" i="1"/>
  <c r="CT9" i="1"/>
  <c r="CU9" i="1"/>
  <c r="CX7" i="1"/>
  <c r="CR39" i="1"/>
  <c r="CT39" i="1" s="1"/>
  <c r="CT37" i="1"/>
  <c r="CU37" i="1"/>
  <c r="CU23" i="1"/>
  <c r="CX21" i="1"/>
  <c r="CX19" i="1"/>
  <c r="CZ19" i="1" s="1"/>
  <c r="DA17" i="1"/>
  <c r="CZ17" i="1"/>
  <c r="CX40" i="1"/>
  <c r="CU42" i="1"/>
  <c r="CR29" i="1"/>
  <c r="CT29" i="1" s="1"/>
  <c r="CU27" i="1"/>
  <c r="CT27" i="1"/>
  <c r="CU10" i="1"/>
  <c r="CR12" i="1"/>
  <c r="CT12" i="1" s="1"/>
  <c r="CT10" i="1"/>
  <c r="JV7" i="1" l="1"/>
  <c r="JT6" i="1"/>
  <c r="CX13" i="1"/>
  <c r="CU16" i="1"/>
  <c r="CU39" i="1"/>
  <c r="CX37" i="1"/>
  <c r="DD17" i="1"/>
  <c r="DA19" i="1"/>
  <c r="CU12" i="1"/>
  <c r="CX10" i="1"/>
  <c r="CX9" i="1"/>
  <c r="DA7" i="1"/>
  <c r="CZ7" i="1"/>
  <c r="CR6" i="1"/>
  <c r="CT6" i="1" s="1"/>
  <c r="CX42" i="1"/>
  <c r="CZ42" i="1" s="1"/>
  <c r="DA40" i="1"/>
  <c r="CZ40" i="1"/>
  <c r="CU29" i="1"/>
  <c r="CX27" i="1"/>
  <c r="CZ21" i="1"/>
  <c r="DA21" i="1"/>
  <c r="CX23" i="1"/>
  <c r="CZ23" i="1" s="1"/>
  <c r="CU6" i="1" l="1"/>
  <c r="JY7" i="1"/>
  <c r="JY6" i="1" s="1"/>
  <c r="JV6" i="1"/>
  <c r="CX16" i="1"/>
  <c r="CZ16" i="1" s="1"/>
  <c r="DA13" i="1"/>
  <c r="CZ13" i="1"/>
  <c r="DA9" i="1"/>
  <c r="DD7" i="1"/>
  <c r="CZ9" i="1"/>
  <c r="DD40" i="1"/>
  <c r="DA42" i="1"/>
  <c r="CZ10" i="1"/>
  <c r="CX12" i="1"/>
  <c r="CZ12" i="1" s="1"/>
  <c r="DA10" i="1"/>
  <c r="DA23" i="1"/>
  <c r="DD21" i="1"/>
  <c r="DG17" i="1"/>
  <c r="DF17" i="1"/>
  <c r="DD19" i="1"/>
  <c r="DF19" i="1" s="1"/>
  <c r="CX29" i="1"/>
  <c r="CZ29" i="1" s="1"/>
  <c r="CZ27" i="1"/>
  <c r="DA27" i="1"/>
  <c r="CZ37" i="1"/>
  <c r="CX39" i="1"/>
  <c r="CZ39" i="1" s="1"/>
  <c r="DA37" i="1"/>
  <c r="DA16" i="1" l="1"/>
  <c r="DD13" i="1"/>
  <c r="DG19" i="1"/>
  <c r="DJ17" i="1"/>
  <c r="DD10" i="1"/>
  <c r="DA12" i="1"/>
  <c r="DD37" i="1"/>
  <c r="DA39" i="1"/>
  <c r="DD42" i="1"/>
  <c r="DF42" i="1" s="1"/>
  <c r="DF40" i="1"/>
  <c r="DG40" i="1"/>
  <c r="DA29" i="1"/>
  <c r="DD27" i="1"/>
  <c r="CX6" i="1"/>
  <c r="CZ6" i="1" s="1"/>
  <c r="DD23" i="1"/>
  <c r="DF23" i="1" s="1"/>
  <c r="DG21" i="1"/>
  <c r="DF21" i="1"/>
  <c r="DG7" i="1"/>
  <c r="DF7" i="1"/>
  <c r="DD9" i="1"/>
  <c r="DA6" i="1" l="1"/>
  <c r="DD16" i="1"/>
  <c r="DF16" i="1" s="1"/>
  <c r="DG13" i="1"/>
  <c r="DF13" i="1"/>
  <c r="DG27" i="1"/>
  <c r="DF27" i="1"/>
  <c r="DD29" i="1"/>
  <c r="DF29" i="1" s="1"/>
  <c r="DD39" i="1"/>
  <c r="DF39" i="1" s="1"/>
  <c r="DF37" i="1"/>
  <c r="DG37" i="1"/>
  <c r="DJ7" i="1"/>
  <c r="DG9" i="1"/>
  <c r="DG42" i="1"/>
  <c r="DJ40" i="1"/>
  <c r="DG10" i="1"/>
  <c r="DF10" i="1"/>
  <c r="DD12" i="1"/>
  <c r="DF12" i="1" s="1"/>
  <c r="DJ19" i="1"/>
  <c r="DL19" i="1" s="1"/>
  <c r="DM17" i="1"/>
  <c r="DL17" i="1"/>
  <c r="DF9" i="1"/>
  <c r="DG23" i="1"/>
  <c r="DJ21" i="1"/>
  <c r="DJ13" i="1" l="1"/>
  <c r="DG16" i="1"/>
  <c r="DM19" i="1"/>
  <c r="DP17" i="1"/>
  <c r="DL7" i="1"/>
  <c r="DJ9" i="1"/>
  <c r="DM7" i="1"/>
  <c r="DJ37" i="1"/>
  <c r="DG39" i="1"/>
  <c r="DG29" i="1"/>
  <c r="DJ27" i="1"/>
  <c r="DJ23" i="1"/>
  <c r="DL23" i="1" s="1"/>
  <c r="DL21" i="1"/>
  <c r="DM21" i="1"/>
  <c r="DJ10" i="1"/>
  <c r="DG12" i="1"/>
  <c r="DD6" i="1"/>
  <c r="DF6" i="1" s="1"/>
  <c r="DM40" i="1"/>
  <c r="DJ42" i="1"/>
  <c r="DL42" i="1" s="1"/>
  <c r="DL40" i="1"/>
  <c r="DG6" i="1" l="1"/>
  <c r="DL13" i="1"/>
  <c r="DM13" i="1"/>
  <c r="DJ16" i="1"/>
  <c r="DL16" i="1" s="1"/>
  <c r="DM23" i="1"/>
  <c r="DP21" i="1"/>
  <c r="DP7" i="1"/>
  <c r="DM9" i="1"/>
  <c r="DJ12" i="1"/>
  <c r="DL12" i="1" s="1"/>
  <c r="DM10" i="1"/>
  <c r="DL10" i="1"/>
  <c r="DS17" i="1"/>
  <c r="DR17" i="1"/>
  <c r="DP19" i="1"/>
  <c r="DR19" i="1" s="1"/>
  <c r="DJ39" i="1"/>
  <c r="DL39" i="1" s="1"/>
  <c r="DM37" i="1"/>
  <c r="DL37" i="1"/>
  <c r="DL9" i="1"/>
  <c r="DJ29" i="1"/>
  <c r="DL29" i="1" s="1"/>
  <c r="DM27" i="1"/>
  <c r="DL27" i="1"/>
  <c r="DP40" i="1"/>
  <c r="DM42" i="1"/>
  <c r="DP13" i="1" l="1"/>
  <c r="DM16" i="1"/>
  <c r="DP9" i="1"/>
  <c r="DS7" i="1"/>
  <c r="DR7" i="1"/>
  <c r="DP37" i="1"/>
  <c r="DM39" i="1"/>
  <c r="DP42" i="1"/>
  <c r="DR42" i="1" s="1"/>
  <c r="DS40" i="1"/>
  <c r="DR40" i="1"/>
  <c r="DP23" i="1"/>
  <c r="DR23" i="1" s="1"/>
  <c r="DS21" i="1"/>
  <c r="DR21" i="1"/>
  <c r="DP27" i="1"/>
  <c r="DM29" i="1"/>
  <c r="DV17" i="1"/>
  <c r="DS19" i="1"/>
  <c r="DV19" i="1" s="1"/>
  <c r="DX19" i="1" s="1"/>
  <c r="DJ6" i="1"/>
  <c r="DL6" i="1" s="1"/>
  <c r="DP10" i="1"/>
  <c r="DM12" i="1"/>
  <c r="DM6" i="1" l="1"/>
  <c r="DP16" i="1"/>
  <c r="DR16" i="1" s="1"/>
  <c r="DS13" i="1"/>
  <c r="DR13" i="1"/>
  <c r="DS42" i="1"/>
  <c r="DV42" i="1" s="1"/>
  <c r="DX42" i="1" s="1"/>
  <c r="DV40" i="1"/>
  <c r="DX17" i="1"/>
  <c r="DY17" i="1"/>
  <c r="EB17" i="1" s="1"/>
  <c r="ED17" i="1" s="1"/>
  <c r="EG17" i="1" s="1"/>
  <c r="EI17" i="1" s="1"/>
  <c r="EL17" i="1" s="1"/>
  <c r="DS27" i="1"/>
  <c r="DR27" i="1"/>
  <c r="DP29" i="1"/>
  <c r="DR29" i="1" s="1"/>
  <c r="DP39" i="1"/>
  <c r="DR39" i="1" s="1"/>
  <c r="DR37" i="1"/>
  <c r="DS37" i="1"/>
  <c r="DP12" i="1"/>
  <c r="DR12" i="1" s="1"/>
  <c r="DR10" i="1"/>
  <c r="DS10" i="1"/>
  <c r="DS23" i="1"/>
  <c r="DV23" i="1" s="1"/>
  <c r="DX23" i="1" s="1"/>
  <c r="DV21" i="1"/>
  <c r="DS9" i="1"/>
  <c r="DV7" i="1"/>
  <c r="DR9" i="1"/>
  <c r="DP6" i="1" l="1"/>
  <c r="DR6" i="1" s="1"/>
  <c r="DS16" i="1"/>
  <c r="DV16" i="1" s="1"/>
  <c r="DX16" i="1" s="1"/>
  <c r="DV13" i="1"/>
  <c r="DY21" i="1"/>
  <c r="EB21" i="1" s="1"/>
  <c r="ED21" i="1" s="1"/>
  <c r="EG21" i="1" s="1"/>
  <c r="EI21" i="1" s="1"/>
  <c r="EL21" i="1" s="1"/>
  <c r="DX21" i="1"/>
  <c r="DV9" i="1"/>
  <c r="DX9" i="1" s="1"/>
  <c r="DV27" i="1"/>
  <c r="DS29" i="1"/>
  <c r="DV29" i="1" s="1"/>
  <c r="DX29" i="1" s="1"/>
  <c r="DS12" i="1"/>
  <c r="DV12" i="1" s="1"/>
  <c r="DX12" i="1" s="1"/>
  <c r="DV10" i="1"/>
  <c r="DS39" i="1"/>
  <c r="DV39" i="1" s="1"/>
  <c r="DX39" i="1" s="1"/>
  <c r="DV37" i="1"/>
  <c r="DY40" i="1"/>
  <c r="EB40" i="1" s="1"/>
  <c r="ED40" i="1" s="1"/>
  <c r="EG40" i="1" s="1"/>
  <c r="EI40" i="1" s="1"/>
  <c r="EL40" i="1" s="1"/>
  <c r="DX40" i="1"/>
  <c r="DY7" i="1"/>
  <c r="DX7" i="1"/>
  <c r="DY13" i="1" l="1"/>
  <c r="EB13" i="1" s="1"/>
  <c r="ED13" i="1" s="1"/>
  <c r="EG13" i="1" s="1"/>
  <c r="EI13" i="1" s="1"/>
  <c r="EL13" i="1" s="1"/>
  <c r="DX13" i="1"/>
  <c r="DY10" i="1"/>
  <c r="EB10" i="1" s="1"/>
  <c r="ED10" i="1" s="1"/>
  <c r="EG10" i="1" s="1"/>
  <c r="EI10" i="1" s="1"/>
  <c r="EL10" i="1" s="1"/>
  <c r="DX10" i="1"/>
  <c r="DX27" i="1"/>
  <c r="DY27" i="1"/>
  <c r="EB27" i="1" s="1"/>
  <c r="ED27" i="1" s="1"/>
  <c r="EG27" i="1" s="1"/>
  <c r="EI27" i="1" s="1"/>
  <c r="EL27" i="1" s="1"/>
  <c r="EB7" i="1"/>
  <c r="DS6" i="1"/>
  <c r="DV6" i="1" s="1"/>
  <c r="DX6" i="1" s="1"/>
  <c r="DY37" i="1"/>
  <c r="EB37" i="1" s="1"/>
  <c r="ED37" i="1" s="1"/>
  <c r="EG37" i="1" s="1"/>
  <c r="EI37" i="1" s="1"/>
  <c r="EL37" i="1" s="1"/>
  <c r="DX37" i="1"/>
  <c r="DY6" i="1" l="1"/>
  <c r="EB6" i="1"/>
  <c r="ED7" i="1"/>
  <c r="EG7" i="1" l="1"/>
  <c r="ED6" i="1"/>
  <c r="EG6" i="1" l="1"/>
  <c r="EI7" i="1"/>
  <c r="EL7" i="1" l="1"/>
  <c r="EL6" i="1" s="1"/>
  <c r="EI6" i="1"/>
</calcChain>
</file>

<file path=xl/sharedStrings.xml><?xml version="1.0" encoding="utf-8"?>
<sst xmlns="http://schemas.openxmlformats.org/spreadsheetml/2006/main" count="4035" uniqueCount="138">
  <si>
    <t>Số ngày bán hàng</t>
  </si>
  <si>
    <t>Năm 2023_Volume
(Cases)</t>
  </si>
  <si>
    <t>Năm 2024_Volume
(Cases)</t>
  </si>
  <si>
    <t>Code Skus</t>
  </si>
  <si>
    <t>Name Skus</t>
  </si>
  <si>
    <t>Tồn kho đầu kì</t>
  </si>
  <si>
    <t>SI</t>
  </si>
  <si>
    <t>SO</t>
  </si>
  <si>
    <t>Tồn cuối</t>
  </si>
  <si>
    <t>Hàng return</t>
  </si>
  <si>
    <t>DOI</t>
  </si>
  <si>
    <t>Total</t>
  </si>
  <si>
    <t>Richeese Wafer 6g</t>
  </si>
  <si>
    <t>Richeese Wafer 7.5g</t>
  </si>
  <si>
    <t>Richeese Wafer 6g/7.5g</t>
  </si>
  <si>
    <t>Richeese Ahh 9g</t>
  </si>
  <si>
    <t>Richeese Ahh 15g</t>
  </si>
  <si>
    <t>Richeese Ahh 9g/15g</t>
  </si>
  <si>
    <t>Richeese Wafer 15g</t>
  </si>
  <si>
    <t xml:space="preserve">Richeese Wafer 15 gr - TET </t>
  </si>
  <si>
    <t>Richeese Wafer 16g</t>
  </si>
  <si>
    <t>Richeese Wafer 15g/16g</t>
  </si>
  <si>
    <t>Richeese Wafer 50g</t>
  </si>
  <si>
    <t>Richeese Wafer 50 gr - TET</t>
  </si>
  <si>
    <t>Richeese Wafer 110g</t>
  </si>
  <si>
    <t>RichBerry Raspberry 15g</t>
  </si>
  <si>
    <t>RichBerry Raspberry 16g</t>
  </si>
  <si>
    <t>RichBerry Raspberry 15g/16g</t>
  </si>
  <si>
    <t>RichBerry Raspberry 50g</t>
  </si>
  <si>
    <t>Cookies &amp; Cream Wafer 50g</t>
  </si>
  <si>
    <t>Richoco Wafer 15g</t>
  </si>
  <si>
    <t>Richoco Wafer 16g</t>
  </si>
  <si>
    <t>Richoco Wafer 15g/16g</t>
  </si>
  <si>
    <t>Richoco Wafer 50g</t>
  </si>
  <si>
    <t>Richoco Wafer 110g</t>
  </si>
  <si>
    <t>Richoco Timebreak 48g</t>
  </si>
  <si>
    <t>Richeese cookies 112g+ 24g</t>
  </si>
  <si>
    <t>Richoco cookies 112g+24g</t>
  </si>
  <si>
    <t>Cookies and cream cookies 112g+ 24g</t>
  </si>
  <si>
    <t>Richeese Roll's 105g</t>
  </si>
  <si>
    <t>Richoco Roll's 130g</t>
  </si>
  <si>
    <t>Richoco Roll's 105g</t>
  </si>
  <si>
    <t>Richoco Roll's 130g/105g</t>
  </si>
  <si>
    <t>Cookies &amp; Cream Rolls 105g</t>
  </si>
  <si>
    <t>Cookies &amp; Cream Rolls 130g</t>
  </si>
  <si>
    <t>Cookies &amp; Cream Rolls 130g/105g</t>
  </si>
  <si>
    <t>Chocolate Coated Wafer 14g</t>
  </si>
  <si>
    <t>Coconut Chocolate Coated Wafer 14g</t>
  </si>
  <si>
    <t>Ahh GGM 9g Promo</t>
  </si>
  <si>
    <t>Wafer GGM 50g Promo</t>
  </si>
  <si>
    <t>Wafer GGM 110g Promo</t>
  </si>
  <si>
    <t>Roll 6g RCE</t>
  </si>
  <si>
    <t>Roll 6g RCO</t>
  </si>
  <si>
    <t>Big Rolls 14g RCE</t>
  </si>
  <si>
    <t>Richoco Cookies 16g</t>
  </si>
  <si>
    <t>Cookies and Cream Cookies 16g</t>
  </si>
  <si>
    <t>Tincan</t>
  </si>
  <si>
    <t>Siip Richeese 40g</t>
  </si>
  <si>
    <t>Siip Richoco 40g</t>
  </si>
  <si>
    <t>Siip Roasted Corn 40g</t>
  </si>
  <si>
    <t>Richeese Crackers 240gr</t>
  </si>
  <si>
    <t>Richoco Crackers 240gr</t>
  </si>
  <si>
    <t>Richoco Pasta 8g</t>
  </si>
  <si>
    <t>Black Wafer 50g</t>
  </si>
  <si>
    <t>End</t>
  </si>
  <si>
    <t>CO.OP</t>
  </si>
  <si>
    <t>Năm 2023_Value
(+000Vnd)</t>
  </si>
  <si>
    <t>Năm 2024_Value
(+000Vnd)</t>
  </si>
  <si>
    <t>Nabati Spicy Cheese Ramen Noodle Lv1 67g</t>
  </si>
  <si>
    <t>Nabati Spicy Cheese Fried Noodle Lv1 75g</t>
  </si>
  <si>
    <t>Nabati Cheese Ramen Noodles Level 0 65g</t>
  </si>
  <si>
    <t>Nabati Cheese Fried Noodles Level 0 74g</t>
  </si>
  <si>
    <t>Nabati RCO WF 6g</t>
  </si>
  <si>
    <t>Na 330g</t>
  </si>
  <si>
    <t>PO/Return</t>
  </si>
  <si>
    <t>Material</t>
  </si>
  <si>
    <t>Desc</t>
  </si>
  <si>
    <t>Billed Qty</t>
  </si>
  <si>
    <t>Month</t>
  </si>
  <si>
    <t>Year</t>
  </si>
  <si>
    <t>PO</t>
  </si>
  <si>
    <t>Na 50gr</t>
  </si>
  <si>
    <t>Richoco Wfr 50g</t>
  </si>
  <si>
    <t>NABATI RSY 50g (60 pcs) VN</t>
  </si>
  <si>
    <t>Richeese Cookies 112g</t>
  </si>
  <si>
    <t>Coconut Coated WF 14g</t>
  </si>
  <si>
    <t>RCO Coated WF 14g</t>
  </si>
  <si>
    <t>Na 15g</t>
  </si>
  <si>
    <t>Tin Can 300gr</t>
  </si>
  <si>
    <t>AHH RCE 9g</t>
  </si>
  <si>
    <t>Richoco WF 15g</t>
  </si>
  <si>
    <t>Richberry  WF 15g</t>
  </si>
  <si>
    <t>Nabati RCE WF 6g</t>
  </si>
  <si>
    <t>Cookies Richoco 112g Extra 20%</t>
  </si>
  <si>
    <t>Rolls RCE 105g</t>
  </si>
  <si>
    <t>Cookies C&amp;C 112g Extra 20%</t>
  </si>
  <si>
    <t>Richeese Big Roll's 14g</t>
  </si>
  <si>
    <t>Roll's Richoco 6g</t>
  </si>
  <si>
    <t>x</t>
  </si>
  <si>
    <t>Return</t>
  </si>
  <si>
    <t>Na 7.5gr</t>
  </si>
  <si>
    <t>Na Black 50gr</t>
  </si>
  <si>
    <t>Na 15g -Tết</t>
  </si>
  <si>
    <t>Conv Net Price</t>
  </si>
  <si>
    <t>B.xopNABATI RICHE.hg20x7.5g/6g</t>
  </si>
  <si>
    <t>B.xop NA.RICH p.mai hg 20x15g</t>
  </si>
  <si>
    <t>B.xop NA.RICHE. p.mai ht300g-T</t>
  </si>
  <si>
    <t>B.xop NA.RICHEESE p.mai 50g</t>
  </si>
  <si>
    <t>B.xop NA.RICHOCO soco hg20x15g</t>
  </si>
  <si>
    <t>B.xop NA.RICHOCO soco 50g</t>
  </si>
  <si>
    <t>B.RICH.AHH TRIPp.mai hg10x9g</t>
  </si>
  <si>
    <t>B.xopNa.kems.chua phucbontu50g</t>
  </si>
  <si>
    <t>BxopNa.kems.chuaphucb.tu20x15g</t>
  </si>
  <si>
    <t>B.xop NABATI phu soco hg12x14g</t>
  </si>
  <si>
    <t>B.xopNABATIphusocodua hg12x14g</t>
  </si>
  <si>
    <t>B.quyNabati nhankemh.vani 112g</t>
  </si>
  <si>
    <t>B.quy Nabati nhan kem soco112g</t>
  </si>
  <si>
    <t>B.quyNabati nhan kemphomai112g</t>
  </si>
  <si>
    <t>Banh queNABATI nhan phomai105g</t>
  </si>
  <si>
    <t>Banh xopNABATI RICHOCO hg20x6g</t>
  </si>
  <si>
    <t>Mitron phomai cay cap do 0-74g</t>
  </si>
  <si>
    <t>Mitron phomai cay cap do 1-75g</t>
  </si>
  <si>
    <t>Mi sup phomai cay cap do 0-65g</t>
  </si>
  <si>
    <t>Mi sup phomai cay cap do 1-67g</t>
  </si>
  <si>
    <t>B.xop NA.RICH p.mai hg 22x15g</t>
  </si>
  <si>
    <t>Banh xopNABATI RICHE.hg 20x6g</t>
  </si>
  <si>
    <t>B.queNABATI nhan phomai hg280g</t>
  </si>
  <si>
    <t>B.que NABATI nhan soco hg 120g</t>
  </si>
  <si>
    <t>C-B.xop NA.RICHE. p.mai ht300g</t>
  </si>
  <si>
    <t>C-B.xopNa.kem sc phucbontu50g</t>
  </si>
  <si>
    <t>C-BxopNa.kem sc phucb.tu20x15g</t>
  </si>
  <si>
    <t>C-Mitron phomai cay capdo0-74g</t>
  </si>
  <si>
    <t>C-Mitron phomai cay capdo1-75g</t>
  </si>
  <si>
    <t>C-Mi sup phomai cay capdo0-65g</t>
  </si>
  <si>
    <t>C-Mi sup phomai cay capdo1-67g</t>
  </si>
  <si>
    <t>C-B.xop NA.RICH p.mai hg22x15g</t>
  </si>
  <si>
    <t>B.xop NABATInhan kem Goguma50g</t>
  </si>
  <si>
    <t>B.phu kemGoguma NA.AHH hg10x9g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</si>
</sst>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C00000"/>
      <name val="Times New Roman"/>
      <family val="1"/>
    </font>
    <font>
      <sz val="11"/>
      <color rgb="FFC00000"/>
      <name val="Times New Roman"/>
      <family val="1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 applyAlignment="1">
      <alignment horizontal="left"/>
    </xf>
    <xf numFmtId="164" fontId="0" fillId="0" borderId="0" xfId="1" applyNumberFormat="1" applyFont="1" applyFill="1"/>
    <xf numFmtId="164" fontId="0" fillId="0" borderId="0" xfId="1" applyNumberFormat="1" applyFont="1"/>
    <xf numFmtId="0" fontId="0" fillId="0" borderId="0" xfId="0" applyAlignment="1">
      <alignment horizontal="left"/>
    </xf>
    <xf numFmtId="164" fontId="2" fillId="0" borderId="0" xfId="1" applyNumberFormat="1" applyFont="1" applyFill="1"/>
    <xf numFmtId="164" fontId="2" fillId="2" borderId="0" xfId="1" applyNumberFormat="1" applyFont="1" applyFill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/>
    <xf numFmtId="164" fontId="5" fillId="0" borderId="0" xfId="1" applyNumberFormat="1" applyFont="1" applyFill="1"/>
    <xf numFmtId="164" fontId="5" fillId="0" borderId="4" xfId="1" applyNumberFormat="1" applyFont="1" applyBorder="1"/>
    <xf numFmtId="164" fontId="5" fillId="0" borderId="4" xfId="1" applyNumberFormat="1" applyFont="1" applyFill="1" applyBorder="1"/>
    <xf numFmtId="0" fontId="6" fillId="0" borderId="4" xfId="0" applyFont="1" applyBorder="1" applyAlignment="1">
      <alignment horizontal="left" vertical="center"/>
    </xf>
    <xf numFmtId="164" fontId="6" fillId="0" borderId="4" xfId="1" applyNumberFormat="1" applyFont="1" applyFill="1" applyBorder="1" applyAlignment="1">
      <alignment horizontal="left" vertical="center"/>
    </xf>
    <xf numFmtId="164" fontId="6" fillId="0" borderId="4" xfId="1" applyNumberFormat="1" applyFont="1" applyBorder="1" applyAlignment="1">
      <alignment horizontal="left" vertical="center"/>
    </xf>
    <xf numFmtId="164" fontId="6" fillId="0" borderId="0" xfId="1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43" fontId="7" fillId="0" borderId="4" xfId="0" applyNumberFormat="1" applyFont="1" applyBorder="1" applyAlignment="1">
      <alignment horizontal="left"/>
    </xf>
    <xf numFmtId="0" fontId="6" fillId="0" borderId="4" xfId="0" applyFont="1" applyBorder="1"/>
    <xf numFmtId="164" fontId="6" fillId="0" borderId="4" xfId="1" applyNumberFormat="1" applyFont="1" applyFill="1" applyBorder="1"/>
    <xf numFmtId="164" fontId="8" fillId="3" borderId="4" xfId="1" applyNumberFormat="1" applyFont="1" applyFill="1" applyBorder="1"/>
    <xf numFmtId="0" fontId="7" fillId="0" borderId="4" xfId="0" applyFont="1" applyBorder="1" applyAlignment="1">
      <alignment horizontal="left"/>
    </xf>
    <xf numFmtId="164" fontId="7" fillId="0" borderId="4" xfId="1" applyNumberFormat="1" applyFont="1" applyFill="1" applyBorder="1"/>
    <xf numFmtId="164" fontId="1" fillId="0" borderId="4" xfId="1" applyNumberFormat="1" applyFont="1" applyBorder="1" applyAlignment="1"/>
    <xf numFmtId="0" fontId="7" fillId="0" borderId="4" xfId="0" applyFont="1" applyBorder="1"/>
    <xf numFmtId="0" fontId="9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164" fontId="8" fillId="0" borderId="4" xfId="1" applyNumberFormat="1" applyFont="1" applyBorder="1"/>
    <xf numFmtId="164" fontId="10" fillId="0" borderId="4" xfId="1" applyNumberFormat="1" applyFont="1" applyBorder="1" applyAlignment="1"/>
    <xf numFmtId="164" fontId="9" fillId="0" borderId="4" xfId="1" applyNumberFormat="1" applyFont="1" applyFill="1" applyBorder="1"/>
    <xf numFmtId="0" fontId="10" fillId="0" borderId="0" xfId="0" applyFont="1"/>
    <xf numFmtId="0" fontId="8" fillId="0" borderId="4" xfId="0" applyFont="1" applyBorder="1"/>
    <xf numFmtId="164" fontId="8" fillId="0" borderId="4" xfId="1" applyNumberFormat="1" applyFont="1" applyFill="1" applyBorder="1"/>
    <xf numFmtId="164" fontId="11" fillId="0" borderId="4" xfId="1" applyNumberFormat="1" applyFont="1" applyBorder="1" applyAlignment="1"/>
    <xf numFmtId="0" fontId="2" fillId="0" borderId="0" xfId="0" applyFont="1" applyAlignment="1">
      <alignment horizontal="left"/>
    </xf>
    <xf numFmtId="0" fontId="2" fillId="0" borderId="0" xfId="0" applyFont="1"/>
    <xf numFmtId="0" fontId="0" fillId="4" borderId="0" xfId="0" applyFill="1"/>
    <xf numFmtId="0" fontId="4" fillId="4" borderId="0" xfId="0" applyFont="1" applyFill="1" applyAlignment="1">
      <alignment vertical="center"/>
    </xf>
    <xf numFmtId="0" fontId="5" fillId="4" borderId="0" xfId="0" applyFont="1" applyFill="1"/>
    <xf numFmtId="0" fontId="0" fillId="4" borderId="0" xfId="0" applyFill="1" applyAlignment="1">
      <alignment vertical="center"/>
    </xf>
    <xf numFmtId="0" fontId="10" fillId="4" borderId="0" xfId="0" applyFont="1" applyFill="1"/>
    <xf numFmtId="0" fontId="2" fillId="4" borderId="0" xfId="0" applyFont="1" applyFill="1"/>
    <xf numFmtId="164" fontId="5" fillId="0" borderId="1" xfId="1" applyNumberFormat="1" applyFont="1" applyFill="1" applyBorder="1" applyAlignment="1">
      <alignment horizontal="center" vertical="center" wrapText="1"/>
    </xf>
    <xf numFmtId="164" fontId="5" fillId="0" borderId="2" xfId="1" applyNumberFormat="1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center" vertical="center"/>
    </xf>
    <xf numFmtId="164" fontId="5" fillId="0" borderId="4" xfId="1" applyNumberFormat="1" applyFont="1" applyFill="1" applyBorder="1" applyAlignment="1">
      <alignment horizontal="center" vertical="center" wrapText="1"/>
    </xf>
    <xf numFmtId="164" fontId="5" fillId="0" borderId="4" xfId="1" applyNumberFormat="1" applyFont="1" applyFill="1" applyBorder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4997-B9B1-49FE-AEB8-646D851F9C73}">
  <dimension ref="A1:JZ67"/>
  <sheetViews>
    <sheetView showGridLines="0" tabSelected="1" zoomScale="55" zoomScaleNormal="55" workbookViewId="0">
      <pane xSplit="3" ySplit="6" topLeftCell="D66" activePane="bottomRight" state="frozen"/>
      <selection pane="topRight" activeCell="D1" sqref="D1"/>
      <selection pane="bottomLeft" activeCell="A7" sqref="A7"/>
      <selection pane="bottomRight" activeCell="BY80" sqref="BY79:BY80"/>
    </sheetView>
  </sheetViews>
  <sheetFormatPr defaultRowHeight="14.5" outlineLevelCol="1" x14ac:dyDescent="0.35"/>
  <cols>
    <col min="1" max="1" width="19.26953125" style="4" customWidth="1"/>
    <col min="2" max="2" width="38.54296875" bestFit="1" customWidth="1"/>
    <col min="3" max="3" width="15.26953125" style="2" hidden="1" customWidth="1"/>
    <col min="4" max="4" width="12" style="2" hidden="1" customWidth="1" outlineLevel="1"/>
    <col min="5" max="5" width="12.26953125" style="2" hidden="1" customWidth="1" outlineLevel="1"/>
    <col min="6" max="6" width="12.54296875" style="3" hidden="1" customWidth="1" outlineLevel="1"/>
    <col min="7" max="7" width="17.81640625" style="3" hidden="1" customWidth="1" outlineLevel="1"/>
    <col min="8" max="8" width="12.54296875" style="3" hidden="1" customWidth="1" outlineLevel="1"/>
    <col min="9" max="9" width="20.453125" style="2" hidden="1" customWidth="1" outlineLevel="1"/>
    <col min="10" max="10" width="12" style="2" hidden="1" customWidth="1" outlineLevel="1"/>
    <col min="11" max="11" width="12.26953125" style="2" hidden="1" customWidth="1" outlineLevel="1"/>
    <col min="12" max="12" width="12.54296875" style="3" hidden="1" customWidth="1" outlineLevel="1"/>
    <col min="13" max="13" width="17.81640625" style="3" hidden="1" customWidth="1" outlineLevel="1"/>
    <col min="14" max="14" width="12.54296875" style="3" hidden="1" customWidth="1" outlineLevel="1"/>
    <col min="15" max="15" width="15.26953125" style="2" hidden="1" customWidth="1" outlineLevel="1"/>
    <col min="16" max="16" width="12" style="2" hidden="1" customWidth="1" outlineLevel="1"/>
    <col min="17" max="17" width="12.81640625" style="2" hidden="1" customWidth="1" outlineLevel="1"/>
    <col min="18" max="18" width="12.54296875" style="3" hidden="1" customWidth="1" outlineLevel="1"/>
    <col min="19" max="19" width="17.81640625" style="3" hidden="1" customWidth="1" outlineLevel="1"/>
    <col min="20" max="20" width="12.54296875" style="3" hidden="1" customWidth="1" outlineLevel="1"/>
    <col min="21" max="21" width="15.26953125" style="2" hidden="1" customWidth="1" outlineLevel="1"/>
    <col min="22" max="22" width="12" style="2" hidden="1" customWidth="1" outlineLevel="1"/>
    <col min="23" max="23" width="11.54296875" style="2" hidden="1" customWidth="1" outlineLevel="1"/>
    <col min="24" max="24" width="12.54296875" style="3" hidden="1" customWidth="1" outlineLevel="1"/>
    <col min="25" max="25" width="17.81640625" style="3" hidden="1" customWidth="1" outlineLevel="1"/>
    <col min="26" max="26" width="12.54296875" style="3" hidden="1" customWidth="1" outlineLevel="1"/>
    <col min="27" max="27" width="15.26953125" style="2" hidden="1" customWidth="1" outlineLevel="1"/>
    <col min="28" max="28" width="12" style="2" hidden="1" customWidth="1" outlineLevel="1"/>
    <col min="29" max="29" width="12.1796875" style="2" hidden="1" customWidth="1" outlineLevel="1"/>
    <col min="30" max="30" width="12.54296875" style="3" hidden="1" customWidth="1" outlineLevel="1"/>
    <col min="31" max="31" width="16" style="3" hidden="1" customWidth="1" outlineLevel="1"/>
    <col min="32" max="32" width="12.54296875" style="3" hidden="1" customWidth="1" outlineLevel="1"/>
    <col min="33" max="33" width="15.26953125" style="2" hidden="1" customWidth="1" outlineLevel="1"/>
    <col min="34" max="34" width="12" style="2" hidden="1" customWidth="1" outlineLevel="1"/>
    <col min="35" max="35" width="12.1796875" style="2" hidden="1" customWidth="1" outlineLevel="1"/>
    <col min="36" max="36" width="12.54296875" style="3" hidden="1" customWidth="1" outlineLevel="1"/>
    <col min="37" max="37" width="17.81640625" style="3" hidden="1" customWidth="1" outlineLevel="1"/>
    <col min="38" max="38" width="12.54296875" style="3" hidden="1" customWidth="1" outlineLevel="1"/>
    <col min="39" max="39" width="15.26953125" style="2" hidden="1" customWidth="1" outlineLevel="1"/>
    <col min="40" max="40" width="12" style="2" hidden="1" customWidth="1" outlineLevel="1"/>
    <col min="41" max="41" width="12.1796875" style="2" hidden="1" customWidth="1" outlineLevel="1"/>
    <col min="42" max="42" width="12.54296875" style="3" hidden="1" customWidth="1" outlineLevel="1"/>
    <col min="43" max="43" width="17.81640625" style="3" hidden="1" customWidth="1" outlineLevel="1"/>
    <col min="44" max="44" width="12.54296875" style="3" hidden="1" customWidth="1" outlineLevel="1"/>
    <col min="45" max="45" width="15.26953125" style="2" hidden="1" customWidth="1" outlineLevel="1"/>
    <col min="46" max="46" width="12" style="2" hidden="1" customWidth="1" outlineLevel="1"/>
    <col min="47" max="47" width="12.26953125" style="2" hidden="1" customWidth="1" outlineLevel="1"/>
    <col min="48" max="48" width="12.54296875" style="3" hidden="1" customWidth="1" outlineLevel="1"/>
    <col min="49" max="49" width="17.81640625" style="3" hidden="1" customWidth="1" outlineLevel="1"/>
    <col min="50" max="50" width="12.54296875" style="3" hidden="1" customWidth="1" outlineLevel="1"/>
    <col min="51" max="51" width="15.26953125" style="2" hidden="1" customWidth="1" outlineLevel="1"/>
    <col min="52" max="52" width="12" style="2" hidden="1" customWidth="1" outlineLevel="1"/>
    <col min="53" max="53" width="11.54296875" style="2" hidden="1" customWidth="1" outlineLevel="1"/>
    <col min="54" max="54" width="12.54296875" style="3" hidden="1" customWidth="1" outlineLevel="1"/>
    <col min="55" max="55" width="17.81640625" style="3" hidden="1" customWidth="1" outlineLevel="1"/>
    <col min="56" max="56" width="12.54296875" style="3" hidden="1" customWidth="1" outlineLevel="1"/>
    <col min="57" max="57" width="15.26953125" style="2" hidden="1" customWidth="1" outlineLevel="1"/>
    <col min="58" max="58" width="12.81640625" style="2" hidden="1" customWidth="1" outlineLevel="1"/>
    <col min="59" max="59" width="12.26953125" style="2" hidden="1" customWidth="1" outlineLevel="1"/>
    <col min="60" max="60" width="12.54296875" style="3" hidden="1" customWidth="1" outlineLevel="1"/>
    <col min="61" max="61" width="17.81640625" style="3" hidden="1" customWidth="1" outlineLevel="1"/>
    <col min="62" max="62" width="12.54296875" style="3" hidden="1" customWidth="1" outlineLevel="1"/>
    <col min="63" max="63" width="15.26953125" style="2" hidden="1" customWidth="1" outlineLevel="1"/>
    <col min="64" max="65" width="12.81640625" style="2" hidden="1" customWidth="1" outlineLevel="1"/>
    <col min="66" max="68" width="12.54296875" style="3" hidden="1" customWidth="1" outlineLevel="1"/>
    <col min="69" max="69" width="15.26953125" style="2" hidden="1" customWidth="1" outlineLevel="1"/>
    <col min="70" max="70" width="12.81640625" style="2" hidden="1" customWidth="1" outlineLevel="1"/>
    <col min="71" max="71" width="12.1796875" style="2" hidden="1" customWidth="1" outlineLevel="1"/>
    <col min="72" max="72" width="12.54296875" style="3" hidden="1" customWidth="1" outlineLevel="1"/>
    <col min="73" max="73" width="17.81640625" style="3" hidden="1" customWidth="1" collapsed="1"/>
    <col min="74" max="74" width="12.453125" style="3" hidden="1" customWidth="1"/>
    <col min="75" max="75" width="20.453125" style="2" bestFit="1" customWidth="1"/>
    <col min="76" max="76" width="12" style="2" customWidth="1" outlineLevel="1"/>
    <col min="77" max="77" width="12.26953125" style="2" customWidth="1" outlineLevel="1"/>
    <col min="78" max="78" width="12.54296875" style="3" customWidth="1" outlineLevel="1"/>
    <col min="79" max="79" width="17.81640625" style="3" customWidth="1" outlineLevel="1"/>
    <col min="80" max="80" width="12.54296875" style="3" customWidth="1" outlineLevel="1"/>
    <col min="81" max="81" width="15.26953125" style="2" customWidth="1" outlineLevel="1"/>
    <col min="82" max="82" width="12" style="2" customWidth="1" outlineLevel="1"/>
    <col min="83" max="83" width="13.453125" style="2" customWidth="1" outlineLevel="1"/>
    <col min="84" max="84" width="12.54296875" style="3" customWidth="1" outlineLevel="1"/>
    <col min="85" max="85" width="17.81640625" style="3" customWidth="1" outlineLevel="1"/>
    <col min="86" max="86" width="12.54296875" style="3" customWidth="1" outlineLevel="1"/>
    <col min="87" max="87" width="15.26953125" style="2" customWidth="1" outlineLevel="1"/>
    <col min="88" max="88" width="12" style="2" customWidth="1" outlineLevel="1"/>
    <col min="89" max="89" width="12.1796875" style="2" customWidth="1" outlineLevel="1"/>
    <col min="90" max="92" width="12.54296875" style="3" customWidth="1" outlineLevel="1"/>
    <col min="93" max="93" width="15.26953125" style="2" customWidth="1" outlineLevel="1"/>
    <col min="94" max="94" width="12" style="2" customWidth="1" outlineLevel="1"/>
    <col min="95" max="95" width="14.26953125" style="2" customWidth="1" outlineLevel="1"/>
    <col min="96" max="96" width="12.54296875" style="3" customWidth="1" outlineLevel="1"/>
    <col min="97" max="97" width="17.81640625" style="3" customWidth="1" outlineLevel="1"/>
    <col min="98" max="98" width="12.54296875" style="3" customWidth="1" outlineLevel="1"/>
    <col min="99" max="99" width="20.453125" style="2" customWidth="1" outlineLevel="1"/>
    <col min="100" max="100" width="12" style="2" customWidth="1" outlineLevel="1"/>
    <col min="101" max="101" width="15.7265625" style="2" customWidth="1" outlineLevel="1"/>
    <col min="102" max="104" width="12.54296875" style="3" customWidth="1" outlineLevel="1"/>
    <col min="105" max="105" width="15.26953125" style="2" customWidth="1" outlineLevel="1"/>
    <col min="106" max="107" width="12" style="2" customWidth="1" outlineLevel="1"/>
    <col min="108" max="108" width="12.54296875" style="3" customWidth="1" outlineLevel="1"/>
    <col min="109" max="109" width="17.81640625" style="3" customWidth="1" outlineLevel="1"/>
    <col min="110" max="110" width="12.54296875" style="3" customWidth="1" outlineLevel="1"/>
    <col min="111" max="111" width="15.26953125" style="2" customWidth="1" outlineLevel="1"/>
    <col min="112" max="112" width="13.26953125" style="2" customWidth="1" outlineLevel="1"/>
    <col min="113" max="113" width="14.453125" style="2" customWidth="1" outlineLevel="1"/>
    <col min="114" max="114" width="12.54296875" style="3" customWidth="1" outlineLevel="1"/>
    <col min="115" max="115" width="17.81640625" style="3" customWidth="1" outlineLevel="1"/>
    <col min="116" max="116" width="12.54296875" style="3" customWidth="1" outlineLevel="1"/>
    <col min="117" max="117" width="20.453125" style="2" customWidth="1" outlineLevel="1"/>
    <col min="118" max="118" width="12" style="2" customWidth="1" outlineLevel="1"/>
    <col min="119" max="119" width="12.26953125" style="2" customWidth="1" outlineLevel="1"/>
    <col min="120" max="120" width="12.54296875" style="3" customWidth="1" outlineLevel="1"/>
    <col min="121" max="122" width="17.81640625" style="3" customWidth="1" outlineLevel="1"/>
    <col min="123" max="123" width="20.453125" style="2" bestFit="1" customWidth="1"/>
    <col min="124" max="124" width="12.81640625" style="2" customWidth="1"/>
    <col min="125" max="125" width="11.81640625" style="2" customWidth="1"/>
    <col min="126" max="126" width="12.54296875" style="3" customWidth="1"/>
    <col min="127" max="127" width="14.1796875" style="3" customWidth="1"/>
    <col min="128" max="128" width="17.81640625" style="3" customWidth="1"/>
    <col min="129" max="129" width="15.26953125" style="2" customWidth="1" outlineLevel="1"/>
    <col min="130" max="130" width="12" style="2" customWidth="1" outlineLevel="1"/>
    <col min="131" max="131" width="10.26953125" style="2" customWidth="1" outlineLevel="1"/>
    <col min="132" max="133" width="12.54296875" style="3" customWidth="1" outlineLevel="1"/>
    <col min="134" max="134" width="15.26953125" style="2" customWidth="1" outlineLevel="1"/>
    <col min="135" max="135" width="12" style="2" customWidth="1" outlineLevel="1"/>
    <col min="136" max="136" width="10.26953125" style="2" customWidth="1" outlineLevel="1"/>
    <col min="137" max="138" width="12.54296875" style="3" customWidth="1" outlineLevel="1"/>
    <col min="139" max="139" width="15.26953125" style="2" customWidth="1" outlineLevel="1"/>
    <col min="140" max="140" width="12" style="2" customWidth="1" outlineLevel="1"/>
    <col min="141" max="141" width="10.26953125" style="2" customWidth="1" outlineLevel="1"/>
    <col min="142" max="142" width="12.54296875" style="3" customWidth="1" outlineLevel="1"/>
    <col min="143" max="143" width="17.81640625" style="3" customWidth="1" outlineLevel="1"/>
    <col min="144" max="144" width="11.26953125" customWidth="1"/>
    <col min="145" max="145" width="8.7265625" style="38"/>
    <col min="146" max="146" width="15.26953125" style="2" hidden="1" customWidth="1"/>
    <col min="147" max="147" width="12" style="2" hidden="1" customWidth="1" outlineLevel="1"/>
    <col min="148" max="148" width="12.26953125" style="2" hidden="1" customWidth="1" outlineLevel="1"/>
    <col min="149" max="149" width="12.54296875" style="3" hidden="1" customWidth="1" outlineLevel="1"/>
    <col min="150" max="150" width="17.81640625" style="3" hidden="1" customWidth="1" outlineLevel="1"/>
    <col min="151" max="151" width="12.54296875" style="3" hidden="1" customWidth="1" outlineLevel="1"/>
    <col min="152" max="152" width="20.453125" style="2" hidden="1" customWidth="1" outlineLevel="1"/>
    <col min="153" max="153" width="12" style="2" hidden="1" customWidth="1" outlineLevel="1"/>
    <col min="154" max="154" width="12.26953125" style="2" hidden="1" customWidth="1" outlineLevel="1"/>
    <col min="155" max="155" width="12.54296875" style="3" hidden="1" customWidth="1" outlineLevel="1"/>
    <col min="156" max="156" width="17.81640625" style="3" hidden="1" customWidth="1" outlineLevel="1"/>
    <col min="157" max="157" width="12.54296875" style="3" hidden="1" customWidth="1" outlineLevel="1"/>
    <col min="158" max="158" width="15.26953125" style="2" hidden="1" customWidth="1" outlineLevel="1"/>
    <col min="159" max="159" width="12" style="2" hidden="1" customWidth="1" outlineLevel="1"/>
    <col min="160" max="160" width="12.81640625" style="2" hidden="1" customWidth="1" outlineLevel="1"/>
    <col min="161" max="161" width="12.54296875" style="3" hidden="1" customWidth="1" outlineLevel="1"/>
    <col min="162" max="162" width="17.81640625" style="3" hidden="1" customWidth="1" outlineLevel="1"/>
    <col min="163" max="163" width="12.54296875" style="3" hidden="1" customWidth="1" outlineLevel="1"/>
    <col min="164" max="164" width="15.26953125" style="2" hidden="1" customWidth="1" outlineLevel="1"/>
    <col min="165" max="165" width="12" style="2" hidden="1" customWidth="1" outlineLevel="1"/>
    <col min="166" max="166" width="11.54296875" style="2" hidden="1" customWidth="1" outlineLevel="1"/>
    <col min="167" max="167" width="12.54296875" style="3" hidden="1" customWidth="1" outlineLevel="1"/>
    <col min="168" max="168" width="17.81640625" style="3" hidden="1" customWidth="1" outlineLevel="1"/>
    <col min="169" max="169" width="12.54296875" style="3" hidden="1" customWidth="1" outlineLevel="1"/>
    <col min="170" max="170" width="15.26953125" style="2" hidden="1" customWidth="1" outlineLevel="1"/>
    <col min="171" max="171" width="12" style="2" hidden="1" customWidth="1" outlineLevel="1"/>
    <col min="172" max="172" width="12.1796875" style="2" hidden="1" customWidth="1" outlineLevel="1"/>
    <col min="173" max="173" width="12.54296875" style="3" hidden="1" customWidth="1" outlineLevel="1"/>
    <col min="174" max="174" width="16" style="3" hidden="1" customWidth="1" outlineLevel="1"/>
    <col min="175" max="175" width="12.54296875" style="3" hidden="1" customWidth="1" outlineLevel="1"/>
    <col min="176" max="176" width="15.26953125" style="2" hidden="1" customWidth="1" outlineLevel="1"/>
    <col min="177" max="177" width="12" style="2" hidden="1" customWidth="1" outlineLevel="1"/>
    <col min="178" max="178" width="12.1796875" style="2" hidden="1" customWidth="1" outlineLevel="1"/>
    <col min="179" max="179" width="12.54296875" style="3" hidden="1" customWidth="1" outlineLevel="1"/>
    <col min="180" max="180" width="17.81640625" style="3" hidden="1" customWidth="1" outlineLevel="1"/>
    <col min="181" max="181" width="12.54296875" style="3" hidden="1" customWidth="1" outlineLevel="1"/>
    <col min="182" max="182" width="15.26953125" style="2" hidden="1" customWidth="1" outlineLevel="1"/>
    <col min="183" max="183" width="12" style="2" hidden="1" customWidth="1" outlineLevel="1"/>
    <col min="184" max="184" width="12.1796875" style="2" hidden="1" customWidth="1" outlineLevel="1"/>
    <col min="185" max="185" width="12.54296875" style="3" hidden="1" customWidth="1" outlineLevel="1"/>
    <col min="186" max="186" width="17.81640625" style="3" hidden="1" customWidth="1" outlineLevel="1"/>
    <col min="187" max="187" width="12.54296875" style="3" hidden="1" customWidth="1" outlineLevel="1"/>
    <col min="188" max="188" width="15.26953125" style="2" hidden="1" customWidth="1" outlineLevel="1"/>
    <col min="189" max="189" width="12" style="2" hidden="1" customWidth="1" outlineLevel="1"/>
    <col min="190" max="190" width="12.26953125" style="2" hidden="1" customWidth="1" outlineLevel="1"/>
    <col min="191" max="191" width="12.54296875" style="3" hidden="1" customWidth="1" outlineLevel="1"/>
    <col min="192" max="192" width="17.81640625" style="3" hidden="1" customWidth="1" outlineLevel="1"/>
    <col min="193" max="193" width="12.54296875" style="3" hidden="1" customWidth="1" outlineLevel="1"/>
    <col min="194" max="194" width="15.26953125" style="2" hidden="1" customWidth="1" outlineLevel="1"/>
    <col min="195" max="195" width="12" style="2" hidden="1" customWidth="1" outlineLevel="1"/>
    <col min="196" max="196" width="11.54296875" style="2" hidden="1" customWidth="1" outlineLevel="1"/>
    <col min="197" max="197" width="12.54296875" style="3" hidden="1" customWidth="1" outlineLevel="1"/>
    <col min="198" max="198" width="17.81640625" style="3" hidden="1" customWidth="1" outlineLevel="1"/>
    <col min="199" max="199" width="12.54296875" style="3" hidden="1" customWidth="1" outlineLevel="1"/>
    <col min="200" max="200" width="15.26953125" style="2" hidden="1" customWidth="1" outlineLevel="1"/>
    <col min="201" max="201" width="12.81640625" style="2" hidden="1" customWidth="1" outlineLevel="1"/>
    <col min="202" max="202" width="12.26953125" style="2" hidden="1" customWidth="1" outlineLevel="1"/>
    <col min="203" max="203" width="12.54296875" style="3" hidden="1" customWidth="1" outlineLevel="1"/>
    <col min="204" max="204" width="17.81640625" style="3" hidden="1" customWidth="1" outlineLevel="1"/>
    <col min="205" max="205" width="12.54296875" style="3" hidden="1" customWidth="1" outlineLevel="1"/>
    <col min="206" max="206" width="15.26953125" style="2" hidden="1" customWidth="1" outlineLevel="1"/>
    <col min="207" max="208" width="12.81640625" style="2" hidden="1" customWidth="1" outlineLevel="1"/>
    <col min="209" max="211" width="12.54296875" style="3" hidden="1" customWidth="1" outlineLevel="1"/>
    <col min="212" max="212" width="15.26953125" style="2" hidden="1" customWidth="1" outlineLevel="1"/>
    <col min="213" max="213" width="12.81640625" style="2" hidden="1" customWidth="1" outlineLevel="1"/>
    <col min="214" max="214" width="12.1796875" style="2" hidden="1" customWidth="1" outlineLevel="1"/>
    <col min="215" max="215" width="12.54296875" style="3" hidden="1" customWidth="1" outlineLevel="1"/>
    <col min="216" max="216" width="17.81640625" style="3" hidden="1" customWidth="1" collapsed="1"/>
    <col min="217" max="217" width="12.453125" style="3" hidden="1" customWidth="1"/>
    <col min="218" max="218" width="20.453125" style="2" bestFit="1" customWidth="1"/>
    <col min="219" max="219" width="12" style="2" customWidth="1" outlineLevel="1"/>
    <col min="220" max="220" width="12.26953125" style="2" customWidth="1" outlineLevel="1"/>
    <col min="221" max="221" width="12.54296875" style="3" customWidth="1" outlineLevel="1"/>
    <col min="222" max="222" width="17.81640625" style="3" customWidth="1" outlineLevel="1"/>
    <col min="223" max="223" width="12.54296875" style="3" customWidth="1" outlineLevel="1"/>
    <col min="224" max="224" width="15.26953125" style="2" customWidth="1" outlineLevel="1"/>
    <col min="225" max="225" width="12" style="2" customWidth="1" outlineLevel="1"/>
    <col min="226" max="226" width="13.453125" style="2" customWidth="1" outlineLevel="1"/>
    <col min="227" max="227" width="12.54296875" style="3" customWidth="1" outlineLevel="1"/>
    <col min="228" max="228" width="17.81640625" style="3" customWidth="1" outlineLevel="1"/>
    <col min="229" max="229" width="12.54296875" style="3" customWidth="1" outlineLevel="1"/>
    <col min="230" max="230" width="15.26953125" style="2" customWidth="1" outlineLevel="1"/>
    <col min="231" max="231" width="12" style="2" customWidth="1" outlineLevel="1"/>
    <col min="232" max="232" width="12.1796875" style="2" customWidth="1" outlineLevel="1"/>
    <col min="233" max="235" width="12.54296875" style="3" customWidth="1" outlineLevel="1"/>
    <col min="236" max="236" width="15.26953125" style="2" customWidth="1" outlineLevel="1"/>
    <col min="237" max="237" width="12" style="2" customWidth="1" outlineLevel="1"/>
    <col min="238" max="238" width="14.26953125" style="2" customWidth="1" outlineLevel="1"/>
    <col min="239" max="239" width="12.54296875" style="3" customWidth="1" outlineLevel="1"/>
    <col min="240" max="240" width="17.81640625" style="3" customWidth="1" outlineLevel="1"/>
    <col min="241" max="241" width="12.54296875" style="3" customWidth="1" outlineLevel="1"/>
    <col min="242" max="242" width="20.453125" style="2" customWidth="1" outlineLevel="1"/>
    <col min="243" max="243" width="12" style="2" customWidth="1" outlineLevel="1"/>
    <col min="244" max="244" width="15.7265625" style="2" customWidth="1" outlineLevel="1"/>
    <col min="245" max="247" width="12.54296875" style="3" customWidth="1" outlineLevel="1"/>
    <col min="248" max="248" width="15.26953125" style="2" customWidth="1" outlineLevel="1"/>
    <col min="249" max="250" width="12" style="2" customWidth="1" outlineLevel="1"/>
    <col min="251" max="251" width="12.54296875" style="3" customWidth="1" outlineLevel="1"/>
    <col min="252" max="252" width="17.81640625" style="3" customWidth="1" outlineLevel="1"/>
    <col min="253" max="253" width="12.54296875" style="3" customWidth="1" outlineLevel="1"/>
    <col min="254" max="254" width="15.26953125" style="2" customWidth="1" outlineLevel="1"/>
    <col min="255" max="255" width="13.26953125" style="2" customWidth="1" outlineLevel="1"/>
    <col min="256" max="256" width="14.453125" style="2" customWidth="1" outlineLevel="1"/>
    <col min="257" max="257" width="12.54296875" style="3" customWidth="1" outlineLevel="1"/>
    <col min="258" max="258" width="17.81640625" style="3" customWidth="1" outlineLevel="1"/>
    <col min="259" max="259" width="12.54296875" style="3" customWidth="1" outlineLevel="1"/>
    <col min="260" max="260" width="20.453125" style="2" customWidth="1" outlineLevel="1"/>
    <col min="261" max="261" width="12" style="2" customWidth="1" outlineLevel="1"/>
    <col min="262" max="262" width="12.26953125" style="2" customWidth="1" outlineLevel="1"/>
    <col min="263" max="263" width="12.54296875" style="3" customWidth="1" outlineLevel="1"/>
    <col min="264" max="265" width="17.81640625" style="3" customWidth="1" outlineLevel="1"/>
    <col min="266" max="266" width="20.453125" style="2" bestFit="1" customWidth="1"/>
    <col min="267" max="267" width="12.81640625" style="2" customWidth="1"/>
    <col min="268" max="268" width="11.81640625" style="2" customWidth="1"/>
    <col min="269" max="269" width="12.54296875" style="3" customWidth="1"/>
    <col min="270" max="270" width="14.1796875" style="3" customWidth="1"/>
    <col min="271" max="271" width="17.81640625" style="3" customWidth="1"/>
    <col min="272" max="272" width="15.26953125" style="2" customWidth="1" outlineLevel="1"/>
    <col min="273" max="273" width="12" style="2" customWidth="1" outlineLevel="1"/>
    <col min="274" max="274" width="10.26953125" style="2" customWidth="1" outlineLevel="1"/>
    <col min="275" max="276" width="12.54296875" style="3" customWidth="1" outlineLevel="1"/>
    <col min="277" max="277" width="15.26953125" style="2" customWidth="1" outlineLevel="1"/>
    <col min="278" max="278" width="12" style="2" customWidth="1" outlineLevel="1"/>
    <col min="279" max="279" width="10.26953125" style="2" customWidth="1" outlineLevel="1"/>
    <col min="280" max="281" width="12.54296875" style="3" customWidth="1" outlineLevel="1"/>
    <col min="282" max="282" width="15.26953125" style="2" customWidth="1" outlineLevel="1"/>
    <col min="283" max="283" width="12" style="2" customWidth="1" outlineLevel="1"/>
    <col min="284" max="284" width="10.26953125" style="2" customWidth="1" outlineLevel="1"/>
    <col min="285" max="285" width="12.54296875" style="3" customWidth="1" outlineLevel="1"/>
    <col min="286" max="286" width="17.81640625" style="3" customWidth="1" outlineLevel="1"/>
    <col min="287" max="287" width="11.26953125" customWidth="1"/>
  </cols>
  <sheetData>
    <row r="1" spans="1:286" ht="28.5" x14ac:dyDescent="0.65">
      <c r="A1" s="1" t="s">
        <v>65</v>
      </c>
    </row>
    <row r="2" spans="1:286" x14ac:dyDescent="0.35">
      <c r="C2" s="5" t="s">
        <v>0</v>
      </c>
      <c r="H2" s="6">
        <v>19</v>
      </c>
      <c r="N2" s="6">
        <v>24</v>
      </c>
      <c r="T2" s="6">
        <v>27</v>
      </c>
      <c r="Z2" s="6">
        <v>24</v>
      </c>
      <c r="AF2" s="6">
        <v>25</v>
      </c>
      <c r="AL2" s="6">
        <v>26</v>
      </c>
      <c r="AR2" s="6">
        <v>26</v>
      </c>
      <c r="AX2" s="6">
        <v>27</v>
      </c>
      <c r="BD2" s="6">
        <v>24</v>
      </c>
      <c r="BJ2" s="6">
        <v>26</v>
      </c>
      <c r="BP2" s="6">
        <v>26</v>
      </c>
      <c r="BV2" s="6">
        <v>26</v>
      </c>
      <c r="CB2" s="6">
        <v>26</v>
      </c>
      <c r="CH2" s="6">
        <v>19</v>
      </c>
      <c r="CN2" s="6">
        <v>26</v>
      </c>
      <c r="CT2" s="6">
        <v>24</v>
      </c>
      <c r="CZ2" s="6">
        <v>26</v>
      </c>
      <c r="DF2" s="6">
        <v>25</v>
      </c>
      <c r="DL2" s="6">
        <v>27</v>
      </c>
      <c r="DR2" s="6">
        <v>27</v>
      </c>
      <c r="DX2" s="6">
        <v>23</v>
      </c>
      <c r="EP2" s="5" t="s">
        <v>0</v>
      </c>
      <c r="EU2" s="6">
        <v>19</v>
      </c>
      <c r="FA2" s="6">
        <v>24</v>
      </c>
      <c r="FG2" s="6">
        <v>27</v>
      </c>
      <c r="FM2" s="6">
        <v>24</v>
      </c>
      <c r="FS2" s="6">
        <v>25</v>
      </c>
      <c r="FY2" s="6">
        <v>26</v>
      </c>
      <c r="GE2" s="6">
        <v>26</v>
      </c>
      <c r="GK2" s="6">
        <v>27</v>
      </c>
      <c r="GQ2" s="6">
        <v>24</v>
      </c>
      <c r="GW2" s="6">
        <v>26</v>
      </c>
      <c r="HC2" s="6">
        <v>26</v>
      </c>
      <c r="HI2" s="6">
        <v>26</v>
      </c>
      <c r="HO2" s="6">
        <v>26</v>
      </c>
      <c r="HU2" s="6">
        <v>19</v>
      </c>
      <c r="IA2" s="6">
        <v>26</v>
      </c>
      <c r="IG2" s="6">
        <v>24</v>
      </c>
      <c r="IM2" s="6">
        <v>26</v>
      </c>
      <c r="IS2" s="6">
        <v>25</v>
      </c>
      <c r="IY2" s="6">
        <v>27</v>
      </c>
      <c r="JE2" s="6">
        <v>27</v>
      </c>
      <c r="JK2" s="6">
        <v>23</v>
      </c>
    </row>
    <row r="3" spans="1:286" s="8" customFormat="1" ht="42" customHeight="1" x14ac:dyDescent="0.35">
      <c r="A3" s="7"/>
      <c r="C3" s="44" t="s">
        <v>1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6"/>
      <c r="BW3" s="47" t="s">
        <v>2</v>
      </c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8"/>
      <c r="DS3" s="48"/>
      <c r="DT3" s="48"/>
      <c r="DU3" s="48"/>
      <c r="DV3" s="48"/>
      <c r="DW3" s="48"/>
      <c r="DX3" s="48"/>
      <c r="DY3" s="48"/>
      <c r="DZ3" s="48"/>
      <c r="EA3" s="48"/>
      <c r="EB3" s="48"/>
      <c r="EC3" s="48"/>
      <c r="ED3" s="48"/>
      <c r="EE3" s="48"/>
      <c r="EF3" s="48"/>
      <c r="EG3" s="48"/>
      <c r="EH3" s="48"/>
      <c r="EI3" s="48"/>
      <c r="EJ3" s="48"/>
      <c r="EK3" s="48"/>
      <c r="EL3" s="48"/>
      <c r="EM3" s="48"/>
      <c r="EO3" s="39"/>
      <c r="EP3" s="44" t="s">
        <v>66</v>
      </c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6"/>
      <c r="HJ3" s="47" t="s">
        <v>67</v>
      </c>
      <c r="HK3" s="48"/>
      <c r="HL3" s="48"/>
      <c r="HM3" s="48"/>
      <c r="HN3" s="48"/>
      <c r="HO3" s="48"/>
      <c r="HP3" s="48"/>
      <c r="HQ3" s="48"/>
      <c r="HR3" s="48"/>
      <c r="HS3" s="48"/>
      <c r="HT3" s="48"/>
      <c r="HU3" s="48"/>
      <c r="HV3" s="48"/>
      <c r="HW3" s="48"/>
      <c r="HX3" s="48"/>
      <c r="HY3" s="48"/>
      <c r="HZ3" s="48"/>
      <c r="IA3" s="48"/>
      <c r="IB3" s="48"/>
      <c r="IC3" s="48"/>
      <c r="ID3" s="48"/>
      <c r="IE3" s="48"/>
      <c r="IF3" s="48"/>
      <c r="IG3" s="48"/>
      <c r="IH3" s="48"/>
      <c r="II3" s="48"/>
      <c r="IJ3" s="48"/>
      <c r="IK3" s="48"/>
      <c r="IL3" s="48"/>
      <c r="IM3" s="48"/>
      <c r="IN3" s="48"/>
      <c r="IO3" s="48"/>
      <c r="IP3" s="48"/>
      <c r="IQ3" s="48"/>
      <c r="IR3" s="48"/>
      <c r="IS3" s="48"/>
      <c r="IT3" s="48"/>
      <c r="IU3" s="48"/>
      <c r="IV3" s="48"/>
      <c r="IW3" s="48"/>
      <c r="IX3" s="48"/>
      <c r="IY3" s="48"/>
      <c r="IZ3" s="48"/>
      <c r="JA3" s="48"/>
      <c r="JB3" s="48"/>
      <c r="JC3" s="48"/>
      <c r="JD3" s="48"/>
      <c r="JE3" s="48"/>
      <c r="JF3" s="48"/>
      <c r="JG3" s="48"/>
      <c r="JH3" s="48"/>
      <c r="JI3" s="48"/>
      <c r="JJ3" s="48"/>
      <c r="JK3" s="48"/>
      <c r="JL3" s="48"/>
      <c r="JM3" s="48"/>
      <c r="JN3" s="48"/>
      <c r="JO3" s="48"/>
      <c r="JP3" s="48"/>
      <c r="JQ3" s="48"/>
      <c r="JR3" s="48"/>
      <c r="JS3" s="48"/>
      <c r="JT3" s="48"/>
      <c r="JU3" s="48"/>
      <c r="JV3" s="48"/>
      <c r="JW3" s="48"/>
      <c r="JX3" s="48"/>
      <c r="JY3" s="48"/>
      <c r="JZ3" s="48"/>
    </row>
    <row r="4" spans="1:286" s="10" customFormat="1" ht="18.5" x14ac:dyDescent="0.45">
      <c r="A4" s="9"/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2</v>
      </c>
      <c r="J4" s="11">
        <v>2</v>
      </c>
      <c r="K4" s="11">
        <v>2</v>
      </c>
      <c r="L4" s="11">
        <v>2</v>
      </c>
      <c r="M4" s="11">
        <v>2</v>
      </c>
      <c r="N4" s="11">
        <v>2</v>
      </c>
      <c r="O4" s="11">
        <v>3</v>
      </c>
      <c r="P4" s="11">
        <v>3</v>
      </c>
      <c r="Q4" s="11">
        <v>3</v>
      </c>
      <c r="R4" s="11">
        <v>3</v>
      </c>
      <c r="S4" s="11">
        <v>3</v>
      </c>
      <c r="T4" s="11">
        <v>3</v>
      </c>
      <c r="U4" s="11">
        <v>4</v>
      </c>
      <c r="V4" s="11">
        <v>4</v>
      </c>
      <c r="W4" s="11">
        <v>4</v>
      </c>
      <c r="X4" s="11">
        <v>4</v>
      </c>
      <c r="Y4" s="11">
        <v>4</v>
      </c>
      <c r="Z4" s="11">
        <v>4</v>
      </c>
      <c r="AA4" s="11">
        <v>5</v>
      </c>
      <c r="AB4" s="11">
        <v>5</v>
      </c>
      <c r="AC4" s="11">
        <v>5</v>
      </c>
      <c r="AD4" s="11">
        <v>5</v>
      </c>
      <c r="AE4" s="11">
        <v>5</v>
      </c>
      <c r="AF4" s="11">
        <v>5</v>
      </c>
      <c r="AG4" s="11">
        <v>6</v>
      </c>
      <c r="AH4" s="11">
        <v>6</v>
      </c>
      <c r="AI4" s="11">
        <v>6</v>
      </c>
      <c r="AJ4" s="11">
        <v>6</v>
      </c>
      <c r="AK4" s="11">
        <v>6</v>
      </c>
      <c r="AL4" s="11">
        <v>6</v>
      </c>
      <c r="AM4" s="11">
        <v>7</v>
      </c>
      <c r="AN4" s="11">
        <v>7</v>
      </c>
      <c r="AO4" s="11">
        <v>7</v>
      </c>
      <c r="AP4" s="11">
        <v>7</v>
      </c>
      <c r="AQ4" s="11">
        <v>7</v>
      </c>
      <c r="AR4" s="11">
        <v>7</v>
      </c>
      <c r="AS4" s="11">
        <v>8</v>
      </c>
      <c r="AT4" s="11">
        <v>8</v>
      </c>
      <c r="AU4" s="11">
        <v>8</v>
      </c>
      <c r="AV4" s="11">
        <v>8</v>
      </c>
      <c r="AW4" s="11">
        <v>8</v>
      </c>
      <c r="AX4" s="11">
        <v>8</v>
      </c>
      <c r="AY4" s="11">
        <v>9</v>
      </c>
      <c r="AZ4" s="11">
        <v>9</v>
      </c>
      <c r="BA4" s="11">
        <v>9</v>
      </c>
      <c r="BB4" s="11">
        <v>9</v>
      </c>
      <c r="BC4" s="11">
        <v>9</v>
      </c>
      <c r="BD4" s="11">
        <v>9</v>
      </c>
      <c r="BE4" s="11">
        <v>10</v>
      </c>
      <c r="BF4" s="11">
        <v>10</v>
      </c>
      <c r="BG4" s="11">
        <v>10</v>
      </c>
      <c r="BH4" s="11">
        <v>10</v>
      </c>
      <c r="BI4" s="11">
        <v>10</v>
      </c>
      <c r="BJ4" s="11">
        <v>10</v>
      </c>
      <c r="BK4" s="11">
        <v>11</v>
      </c>
      <c r="BL4" s="11">
        <v>11</v>
      </c>
      <c r="BM4" s="11">
        <v>11</v>
      </c>
      <c r="BN4" s="11">
        <v>11</v>
      </c>
      <c r="BO4" s="11">
        <v>11</v>
      </c>
      <c r="BP4" s="11">
        <v>11</v>
      </c>
      <c r="BQ4" s="11">
        <v>12</v>
      </c>
      <c r="BR4" s="11">
        <v>12</v>
      </c>
      <c r="BS4" s="11">
        <v>12</v>
      </c>
      <c r="BT4" s="11">
        <v>12</v>
      </c>
      <c r="BU4" s="12">
        <v>12</v>
      </c>
      <c r="BV4" s="12">
        <v>12</v>
      </c>
      <c r="BW4" s="13">
        <v>1</v>
      </c>
      <c r="BX4" s="13">
        <v>1</v>
      </c>
      <c r="BY4" s="13">
        <v>1</v>
      </c>
      <c r="BZ4" s="13">
        <v>1</v>
      </c>
      <c r="CA4" s="13">
        <v>1</v>
      </c>
      <c r="CB4" s="13">
        <v>1</v>
      </c>
      <c r="CC4" s="13">
        <v>2</v>
      </c>
      <c r="CD4" s="13">
        <v>2</v>
      </c>
      <c r="CE4" s="13">
        <v>2</v>
      </c>
      <c r="CF4" s="13">
        <v>2</v>
      </c>
      <c r="CG4" s="13">
        <v>2</v>
      </c>
      <c r="CH4" s="13">
        <v>2</v>
      </c>
      <c r="CI4" s="13">
        <v>3</v>
      </c>
      <c r="CJ4" s="13">
        <v>3</v>
      </c>
      <c r="CK4" s="13">
        <v>3</v>
      </c>
      <c r="CL4" s="13">
        <v>3</v>
      </c>
      <c r="CM4" s="13">
        <v>3</v>
      </c>
      <c r="CN4" s="13">
        <v>3</v>
      </c>
      <c r="CO4" s="13">
        <v>4</v>
      </c>
      <c r="CP4" s="13">
        <v>4</v>
      </c>
      <c r="CQ4" s="13">
        <v>4</v>
      </c>
      <c r="CR4" s="13">
        <v>4</v>
      </c>
      <c r="CS4" s="13">
        <v>4</v>
      </c>
      <c r="CT4" s="13">
        <v>4</v>
      </c>
      <c r="CU4" s="13">
        <v>5</v>
      </c>
      <c r="CV4" s="13">
        <v>5</v>
      </c>
      <c r="CW4" s="13">
        <v>5</v>
      </c>
      <c r="CX4" s="13">
        <v>5</v>
      </c>
      <c r="CY4" s="13">
        <v>5</v>
      </c>
      <c r="CZ4" s="13">
        <v>5</v>
      </c>
      <c r="DA4" s="13">
        <v>6</v>
      </c>
      <c r="DB4" s="13">
        <v>6</v>
      </c>
      <c r="DC4" s="13">
        <v>6</v>
      </c>
      <c r="DD4" s="13">
        <v>6</v>
      </c>
      <c r="DE4" s="13">
        <v>6</v>
      </c>
      <c r="DF4" s="13">
        <v>6</v>
      </c>
      <c r="DG4" s="13">
        <v>7</v>
      </c>
      <c r="DH4" s="13">
        <v>7</v>
      </c>
      <c r="DI4" s="13">
        <v>7</v>
      </c>
      <c r="DJ4" s="13">
        <v>7</v>
      </c>
      <c r="DK4" s="13">
        <v>7</v>
      </c>
      <c r="DL4" s="13">
        <v>7</v>
      </c>
      <c r="DM4" s="13">
        <v>8</v>
      </c>
      <c r="DN4" s="13">
        <v>8</v>
      </c>
      <c r="DO4" s="13">
        <v>8</v>
      </c>
      <c r="DP4" s="13">
        <v>8</v>
      </c>
      <c r="DQ4" s="13">
        <v>8</v>
      </c>
      <c r="DR4" s="13">
        <v>8</v>
      </c>
      <c r="DS4" s="13">
        <v>9</v>
      </c>
      <c r="DT4" s="13">
        <v>9</v>
      </c>
      <c r="DU4" s="13">
        <v>9</v>
      </c>
      <c r="DV4" s="13">
        <v>9</v>
      </c>
      <c r="DW4" s="13">
        <v>9</v>
      </c>
      <c r="DX4" s="13">
        <v>9</v>
      </c>
      <c r="DY4" s="13">
        <v>10</v>
      </c>
      <c r="DZ4" s="13">
        <v>10</v>
      </c>
      <c r="EA4" s="13">
        <v>10</v>
      </c>
      <c r="EB4" s="13">
        <v>10</v>
      </c>
      <c r="EC4" s="13">
        <v>10</v>
      </c>
      <c r="ED4" s="13">
        <v>11</v>
      </c>
      <c r="EE4" s="13">
        <v>11</v>
      </c>
      <c r="EF4" s="13">
        <v>11</v>
      </c>
      <c r="EG4" s="13">
        <v>11</v>
      </c>
      <c r="EH4" s="13">
        <v>11</v>
      </c>
      <c r="EI4" s="13">
        <v>12</v>
      </c>
      <c r="EJ4" s="13">
        <v>12</v>
      </c>
      <c r="EK4" s="13">
        <v>12</v>
      </c>
      <c r="EL4" s="13">
        <v>12</v>
      </c>
      <c r="EM4" s="12">
        <v>12</v>
      </c>
      <c r="EO4" s="40"/>
      <c r="EP4" s="11">
        <v>1</v>
      </c>
      <c r="EQ4" s="11">
        <v>1</v>
      </c>
      <c r="ER4" s="11">
        <v>1</v>
      </c>
      <c r="ES4" s="11">
        <v>1</v>
      </c>
      <c r="ET4" s="11">
        <v>1</v>
      </c>
      <c r="EU4" s="11">
        <v>1</v>
      </c>
      <c r="EV4" s="11">
        <v>2</v>
      </c>
      <c r="EW4" s="11">
        <v>2</v>
      </c>
      <c r="EX4" s="11">
        <v>2</v>
      </c>
      <c r="EY4" s="11">
        <v>2</v>
      </c>
      <c r="EZ4" s="11">
        <v>2</v>
      </c>
      <c r="FA4" s="11">
        <v>2</v>
      </c>
      <c r="FB4" s="11">
        <v>3</v>
      </c>
      <c r="FC4" s="11">
        <v>3</v>
      </c>
      <c r="FD4" s="11">
        <v>3</v>
      </c>
      <c r="FE4" s="11">
        <v>3</v>
      </c>
      <c r="FF4" s="11">
        <v>3</v>
      </c>
      <c r="FG4" s="11">
        <v>3</v>
      </c>
      <c r="FH4" s="11">
        <v>4</v>
      </c>
      <c r="FI4" s="11">
        <v>4</v>
      </c>
      <c r="FJ4" s="11">
        <v>4</v>
      </c>
      <c r="FK4" s="11">
        <v>4</v>
      </c>
      <c r="FL4" s="11">
        <v>4</v>
      </c>
      <c r="FM4" s="11">
        <v>4</v>
      </c>
      <c r="FN4" s="11">
        <v>5</v>
      </c>
      <c r="FO4" s="11">
        <v>5</v>
      </c>
      <c r="FP4" s="11">
        <v>5</v>
      </c>
      <c r="FQ4" s="11">
        <v>5</v>
      </c>
      <c r="FR4" s="11">
        <v>5</v>
      </c>
      <c r="FS4" s="11">
        <v>5</v>
      </c>
      <c r="FT4" s="11">
        <v>6</v>
      </c>
      <c r="FU4" s="11">
        <v>6</v>
      </c>
      <c r="FV4" s="11">
        <v>6</v>
      </c>
      <c r="FW4" s="11">
        <v>6</v>
      </c>
      <c r="FX4" s="11">
        <v>6</v>
      </c>
      <c r="FY4" s="11">
        <v>6</v>
      </c>
      <c r="FZ4" s="11">
        <v>7</v>
      </c>
      <c r="GA4" s="11">
        <v>7</v>
      </c>
      <c r="GB4" s="11">
        <v>7</v>
      </c>
      <c r="GC4" s="11">
        <v>7</v>
      </c>
      <c r="GD4" s="11">
        <v>7</v>
      </c>
      <c r="GE4" s="11">
        <v>7</v>
      </c>
      <c r="GF4" s="11">
        <v>8</v>
      </c>
      <c r="GG4" s="11">
        <v>8</v>
      </c>
      <c r="GH4" s="11">
        <v>8</v>
      </c>
      <c r="GI4" s="11">
        <v>8</v>
      </c>
      <c r="GJ4" s="11">
        <v>8</v>
      </c>
      <c r="GK4" s="11">
        <v>8</v>
      </c>
      <c r="GL4" s="11">
        <v>9</v>
      </c>
      <c r="GM4" s="11">
        <v>9</v>
      </c>
      <c r="GN4" s="11">
        <v>9</v>
      </c>
      <c r="GO4" s="11">
        <v>9</v>
      </c>
      <c r="GP4" s="11">
        <v>9</v>
      </c>
      <c r="GQ4" s="11">
        <v>9</v>
      </c>
      <c r="GR4" s="11">
        <v>10</v>
      </c>
      <c r="GS4" s="11">
        <v>10</v>
      </c>
      <c r="GT4" s="11">
        <v>10</v>
      </c>
      <c r="GU4" s="11">
        <v>10</v>
      </c>
      <c r="GV4" s="11">
        <v>10</v>
      </c>
      <c r="GW4" s="11">
        <v>10</v>
      </c>
      <c r="GX4" s="11">
        <v>11</v>
      </c>
      <c r="GY4" s="11">
        <v>11</v>
      </c>
      <c r="GZ4" s="11">
        <v>11</v>
      </c>
      <c r="HA4" s="11">
        <v>11</v>
      </c>
      <c r="HB4" s="11">
        <v>11</v>
      </c>
      <c r="HC4" s="11">
        <v>11</v>
      </c>
      <c r="HD4" s="11">
        <v>12</v>
      </c>
      <c r="HE4" s="11">
        <v>12</v>
      </c>
      <c r="HF4" s="11">
        <v>12</v>
      </c>
      <c r="HG4" s="11">
        <v>12</v>
      </c>
      <c r="HH4" s="12">
        <v>12</v>
      </c>
      <c r="HI4" s="12">
        <v>12</v>
      </c>
      <c r="HJ4" s="13">
        <v>1</v>
      </c>
      <c r="HK4" s="13">
        <v>1</v>
      </c>
      <c r="HL4" s="13">
        <v>1</v>
      </c>
      <c r="HM4" s="13">
        <v>1</v>
      </c>
      <c r="HN4" s="13">
        <v>1</v>
      </c>
      <c r="HO4" s="13">
        <v>1</v>
      </c>
      <c r="HP4" s="13">
        <v>2</v>
      </c>
      <c r="HQ4" s="13">
        <v>2</v>
      </c>
      <c r="HR4" s="13">
        <v>2</v>
      </c>
      <c r="HS4" s="13">
        <v>2</v>
      </c>
      <c r="HT4" s="13">
        <v>2</v>
      </c>
      <c r="HU4" s="13">
        <v>2</v>
      </c>
      <c r="HV4" s="13">
        <v>3</v>
      </c>
      <c r="HW4" s="13">
        <v>3</v>
      </c>
      <c r="HX4" s="13">
        <v>3</v>
      </c>
      <c r="HY4" s="13">
        <v>3</v>
      </c>
      <c r="HZ4" s="13">
        <v>3</v>
      </c>
      <c r="IA4" s="13">
        <v>3</v>
      </c>
      <c r="IB4" s="13">
        <v>4</v>
      </c>
      <c r="IC4" s="13">
        <v>4</v>
      </c>
      <c r="ID4" s="13">
        <v>4</v>
      </c>
      <c r="IE4" s="13">
        <v>4</v>
      </c>
      <c r="IF4" s="13">
        <v>4</v>
      </c>
      <c r="IG4" s="13">
        <v>4</v>
      </c>
      <c r="IH4" s="13">
        <v>5</v>
      </c>
      <c r="II4" s="13">
        <v>5</v>
      </c>
      <c r="IJ4" s="13">
        <v>5</v>
      </c>
      <c r="IK4" s="13">
        <v>5</v>
      </c>
      <c r="IL4" s="13">
        <v>5</v>
      </c>
      <c r="IM4" s="13">
        <v>5</v>
      </c>
      <c r="IN4" s="13">
        <v>6</v>
      </c>
      <c r="IO4" s="13">
        <v>6</v>
      </c>
      <c r="IP4" s="13">
        <v>6</v>
      </c>
      <c r="IQ4" s="13">
        <v>6</v>
      </c>
      <c r="IR4" s="13">
        <v>6</v>
      </c>
      <c r="IS4" s="13">
        <v>6</v>
      </c>
      <c r="IT4" s="13">
        <v>7</v>
      </c>
      <c r="IU4" s="13">
        <v>7</v>
      </c>
      <c r="IV4" s="13">
        <v>7</v>
      </c>
      <c r="IW4" s="13">
        <v>7</v>
      </c>
      <c r="IX4" s="13">
        <v>7</v>
      </c>
      <c r="IY4" s="13">
        <v>7</v>
      </c>
      <c r="IZ4" s="13">
        <v>8</v>
      </c>
      <c r="JA4" s="13">
        <v>8</v>
      </c>
      <c r="JB4" s="13">
        <v>8</v>
      </c>
      <c r="JC4" s="13">
        <v>8</v>
      </c>
      <c r="JD4" s="13">
        <v>8</v>
      </c>
      <c r="JE4" s="13">
        <v>8</v>
      </c>
      <c r="JF4" s="13">
        <v>9</v>
      </c>
      <c r="JG4" s="13">
        <v>9</v>
      </c>
      <c r="JH4" s="13">
        <v>9</v>
      </c>
      <c r="JI4" s="13">
        <v>9</v>
      </c>
      <c r="JJ4" s="13">
        <v>9</v>
      </c>
      <c r="JK4" s="13">
        <v>9</v>
      </c>
      <c r="JL4" s="13">
        <v>10</v>
      </c>
      <c r="JM4" s="13">
        <v>10</v>
      </c>
      <c r="JN4" s="13">
        <v>10</v>
      </c>
      <c r="JO4" s="13">
        <v>10</v>
      </c>
      <c r="JP4" s="13">
        <v>10</v>
      </c>
      <c r="JQ4" s="13">
        <v>11</v>
      </c>
      <c r="JR4" s="13">
        <v>11</v>
      </c>
      <c r="JS4" s="13">
        <v>11</v>
      </c>
      <c r="JT4" s="13">
        <v>11</v>
      </c>
      <c r="JU4" s="13">
        <v>11</v>
      </c>
      <c r="JV4" s="13">
        <v>12</v>
      </c>
      <c r="JW4" s="13">
        <v>12</v>
      </c>
      <c r="JX4" s="13">
        <v>12</v>
      </c>
      <c r="JY4" s="13">
        <v>12</v>
      </c>
      <c r="JZ4" s="12">
        <v>12</v>
      </c>
    </row>
    <row r="5" spans="1:286" s="18" customFormat="1" ht="23.25" customHeight="1" x14ac:dyDescent="0.35">
      <c r="A5" s="14" t="s">
        <v>3</v>
      </c>
      <c r="B5" s="14" t="s">
        <v>4</v>
      </c>
      <c r="C5" s="15" t="s">
        <v>5</v>
      </c>
      <c r="D5" s="15" t="s">
        <v>6</v>
      </c>
      <c r="E5" s="15" t="s">
        <v>7</v>
      </c>
      <c r="F5" s="16" t="s">
        <v>8</v>
      </c>
      <c r="G5" s="16" t="s">
        <v>9</v>
      </c>
      <c r="H5" s="16" t="s">
        <v>10</v>
      </c>
      <c r="I5" s="15" t="s">
        <v>5</v>
      </c>
      <c r="J5" s="15" t="s">
        <v>6</v>
      </c>
      <c r="K5" s="15" t="s">
        <v>7</v>
      </c>
      <c r="L5" s="16" t="s">
        <v>8</v>
      </c>
      <c r="M5" s="16" t="s">
        <v>9</v>
      </c>
      <c r="N5" s="16" t="s">
        <v>10</v>
      </c>
      <c r="O5" s="15" t="s">
        <v>5</v>
      </c>
      <c r="P5" s="15" t="s">
        <v>6</v>
      </c>
      <c r="Q5" s="15" t="s">
        <v>7</v>
      </c>
      <c r="R5" s="16" t="s">
        <v>8</v>
      </c>
      <c r="S5" s="16" t="s">
        <v>9</v>
      </c>
      <c r="T5" s="16" t="s">
        <v>10</v>
      </c>
      <c r="U5" s="15" t="s">
        <v>5</v>
      </c>
      <c r="V5" s="15" t="s">
        <v>6</v>
      </c>
      <c r="W5" s="15" t="s">
        <v>7</v>
      </c>
      <c r="X5" s="16" t="s">
        <v>8</v>
      </c>
      <c r="Y5" s="16" t="s">
        <v>9</v>
      </c>
      <c r="Z5" s="16" t="s">
        <v>10</v>
      </c>
      <c r="AA5" s="15" t="s">
        <v>5</v>
      </c>
      <c r="AB5" s="15" t="s">
        <v>6</v>
      </c>
      <c r="AC5" s="15" t="s">
        <v>7</v>
      </c>
      <c r="AD5" s="16" t="s">
        <v>8</v>
      </c>
      <c r="AE5" s="16" t="s">
        <v>9</v>
      </c>
      <c r="AF5" s="16" t="s">
        <v>10</v>
      </c>
      <c r="AG5" s="15" t="s">
        <v>5</v>
      </c>
      <c r="AH5" s="15" t="s">
        <v>6</v>
      </c>
      <c r="AI5" s="15" t="s">
        <v>7</v>
      </c>
      <c r="AJ5" s="16" t="s">
        <v>8</v>
      </c>
      <c r="AK5" s="16" t="s">
        <v>9</v>
      </c>
      <c r="AL5" s="16" t="s">
        <v>10</v>
      </c>
      <c r="AM5" s="15" t="s">
        <v>5</v>
      </c>
      <c r="AN5" s="15" t="s">
        <v>6</v>
      </c>
      <c r="AO5" s="15" t="s">
        <v>7</v>
      </c>
      <c r="AP5" s="16" t="s">
        <v>8</v>
      </c>
      <c r="AQ5" s="16" t="s">
        <v>9</v>
      </c>
      <c r="AR5" s="16" t="s">
        <v>10</v>
      </c>
      <c r="AS5" s="15" t="s">
        <v>5</v>
      </c>
      <c r="AT5" s="15" t="s">
        <v>6</v>
      </c>
      <c r="AU5" s="15" t="s">
        <v>7</v>
      </c>
      <c r="AV5" s="16" t="s">
        <v>8</v>
      </c>
      <c r="AW5" s="16" t="s">
        <v>9</v>
      </c>
      <c r="AX5" s="16" t="s">
        <v>10</v>
      </c>
      <c r="AY5" s="15" t="s">
        <v>5</v>
      </c>
      <c r="AZ5" s="15" t="s">
        <v>6</v>
      </c>
      <c r="BA5" s="15" t="s">
        <v>7</v>
      </c>
      <c r="BB5" s="16" t="s">
        <v>8</v>
      </c>
      <c r="BC5" s="16" t="s">
        <v>9</v>
      </c>
      <c r="BD5" s="16" t="s">
        <v>10</v>
      </c>
      <c r="BE5" s="15" t="s">
        <v>5</v>
      </c>
      <c r="BF5" s="15" t="s">
        <v>6</v>
      </c>
      <c r="BG5" s="15" t="s">
        <v>7</v>
      </c>
      <c r="BH5" s="16" t="s">
        <v>8</v>
      </c>
      <c r="BI5" s="16" t="s">
        <v>9</v>
      </c>
      <c r="BJ5" s="16" t="s">
        <v>10</v>
      </c>
      <c r="BK5" s="15" t="s">
        <v>5</v>
      </c>
      <c r="BL5" s="15" t="s">
        <v>6</v>
      </c>
      <c r="BM5" s="15" t="s">
        <v>7</v>
      </c>
      <c r="BN5" s="16" t="s">
        <v>8</v>
      </c>
      <c r="BO5" s="16" t="s">
        <v>9</v>
      </c>
      <c r="BP5" s="16" t="s">
        <v>10</v>
      </c>
      <c r="BQ5" s="15" t="s">
        <v>5</v>
      </c>
      <c r="BR5" s="15" t="s">
        <v>6</v>
      </c>
      <c r="BS5" s="15" t="s">
        <v>7</v>
      </c>
      <c r="BT5" s="16" t="s">
        <v>8</v>
      </c>
      <c r="BU5" s="16" t="s">
        <v>9</v>
      </c>
      <c r="BV5" s="16" t="s">
        <v>10</v>
      </c>
      <c r="BW5" s="15" t="s">
        <v>5</v>
      </c>
      <c r="BX5" s="15" t="s">
        <v>6</v>
      </c>
      <c r="BY5" s="15" t="s">
        <v>7</v>
      </c>
      <c r="BZ5" s="16" t="s">
        <v>8</v>
      </c>
      <c r="CA5" s="16" t="s">
        <v>9</v>
      </c>
      <c r="CB5" s="16" t="s">
        <v>10</v>
      </c>
      <c r="CC5" s="15" t="s">
        <v>5</v>
      </c>
      <c r="CD5" s="15" t="s">
        <v>6</v>
      </c>
      <c r="CE5" s="15" t="s">
        <v>7</v>
      </c>
      <c r="CF5" s="16" t="s">
        <v>8</v>
      </c>
      <c r="CG5" s="16" t="s">
        <v>9</v>
      </c>
      <c r="CH5" s="16" t="s">
        <v>10</v>
      </c>
      <c r="CI5" s="15" t="s">
        <v>5</v>
      </c>
      <c r="CJ5" s="15" t="s">
        <v>6</v>
      </c>
      <c r="CK5" s="15" t="s">
        <v>7</v>
      </c>
      <c r="CL5" s="16" t="s">
        <v>8</v>
      </c>
      <c r="CM5" s="16" t="s">
        <v>9</v>
      </c>
      <c r="CN5" s="16" t="s">
        <v>10</v>
      </c>
      <c r="CO5" s="17" t="s">
        <v>5</v>
      </c>
      <c r="CP5" s="15" t="s">
        <v>6</v>
      </c>
      <c r="CQ5" s="15" t="s">
        <v>7</v>
      </c>
      <c r="CR5" s="16" t="s">
        <v>8</v>
      </c>
      <c r="CS5" s="16" t="s">
        <v>9</v>
      </c>
      <c r="CT5" s="16" t="s">
        <v>10</v>
      </c>
      <c r="CU5" s="15" t="s">
        <v>5</v>
      </c>
      <c r="CV5" s="15" t="s">
        <v>6</v>
      </c>
      <c r="CW5" s="15" t="s">
        <v>7</v>
      </c>
      <c r="CX5" s="16" t="s">
        <v>8</v>
      </c>
      <c r="CY5" s="16" t="s">
        <v>9</v>
      </c>
      <c r="CZ5" s="16" t="s">
        <v>10</v>
      </c>
      <c r="DA5" s="15" t="s">
        <v>5</v>
      </c>
      <c r="DB5" s="15" t="s">
        <v>6</v>
      </c>
      <c r="DC5" s="15" t="s">
        <v>7</v>
      </c>
      <c r="DD5" s="16" t="s">
        <v>8</v>
      </c>
      <c r="DE5" s="16" t="s">
        <v>9</v>
      </c>
      <c r="DF5" s="16" t="s">
        <v>10</v>
      </c>
      <c r="DG5" s="17" t="s">
        <v>5</v>
      </c>
      <c r="DH5" s="15" t="s">
        <v>6</v>
      </c>
      <c r="DI5" s="15" t="s">
        <v>7</v>
      </c>
      <c r="DJ5" s="16" t="s">
        <v>8</v>
      </c>
      <c r="DK5" s="16" t="s">
        <v>9</v>
      </c>
      <c r="DL5" s="16" t="s">
        <v>10</v>
      </c>
      <c r="DM5" s="15" t="s">
        <v>5</v>
      </c>
      <c r="DN5" s="15" t="s">
        <v>6</v>
      </c>
      <c r="DO5" s="15" t="s">
        <v>7</v>
      </c>
      <c r="DP5" s="16" t="s">
        <v>8</v>
      </c>
      <c r="DQ5" s="16" t="s">
        <v>9</v>
      </c>
      <c r="DR5" s="16" t="s">
        <v>10</v>
      </c>
      <c r="DS5" s="15" t="s">
        <v>5</v>
      </c>
      <c r="DT5" s="15" t="s">
        <v>6</v>
      </c>
      <c r="DU5" s="15" t="s">
        <v>7</v>
      </c>
      <c r="DV5" s="16" t="s">
        <v>8</v>
      </c>
      <c r="DW5" s="16" t="s">
        <v>9</v>
      </c>
      <c r="DX5" s="16" t="s">
        <v>10</v>
      </c>
      <c r="DY5" s="15" t="s">
        <v>5</v>
      </c>
      <c r="DZ5" s="15" t="s">
        <v>6</v>
      </c>
      <c r="EA5" s="15" t="s">
        <v>7</v>
      </c>
      <c r="EB5" s="16" t="s">
        <v>8</v>
      </c>
      <c r="EC5" s="16" t="s">
        <v>9</v>
      </c>
      <c r="ED5" s="15" t="s">
        <v>5</v>
      </c>
      <c r="EE5" s="15" t="s">
        <v>6</v>
      </c>
      <c r="EF5" s="15" t="s">
        <v>7</v>
      </c>
      <c r="EG5" s="16" t="s">
        <v>8</v>
      </c>
      <c r="EH5" s="16" t="s">
        <v>9</v>
      </c>
      <c r="EI5" s="15" t="s">
        <v>5</v>
      </c>
      <c r="EJ5" s="15" t="s">
        <v>6</v>
      </c>
      <c r="EK5" s="15" t="s">
        <v>7</v>
      </c>
      <c r="EL5" s="16" t="s">
        <v>8</v>
      </c>
      <c r="EM5" s="16" t="s">
        <v>9</v>
      </c>
      <c r="EO5" s="41"/>
      <c r="EP5" s="15" t="s">
        <v>5</v>
      </c>
      <c r="EQ5" s="15" t="s">
        <v>6</v>
      </c>
      <c r="ER5" s="15" t="s">
        <v>7</v>
      </c>
      <c r="ES5" s="16" t="s">
        <v>8</v>
      </c>
      <c r="ET5" s="16" t="s">
        <v>9</v>
      </c>
      <c r="EU5" s="16" t="s">
        <v>10</v>
      </c>
      <c r="EV5" s="15" t="s">
        <v>5</v>
      </c>
      <c r="EW5" s="15" t="s">
        <v>6</v>
      </c>
      <c r="EX5" s="15" t="s">
        <v>7</v>
      </c>
      <c r="EY5" s="16" t="s">
        <v>8</v>
      </c>
      <c r="EZ5" s="16" t="s">
        <v>9</v>
      </c>
      <c r="FA5" s="16" t="s">
        <v>10</v>
      </c>
      <c r="FB5" s="15" t="s">
        <v>5</v>
      </c>
      <c r="FC5" s="15" t="s">
        <v>6</v>
      </c>
      <c r="FD5" s="15" t="s">
        <v>7</v>
      </c>
      <c r="FE5" s="16" t="s">
        <v>8</v>
      </c>
      <c r="FF5" s="16" t="s">
        <v>9</v>
      </c>
      <c r="FG5" s="16" t="s">
        <v>10</v>
      </c>
      <c r="FH5" s="15" t="s">
        <v>5</v>
      </c>
      <c r="FI5" s="15" t="s">
        <v>6</v>
      </c>
      <c r="FJ5" s="15" t="s">
        <v>7</v>
      </c>
      <c r="FK5" s="16" t="s">
        <v>8</v>
      </c>
      <c r="FL5" s="16" t="s">
        <v>9</v>
      </c>
      <c r="FM5" s="16" t="s">
        <v>10</v>
      </c>
      <c r="FN5" s="15" t="s">
        <v>5</v>
      </c>
      <c r="FO5" s="15" t="s">
        <v>6</v>
      </c>
      <c r="FP5" s="15" t="s">
        <v>7</v>
      </c>
      <c r="FQ5" s="16" t="s">
        <v>8</v>
      </c>
      <c r="FR5" s="16" t="s">
        <v>9</v>
      </c>
      <c r="FS5" s="16" t="s">
        <v>10</v>
      </c>
      <c r="FT5" s="15" t="s">
        <v>5</v>
      </c>
      <c r="FU5" s="15" t="s">
        <v>6</v>
      </c>
      <c r="FV5" s="15" t="s">
        <v>7</v>
      </c>
      <c r="FW5" s="16" t="s">
        <v>8</v>
      </c>
      <c r="FX5" s="16" t="s">
        <v>9</v>
      </c>
      <c r="FY5" s="16" t="s">
        <v>10</v>
      </c>
      <c r="FZ5" s="15" t="s">
        <v>5</v>
      </c>
      <c r="GA5" s="15" t="s">
        <v>6</v>
      </c>
      <c r="GB5" s="15" t="s">
        <v>7</v>
      </c>
      <c r="GC5" s="16" t="s">
        <v>8</v>
      </c>
      <c r="GD5" s="16" t="s">
        <v>9</v>
      </c>
      <c r="GE5" s="16" t="s">
        <v>10</v>
      </c>
      <c r="GF5" s="15" t="s">
        <v>5</v>
      </c>
      <c r="GG5" s="15" t="s">
        <v>6</v>
      </c>
      <c r="GH5" s="15" t="s">
        <v>7</v>
      </c>
      <c r="GI5" s="16" t="s">
        <v>8</v>
      </c>
      <c r="GJ5" s="16" t="s">
        <v>9</v>
      </c>
      <c r="GK5" s="16" t="s">
        <v>10</v>
      </c>
      <c r="GL5" s="15" t="s">
        <v>5</v>
      </c>
      <c r="GM5" s="15" t="s">
        <v>6</v>
      </c>
      <c r="GN5" s="15" t="s">
        <v>7</v>
      </c>
      <c r="GO5" s="16" t="s">
        <v>8</v>
      </c>
      <c r="GP5" s="16" t="s">
        <v>9</v>
      </c>
      <c r="GQ5" s="16" t="s">
        <v>10</v>
      </c>
      <c r="GR5" s="15" t="s">
        <v>5</v>
      </c>
      <c r="GS5" s="15" t="s">
        <v>6</v>
      </c>
      <c r="GT5" s="15" t="s">
        <v>7</v>
      </c>
      <c r="GU5" s="16" t="s">
        <v>8</v>
      </c>
      <c r="GV5" s="16" t="s">
        <v>9</v>
      </c>
      <c r="GW5" s="16" t="s">
        <v>10</v>
      </c>
      <c r="GX5" s="15" t="s">
        <v>5</v>
      </c>
      <c r="GY5" s="15" t="s">
        <v>6</v>
      </c>
      <c r="GZ5" s="15" t="s">
        <v>7</v>
      </c>
      <c r="HA5" s="16" t="s">
        <v>8</v>
      </c>
      <c r="HB5" s="16" t="s">
        <v>9</v>
      </c>
      <c r="HC5" s="16" t="s">
        <v>10</v>
      </c>
      <c r="HD5" s="15" t="s">
        <v>5</v>
      </c>
      <c r="HE5" s="15" t="s">
        <v>6</v>
      </c>
      <c r="HF5" s="15" t="s">
        <v>7</v>
      </c>
      <c r="HG5" s="16" t="s">
        <v>8</v>
      </c>
      <c r="HH5" s="16" t="s">
        <v>9</v>
      </c>
      <c r="HI5" s="16" t="s">
        <v>10</v>
      </c>
      <c r="HJ5" s="15" t="s">
        <v>5</v>
      </c>
      <c r="HK5" s="15" t="s">
        <v>6</v>
      </c>
      <c r="HL5" s="15" t="s">
        <v>7</v>
      </c>
      <c r="HM5" s="16" t="s">
        <v>8</v>
      </c>
      <c r="HN5" s="16" t="s">
        <v>9</v>
      </c>
      <c r="HO5" s="16" t="s">
        <v>10</v>
      </c>
      <c r="HP5" s="15" t="s">
        <v>5</v>
      </c>
      <c r="HQ5" s="15" t="s">
        <v>6</v>
      </c>
      <c r="HR5" s="15" t="s">
        <v>7</v>
      </c>
      <c r="HS5" s="16" t="s">
        <v>8</v>
      </c>
      <c r="HT5" s="16" t="s">
        <v>9</v>
      </c>
      <c r="HU5" s="16" t="s">
        <v>10</v>
      </c>
      <c r="HV5" s="15" t="s">
        <v>5</v>
      </c>
      <c r="HW5" s="15" t="s">
        <v>6</v>
      </c>
      <c r="HX5" s="15" t="s">
        <v>7</v>
      </c>
      <c r="HY5" s="16" t="s">
        <v>8</v>
      </c>
      <c r="HZ5" s="16" t="s">
        <v>9</v>
      </c>
      <c r="IA5" s="16" t="s">
        <v>10</v>
      </c>
      <c r="IB5" s="17" t="s">
        <v>5</v>
      </c>
      <c r="IC5" s="15" t="s">
        <v>6</v>
      </c>
      <c r="ID5" s="15" t="s">
        <v>7</v>
      </c>
      <c r="IE5" s="16" t="s">
        <v>8</v>
      </c>
      <c r="IF5" s="16" t="s">
        <v>9</v>
      </c>
      <c r="IG5" s="16" t="s">
        <v>10</v>
      </c>
      <c r="IH5" s="15" t="s">
        <v>5</v>
      </c>
      <c r="II5" s="15" t="s">
        <v>6</v>
      </c>
      <c r="IJ5" s="15" t="s">
        <v>7</v>
      </c>
      <c r="IK5" s="16" t="s">
        <v>8</v>
      </c>
      <c r="IL5" s="16" t="s">
        <v>9</v>
      </c>
      <c r="IM5" s="16" t="s">
        <v>10</v>
      </c>
      <c r="IN5" s="15" t="s">
        <v>5</v>
      </c>
      <c r="IO5" s="15" t="s">
        <v>6</v>
      </c>
      <c r="IP5" s="15" t="s">
        <v>7</v>
      </c>
      <c r="IQ5" s="16" t="s">
        <v>8</v>
      </c>
      <c r="IR5" s="16" t="s">
        <v>9</v>
      </c>
      <c r="IS5" s="16" t="s">
        <v>10</v>
      </c>
      <c r="IT5" s="17" t="s">
        <v>5</v>
      </c>
      <c r="IU5" s="15" t="s">
        <v>6</v>
      </c>
      <c r="IV5" s="15" t="s">
        <v>7</v>
      </c>
      <c r="IW5" s="16" t="s">
        <v>8</v>
      </c>
      <c r="IX5" s="16" t="s">
        <v>9</v>
      </c>
      <c r="IY5" s="16" t="s">
        <v>10</v>
      </c>
      <c r="IZ5" s="15" t="s">
        <v>5</v>
      </c>
      <c r="JA5" s="15" t="s">
        <v>6</v>
      </c>
      <c r="JB5" s="15" t="s">
        <v>7</v>
      </c>
      <c r="JC5" s="16" t="s">
        <v>8</v>
      </c>
      <c r="JD5" s="16" t="s">
        <v>9</v>
      </c>
      <c r="JE5" s="16" t="s">
        <v>10</v>
      </c>
      <c r="JF5" s="15" t="s">
        <v>5</v>
      </c>
      <c r="JG5" s="15" t="s">
        <v>6</v>
      </c>
      <c r="JH5" s="15" t="s">
        <v>7</v>
      </c>
      <c r="JI5" s="16" t="s">
        <v>8</v>
      </c>
      <c r="JJ5" s="16" t="s">
        <v>9</v>
      </c>
      <c r="JK5" s="16" t="s">
        <v>10</v>
      </c>
      <c r="JL5" s="15" t="s">
        <v>5</v>
      </c>
      <c r="JM5" s="15" t="s">
        <v>6</v>
      </c>
      <c r="JN5" s="15" t="s">
        <v>7</v>
      </c>
      <c r="JO5" s="16" t="s">
        <v>8</v>
      </c>
      <c r="JP5" s="16" t="s">
        <v>9</v>
      </c>
      <c r="JQ5" s="15" t="s">
        <v>5</v>
      </c>
      <c r="JR5" s="15" t="s">
        <v>6</v>
      </c>
      <c r="JS5" s="15" t="s">
        <v>7</v>
      </c>
      <c r="JT5" s="16" t="s">
        <v>8</v>
      </c>
      <c r="JU5" s="16" t="s">
        <v>9</v>
      </c>
      <c r="JV5" s="15" t="s">
        <v>5</v>
      </c>
      <c r="JW5" s="15" t="s">
        <v>6</v>
      </c>
      <c r="JX5" s="15" t="s">
        <v>7</v>
      </c>
      <c r="JY5" s="16" t="s">
        <v>8</v>
      </c>
      <c r="JZ5" s="16" t="s">
        <v>9</v>
      </c>
    </row>
    <row r="6" spans="1:286" x14ac:dyDescent="0.35">
      <c r="A6" s="19"/>
      <c r="B6" s="20" t="s">
        <v>11</v>
      </c>
      <c r="C6" s="21">
        <f t="shared" ref="C6:G6" si="0">+SUM(C9,C12,C16,C19,C20,C23:C25,C29,C30:C36,C39,C42:C65)</f>
        <v>0</v>
      </c>
      <c r="D6" s="21">
        <f t="shared" si="0"/>
        <v>4740</v>
      </c>
      <c r="E6" s="21">
        <f t="shared" si="0"/>
        <v>0</v>
      </c>
      <c r="F6" s="21">
        <f t="shared" si="0"/>
        <v>4740</v>
      </c>
      <c r="G6" s="21">
        <f t="shared" si="0"/>
        <v>0</v>
      </c>
      <c r="H6" s="22">
        <f>IFERROR(F6/(E6/$H$2),0)</f>
        <v>0</v>
      </c>
      <c r="I6" s="21">
        <f>+SUM(I9,I12,I16,I19,I20,I23:I25,I29,I30:I36,I39,I42:I65)</f>
        <v>4740</v>
      </c>
      <c r="J6" s="21">
        <f>+SUM(J9,J12,J16,J19,J20,J23:J25,J29,J30:J36,J39,J42:J65)</f>
        <v>4330</v>
      </c>
      <c r="K6" s="21">
        <f>+SUM(K9,K12,K16,K19,K20,K23:K25,K29,K30:K36,K39,K42:K65)</f>
        <v>0</v>
      </c>
      <c r="L6" s="21">
        <f>+SUM(L9,L12,L16,L19,L20,L23:L25,L29,L30:L36,L39,L42:L65)</f>
        <v>9070</v>
      </c>
      <c r="M6" s="21">
        <f>+SUM(M9,M12,M16,M19,M20,M23:M25,M29,M30:M36,M39,M42:M65)</f>
        <v>0</v>
      </c>
      <c r="N6" s="22">
        <f>IFERROR(L6/(K6/$N$2),0)</f>
        <v>0</v>
      </c>
      <c r="O6" s="21">
        <f>+SUM(O9,O12,O16,O19,O20,O23:O25,O29,O30:O36,O39,O42:O65)</f>
        <v>9070</v>
      </c>
      <c r="P6" s="21">
        <f>+SUM(P9,P12,P16,P19,P20,P23:P25,P29,P30:P36,P39,P42:P65)</f>
        <v>16310</v>
      </c>
      <c r="Q6" s="21">
        <f>+SUM(Q9,Q12,Q16,Q19,Q20,Q23:Q25,Q29,Q30:Q36,Q39,Q42:Q65)</f>
        <v>15958.150000000001</v>
      </c>
      <c r="R6" s="21">
        <f>+SUM(R9,R12,R16,R19,R20,R23:R25,R29,R30:R36,R39,R42:R65)</f>
        <v>9421.8499999999967</v>
      </c>
      <c r="S6" s="21">
        <f>+SUM(S9,S12,S16,S19,S20,S23:S25,S29,S30:S36,S39,S42:S65)</f>
        <v>0</v>
      </c>
      <c r="T6" s="22">
        <f>IFERROR(R6/(Q6/$N$2),0)</f>
        <v>14.169837982472899</v>
      </c>
      <c r="U6" s="21">
        <f>+SUM(U9,U12,U16,U19,U20,U23:U25,U29,U30:U36,U39,U42:U65)</f>
        <v>9421.8499999999967</v>
      </c>
      <c r="V6" s="21">
        <f>+SUM(V9,V12,V16,V19,V20,V23:V25,V29,V30:V36,V39,V42:V65)</f>
        <v>10900</v>
      </c>
      <c r="W6" s="21">
        <f>+SUM(W9,W12,W16,W19,W20,W23:W25,W29,W30:W36,W39,W42:W65)</f>
        <v>14153.099999999999</v>
      </c>
      <c r="X6" s="21">
        <f>+SUM(X9,X12,X16,X19,X20,X23:X25,X29,X30:X36,X39,X42:X65)</f>
        <v>6168.75</v>
      </c>
      <c r="Y6" s="21">
        <f>+SUM(Y9,Y12,Y16,Y19,Y20,Y23:Y25,Y29,Y30:Y36,Y39,Y42:Y65)</f>
        <v>0</v>
      </c>
      <c r="Z6" s="22">
        <f>+IFERROR(X6/(W6/$Z$2),0)</f>
        <v>10.46060580367552</v>
      </c>
      <c r="AA6" s="21">
        <f>+SUM(AA9,AA12,AA16,AA19,AA20,AA23:AA25,AA29,AA30:AA36,AA39,AA42:AA65)</f>
        <v>6168.75</v>
      </c>
      <c r="AB6" s="21">
        <f>+SUM(AB9,AB12,AB16,AB19,AB20,AB23:AB25,AB29,AB30:AB36,AB39,AB42:AB65)</f>
        <v>8600</v>
      </c>
      <c r="AC6" s="21">
        <f>+SUM(AC9,AC12,AC16,AC19,AC20,AC23:AC25,AC29,AC30:AC36,AC39,AC42:AC65)</f>
        <v>14479.050000000003</v>
      </c>
      <c r="AD6" s="21">
        <f>+SUM(AD9,AD12,AD16,AD19,AD20,AD23:AD25,AD29,AD30:AD36,AD39,AD42:AD65)</f>
        <v>289.69999999999698</v>
      </c>
      <c r="AE6" s="21">
        <f>+SUM(AE9,AE12,AE16,AE19,AE20,AE23:AE25,AE29,AE30:AE36,AE39,AE42:AE65)</f>
        <v>0</v>
      </c>
      <c r="AF6" s="22">
        <f>+IFERROR(AD6/(AC6/$AF$2),0)</f>
        <v>0.5002054692814738</v>
      </c>
      <c r="AG6" s="21">
        <f>+SUM(AG9,AG12,AG16,AG19,AG20,AG23:AG25,AG29,AG30:AG36,AG39,AG42:AG65)</f>
        <v>289.69999999999698</v>
      </c>
      <c r="AH6" s="21">
        <f>+SUM(AH9,AH12,AH16,AH19,AH20,AH23:AH25,AH29,AH30:AH36,AH39,AH42:AH65)</f>
        <v>18600</v>
      </c>
      <c r="AI6" s="21">
        <f>+SUM(AI9,AI12,AI16,AI19,AI20,AI23:AI25,AI29,AI30:AI36,AI39,AI42:AI65)</f>
        <v>18056.250000000004</v>
      </c>
      <c r="AJ6" s="21">
        <f>+SUM(AJ9,AJ12,AJ16,AJ19,AJ20,AJ23:AJ25,AJ29,AJ30:AJ36,AJ39,AJ42:AJ65)</f>
        <v>833.44999999999709</v>
      </c>
      <c r="AK6" s="21">
        <f>+SUM(AK9,AK12,AK16,AK19,AK20,AK23:AK25,AK29,AK30:AK36,AK39,AK42:AK65)</f>
        <v>0</v>
      </c>
      <c r="AL6" s="22">
        <f>+IFERROR(AJ6/(AI6/$AL$2),0)</f>
        <v>1.2001218414676313</v>
      </c>
      <c r="AM6" s="21">
        <f>+SUM(AM9,AM12,AM16,AM19,AM20,AM23:AM25,AM29,AM30:AM36,AM39,AM42:AM65)</f>
        <v>833.44999999999709</v>
      </c>
      <c r="AN6" s="21">
        <f>+SUM(AN9,AN12,AN16,AN19,AN20,AN23:AN25,AN29,AN30:AN36,AN39,AN42:AN65)</f>
        <v>24351</v>
      </c>
      <c r="AO6" s="21">
        <f>+SUM(AO9,AO12,AO16,AO19,AO20,AO23:AO25,AO29,AO30:AO36,AO39,AO42:AO65)</f>
        <v>19004.816666666669</v>
      </c>
      <c r="AP6" s="21">
        <f>+SUM(AP9,AP12,AP16,AP19,AP20,AP23:AP25,AP29,AP30:AP36,AP39,AP42:AP65)</f>
        <v>6179.6333333333259</v>
      </c>
      <c r="AQ6" s="21">
        <f>+SUM(AQ9,AQ12,AQ16,AQ19,AQ20,AQ23:AQ25,AQ29,AQ30:AQ36,AQ39,AQ42:AQ65)</f>
        <v>0</v>
      </c>
      <c r="AR6" s="22">
        <f>+IFERROR(AP6/(AO6/$AR$2),0)</f>
        <v>8.4541971377431402</v>
      </c>
      <c r="AS6" s="21">
        <f>+SUM(AS9,AS12,AS16,AS19,AS20,AS23:AS25,AS29,AS30:AS36,AS39,AS42:AS65)</f>
        <v>6179.6333333333259</v>
      </c>
      <c r="AT6" s="21">
        <f>+SUM(AT9,AT12,AT16,AT19,AT20,AT23:AT25,AT29,AT30:AT36,AT39,AT42:AT65)</f>
        <v>15626</v>
      </c>
      <c r="AU6" s="21">
        <f>+SUM(AU9,AU12,AU16,AU19,AU20,AU23:AU25,AU29,AU30:AU36,AU39,AU42:AU65)</f>
        <v>20370.933333333331</v>
      </c>
      <c r="AV6" s="21">
        <f>+SUM(AV9,AV12,AV16,AV19,AV20,AV23:AV25,AV29,AV30:AV36,AV39,AV42:AV65)</f>
        <v>1434.6999999999939</v>
      </c>
      <c r="AW6" s="21">
        <f>+SUM(AW9,AW12,AW16,AW19,AW20,AW23:AW25,AW29,AW30:AW36,AW39,AW42:AW65)</f>
        <v>0</v>
      </c>
      <c r="AX6" s="22">
        <f>+IFERROR(AV6/(AU6/$AX$2),0)</f>
        <v>1.9015770836878612</v>
      </c>
      <c r="AY6" s="21">
        <f>+SUM(AY9,AY12,AY16,AY19,AY20,AY23:AY25,AY29,AY30:AY36,AY39,AY42:AY65)</f>
        <v>1434.6999999999939</v>
      </c>
      <c r="AZ6" s="21">
        <f>+SUM(AZ9,AZ12,AZ16,AZ19,AZ20,AZ23:AZ25,AZ29,AZ30:AZ36,AZ39,AZ42:AZ65)</f>
        <v>18870</v>
      </c>
      <c r="BA6" s="21">
        <f>+SUM(BA9,BA12,BA16,BA19,BA20,BA23:BA25,BA29,BA30:BA36,BA39,BA42:BA65)</f>
        <v>18197.216666666671</v>
      </c>
      <c r="BB6" s="21">
        <f>+SUM(BB9,BB12,BB16,BB19,BB20,BB23:BB25,BB29,BB30:BB36,BB39,BB42:BB65)</f>
        <v>2107.4833333333236</v>
      </c>
      <c r="BC6" s="21">
        <f>+SUM(BC9,BC12,BC16,BC19,BC20,BC23:BC25,BC29,BC30:BC36,BC39,BC42:BC65)</f>
        <v>0</v>
      </c>
      <c r="BD6" s="22">
        <f>+IFERROR(BB6/(BA6/$BD$2),0)</f>
        <v>2.7795239748203118</v>
      </c>
      <c r="BE6" s="21">
        <f>+SUM(BE9,BE12,BE16,BE19,BE20,BE23:BE25,BE29,BE30:BE36,BE39,BE42:BE65)</f>
        <v>2107.4833333333236</v>
      </c>
      <c r="BF6" s="21">
        <f>+SUM(BF9,BF12,BF16,BF19,BF20,BF23:BF25,BF29,BF30:BF36,BF39,BF42:BF65)</f>
        <v>28329</v>
      </c>
      <c r="BG6" s="21">
        <f>+SUM(BG9,BG12,BG16,BG19,BG20,BG23:BG25,BG29,BG30:BG36,BG39,BG42:BG65)</f>
        <v>18930.486666666664</v>
      </c>
      <c r="BH6" s="21">
        <f>+SUM(BH9,BH12,BH16,BH19,BH20,BH23:BH25,BH29,BH30:BH36,BH39,BH42:BH65)</f>
        <v>11505.996666666664</v>
      </c>
      <c r="BI6" s="21">
        <f>+SUM(BI9,BI12,BI16,BI19,BI20,BI23:BI25,BI29,BI30:BI36,BI39,BI42:BI65)</f>
        <v>0</v>
      </c>
      <c r="BJ6" s="22">
        <f>+IFERROR(BH6/(BG6/$BJ$2),0)</f>
        <v>15.802864374326703</v>
      </c>
      <c r="BK6" s="21">
        <f>+SUM(BK9,BK12,BK16,BK19,BK20,BK23:BK25,BK29,BK30:BK36,BK39,BK42:BK65)</f>
        <v>11505.996666666664</v>
      </c>
      <c r="BL6" s="21">
        <f>+SUM(BL9,BL12,BL16,BL19,BL20,BL23:BL25,BL29,BL30:BL36,BL39,BL42:BL65)</f>
        <v>23630</v>
      </c>
      <c r="BM6" s="21">
        <f>+SUM(BM9,BM12,BM16,BM19,BM20,BM23:BM25,BM29,BM30:BM36,BM39,BM42:BM65)</f>
        <v>28243.64166666667</v>
      </c>
      <c r="BN6" s="21">
        <f>+SUM(BN9,BN12,BN16,BN19,BN20,BN23:BN25,BN29,BN30:BN36,BN39,BN42:BN65)</f>
        <v>6892.354999999995</v>
      </c>
      <c r="BO6" s="21">
        <f>+SUM(BO9,BO12,BO16,BO19,BO20,BO23:BO25,BO29,BO30:BO36,BO39,BO42:BO65)</f>
        <v>0</v>
      </c>
      <c r="BP6" s="22">
        <f>+IFERROR(BN6/(BM6/$BP$2),0)</f>
        <v>6.3448344273357051</v>
      </c>
      <c r="BQ6" s="21">
        <f>+SUM(BQ9,BQ12,BQ16,BQ19,BQ20,BQ23:BQ25,BQ29,BQ30:BQ36,BQ39,BQ42:BQ65)</f>
        <v>6892.354999999995</v>
      </c>
      <c r="BR6" s="21">
        <f>+SUM(BR9,BR12,BR16,BR19,BR20,BR23:BR25,BR29,BR30:BR36,BR39,BR42:BR65)</f>
        <v>17842</v>
      </c>
      <c r="BS6" s="21">
        <f>+SUM(BS9,BS12,BS16,BS19,BS20,BS23:BS25,BS29,BS30:BS36,BS39,BS42:BS65)</f>
        <v>18655.636842105261</v>
      </c>
      <c r="BT6" s="21">
        <f>+SUM(BT9,BT12,BT16,BT19,BT20,BT23:BT25,BT29,BT30:BT36,BT39,BT42:BT65)</f>
        <v>6078.718157894732</v>
      </c>
      <c r="BU6" s="21">
        <f>+SUM(BU9,BU12,BU16,BU19,BU20,BU23:BU25,BU29,BU30:BU36,BU39,BU42:BU65)</f>
        <v>0</v>
      </c>
      <c r="BV6" s="22">
        <f>+IFERROR(BT6/(BS6/$BV$2),0)</f>
        <v>8.471791847306763</v>
      </c>
      <c r="BW6" s="21">
        <f>+SUM(BW9,BW12,BW16,BW19,BW20,BW23:BW25,BW29,BW30:BW36,BW39,BW42:BW65)</f>
        <v>6078.718157894732</v>
      </c>
      <c r="BX6" s="21">
        <f>+SUM(BX9,BX12,BX16,BX19,BX20,BX23:BX25,BX29,BX30:BX36,BX39,BX42:BX65,BX26)</f>
        <v>12179</v>
      </c>
      <c r="BY6" s="21">
        <f>+SUM(BY9,BY12,BY16,BY19,BY20,BY23:BY25,BY29,BY30:BY36,BY39,BY42:BY65)</f>
        <v>0</v>
      </c>
      <c r="BZ6" s="21">
        <f>+SUM(BZ9,BZ12,BZ16,BZ19,BZ20,BZ23:BZ25,BZ29,BZ30:BZ36,BZ39,BZ42:BZ65)</f>
        <v>17047.718157894735</v>
      </c>
      <c r="CA6" s="21">
        <f>+SUM(CA9,CA12,CA16,CA19,CA20,CA23:CA25,CA29,CA30:CA36,CA39,CA42:CA65)</f>
        <v>0</v>
      </c>
      <c r="CB6" s="22">
        <f>+IFERROR(BZ6/(BY6/$CB$2),0)</f>
        <v>0</v>
      </c>
      <c r="CC6" s="21">
        <f>+SUM(CC9,CC12,CC16,CC19,CC20,CC23:CC25,CC29,CC30:CC36,CC39,CC42:CC65)</f>
        <v>17047.718157894735</v>
      </c>
      <c r="CD6" s="21">
        <f>+SUM(CD9,CD12,CD16,CD19,CD20,CD23:CD25,CD29,CD30:CD36,CD39,CD42:CD65,CD26)</f>
        <v>5054</v>
      </c>
      <c r="CE6" s="21">
        <f>+SUM(CE9,CE12,CE16,CE19,CE20,CE23:CE25,CE29,CE30:CE36,CE39,CE42:CE65,CE26)</f>
        <v>0</v>
      </c>
      <c r="CF6" s="21">
        <f>+SUM(CF9,CF12,CF16,CF19,CF20,CF23:CF25,CF29,CF30:CF36,CF39,CF42:CF65,CF26)</f>
        <v>21336.718157894735</v>
      </c>
      <c r="CG6" s="21">
        <f>+SUM(CG9,CG12,CG16,CG19,CG20,CG23:CG25,CG29,CG30:CG36,CG39,CG42:CG65,CG26)</f>
        <v>-28.260395879807067</v>
      </c>
      <c r="CH6" s="22">
        <f>+IFERROR(CF6/(CE6/$CH$2),0)</f>
        <v>0</v>
      </c>
      <c r="CI6" s="21">
        <f>+SUM(CI9,CI12,CI16,CI19,CI20,CI23:CI25,CI29,CI30:CI36,CI39,CI42:CI65)</f>
        <v>21309.537758597729</v>
      </c>
      <c r="CJ6" s="21">
        <f>+SUM(CJ9,CJ12,CJ16,CJ19,CJ20,CJ23:CJ25,CJ29,CJ30:CJ36,CJ39,CJ42:CJ65,CJ26)</f>
        <v>2985</v>
      </c>
      <c r="CK6" s="21">
        <f>+SUM(CK9,CK12,CK16,CK19,CK20,CK23:CK25,CK29,CK30:CK36,CK39,CK42:CK65)</f>
        <v>0</v>
      </c>
      <c r="CL6" s="21">
        <f>+SUM(CL9,CL12,CL16,CL19,CL20,CL23:CL25,CL29,CL30:CL36,CL39,CL42:CL65)</f>
        <v>24174.537758597729</v>
      </c>
      <c r="CM6" s="21">
        <f>+SUM(CM9,CM12,CM16,CM19,CM20,CM23:CM25,CM29,CM30:CM36,CM39,CM42:CM65)</f>
        <v>0</v>
      </c>
      <c r="CN6" s="22">
        <f>+IFERROR(CL6/(CK6/$CN$2),0)</f>
        <v>0</v>
      </c>
      <c r="CO6" s="21">
        <f>+SUM(CO9,CO12,CO16,CO19,CO20,CO23:CO25,CO29,CO30:CO36,CO39,CO42:CO65)</f>
        <v>24174.537758597729</v>
      </c>
      <c r="CP6" s="21">
        <f>+SUM(CP9,CP12,CP16,CP19,CP20,CP23:CP25,CP29,CP30:CP36,CP39,CP42:CP65,CP26)</f>
        <v>7476</v>
      </c>
      <c r="CQ6" s="21">
        <f>+SUM(CQ9,CQ12,CQ16,CQ19,CQ20,CQ23:CQ25,CQ29,CQ30:CQ36,CQ39,CQ42:CQ65)</f>
        <v>0</v>
      </c>
      <c r="CR6" s="21">
        <f>+SUM(CR9,CR12,CR16,CR19,CR20,CR23:CR25,CR29,CR30:CR36,CR39,CR42:CR65)</f>
        <v>31605.537758597726</v>
      </c>
      <c r="CS6" s="21">
        <f>+SUM(CS9,CS12,CS16,CS19,CS20,CS23:CS25,CS29,CS30:CS36,CS39,CS42:CS65,CS26)</f>
        <v>-669.46464762934772</v>
      </c>
      <c r="CT6" s="22">
        <f>+IFERROR(CR6/(CQ6/$CT$2),0)</f>
        <v>0</v>
      </c>
      <c r="CU6" s="21">
        <f>+SUM(CU9,CU12,CU16,CU19,CU20,CU23:CU25,CU29,CU30:CU36,CU39,CU42:CU65)</f>
        <v>30963.324730266006</v>
      </c>
      <c r="CV6" s="21">
        <f>+SUM(CV9,CV12,CV16,CV19,CV20,CV23:CV25,CV29,CV30:CV36,CV39,CV42:CV65,CV26)</f>
        <v>9659</v>
      </c>
      <c r="CW6" s="21">
        <f>+SUM(CW9,CW12,CW16,CW19,CW20,CW23:CW25,CW29,CW30:CW36,CW39,CW42:CW65)</f>
        <v>0</v>
      </c>
      <c r="CX6" s="21">
        <f>+SUM(CX9,CX12,CX16,CX19,CX20,CX23:CX25,CX29,CX30:CX36,CX39,CX42:CX65)</f>
        <v>40477.324730265995</v>
      </c>
      <c r="CY6" s="21">
        <f>+SUM(CY9,CY12,CY16,CY19,CY20,CY23:CY25,CY29,CY30:CY36,CY39,CY42:CY65,CY26)</f>
        <v>-235.88941637217096</v>
      </c>
      <c r="CZ6" s="22">
        <f>+IFERROR(CX6/(CW6/$CZ$2),0)</f>
        <v>0</v>
      </c>
      <c r="DA6" s="21">
        <f>+SUM(DA9,DA12,DA16,DA19,DA20,DA23:DA25,DA29,DA30:DA36,DA39,DA42:DA65)</f>
        <v>40277.002928950445</v>
      </c>
      <c r="DB6" s="21">
        <f>+SUM(DB9,DB12,DB16,DB19,DB20,DB23:DB25,DB29,DB30:DB36,DB39,DB42:DB65,DB26)</f>
        <v>6982</v>
      </c>
      <c r="DC6" s="21">
        <f>+SUM(DC9,DC12,DC16,DC19,DC20,DC23:DC25,DC29,DC30:DC36,DC39,DC42:DC65)</f>
        <v>0</v>
      </c>
      <c r="DD6" s="21">
        <f>+SUM(DD9,DD12,DD16,DD19,DD20,DD23:DD25,DD29,DD30:DD36,DD39,DD42:DD65)</f>
        <v>46969.002928950431</v>
      </c>
      <c r="DE6" s="21">
        <f>+SUM(DE9,DE12,DE16,DE19,DE20,DE23:DE25,DE29,DE30:DE36,DE39,DE42:DE65)</f>
        <v>0</v>
      </c>
      <c r="DF6" s="22">
        <f>+IFERROR(DD6/(DC6/$DF$2),0)</f>
        <v>0</v>
      </c>
      <c r="DG6" s="21">
        <f>+SUM(DG9,DG12,DG16,DG19,DG20,DG23:DG25,DG29,DG30:DG36,DG39,DG42:DG65)</f>
        <v>46969.002928950431</v>
      </c>
      <c r="DH6" s="21">
        <f>+SUM(DH9,DH12,DH16,DH19,DH20,DH23:DH25,DH29,DH30:DH36,DH39,DH42:DH65,DH26)</f>
        <v>8840</v>
      </c>
      <c r="DI6" s="21">
        <f>+SUM(DI9,DI12,DI16,DI19,DI20,DI23:DI25,DI29,DI30:DI36,DI39,DI42:DI65)</f>
        <v>0</v>
      </c>
      <c r="DJ6" s="21">
        <f>+SUM(DJ9,DJ12,DJ16,DJ19,DJ20,DJ23:DJ25,DJ29,DJ30:DJ36,DJ39,DJ42:DJ65)</f>
        <v>55240.002928950431</v>
      </c>
      <c r="DK6" s="21">
        <f>+SUM(DK9,DK12,DK16,DK19,DK20,DK23:DK25,DK29,DK30:DK36,DK39,DK42:DK65,DK26)</f>
        <v>-270.05185278554802</v>
      </c>
      <c r="DL6" s="22">
        <f>+IFERROR(DJ6/(DI6/$DL$2),0)</f>
        <v>0</v>
      </c>
      <c r="DM6" s="21">
        <f>+SUM(DM9,DM12,DM16,DM19,DM20,DM23:DM25,DM29,DM30:DM36,DM39,DM42:DM65)</f>
        <v>55177.959066822827</v>
      </c>
      <c r="DN6" s="21">
        <f>+SUM(DN9,DN12,DN16,DN19,DN20,DN23:DN25,DN29,DN30:DN36,DN39,DN42:DN65,DN26)</f>
        <v>9207</v>
      </c>
      <c r="DO6" s="21">
        <f>+SUM(DO9,DO12,DO16,DO19,DO20,DO23:DO25,DO29,DO30:DO36,DO39,DO42:DO65)</f>
        <v>0</v>
      </c>
      <c r="DP6" s="21">
        <f>+SUM(DP9,DP12,DP16,DP19,DP20,DP23:DP25,DP29,DP30:DP36,DP39,DP42:DP65)</f>
        <v>64332.959066822812</v>
      </c>
      <c r="DQ6" s="21">
        <f>+SUM(DQ9,DQ12,DQ16,DQ19,DQ20,DQ23:DQ25,DQ29,DQ30:DQ36,DQ39,DQ42:DQ65,DQ26)</f>
        <v>-1196.1346520703194</v>
      </c>
      <c r="DR6" s="22">
        <f>+IFERROR(DP6/(DO6/$DR$2),0)</f>
        <v>0</v>
      </c>
      <c r="DS6" s="21">
        <f>+SUM(DS9,DS12,DS16,DS19,DS20,DS23:DS25,DS29,DS30:DS36,DS39,DS42:DS65)</f>
        <v>64332.959066822812</v>
      </c>
      <c r="DT6" s="21">
        <f>+SUM(DT9,DT12,DT16,DT19,DT20,DT23:DT25,DT29,DT30:DT36,DT39,DT42:DT65,DT26)</f>
        <v>7689</v>
      </c>
      <c r="DU6" s="21">
        <f>+SUM(DU9,DU12,DU16,DU19,DU20,DU23:DU25,DU29,DU30:DU36,DU39,DU42:DU65)</f>
        <v>0</v>
      </c>
      <c r="DV6" s="21">
        <f t="shared" ref="DV6:DV65" si="1">+DS6+DT6-DU6</f>
        <v>72021.959066822805</v>
      </c>
      <c r="DW6" s="21">
        <f>SUM(DW7:DW65)</f>
        <v>0</v>
      </c>
      <c r="DX6" s="22">
        <f>+IFERROR(DV6/(DU6/$DX$2),0)</f>
        <v>0</v>
      </c>
      <c r="DY6" s="21">
        <f>SUM(DY7:DY65)</f>
        <v>71363.959066822819</v>
      </c>
      <c r="DZ6" s="21">
        <f>+SUM(DZ9,DZ12,DZ16,DZ19,DZ20,DZ23:DZ25,DZ29,DZ30:DZ36,DZ39,DZ42:DZ65,DZ26)</f>
        <v>0</v>
      </c>
      <c r="EA6" s="21">
        <f>+SUM(EA9,EA12,EA16,EA19,EA20,EA23:EA25,EA29,EA30:EA36,EA39,EA42:EA65)</f>
        <v>0</v>
      </c>
      <c r="EB6" s="21">
        <f>SUM(EB7:EB65)</f>
        <v>71363.959066822819</v>
      </c>
      <c r="EC6" s="21">
        <f>SUM(EC7:EC65)</f>
        <v>0</v>
      </c>
      <c r="ED6" s="21">
        <f>SUM(ED7:ED65)</f>
        <v>71363.959066822819</v>
      </c>
      <c r="EE6" s="21">
        <f>+SUM(EE9,EE12,EE16,EE19,EE20,EE23:EE25,EE29,EE30:EE36,EE39,EE42:EE65)</f>
        <v>0</v>
      </c>
      <c r="EF6" s="21">
        <f>+SUM(EF9,EF12,EF16,EF19,EF20,EF23:EF25,EF29,EF30:EF36,EF39,EF42:EF65)</f>
        <v>0</v>
      </c>
      <c r="EG6" s="21">
        <f>SUM(EG7:EG65)</f>
        <v>71363.959066822819</v>
      </c>
      <c r="EH6" s="21">
        <f>SUM(EH7:EH65)</f>
        <v>0</v>
      </c>
      <c r="EI6" s="21">
        <f>SUM(EI7:EI65)</f>
        <v>71363.959066822819</v>
      </c>
      <c r="EJ6" s="21">
        <f>+SUM(EJ9,EJ12,EJ16,EJ19,EJ20,EJ23:EJ25,EJ29,EJ30:EJ36,EJ39,EJ42:EJ65)</f>
        <v>0</v>
      </c>
      <c r="EK6" s="21">
        <f>+SUM(EK9,EK12,EK16,EK19,EK20,EK23:EK25,EK29,EK30:EK36,EK39,EK42:EK65)</f>
        <v>0</v>
      </c>
      <c r="EL6" s="21">
        <f>SUM(EL7:EL65)</f>
        <v>71363.959066822819</v>
      </c>
      <c r="EM6" s="21">
        <f>SUM(EM7:EM65)</f>
        <v>0</v>
      </c>
      <c r="EP6" s="21">
        <f t="shared" ref="EP6:ET6" si="2">+SUM(EP9,EP12,EP16,EP19,EP20,EP23:EP25,EP29,EP30:EP36,EP39,EP42:EP65)</f>
        <v>0</v>
      </c>
      <c r="EQ6" s="21">
        <f t="shared" si="2"/>
        <v>949778.05200000003</v>
      </c>
      <c r="ER6" s="21">
        <f t="shared" si="2"/>
        <v>0</v>
      </c>
      <c r="ES6" s="21">
        <f t="shared" si="2"/>
        <v>949778.05200000003</v>
      </c>
      <c r="ET6" s="21">
        <f t="shared" si="2"/>
        <v>0</v>
      </c>
      <c r="EU6" s="22">
        <f>IFERROR(ES6/(ER6/$H$2),0)</f>
        <v>0</v>
      </c>
      <c r="EV6" s="21">
        <f>+SUM(EV9,EV12,EV16,EV19,EV20,EV23:EV25,EV29,EV30:EV36,EV39,EV42:EV65)</f>
        <v>949778.05200000003</v>
      </c>
      <c r="EW6" s="21">
        <f>+SUM(EW9,EW12,EW16,EW19,EW20,EW23:EW25,EW29,EW30:EW36,EW39,EW42:EW65)</f>
        <v>867494.13500000013</v>
      </c>
      <c r="EX6" s="21">
        <f>+SUM(EX9,EX12,EX16,EX19,EX20,EX23:EX25,EX29,EX30:EX36,EX39,EX42:EX65)</f>
        <v>0</v>
      </c>
      <c r="EY6" s="21">
        <f>+SUM(EY9,EY12,EY16,EY19,EY20,EY23:EY25,EY29,EY30:EY36,EY39,EY42:EY65)</f>
        <v>1817272.1869999999</v>
      </c>
      <c r="EZ6" s="21">
        <f>+SUM(EZ9,EZ12,EZ16,EZ19,EZ20,EZ23:EZ25,EZ29,EZ30:EZ36,EZ39,EZ42:EZ65)</f>
        <v>0</v>
      </c>
      <c r="FA6" s="22">
        <f>IFERROR(EY6/(EX6/$N$2),0)</f>
        <v>0</v>
      </c>
      <c r="FB6" s="21">
        <f>+SUM(FB9,FB12,FB16,FB19,FB20,FB23:FB25,FB29,FB30:FB36,FB39,FB42:FB65)</f>
        <v>1817272.1869999999</v>
      </c>
      <c r="FC6" s="21">
        <f>+SUM(FC9,FC12,FC16,FC19,FC20,FC23:FC25,FC29,FC30:FC36,FC39,FC42:FC65)</f>
        <v>16310</v>
      </c>
      <c r="FD6" s="21">
        <f>+SUM(FD9,FD12,FD16,FD19,FD20,FD23:FD25,FD29,FD30:FD36,FD39,FD42:FD65)</f>
        <v>15958.150000000001</v>
      </c>
      <c r="FE6" s="21">
        <f>+SUM(FE9,FE12,FE16,FE19,FE20,FE23:FE25,FE29,FE30:FE36,FE39,FE42:FE65)</f>
        <v>1817624.037</v>
      </c>
      <c r="FF6" s="21">
        <f>+SUM(FF9,FF12,FF16,FF19,FF20,FF23:FF25,FF29,FF30:FF36,FF39,FF42:FF65)</f>
        <v>0</v>
      </c>
      <c r="FG6" s="22">
        <f>IFERROR(FE6/(FD6/$N$2),0)</f>
        <v>2733.5860916208953</v>
      </c>
      <c r="FH6" s="21">
        <f>+SUM(FH9,FH12,FH16,FH19,FH20,FH23:FH25,FH29,FH30:FH36,FH39,FH42:FH65)</f>
        <v>1817624.037</v>
      </c>
      <c r="FI6" s="21">
        <f>+SUM(FI9,FI12,FI16,FI19,FI20,FI23:FI25,FI29,FI30:FI36,FI39,FI42:FI65)</f>
        <v>10900</v>
      </c>
      <c r="FJ6" s="21">
        <f>+SUM(FJ9,FJ12,FJ16,FJ19,FJ20,FJ23:FJ25,FJ29,FJ30:FJ36,FJ39,FJ42:FJ65)</f>
        <v>14153.099999999999</v>
      </c>
      <c r="FK6" s="21">
        <f>+SUM(FK9,FK12,FK16,FK19,FK20,FK23:FK25,FK29,FK30:FK36,FK39,FK42:FK65)</f>
        <v>1814370.9369999999</v>
      </c>
      <c r="FL6" s="21">
        <f>+SUM(FL9,FL12,FL16,FL19,FL20,FL23:FL25,FL29,FL30:FL36,FL39,FL42:FL65)</f>
        <v>0</v>
      </c>
      <c r="FM6" s="22">
        <f>+IFERROR(FK6/(FJ6/$Z$2),0)</f>
        <v>3076.7042194289588</v>
      </c>
      <c r="FN6" s="21">
        <f>+SUM(FN9,FN12,FN16,FN19,FN20,FN23:FN25,FN29,FN30:FN36,FN39,FN42:FN65)</f>
        <v>1814370.9369999999</v>
      </c>
      <c r="FO6" s="21">
        <f>+SUM(FO9,FO12,FO16,FO19,FO20,FO23:FO25,FO29,FO30:FO36,FO39,FO42:FO65)</f>
        <v>8600</v>
      </c>
      <c r="FP6" s="21">
        <f>+SUM(FP9,FP12,FP16,FP19,FP20,FP23:FP25,FP29,FP30:FP36,FP39,FP42:FP65)</f>
        <v>14479.050000000003</v>
      </c>
      <c r="FQ6" s="21">
        <f>+SUM(FQ9,FQ12,FQ16,FQ19,FQ20,FQ23:FQ25,FQ29,FQ30:FQ36,FQ39,FQ42:FQ65)</f>
        <v>1808491.8870000001</v>
      </c>
      <c r="FR6" s="21">
        <f>+SUM(FR9,FR12,FR16,FR19,FR20,FR23:FR25,FR29,FR30:FR36,FR39,FR42:FR65)</f>
        <v>0</v>
      </c>
      <c r="FS6" s="22">
        <f>+IFERROR(FQ6/(FP6/$AF$2),0)</f>
        <v>3122.6010805266915</v>
      </c>
      <c r="FT6" s="21">
        <f>+SUM(FT9,FT12,FT16,FT19,FT20,FT23:FT25,FT29,FT30:FT36,FT39,FT42:FT65)</f>
        <v>1808491.8870000001</v>
      </c>
      <c r="FU6" s="21">
        <f>+SUM(FU9,FU12,FU16,FU19,FU20,FU23:FU25,FU29,FU30:FU36,FU39,FU42:FU65)</f>
        <v>18600</v>
      </c>
      <c r="FV6" s="21">
        <f>+SUM(FV9,FV12,FV16,FV19,FV20,FV23:FV25,FV29,FV30:FV36,FV39,FV42:FV65)</f>
        <v>18056.250000000004</v>
      </c>
      <c r="FW6" s="21">
        <f>+SUM(FW9,FW12,FW16,FW19,FW20,FW23:FW25,FW29,FW30:FW36,FW39,FW42:FW65)</f>
        <v>1809035.6369999999</v>
      </c>
      <c r="FX6" s="21">
        <f>+SUM(FX9,FX12,FX16,FX19,FX20,FX23:FX25,FX29,FX30:FX36,FX39,FX42:FX65)</f>
        <v>0</v>
      </c>
      <c r="FY6" s="22">
        <f>+IFERROR(FW6/(FV6/$AL$2),0)</f>
        <v>2604.9111283904458</v>
      </c>
      <c r="FZ6" s="21">
        <f>+SUM(FZ9,FZ12,FZ16,FZ19,FZ20,FZ23:FZ25,FZ29,FZ30:FZ36,FZ39,FZ42:FZ65)</f>
        <v>1809035.6369999999</v>
      </c>
      <c r="GA6" s="21">
        <f>+SUM(GA9,GA12,GA16,GA19,GA20,GA23:GA25,GA29,GA30:GA36,GA39,GA42:GA65)</f>
        <v>24351</v>
      </c>
      <c r="GB6" s="21">
        <f>+SUM(GB9,GB12,GB16,GB19,GB20,GB23:GB25,GB29,GB30:GB36,GB39,GB42:GB65)</f>
        <v>19004.816666666669</v>
      </c>
      <c r="GC6" s="21">
        <f>+SUM(GC9,GC12,GC16,GC19,GC20,GC23:GC25,GC29,GC30:GC36,GC39,GC42:GC65)</f>
        <v>1814381.8203333332</v>
      </c>
      <c r="GD6" s="21">
        <f>+SUM(GD9,GD12,GD16,GD19,GD20,GD23:GD25,GD29,GD30:GD36,GD39,GD42:GD65)</f>
        <v>0</v>
      </c>
      <c r="GE6" s="22">
        <f>+IFERROR(GC6/(GB6/$AR$2),0)</f>
        <v>2482.2090186961373</v>
      </c>
      <c r="GF6" s="21">
        <f>+SUM(GF9,GF12,GF16,GF19,GF20,GF23:GF25,GF29,GF30:GF36,GF39,GF42:GF65)</f>
        <v>1814381.8203333332</v>
      </c>
      <c r="GG6" s="21">
        <f>+SUM(GG9,GG12,GG16,GG19,GG20,GG23:GG25,GG29,GG30:GG36,GG39,GG42:GG65)</f>
        <v>15626</v>
      </c>
      <c r="GH6" s="21">
        <f>+SUM(GH9,GH12,GH16,GH19,GH20,GH23:GH25,GH29,GH30:GH36,GH39,GH42:GH65)</f>
        <v>20370.933333333331</v>
      </c>
      <c r="GI6" s="21">
        <f>+SUM(GI9,GI12,GI16,GI19,GI20,GI23:GI25,GI29,GI30:GI36,GI39,GI42:GI65)</f>
        <v>1809636.8869999994</v>
      </c>
      <c r="GJ6" s="21">
        <f>+SUM(GJ9,GJ12,GJ16,GJ19,GJ20,GJ23:GJ25,GJ29,GJ30:GJ36,GJ39,GJ42:GJ65)</f>
        <v>0</v>
      </c>
      <c r="GK6" s="22">
        <f>+IFERROR(GI6/(GH6/$AX$2),0)</f>
        <v>2398.5251509830996</v>
      </c>
      <c r="GL6" s="21">
        <f>+SUM(GL9,GL12,GL16,GL19,GL20,GL23:GL25,GL29,GL30:GL36,GL39,GL42:GL65)</f>
        <v>1809636.8869999994</v>
      </c>
      <c r="GM6" s="21">
        <f>+SUM(GM9,GM12,GM16,GM19,GM20,GM23:GM25,GM29,GM30:GM36,GM39,GM42:GM65)</f>
        <v>18870</v>
      </c>
      <c r="GN6" s="21">
        <f>+SUM(GN9,GN12,GN16,GN19,GN20,GN23:GN25,GN29,GN30:GN36,GN39,GN42:GN65)</f>
        <v>18197.216666666671</v>
      </c>
      <c r="GO6" s="21">
        <f>+SUM(GO9,GO12,GO16,GO19,GO20,GO23:GO25,GO29,GO30:GO36,GO39,GO42:GO65)</f>
        <v>1810309.6703333333</v>
      </c>
      <c r="GP6" s="21">
        <f>+SUM(GP9,GP12,GP16,GP19,GP20,GP23:GP25,GP29,GP30:GP36,GP39,GP42:GP65)</f>
        <v>0</v>
      </c>
      <c r="GQ6" s="22">
        <f>+IFERROR(GO6/(GN6/$BD$2),0)</f>
        <v>2387.5866778893837</v>
      </c>
      <c r="GR6" s="21">
        <f>+SUM(GR9,GR12,GR16,GR19,GR20,GR23:GR25,GR29,GR30:GR36,GR39,GR42:GR65)</f>
        <v>1810309.6703333333</v>
      </c>
      <c r="GS6" s="21">
        <f>+SUM(GS9,GS12,GS16,GS19,GS20,GS23:GS25,GS29,GS30:GS36,GS39,GS42:GS65)</f>
        <v>28329</v>
      </c>
      <c r="GT6" s="21">
        <f>+SUM(GT9,GT12,GT16,GT19,GT20,GT23:GT25,GT29,GT30:GT36,GT39,GT42:GT65)</f>
        <v>18930.486666666664</v>
      </c>
      <c r="GU6" s="21">
        <f>+SUM(GU9,GU12,GU16,GU19,GU20,GU23:GU25,GU29,GU30:GU36,GU39,GU42:GU65)</f>
        <v>1819708.1836666663</v>
      </c>
      <c r="GV6" s="21">
        <f>+SUM(GV9,GV12,GV16,GV19,GV20,GV23:GV25,GV29,GV30:GV36,GV39,GV42:GV65)</f>
        <v>0</v>
      </c>
      <c r="GW6" s="22">
        <f>+IFERROR(GU6/(GT6/$BJ$2),0)</f>
        <v>2499.2708115973774</v>
      </c>
      <c r="GX6" s="21">
        <f>+SUM(GX9,GX12,GX16,GX19,GX20,GX23:GX25,GX29,GX30:GX36,GX39,GX42:GX65)</f>
        <v>1819708.1836666663</v>
      </c>
      <c r="GY6" s="21">
        <f>+SUM(GY9,GY12,GY16,GY19,GY20,GY23:GY25,GY29,GY30:GY36,GY39,GY42:GY65)</f>
        <v>23630</v>
      </c>
      <c r="GZ6" s="21">
        <f>+SUM(GZ9,GZ12,GZ16,GZ19,GZ20,GZ23:GZ25,GZ29,GZ30:GZ36,GZ39,GZ42:GZ65)</f>
        <v>28243.64166666667</v>
      </c>
      <c r="HA6" s="21">
        <f>+SUM(HA9,HA12,HA16,HA19,HA20,HA23:HA25,HA29,HA30:HA36,HA39,HA42:HA65)</f>
        <v>1815094.5419999994</v>
      </c>
      <c r="HB6" s="21">
        <f>+SUM(HB9,HB12,HB16,HB19,HB20,HB23:HB25,HB29,HB30:HB36,HB39,HB42:HB65)</f>
        <v>0</v>
      </c>
      <c r="HC6" s="22">
        <f>+IFERROR(HA6/(GZ6/$BP$2),0)</f>
        <v>1670.9055669579902</v>
      </c>
      <c r="HD6" s="21">
        <f>+SUM(HD9,HD12,HD16,HD19,HD20,HD23:HD25,HD29,HD30:HD36,HD39,HD42:HD65)</f>
        <v>1815094.5419999994</v>
      </c>
      <c r="HE6" s="21">
        <f>+SUM(HE9,HE12,HE16,HE19,HE20,HE23:HE25,HE29,HE30:HE36,HE39,HE42:HE65)</f>
        <v>17842</v>
      </c>
      <c r="HF6" s="21">
        <f>+SUM(HF9,HF12,HF16,HF19,HF20,HF23:HF25,HF29,HF30:HF36,HF39,HF42:HF65)</f>
        <v>18655.636842105261</v>
      </c>
      <c r="HG6" s="21">
        <f>+SUM(HG9,HG12,HG16,HG19,HG20,HG23:HG25,HG29,HG30:HG36,HG39,HG42:HG65)</f>
        <v>1814280.9051578944</v>
      </c>
      <c r="HH6" s="21">
        <f>+SUM(HH9,HH12,HH16,HH19,HH20,HH23:HH25,HH29,HH30:HH36,HH39,HH42:HH65)</f>
        <v>0</v>
      </c>
      <c r="HI6" s="22">
        <f>+IFERROR(HG6/(HF6/$BV$2),0)</f>
        <v>2528.5281833767754</v>
      </c>
      <c r="HJ6" s="21">
        <f>+SUM(HJ9,HJ12,HJ16,HJ19,HJ20,HJ23:HJ25,HJ29,HJ30:HJ36,HJ39,HJ42:HJ65)</f>
        <v>1814280.9051578944</v>
      </c>
      <c r="HK6" s="21">
        <f>+SUM(HK9,HK12,HK16,HK19,HK20,HK23:HK25,HK29,HK30:HK36,HK39,HK42:HK65,HK26)</f>
        <v>2975009.5220000008</v>
      </c>
      <c r="HL6" s="21">
        <f>+SUM(HL9,HL12,HL16,HL19,HL20,HL23:HL25,HL29,HL30:HL36,HL39,HL42:HL65)</f>
        <v>0</v>
      </c>
      <c r="HM6" s="21">
        <f>+SUM(HM9,HM12,HM16,HM19,HM20,HM23:HM25,HM29,HM30:HM36,HM39,HM42:HM65)</f>
        <v>4555137.2021578951</v>
      </c>
      <c r="HN6" s="21">
        <f>+SUM(HN9,HN12,HN16,HN19,HN20,HN23:HN25,HN29,HN30:HN36,HN39,HN42:HN65)</f>
        <v>0</v>
      </c>
      <c r="HO6" s="22">
        <f>+IFERROR(HM6/(HL6/$CB$2),0)</f>
        <v>0</v>
      </c>
      <c r="HP6" s="21">
        <f>+SUM(HP9,HP12,HP16,HP19,HP20,HP23:HP25,HP29,HP30:HP36,HP39,HP42:HP65)</f>
        <v>4555137.2021578951</v>
      </c>
      <c r="HQ6" s="21">
        <f>+SUM(HQ9,HQ12,HQ16,HQ19,HQ20,HQ23:HQ25,HQ29,HQ30:HQ36,HQ39,HQ42:HQ65,HQ26)</f>
        <v>1243264.9769999997</v>
      </c>
      <c r="HR6" s="21">
        <f>+SUM(HR9,HR12,HR16,HR19,HR20,HR23:HR25,HR29,HR30:HR36,HR39,HR42:HR65)</f>
        <v>0</v>
      </c>
      <c r="HS6" s="21">
        <f>+SUM(HS9,HS12,HS16,HS19,HS20,HS23:HS25,HS29,HS30:HS36,HS39,HS42:HS65)</f>
        <v>5646160.0121578947</v>
      </c>
      <c r="HT6" s="21">
        <f>+SUM(HT9,HT12,HT16,HT19,HT20,HT23:HT25,HT29,HT30:HT36,HT39,HT42:HT65,HT26)</f>
        <v>-4570.4779999999992</v>
      </c>
      <c r="HU6" s="22">
        <f>+IFERROR(HS6/(HR6/$CH$2),0)</f>
        <v>0</v>
      </c>
      <c r="HV6" s="21">
        <f>+SUM(HV9,HV12,HV16,HV19,HV20,HV23:HV25,HV29,HV30:HV36,HV39,HV42:HV65)</f>
        <v>5641715.9531578943</v>
      </c>
      <c r="HW6" s="21">
        <f>+SUM(HW9,HW12,HW16,HW19,HW20,HW23:HW25,HW29,HW30:HW36,HW39,HW42:HW65,HW26)</f>
        <v>728632.45000000019</v>
      </c>
      <c r="HX6" s="21">
        <f>+SUM(HX9,HX12,HX16,HX19,HX20,HX23:HX25,HX29,HX30:HX36,HX39,HX42:HX65)</f>
        <v>0</v>
      </c>
      <c r="HY6" s="21">
        <f>+SUM(HY9,HY12,HY16,HY19,HY20,HY23:HY25,HY29,HY30:HY36,HY39,HY42:HY65)</f>
        <v>6348676.4321578946</v>
      </c>
      <c r="HZ6" s="21">
        <f>+SUM(HZ9,HZ12,HZ16,HZ19,HZ20,HZ23:HZ25,HZ29,HZ30:HZ36,HZ39,HZ42:HZ65)</f>
        <v>0</v>
      </c>
      <c r="IA6" s="22">
        <f>+IFERROR(HY6/(HX6/$CN$2),0)</f>
        <v>0</v>
      </c>
      <c r="IB6" s="21">
        <f>+SUM(IB9,IB12,IB16,IB19,IB20,IB23:IB25,IB29,IB30:IB36,IB39,IB42:IB65)</f>
        <v>6348676.4321578946</v>
      </c>
      <c r="IC6" s="21">
        <f>+SUM(IC9,IC12,IC16,IC19,IC20,IC23:IC25,IC29,IC30:IC36,IC39,IC42:IC65,IC26)</f>
        <v>1515011.8959999997</v>
      </c>
      <c r="ID6" s="21">
        <f>+SUM(ID9,ID12,ID16,ID19,ID20,ID23:ID25,ID29,ID30:ID36,ID39,ID42:ID65)</f>
        <v>0</v>
      </c>
      <c r="IE6" s="21">
        <f>+SUM(IE9,IE12,IE16,IE19,IE20,IE23:IE25,IE29,IE30:IE36,IE39,IE42:IE65)</f>
        <v>7855561.3381578922</v>
      </c>
      <c r="IF6" s="21">
        <f>+SUM(IF9,IF12,IF16,IF19,IF20,IF23:IF25,IF29,IF30:IF36,IF39,IF42:IF65,IF26)</f>
        <v>-166294.31</v>
      </c>
      <c r="IG6" s="22">
        <f>+IFERROR(IE6/(ID6/$CT$2),0)</f>
        <v>0</v>
      </c>
      <c r="IH6" s="21">
        <f>+SUM(IH9,IH12,IH16,IH19,IH20,IH23:IH25,IH29,IH30:IH36,IH39,IH42:IH65)</f>
        <v>7694706.9881578935</v>
      </c>
      <c r="II6" s="21">
        <f>+SUM(II9,II12,II16,II19,II20,II23:II25,II29,II30:II36,II39,II42:II65,II26)</f>
        <v>2163542.4380000001</v>
      </c>
      <c r="IJ6" s="21">
        <f>+SUM(IJ9,IJ12,IJ16,IJ19,IJ20,IJ23:IJ25,IJ29,IJ30:IJ36,IJ39,IJ42:IJ65)</f>
        <v>0</v>
      </c>
      <c r="IK6" s="21">
        <f>+SUM(IK9,IK12,IK16,IK19,IK20,IK23:IK25,IK29,IK30:IK36,IK39,IK42:IK65)</f>
        <v>9837299.8541578911</v>
      </c>
      <c r="IL6" s="21">
        <f>+SUM(IL9,IL12,IL16,IL19,IL20,IL23:IL25,IL29,IL30:IL36,IL39,IL42:IL65,IL26)</f>
        <v>-53424.527000000002</v>
      </c>
      <c r="IM6" s="22">
        <f>+IFERROR(IK6/(IJ6/$CZ$2),0)</f>
        <v>0</v>
      </c>
      <c r="IN6" s="21">
        <f>+SUM(IN9,IN12,IN16,IN19,IN20,IN23:IN25,IN29,IN30:IN36,IN39,IN42:IN65)</f>
        <v>9791071.7361578885</v>
      </c>
      <c r="IO6" s="21">
        <f>+SUM(IO9,IO12,IO16,IO19,IO20,IO23:IO25,IO29,IO30:IO36,IO39,IO42:IO65,IO26)</f>
        <v>1399758.2280000001</v>
      </c>
      <c r="IP6" s="21">
        <f>+SUM(IP9,IP12,IP16,IP19,IP20,IP23:IP25,IP29,IP30:IP36,IP39,IP42:IP65)</f>
        <v>0</v>
      </c>
      <c r="IQ6" s="21">
        <f>+SUM(IQ9,IQ12,IQ16,IQ19,IQ20,IQ23:IQ25,IQ29,IQ30:IQ36,IQ39,IQ42:IQ65)</f>
        <v>11148930.820157891</v>
      </c>
      <c r="IR6" s="21">
        <f>+SUM(IR9,IR12,IR16,IR19,IR20,IR23:IR25,IR29,IR30:IR36,IR39,IR42:IR65)</f>
        <v>0</v>
      </c>
      <c r="IS6" s="22">
        <f>+IFERROR(IQ6/(IP6/$DF$2),0)</f>
        <v>0</v>
      </c>
      <c r="IT6" s="21">
        <f>+SUM(IT9,IT12,IT16,IT19,IT20,IT23:IT25,IT29,IT30:IT36,IT39,IT42:IT65)</f>
        <v>11148930.820157891</v>
      </c>
      <c r="IU6" s="21">
        <f>+SUM(IU9,IU12,IU16,IU19,IU20,IU23:IU25,IU29,IU30:IU36,IU39,IU42:IU65,IU26)</f>
        <v>2092585.1550000005</v>
      </c>
      <c r="IV6" s="21">
        <f>+SUM(IV9,IV12,IV16,IV19,IV20,IV23:IV25,IV29,IV30:IV36,IV39,IV42:IV65)</f>
        <v>0</v>
      </c>
      <c r="IW6" s="21">
        <f>+SUM(IW9,IW12,IW16,IW19,IW20,IW23:IW25,IW29,IW30:IW36,IW39,IW42:IW65)</f>
        <v>13096415.738157891</v>
      </c>
      <c r="IX6" s="21">
        <f>+SUM(IX9,IX12,IX16,IX19,IX20,IX23:IX25,IX29,IX30:IX36,IX39,IX42:IX65,IX26)</f>
        <v>-40368.369999999995</v>
      </c>
      <c r="IY6" s="22">
        <f>+IFERROR(IW6/(IV6/$DL$2),0)</f>
        <v>0</v>
      </c>
      <c r="IZ6" s="21">
        <f>+SUM(IZ9,IZ12,IZ16,IZ19,IZ20,IZ23:IZ25,IZ29,IZ30:IZ36,IZ39,IZ42:IZ65)</f>
        <v>13085175.16315789</v>
      </c>
      <c r="JA6" s="21">
        <f>+SUM(JA9,JA12,JA16,JA19,JA20,JA23:JA25,JA29,JA30:JA36,JA39,JA42:JA65,JA26)</f>
        <v>2163283.8660000004</v>
      </c>
      <c r="JB6" s="21">
        <f>+SUM(JB9,JB12,JB16,JB19,JB20,JB23:JB25,JB29,JB30:JB36,JB39,JB42:JB65)</f>
        <v>0</v>
      </c>
      <c r="JC6" s="21">
        <f>+SUM(JC9,JC12,JC16,JC19,JC20,JC23:JC25,JC29,JC30:JC36,JC39,JC42:JC65)</f>
        <v>15239067.841157893</v>
      </c>
      <c r="JD6" s="21">
        <f>+SUM(JD9,JD12,JD16,JD19,JD20,JD23:JD25,JD29,JD30:JD36,JD39,JD42:JD65,JD26)</f>
        <v>-168818.39799999999</v>
      </c>
      <c r="JE6" s="22">
        <f>+IFERROR(JC6/(JB6/$DR$2),0)</f>
        <v>0</v>
      </c>
      <c r="JF6" s="21">
        <f>+SUM(JF9,JF12,JF16,JF19,JF20,JF23:JF25,JF29,JF30:JF36,JF39,JF42:JF65)</f>
        <v>15239067.841157893</v>
      </c>
      <c r="JG6" s="21">
        <f>+SUM(JG9,JG12,JG16,JG19,JG20,JG23:JG25,JG29,JG30:JG36,JG39,JG42:JG65,JG26)</f>
        <v>1760156.233</v>
      </c>
      <c r="JH6" s="21">
        <f>+SUM(JH9,JH12,JH16,JH19,JH20,JH23:JH25,JH29,JH30:JH36,JH39,JH42:JH65)</f>
        <v>0</v>
      </c>
      <c r="JI6" s="21">
        <f t="shared" ref="JI6:JI65" si="3">+JF6+JG6-JH6</f>
        <v>16999224.074157894</v>
      </c>
      <c r="JJ6" s="21">
        <f t="shared" ref="JJ6" si="4">SUM(JJ7:JJ65)</f>
        <v>0</v>
      </c>
      <c r="JK6" s="22">
        <f>+IFERROR(JI6/(JH6/$DX$2),0)</f>
        <v>0</v>
      </c>
      <c r="JL6" s="21">
        <f>SUM(JL7:JL65)</f>
        <v>16781690.917157892</v>
      </c>
      <c r="JM6" s="21">
        <f>+SUM(JM9,JM12,JM16,JM19,JM20,JM23:JM25,JM29,JM30:JM36,JM39,JM42:JM65)</f>
        <v>0</v>
      </c>
      <c r="JN6" s="21">
        <f>+SUM(JN9,JN12,JN16,JN19,JN20,JN23:JN25,JN29,JN30:JN36,JN39,JN42:JN65)</f>
        <v>0</v>
      </c>
      <c r="JO6" s="21">
        <f>SUM(JO7:JO65)</f>
        <v>16781690.917157892</v>
      </c>
      <c r="JP6" s="21">
        <f>SUM(JP7:JP65)</f>
        <v>0</v>
      </c>
      <c r="JQ6" s="21">
        <f>SUM(JQ7:JQ65)</f>
        <v>16781690.917157892</v>
      </c>
      <c r="JR6" s="21">
        <f>+SUM(JR9,JR12,JR16,JR19,JR20,JR23:JR25,JR29,JR30:JR36,JR39,JR42:JR65)</f>
        <v>0</v>
      </c>
      <c r="JS6" s="21">
        <f>+SUM(JS9,JS12,JS16,JS19,JS20,JS23:JS25,JS29,JS30:JS36,JS39,JS42:JS65)</f>
        <v>0</v>
      </c>
      <c r="JT6" s="21">
        <f>SUM(JT7:JT65)</f>
        <v>16781690.917157892</v>
      </c>
      <c r="JU6" s="21">
        <f>SUM(JU7:JU65)</f>
        <v>0</v>
      </c>
      <c r="JV6" s="21">
        <f>SUM(JV7:JV65)</f>
        <v>16781690.917157892</v>
      </c>
      <c r="JW6" s="21">
        <f>+SUM(JW9,JW12,JW16,JW19,JW20,JW23:JW25,JW29,JW30:JW36,JW39,JW42:JW65)</f>
        <v>0</v>
      </c>
      <c r="JX6" s="21">
        <f>+SUM(JX9,JX12,JX16,JX19,JX20,JX23:JX25,JX29,JX30:JX36,JX39,JX42:JX65)</f>
        <v>0</v>
      </c>
      <c r="JY6" s="21">
        <f>SUM(JY7:JY65)</f>
        <v>16781690.917157892</v>
      </c>
      <c r="JZ6" s="21">
        <f>SUM(JZ7:JZ65)</f>
        <v>0</v>
      </c>
    </row>
    <row r="7" spans="1:286" x14ac:dyDescent="0.35">
      <c r="A7" s="23">
        <v>320028</v>
      </c>
      <c r="B7" s="23" t="s">
        <v>12</v>
      </c>
      <c r="C7" s="24"/>
      <c r="D7" s="24">
        <v>0</v>
      </c>
      <c r="E7" s="24"/>
      <c r="F7" s="25">
        <f>C7+D7-E7</f>
        <v>0</v>
      </c>
      <c r="G7" s="25"/>
      <c r="H7" s="25">
        <f t="shared" ref="H7:H65" si="5">IFERROR(F7/(E7/$H$2),0)</f>
        <v>0</v>
      </c>
      <c r="I7" s="24">
        <f t="shared" ref="I7:I65" si="6">+F7+G7</f>
        <v>0</v>
      </c>
      <c r="J7" s="24">
        <v>0</v>
      </c>
      <c r="K7" s="24"/>
      <c r="L7" s="25">
        <f t="shared" ref="L7:L22" si="7">+I7+J7-K7</f>
        <v>0</v>
      </c>
      <c r="M7" s="25"/>
      <c r="N7" s="25">
        <f t="shared" ref="N7:N65" si="8">IFERROR(L7/(K7/$N$2),0)</f>
        <v>0</v>
      </c>
      <c r="O7" s="24">
        <f t="shared" ref="O7:O65" si="9">+L7+M7</f>
        <v>0</v>
      </c>
      <c r="P7" s="24">
        <v>0</v>
      </c>
      <c r="Q7" s="24">
        <v>0</v>
      </c>
      <c r="R7" s="25">
        <f t="shared" ref="R7:R65" si="10">+O7+P7-Q7</f>
        <v>0</v>
      </c>
      <c r="S7" s="25"/>
      <c r="T7" s="25">
        <f t="shared" ref="T7:T65" si="11">IFERROR(R7/(Q7/$N$2),0)</f>
        <v>0</v>
      </c>
      <c r="U7" s="24">
        <f t="shared" ref="U7:U65" si="12">+R7+S7</f>
        <v>0</v>
      </c>
      <c r="V7" s="24">
        <v>0</v>
      </c>
      <c r="W7" s="24">
        <v>0</v>
      </c>
      <c r="X7" s="25">
        <f t="shared" ref="X7:X22" si="13">+U7+V7-W7</f>
        <v>0</v>
      </c>
      <c r="Y7" s="25"/>
      <c r="Z7" s="25">
        <f t="shared" ref="Z7:Z65" si="14">+IFERROR(X7/(W7/$Z$2),0)</f>
        <v>0</v>
      </c>
      <c r="AA7" s="24">
        <f t="shared" ref="AA7:AA65" si="15">+X7+Y7</f>
        <v>0</v>
      </c>
      <c r="AB7" s="24">
        <v>0</v>
      </c>
      <c r="AC7" s="24">
        <v>0</v>
      </c>
      <c r="AD7" s="25">
        <f t="shared" ref="AD7:AD22" si="16">+AA7+AB7-AC7</f>
        <v>0</v>
      </c>
      <c r="AE7" s="25"/>
      <c r="AF7" s="25">
        <f t="shared" ref="AF7:AF65" si="17">+IFERROR(AD7/(AC7/$AF$2),0)</f>
        <v>0</v>
      </c>
      <c r="AG7" s="24">
        <f t="shared" ref="AG7:AG65" si="18">+AD7+AE7</f>
        <v>0</v>
      </c>
      <c r="AH7" s="24">
        <v>0</v>
      </c>
      <c r="AI7" s="24">
        <v>0</v>
      </c>
      <c r="AJ7" s="25">
        <f t="shared" ref="AJ7:AJ22" si="19">+AG7+AH7-AI7</f>
        <v>0</v>
      </c>
      <c r="AK7" s="25"/>
      <c r="AL7" s="25">
        <f t="shared" ref="AL7:AL65" si="20">+IFERROR(AJ7/(AI7/$AL$2),0)</f>
        <v>0</v>
      </c>
      <c r="AM7" s="24">
        <f t="shared" ref="AM7:AM65" si="21">+AJ7+AK7</f>
        <v>0</v>
      </c>
      <c r="AN7" s="24">
        <v>0</v>
      </c>
      <c r="AO7" s="24">
        <v>0</v>
      </c>
      <c r="AP7" s="25">
        <f t="shared" ref="AP7:AP22" si="22">+AM7+AN7-AO7</f>
        <v>0</v>
      </c>
      <c r="AQ7" s="25"/>
      <c r="AR7" s="25">
        <f t="shared" ref="AR7:AR65" si="23">+IFERROR(AP7/(AO7/$AR$2),0)</f>
        <v>0</v>
      </c>
      <c r="AS7" s="24">
        <f t="shared" ref="AS7:AS65" si="24">+AP7+AQ7</f>
        <v>0</v>
      </c>
      <c r="AT7" s="24">
        <v>3350</v>
      </c>
      <c r="AU7" s="24">
        <v>0</v>
      </c>
      <c r="AV7" s="25">
        <f t="shared" ref="AV7:AV22" si="25">+AS7+AT7-AU7</f>
        <v>3350</v>
      </c>
      <c r="AW7" s="25"/>
      <c r="AX7" s="25">
        <f t="shared" ref="AX7:AX65" si="26">+IFERROR(AV7/(AU7/$AX$2),0)</f>
        <v>0</v>
      </c>
      <c r="AY7" s="24">
        <f t="shared" ref="AY7:AY65" si="27">+AV7+AW7</f>
        <v>3350</v>
      </c>
      <c r="AZ7" s="24">
        <v>300</v>
      </c>
      <c r="BA7" s="24">
        <v>1324</v>
      </c>
      <c r="BB7" s="25">
        <f t="shared" ref="BB7:BB22" si="28">+AY7+AZ7-BA7</f>
        <v>2326</v>
      </c>
      <c r="BC7" s="25"/>
      <c r="BD7" s="25">
        <f t="shared" ref="BD7:BD65" si="29">+IFERROR(BB7/(BA7/$BD$2),0)</f>
        <v>42.163141993957709</v>
      </c>
      <c r="BE7" s="24">
        <f t="shared" ref="BE7:BE65" si="30">+BB7+BC7</f>
        <v>2326</v>
      </c>
      <c r="BF7" s="24">
        <v>4600</v>
      </c>
      <c r="BG7" s="24">
        <v>2579.8333333333335</v>
      </c>
      <c r="BH7" s="25">
        <f t="shared" ref="BH7:BH22" si="31">+BE7+BF7-BG7</f>
        <v>4346.1666666666661</v>
      </c>
      <c r="BI7" s="25"/>
      <c r="BJ7" s="25">
        <f t="shared" ref="BJ7:BJ65" si="32">+IFERROR(BH7/(BG7/$BJ$2),0)</f>
        <v>43.80140835971315</v>
      </c>
      <c r="BK7" s="24">
        <f t="shared" ref="BK7:BK65" si="33">+BH7+BI7</f>
        <v>4346.1666666666661</v>
      </c>
      <c r="BL7" s="24">
        <v>2500</v>
      </c>
      <c r="BM7" s="24">
        <v>2685.333333333333</v>
      </c>
      <c r="BN7" s="25">
        <f t="shared" ref="BN7:BN22" si="34">+BK7+BL7-BM7</f>
        <v>4160.833333333333</v>
      </c>
      <c r="BO7" s="25"/>
      <c r="BP7" s="25">
        <f t="shared" ref="BP7:BP65" si="35">+IFERROR(BN7/(BM7/$BP$2),0)</f>
        <v>40.286122144985107</v>
      </c>
      <c r="BQ7" s="24">
        <f t="shared" ref="BQ7:BQ65" si="36">+BN7+BO7</f>
        <v>4160.833333333333</v>
      </c>
      <c r="BR7" s="24">
        <v>2500</v>
      </c>
      <c r="BS7" s="24">
        <v>3096.6666666666665</v>
      </c>
      <c r="BT7" s="25">
        <f t="shared" ref="BT7:BT22" si="37">+BQ7+BR7-BS7</f>
        <v>3564.1666666666665</v>
      </c>
      <c r="BU7" s="25"/>
      <c r="BV7" s="25">
        <f t="shared" ref="BV7:BV65" si="38">+IFERROR(BT7/(BS7/$BV$2),0)</f>
        <v>29.925188374596338</v>
      </c>
      <c r="BW7" s="24">
        <f t="shared" ref="BW7:BW65" si="39">+BT7+BU7</f>
        <v>3564.1666666666665</v>
      </c>
      <c r="BX7" s="24">
        <v>860</v>
      </c>
      <c r="BY7" s="24"/>
      <c r="BZ7" s="25">
        <f t="shared" ref="BZ7:BZ22" si="40">+BW7+BX7-BY7</f>
        <v>4424.1666666666661</v>
      </c>
      <c r="CA7" s="25"/>
      <c r="CB7" s="25">
        <f t="shared" ref="CB7:CB65" si="41">+IFERROR(BZ7/(BY7/$CB$2),0)</f>
        <v>0</v>
      </c>
      <c r="CC7" s="24">
        <f t="shared" ref="CC7:CC65" si="42">+BZ7+CA7</f>
        <v>4424.1666666666661</v>
      </c>
      <c r="CD7" s="24">
        <v>1240</v>
      </c>
      <c r="CE7" s="24"/>
      <c r="CF7" s="25">
        <f t="shared" ref="CF7:CF22" si="43">+CC7+CD7-CE7</f>
        <v>5664.1666666666661</v>
      </c>
      <c r="CG7" s="25">
        <v>-1.0799977674299932</v>
      </c>
      <c r="CH7" s="25">
        <f t="shared" ref="CH7:CH65" si="44">+IFERROR(CF7/(CE7/$CH$2),0)</f>
        <v>0</v>
      </c>
      <c r="CI7" s="24">
        <f t="shared" ref="CI7:CI65" si="45">+CF7+CG7</f>
        <v>5663.0866688992364</v>
      </c>
      <c r="CJ7" s="24">
        <v>100</v>
      </c>
      <c r="CK7" s="24"/>
      <c r="CL7" s="25">
        <f t="shared" ref="CL7:CL22" si="46">+CI7+CJ7-CK7</f>
        <v>5763.0866688992364</v>
      </c>
      <c r="CM7" s="25"/>
      <c r="CN7" s="25">
        <f t="shared" ref="CN7:CN65" si="47">+IFERROR(CL7/(CK7/$CN$2),0)</f>
        <v>0</v>
      </c>
      <c r="CO7" s="24">
        <f t="shared" ref="CO7:CO65" si="48">+CL7+CM7</f>
        <v>5763.0866688992364</v>
      </c>
      <c r="CP7" s="24">
        <v>979</v>
      </c>
      <c r="CQ7" s="24"/>
      <c r="CR7" s="25">
        <f t="shared" ref="CR7:CR22" si="49">+CO7+CP7-CQ7</f>
        <v>6742.0866688992364</v>
      </c>
      <c r="CS7" s="25">
        <v>-4.5003388695312436</v>
      </c>
      <c r="CT7" s="25">
        <f t="shared" ref="CT7:CT65" si="50">+IFERROR(CR7/(CQ7/$CT$2),0)</f>
        <v>0</v>
      </c>
      <c r="CU7" s="24">
        <f t="shared" ref="CU7:CU65" si="51">+CR7+CS7</f>
        <v>6737.5863300297051</v>
      </c>
      <c r="CV7" s="24">
        <v>2700</v>
      </c>
      <c r="CW7" s="24"/>
      <c r="CX7" s="25">
        <f t="shared" ref="CX7:CX22" si="52">+CU7+CV7-CW7</f>
        <v>9437.586330029706</v>
      </c>
      <c r="CY7" s="25">
        <v>-15.11993589385809</v>
      </c>
      <c r="CZ7" s="25">
        <f t="shared" ref="CZ7:CZ65" si="53">+IFERROR(CX7/(CW7/$CZ$2),0)</f>
        <v>0</v>
      </c>
      <c r="DA7" s="24">
        <f t="shared" ref="DA7:DA65" si="54">+CX7+CY7</f>
        <v>9422.4663941358485</v>
      </c>
      <c r="DB7" s="24">
        <v>1500</v>
      </c>
      <c r="DC7" s="24"/>
      <c r="DD7" s="25">
        <f t="shared" ref="DD7:DD22" si="55">+DA7+DB7-DC7</f>
        <v>10922.466394135849</v>
      </c>
      <c r="DE7" s="25"/>
      <c r="DF7" s="25">
        <f t="shared" ref="DF7:DF65" si="56">+IFERROR(DD7/(DC7/$DF$2),0)</f>
        <v>0</v>
      </c>
      <c r="DG7" s="24">
        <f t="shared" ref="DG7:DG65" si="57">+DD7+DE7</f>
        <v>10922.466394135849</v>
      </c>
      <c r="DH7" s="24">
        <v>160</v>
      </c>
      <c r="DI7" s="24"/>
      <c r="DJ7" s="25">
        <f t="shared" ref="DJ7:DJ22" si="58">+DG7+DH7-DI7</f>
        <v>11082.466394135849</v>
      </c>
      <c r="DK7" s="25">
        <v>-15.840419881190611</v>
      </c>
      <c r="DL7" s="25">
        <f t="shared" ref="DL7:DL65" si="59">+IFERROR(DJ7/(DI7/$DL$2),0)</f>
        <v>0</v>
      </c>
      <c r="DM7" s="24">
        <f t="shared" ref="DM7:DM65" si="60">+DJ7+DK7</f>
        <v>11066.625974254657</v>
      </c>
      <c r="DN7" s="24">
        <v>3948</v>
      </c>
      <c r="DO7" s="24"/>
      <c r="DP7" s="25">
        <f t="shared" ref="DP7:DP22" si="61">+DM7+DN7-DO7</f>
        <v>15014.625974254657</v>
      </c>
      <c r="DQ7" s="25">
        <v>0</v>
      </c>
      <c r="DR7" s="25">
        <f t="shared" ref="DR7:DR65" si="62">+IFERROR(DP7/(DO7/$DR$2),0)</f>
        <v>0</v>
      </c>
      <c r="DS7" s="24">
        <f t="shared" ref="DS7:DS22" si="63">+DP7+DQ7</f>
        <v>15014.625974254657</v>
      </c>
      <c r="DT7" s="24">
        <v>0</v>
      </c>
      <c r="DU7" s="24"/>
      <c r="DV7" s="25">
        <f t="shared" si="1"/>
        <v>15014.625974254657</v>
      </c>
      <c r="DW7" s="25"/>
      <c r="DX7" s="25">
        <f t="shared" ref="DX7:DX65" si="64">+IFERROR(DV7/(DU7/$DX$2),0)</f>
        <v>0</v>
      </c>
      <c r="DY7" s="24">
        <f t="shared" ref="DY7:DY22" si="65">+DV7+DW7</f>
        <v>15014.625974254657</v>
      </c>
      <c r="DZ7" s="24">
        <v>0</v>
      </c>
      <c r="EA7" s="24"/>
      <c r="EB7" s="25">
        <f t="shared" ref="EB7:EB22" si="66">+DY7+DZ7-EA7</f>
        <v>15014.625974254657</v>
      </c>
      <c r="EC7" s="25"/>
      <c r="ED7" s="24">
        <f t="shared" ref="ED7:ED22" si="67">+EB7+EC7</f>
        <v>15014.625974254657</v>
      </c>
      <c r="EE7" s="24"/>
      <c r="EF7" s="24"/>
      <c r="EG7" s="25">
        <f t="shared" ref="EG7:EG22" si="68">+ED7+EE7-EF7</f>
        <v>15014.625974254657</v>
      </c>
      <c r="EH7" s="25"/>
      <c r="EI7" s="24">
        <f t="shared" ref="EI7:EI22" si="69">+EG7+EH7</f>
        <v>15014.625974254657</v>
      </c>
      <c r="EJ7" s="24"/>
      <c r="EK7" s="24"/>
      <c r="EL7" s="25">
        <f t="shared" ref="EL7:EL22" si="70">+EI7+EJ7-EK7</f>
        <v>15014.625974254657</v>
      </c>
      <c r="EM7" s="25"/>
      <c r="EP7" s="24"/>
      <c r="EQ7" s="24">
        <v>0</v>
      </c>
      <c r="ER7" s="24"/>
      <c r="ES7" s="25">
        <f>EP7+EQ7-ER7</f>
        <v>0</v>
      </c>
      <c r="ET7" s="25"/>
      <c r="EU7" s="25">
        <f t="shared" ref="EU7:EU44" si="71">IFERROR(ES7/(ER7/$H$2),0)</f>
        <v>0</v>
      </c>
      <c r="EV7" s="24">
        <f t="shared" ref="EV7:EV8" si="72">+ES7+ET7</f>
        <v>0</v>
      </c>
      <c r="EW7" s="24">
        <v>0</v>
      </c>
      <c r="EX7" s="24"/>
      <c r="EY7" s="25">
        <f t="shared" ref="EY7:EY8" si="73">+EV7+EW7-EX7</f>
        <v>0</v>
      </c>
      <c r="EZ7" s="25"/>
      <c r="FA7" s="25">
        <f t="shared" ref="FA7:FA44" si="74">IFERROR(EY7/(EX7/$N$2),0)</f>
        <v>0</v>
      </c>
      <c r="FB7" s="24">
        <f t="shared" ref="FB7:FB8" si="75">+EY7+EZ7</f>
        <v>0</v>
      </c>
      <c r="FC7" s="24">
        <v>0</v>
      </c>
      <c r="FD7" s="24">
        <v>0</v>
      </c>
      <c r="FE7" s="25">
        <f t="shared" ref="FE7:FE8" si="76">+FB7+FC7-FD7</f>
        <v>0</v>
      </c>
      <c r="FF7" s="25"/>
      <c r="FG7" s="25">
        <f t="shared" ref="FG7:FG44" si="77">IFERROR(FE7/(FD7/$N$2),0)</f>
        <v>0</v>
      </c>
      <c r="FH7" s="24">
        <f t="shared" ref="FH7:FH8" si="78">+FE7+FF7</f>
        <v>0</v>
      </c>
      <c r="FI7" s="24">
        <v>0</v>
      </c>
      <c r="FJ7" s="24">
        <v>0</v>
      </c>
      <c r="FK7" s="25">
        <f t="shared" ref="FK7:FK8" si="79">+FH7+FI7-FJ7</f>
        <v>0</v>
      </c>
      <c r="FL7" s="25"/>
      <c r="FM7" s="25">
        <f t="shared" ref="FM7:FM44" si="80">+IFERROR(FK7/(FJ7/$Z$2),0)</f>
        <v>0</v>
      </c>
      <c r="FN7" s="24">
        <f t="shared" ref="FN7:FN8" si="81">+FK7+FL7</f>
        <v>0</v>
      </c>
      <c r="FO7" s="24">
        <v>0</v>
      </c>
      <c r="FP7" s="24">
        <v>0</v>
      </c>
      <c r="FQ7" s="25">
        <f t="shared" ref="FQ7:FQ8" si="82">+FN7+FO7-FP7</f>
        <v>0</v>
      </c>
      <c r="FR7" s="25"/>
      <c r="FS7" s="25">
        <f t="shared" ref="FS7:FS44" si="83">+IFERROR(FQ7/(FP7/$AF$2),0)</f>
        <v>0</v>
      </c>
      <c r="FT7" s="24">
        <f t="shared" ref="FT7:FT8" si="84">+FQ7+FR7</f>
        <v>0</v>
      </c>
      <c r="FU7" s="24">
        <v>0</v>
      </c>
      <c r="FV7" s="24">
        <v>0</v>
      </c>
      <c r="FW7" s="25">
        <f t="shared" ref="FW7:FW8" si="85">+FT7+FU7-FV7</f>
        <v>0</v>
      </c>
      <c r="FX7" s="25"/>
      <c r="FY7" s="25">
        <f t="shared" ref="FY7:FY44" si="86">+IFERROR(FW7/(FV7/$AL$2),0)</f>
        <v>0</v>
      </c>
      <c r="FZ7" s="24">
        <f t="shared" ref="FZ7:FZ8" si="87">+FW7+FX7</f>
        <v>0</v>
      </c>
      <c r="GA7" s="24">
        <v>0</v>
      </c>
      <c r="GB7" s="24">
        <v>0</v>
      </c>
      <c r="GC7" s="25">
        <f t="shared" ref="GC7:GC8" si="88">+FZ7+GA7-GB7</f>
        <v>0</v>
      </c>
      <c r="GD7" s="25"/>
      <c r="GE7" s="25">
        <f t="shared" ref="GE7:GE44" si="89">+IFERROR(GC7/(GB7/$AR$2),0)</f>
        <v>0</v>
      </c>
      <c r="GF7" s="24">
        <f t="shared" ref="GF7:GF8" si="90">+GC7+GD7</f>
        <v>0</v>
      </c>
      <c r="GG7" s="24">
        <v>3350</v>
      </c>
      <c r="GH7" s="24">
        <v>0</v>
      </c>
      <c r="GI7" s="25">
        <f t="shared" ref="GI7:GI8" si="91">+GF7+GG7-GH7</f>
        <v>3350</v>
      </c>
      <c r="GJ7" s="25"/>
      <c r="GK7" s="25">
        <f t="shared" ref="GK7:GK44" si="92">+IFERROR(GI7/(GH7/$AX$2),0)</f>
        <v>0</v>
      </c>
      <c r="GL7" s="24">
        <f t="shared" ref="GL7:GL8" si="93">+GI7+GJ7</f>
        <v>3350</v>
      </c>
      <c r="GM7" s="24">
        <v>300</v>
      </c>
      <c r="GN7" s="24">
        <v>1324</v>
      </c>
      <c r="GO7" s="25">
        <f t="shared" ref="GO7:GO8" si="94">+GL7+GM7-GN7</f>
        <v>2326</v>
      </c>
      <c r="GP7" s="25"/>
      <c r="GQ7" s="25">
        <f t="shared" ref="GQ7:GQ44" si="95">+IFERROR(GO7/(GN7/$BD$2),0)</f>
        <v>42.163141993957709</v>
      </c>
      <c r="GR7" s="24">
        <f t="shared" ref="GR7:GR8" si="96">+GO7+GP7</f>
        <v>2326</v>
      </c>
      <c r="GS7" s="24">
        <v>4600</v>
      </c>
      <c r="GT7" s="24">
        <v>2579.8333333333335</v>
      </c>
      <c r="GU7" s="25">
        <f t="shared" ref="GU7:GU8" si="97">+GR7+GS7-GT7</f>
        <v>4346.1666666666661</v>
      </c>
      <c r="GV7" s="25"/>
      <c r="GW7" s="25">
        <f t="shared" ref="GW7:GW44" si="98">+IFERROR(GU7/(GT7/$BJ$2),0)</f>
        <v>43.80140835971315</v>
      </c>
      <c r="GX7" s="24">
        <f t="shared" ref="GX7:GX8" si="99">+GU7+GV7</f>
        <v>4346.1666666666661</v>
      </c>
      <c r="GY7" s="24">
        <v>2500</v>
      </c>
      <c r="GZ7" s="24">
        <v>2685.333333333333</v>
      </c>
      <c r="HA7" s="25">
        <f t="shared" ref="HA7:HA8" si="100">+GX7+GY7-GZ7</f>
        <v>4160.833333333333</v>
      </c>
      <c r="HB7" s="25"/>
      <c r="HC7" s="25">
        <f t="shared" ref="HC7:HC44" si="101">+IFERROR(HA7/(GZ7/$BP$2),0)</f>
        <v>40.286122144985107</v>
      </c>
      <c r="HD7" s="24">
        <f t="shared" ref="HD7:HD8" si="102">+HA7+HB7</f>
        <v>4160.833333333333</v>
      </c>
      <c r="HE7" s="24">
        <v>2500</v>
      </c>
      <c r="HF7" s="24">
        <v>3096.6666666666665</v>
      </c>
      <c r="HG7" s="25">
        <f t="shared" ref="HG7:HG8" si="103">+HD7+HE7-HF7</f>
        <v>3564.1666666666665</v>
      </c>
      <c r="HH7" s="25"/>
      <c r="HI7" s="25">
        <f t="shared" ref="HI7:HI44" si="104">+IFERROR(HG7/(HF7/$BV$2),0)</f>
        <v>29.925188374596338</v>
      </c>
      <c r="HJ7" s="24">
        <f t="shared" ref="HJ7:HJ8" si="105">+HG7+HH7</f>
        <v>3564.1666666666665</v>
      </c>
      <c r="HK7" s="24">
        <v>155315.79400000002</v>
      </c>
      <c r="HL7" s="24"/>
      <c r="HM7" s="25">
        <f t="shared" ref="HM7:HM8" si="106">+HJ7+HK7-HL7</f>
        <v>158879.96066666668</v>
      </c>
      <c r="HN7" s="25"/>
      <c r="HO7" s="25">
        <f t="shared" ref="HO7:HO44" si="107">+IFERROR(HM7/(HL7/$CB$2),0)</f>
        <v>0</v>
      </c>
      <c r="HP7" s="24">
        <f t="shared" ref="HP7:HP8" si="108">+HM7+HN7</f>
        <v>158879.96066666668</v>
      </c>
      <c r="HQ7" s="24">
        <v>223943.704</v>
      </c>
      <c r="HR7" s="24"/>
      <c r="HS7" s="25">
        <f t="shared" ref="HS7:HS8" si="109">+HP7+HQ7-HR7</f>
        <v>382823.66466666665</v>
      </c>
      <c r="HT7" s="25">
        <v>-135.44900000000001</v>
      </c>
      <c r="HU7" s="25">
        <f t="shared" ref="HU7:HU44" si="110">+IFERROR(HS7/(HR7/$CH$2),0)</f>
        <v>0</v>
      </c>
      <c r="HV7" s="24">
        <f t="shared" ref="HV7:HV8" si="111">+HS7+HT7</f>
        <v>382688.21566666663</v>
      </c>
      <c r="HW7" s="24">
        <v>18059.976999999999</v>
      </c>
      <c r="HX7" s="24"/>
      <c r="HY7" s="25">
        <f t="shared" ref="HY7:HY8" si="112">+HV7+HW7-HX7</f>
        <v>400748.19266666664</v>
      </c>
      <c r="HZ7" s="25"/>
      <c r="IA7" s="25">
        <f t="shared" ref="IA7:IA44" si="113">+IFERROR(HY7/(HX7/$CN$2),0)</f>
        <v>0</v>
      </c>
      <c r="IB7" s="24">
        <f t="shared" ref="IB7:IB8" si="114">+HY7+HZ7</f>
        <v>400748.19266666664</v>
      </c>
      <c r="IC7" s="24">
        <v>149018.28</v>
      </c>
      <c r="ID7" s="24"/>
      <c r="IE7" s="25">
        <f t="shared" ref="IE7:IE8" si="115">+IB7+IC7-ID7</f>
        <v>549766.47266666661</v>
      </c>
      <c r="IF7" s="25">
        <v>-564.41899999999998</v>
      </c>
      <c r="IG7" s="25">
        <f t="shared" ref="IG7:IG44" si="116">+IFERROR(IE7/(ID7/$CT$2),0)</f>
        <v>0</v>
      </c>
      <c r="IH7" s="24">
        <f t="shared" ref="IH7:IH8" si="117">+IE7+IF7</f>
        <v>549202.05366666662</v>
      </c>
      <c r="II7" s="24">
        <v>390095.48199999996</v>
      </c>
      <c r="IJ7" s="24"/>
      <c r="IK7" s="25">
        <f t="shared" ref="IK7:IK8" si="118">+IH7+II7-IJ7</f>
        <v>939297.53566666658</v>
      </c>
      <c r="IL7" s="25">
        <v>-1896.297</v>
      </c>
      <c r="IM7" s="25">
        <f t="shared" ref="IM7:IM44" si="119">+IFERROR(IK7/(IJ7/$CZ$2),0)</f>
        <v>0</v>
      </c>
      <c r="IN7" s="24">
        <f t="shared" ref="IN7:IN8" si="120">+IK7+IL7</f>
        <v>937401.23866666656</v>
      </c>
      <c r="IO7" s="24">
        <v>216719.71599999999</v>
      </c>
      <c r="IP7" s="24"/>
      <c r="IQ7" s="25">
        <f t="shared" ref="IQ7:IQ8" si="121">+IN7+IO7-IP7</f>
        <v>1154120.9546666665</v>
      </c>
      <c r="IR7" s="25"/>
      <c r="IS7" s="25">
        <f t="shared" ref="IS7:IS44" si="122">+IFERROR(IQ7/(IP7/$DF$2),0)</f>
        <v>0</v>
      </c>
      <c r="IT7" s="24">
        <f t="shared" ref="IT7:IT8" si="123">+IQ7+IR7</f>
        <v>1154120.9546666665</v>
      </c>
      <c r="IU7" s="24">
        <v>23116.769</v>
      </c>
      <c r="IV7" s="24"/>
      <c r="IW7" s="25">
        <f t="shared" ref="IW7:IW8" si="124">+IT7+IU7-IV7</f>
        <v>1177237.7236666665</v>
      </c>
      <c r="IX7" s="25">
        <v>-2061.9079999999999</v>
      </c>
      <c r="IY7" s="25">
        <f t="shared" ref="IY7:IY44" si="125">+IFERROR(IW7/(IV7/$DL$2),0)</f>
        <v>0</v>
      </c>
      <c r="IZ7" s="24">
        <f t="shared" ref="IZ7:IZ8" si="126">+IW7+IX7</f>
        <v>1175175.8156666665</v>
      </c>
      <c r="JA7" s="24">
        <v>713007.85400000005</v>
      </c>
      <c r="JB7" s="24"/>
      <c r="JC7" s="25">
        <f t="shared" ref="JC7:JC8" si="127">+IZ7+JA7-JB7</f>
        <v>1888183.6696666665</v>
      </c>
      <c r="JD7" s="25">
        <v>0</v>
      </c>
      <c r="JE7" s="25">
        <f t="shared" ref="JE7:JE65" si="128">+IFERROR(JC7/(JB7/$DR$2),0)</f>
        <v>0</v>
      </c>
      <c r="JF7" s="24">
        <f t="shared" ref="JF7:JF8" si="129">+JC7+JD7</f>
        <v>1888183.6696666665</v>
      </c>
      <c r="JG7" s="24">
        <v>0</v>
      </c>
      <c r="JH7" s="24"/>
      <c r="JI7" s="25">
        <f t="shared" si="3"/>
        <v>1888183.6696666665</v>
      </c>
      <c r="JJ7" s="25"/>
      <c r="JK7" s="25">
        <f t="shared" ref="JK7:JK65" si="130">+IFERROR(JI7/(JH7/$DX$2),0)</f>
        <v>0</v>
      </c>
      <c r="JL7" s="24">
        <f t="shared" ref="JL7:JL8" si="131">+JI7+JJ7</f>
        <v>1888183.6696666665</v>
      </c>
      <c r="JM7" s="24"/>
      <c r="JN7" s="24"/>
      <c r="JO7" s="25">
        <f t="shared" ref="JO7:JO8" si="132">+JL7+JM7-JN7</f>
        <v>1888183.6696666665</v>
      </c>
      <c r="JP7" s="25"/>
      <c r="JQ7" s="24">
        <f t="shared" ref="JQ7:JQ8" si="133">+JO7+JP7</f>
        <v>1888183.6696666665</v>
      </c>
      <c r="JR7" s="24"/>
      <c r="JS7" s="24"/>
      <c r="JT7" s="25">
        <f t="shared" ref="JT7:JT8" si="134">+JQ7+JR7-JS7</f>
        <v>1888183.6696666665</v>
      </c>
      <c r="JU7" s="25"/>
      <c r="JV7" s="24">
        <f t="shared" ref="JV7:JV8" si="135">+JT7+JU7</f>
        <v>1888183.6696666665</v>
      </c>
      <c r="JW7" s="24"/>
      <c r="JX7" s="24"/>
      <c r="JY7" s="25">
        <f t="shared" ref="JY7:JY8" si="136">+JV7+JW7-JX7</f>
        <v>1888183.6696666665</v>
      </c>
      <c r="JZ7" s="25"/>
    </row>
    <row r="8" spans="1:286" x14ac:dyDescent="0.35">
      <c r="A8" s="23">
        <v>320013</v>
      </c>
      <c r="B8" s="26" t="s">
        <v>13</v>
      </c>
      <c r="C8" s="24"/>
      <c r="D8" s="24">
        <v>2700</v>
      </c>
      <c r="E8" s="24"/>
      <c r="F8" s="25">
        <f t="shared" ref="F8:F65" si="137">C8+D8-E8</f>
        <v>2700</v>
      </c>
      <c r="G8" s="25"/>
      <c r="H8" s="25">
        <f t="shared" si="5"/>
        <v>0</v>
      </c>
      <c r="I8" s="24">
        <f t="shared" si="6"/>
        <v>2700</v>
      </c>
      <c r="J8" s="24">
        <v>1500</v>
      </c>
      <c r="K8" s="24"/>
      <c r="L8" s="25">
        <f t="shared" si="7"/>
        <v>4200</v>
      </c>
      <c r="M8" s="25"/>
      <c r="N8" s="25">
        <f t="shared" si="8"/>
        <v>0</v>
      </c>
      <c r="O8" s="24">
        <f t="shared" si="9"/>
        <v>4200</v>
      </c>
      <c r="P8" s="24">
        <v>7000</v>
      </c>
      <c r="Q8" s="24">
        <v>4060.5</v>
      </c>
      <c r="R8" s="25">
        <f t="shared" si="10"/>
        <v>7139.5</v>
      </c>
      <c r="S8" s="25"/>
      <c r="T8" s="25">
        <f t="shared" si="11"/>
        <v>42.198743997044701</v>
      </c>
      <c r="U8" s="24">
        <f t="shared" si="12"/>
        <v>7139.5</v>
      </c>
      <c r="V8" s="24">
        <v>1250</v>
      </c>
      <c r="W8" s="24">
        <v>3425.8333333333335</v>
      </c>
      <c r="X8" s="25">
        <f t="shared" si="13"/>
        <v>4963.6666666666661</v>
      </c>
      <c r="Y8" s="25"/>
      <c r="Z8" s="25">
        <f t="shared" si="14"/>
        <v>34.77343711992215</v>
      </c>
      <c r="AA8" s="24">
        <f t="shared" si="15"/>
        <v>4963.6666666666661</v>
      </c>
      <c r="AB8" s="24">
        <v>4500</v>
      </c>
      <c r="AC8" s="24">
        <v>3782.3333333333335</v>
      </c>
      <c r="AD8" s="25">
        <f t="shared" si="16"/>
        <v>5681.3333333333321</v>
      </c>
      <c r="AE8" s="25"/>
      <c r="AF8" s="25">
        <f t="shared" si="17"/>
        <v>37.551775799770851</v>
      </c>
      <c r="AG8" s="24">
        <f t="shared" si="18"/>
        <v>5681.3333333333321</v>
      </c>
      <c r="AH8" s="24">
        <v>5500</v>
      </c>
      <c r="AI8" s="24">
        <v>4549.8333333333339</v>
      </c>
      <c r="AJ8" s="25">
        <f t="shared" si="19"/>
        <v>6631.4999999999982</v>
      </c>
      <c r="AK8" s="25"/>
      <c r="AL8" s="25">
        <f t="shared" si="20"/>
        <v>37.895673834206363</v>
      </c>
      <c r="AM8" s="24">
        <f t="shared" si="21"/>
        <v>6631.4999999999982</v>
      </c>
      <c r="AN8" s="24">
        <v>4000</v>
      </c>
      <c r="AO8" s="24">
        <v>4478.166666666667</v>
      </c>
      <c r="AP8" s="25">
        <f t="shared" si="22"/>
        <v>6153.3333333333312</v>
      </c>
      <c r="AQ8" s="25"/>
      <c r="AR8" s="25">
        <f t="shared" si="23"/>
        <v>35.725929509844043</v>
      </c>
      <c r="AS8" s="24">
        <f t="shared" si="24"/>
        <v>6153.3333333333312</v>
      </c>
      <c r="AT8" s="24">
        <v>1500</v>
      </c>
      <c r="AU8" s="24">
        <v>4436.5</v>
      </c>
      <c r="AV8" s="25">
        <f t="shared" si="25"/>
        <v>3216.8333333333312</v>
      </c>
      <c r="AW8" s="25"/>
      <c r="AX8" s="25">
        <f t="shared" si="26"/>
        <v>19.577256846613309</v>
      </c>
      <c r="AY8" s="24">
        <f t="shared" si="27"/>
        <v>3216.8333333333312</v>
      </c>
      <c r="AZ8" s="24">
        <v>200</v>
      </c>
      <c r="BA8" s="24">
        <v>2594.9999999999986</v>
      </c>
      <c r="BB8" s="25">
        <f t="shared" si="28"/>
        <v>821.83333333333258</v>
      </c>
      <c r="BC8" s="25"/>
      <c r="BD8" s="25">
        <f t="shared" si="29"/>
        <v>7.600770712909438</v>
      </c>
      <c r="BE8" s="24">
        <f t="shared" si="30"/>
        <v>821.83333333333258</v>
      </c>
      <c r="BF8" s="24">
        <v>0</v>
      </c>
      <c r="BG8" s="24">
        <v>1068.3333333333335</v>
      </c>
      <c r="BH8" s="25">
        <f t="shared" si="31"/>
        <v>-246.50000000000091</v>
      </c>
      <c r="BI8" s="25"/>
      <c r="BJ8" s="25">
        <f t="shared" si="32"/>
        <v>-5.9990639625585231</v>
      </c>
      <c r="BK8" s="24">
        <f t="shared" si="33"/>
        <v>-246.50000000000091</v>
      </c>
      <c r="BL8" s="24">
        <v>0</v>
      </c>
      <c r="BM8" s="24">
        <v>419.5</v>
      </c>
      <c r="BN8" s="25">
        <f t="shared" si="34"/>
        <v>-666.00000000000091</v>
      </c>
      <c r="BO8" s="25"/>
      <c r="BP8" s="25">
        <f t="shared" si="35"/>
        <v>-41.27771156138266</v>
      </c>
      <c r="BQ8" s="24">
        <f t="shared" si="36"/>
        <v>-666.00000000000091</v>
      </c>
      <c r="BR8" s="24">
        <v>0</v>
      </c>
      <c r="BS8" s="24">
        <v>-1</v>
      </c>
      <c r="BT8" s="25">
        <f t="shared" si="37"/>
        <v>-665.00000000000091</v>
      </c>
      <c r="BU8" s="25"/>
      <c r="BV8" s="25">
        <f t="shared" si="38"/>
        <v>17290.000000000022</v>
      </c>
      <c r="BW8" s="24">
        <f t="shared" si="39"/>
        <v>-665.00000000000091</v>
      </c>
      <c r="BX8" s="24">
        <v>0</v>
      </c>
      <c r="BY8" s="24"/>
      <c r="BZ8" s="25">
        <f t="shared" si="40"/>
        <v>-665.00000000000091</v>
      </c>
      <c r="CA8" s="25"/>
      <c r="CB8" s="25">
        <f t="shared" si="41"/>
        <v>0</v>
      </c>
      <c r="CC8" s="24">
        <f t="shared" si="42"/>
        <v>-665.00000000000091</v>
      </c>
      <c r="CD8" s="24">
        <v>0</v>
      </c>
      <c r="CE8" s="24"/>
      <c r="CF8" s="25">
        <f t="shared" si="43"/>
        <v>-665.00000000000091</v>
      </c>
      <c r="CG8" s="25">
        <v>-9.1800248772086412</v>
      </c>
      <c r="CH8" s="25">
        <f t="shared" si="44"/>
        <v>0</v>
      </c>
      <c r="CI8" s="24">
        <f t="shared" si="45"/>
        <v>-674.18002487720958</v>
      </c>
      <c r="CJ8" s="24">
        <v>0</v>
      </c>
      <c r="CK8" s="24"/>
      <c r="CL8" s="25">
        <f t="shared" si="46"/>
        <v>-674.18002487720958</v>
      </c>
      <c r="CM8" s="25"/>
      <c r="CN8" s="25">
        <f t="shared" si="47"/>
        <v>0</v>
      </c>
      <c r="CO8" s="24">
        <f t="shared" si="48"/>
        <v>-674.18002487720958</v>
      </c>
      <c r="CP8" s="24">
        <v>0</v>
      </c>
      <c r="CQ8" s="24"/>
      <c r="CR8" s="25">
        <f t="shared" si="49"/>
        <v>-674.18002487720958</v>
      </c>
      <c r="CS8" s="25">
        <v>-5.4599998434691805</v>
      </c>
      <c r="CT8" s="25">
        <f t="shared" si="50"/>
        <v>0</v>
      </c>
      <c r="CU8" s="24">
        <f t="shared" si="51"/>
        <v>-679.64002472067875</v>
      </c>
      <c r="CV8" s="24">
        <v>0</v>
      </c>
      <c r="CW8" s="24"/>
      <c r="CX8" s="25">
        <f t="shared" si="52"/>
        <v>-679.64002472067875</v>
      </c>
      <c r="CY8" s="25">
        <v>-4.8599834153493582</v>
      </c>
      <c r="CZ8" s="25">
        <f t="shared" si="53"/>
        <v>0</v>
      </c>
      <c r="DA8" s="24">
        <f t="shared" si="54"/>
        <v>-684.5000081360281</v>
      </c>
      <c r="DB8" s="24">
        <v>0</v>
      </c>
      <c r="DC8" s="24"/>
      <c r="DD8" s="25">
        <f t="shared" si="55"/>
        <v>-684.5000081360281</v>
      </c>
      <c r="DE8" s="25"/>
      <c r="DF8" s="25">
        <f t="shared" si="56"/>
        <v>0</v>
      </c>
      <c r="DG8" s="24">
        <f t="shared" si="57"/>
        <v>-684.5000081360281</v>
      </c>
      <c r="DH8" s="24">
        <v>0</v>
      </c>
      <c r="DI8" s="24"/>
      <c r="DJ8" s="25">
        <f t="shared" si="58"/>
        <v>-684.5000081360281</v>
      </c>
      <c r="DK8" s="25">
        <v>-0.18036407708929697</v>
      </c>
      <c r="DL8" s="25">
        <f t="shared" si="59"/>
        <v>0</v>
      </c>
      <c r="DM8" s="24">
        <f t="shared" si="60"/>
        <v>-684.68037221311738</v>
      </c>
      <c r="DN8" s="24">
        <v>0</v>
      </c>
      <c r="DO8" s="24"/>
      <c r="DP8" s="25">
        <f t="shared" si="61"/>
        <v>-684.68037221311738</v>
      </c>
      <c r="DQ8" s="25">
        <v>0</v>
      </c>
      <c r="DR8" s="25">
        <f t="shared" si="62"/>
        <v>0</v>
      </c>
      <c r="DS8" s="24">
        <f t="shared" si="63"/>
        <v>-684.68037221311738</v>
      </c>
      <c r="DT8" s="24">
        <v>0</v>
      </c>
      <c r="DU8" s="24"/>
      <c r="DV8" s="25">
        <f t="shared" si="1"/>
        <v>-684.68037221311738</v>
      </c>
      <c r="DW8" s="25"/>
      <c r="DX8" s="25">
        <f t="shared" si="64"/>
        <v>0</v>
      </c>
      <c r="DY8" s="24">
        <f t="shared" si="65"/>
        <v>-684.68037221311738</v>
      </c>
      <c r="DZ8" s="24">
        <v>0</v>
      </c>
      <c r="EA8" s="24"/>
      <c r="EB8" s="25">
        <f t="shared" si="66"/>
        <v>-684.68037221311738</v>
      </c>
      <c r="EC8" s="25"/>
      <c r="ED8" s="24">
        <f t="shared" si="67"/>
        <v>-684.68037221311738</v>
      </c>
      <c r="EE8" s="24"/>
      <c r="EF8" s="24"/>
      <c r="EG8" s="25">
        <f t="shared" si="68"/>
        <v>-684.68037221311738</v>
      </c>
      <c r="EH8" s="25"/>
      <c r="EI8" s="24">
        <f t="shared" si="69"/>
        <v>-684.68037221311738</v>
      </c>
      <c r="EJ8" s="24"/>
      <c r="EK8" s="24"/>
      <c r="EL8" s="25">
        <f t="shared" si="70"/>
        <v>-684.68037221311738</v>
      </c>
      <c r="EM8" s="25"/>
      <c r="EP8" s="24"/>
      <c r="EQ8" s="24">
        <v>372487.005</v>
      </c>
      <c r="ER8" s="24"/>
      <c r="ES8" s="25">
        <f t="shared" ref="ES8:ES65" si="138">EP8+EQ8-ER8</f>
        <v>372487.005</v>
      </c>
      <c r="ET8" s="25"/>
      <c r="EU8" s="25">
        <f t="shared" si="71"/>
        <v>0</v>
      </c>
      <c r="EV8" s="24">
        <f t="shared" si="72"/>
        <v>372487.005</v>
      </c>
      <c r="EW8" s="24">
        <v>206937.22500000001</v>
      </c>
      <c r="EX8" s="24"/>
      <c r="EY8" s="25">
        <f t="shared" si="73"/>
        <v>579424.23</v>
      </c>
      <c r="EZ8" s="25"/>
      <c r="FA8" s="25">
        <f t="shared" si="74"/>
        <v>0</v>
      </c>
      <c r="FB8" s="24">
        <f t="shared" si="75"/>
        <v>579424.23</v>
      </c>
      <c r="FC8" s="24">
        <v>7000</v>
      </c>
      <c r="FD8" s="24">
        <v>4060.5</v>
      </c>
      <c r="FE8" s="25">
        <f t="shared" si="76"/>
        <v>582363.73</v>
      </c>
      <c r="FF8" s="25"/>
      <c r="FG8" s="25">
        <f t="shared" si="77"/>
        <v>3442.1203103066123</v>
      </c>
      <c r="FH8" s="24">
        <f t="shared" si="78"/>
        <v>582363.73</v>
      </c>
      <c r="FI8" s="24">
        <v>1250</v>
      </c>
      <c r="FJ8" s="24">
        <v>3425.8333333333335</v>
      </c>
      <c r="FK8" s="25">
        <f t="shared" si="79"/>
        <v>580187.89666666661</v>
      </c>
      <c r="FL8" s="25"/>
      <c r="FM8" s="25">
        <f t="shared" si="80"/>
        <v>4064.5612804670386</v>
      </c>
      <c r="FN8" s="24">
        <f t="shared" si="81"/>
        <v>580187.89666666661</v>
      </c>
      <c r="FO8" s="24">
        <v>4500</v>
      </c>
      <c r="FP8" s="24">
        <v>3782.3333333333335</v>
      </c>
      <c r="FQ8" s="25">
        <f t="shared" si="82"/>
        <v>580905.56333333324</v>
      </c>
      <c r="FR8" s="25"/>
      <c r="FS8" s="25">
        <f t="shared" si="83"/>
        <v>3839.5978893099486</v>
      </c>
      <c r="FT8" s="24">
        <f t="shared" si="84"/>
        <v>580905.56333333324</v>
      </c>
      <c r="FU8" s="24">
        <v>5500</v>
      </c>
      <c r="FV8" s="24">
        <v>4549.8333333333339</v>
      </c>
      <c r="FW8" s="25">
        <f t="shared" si="85"/>
        <v>581855.72999999986</v>
      </c>
      <c r="FX8" s="25"/>
      <c r="FY8" s="25">
        <f t="shared" si="86"/>
        <v>3325.0116810139552</v>
      </c>
      <c r="FZ8" s="24">
        <f t="shared" si="87"/>
        <v>581855.72999999986</v>
      </c>
      <c r="GA8" s="24">
        <v>4000</v>
      </c>
      <c r="GB8" s="24">
        <v>4478.166666666667</v>
      </c>
      <c r="GC8" s="25">
        <f t="shared" si="88"/>
        <v>581377.56333333324</v>
      </c>
      <c r="GD8" s="25"/>
      <c r="GE8" s="25">
        <f t="shared" si="89"/>
        <v>3375.4475373106548</v>
      </c>
      <c r="GF8" s="24">
        <f t="shared" si="90"/>
        <v>581377.56333333324</v>
      </c>
      <c r="GG8" s="24">
        <v>1500</v>
      </c>
      <c r="GH8" s="24">
        <v>4436.5</v>
      </c>
      <c r="GI8" s="25">
        <f t="shared" si="91"/>
        <v>578441.06333333324</v>
      </c>
      <c r="GJ8" s="25"/>
      <c r="GK8" s="25">
        <f t="shared" si="92"/>
        <v>3520.3220353882562</v>
      </c>
      <c r="GL8" s="24">
        <f t="shared" si="93"/>
        <v>578441.06333333324</v>
      </c>
      <c r="GM8" s="24">
        <v>200</v>
      </c>
      <c r="GN8" s="24">
        <v>2594.9999999999986</v>
      </c>
      <c r="GO8" s="25">
        <f t="shared" si="94"/>
        <v>576046.06333333324</v>
      </c>
      <c r="GP8" s="25"/>
      <c r="GQ8" s="25">
        <f t="shared" si="95"/>
        <v>5327.5936493256277</v>
      </c>
      <c r="GR8" s="24">
        <f t="shared" si="96"/>
        <v>576046.06333333324</v>
      </c>
      <c r="GS8" s="24">
        <v>0</v>
      </c>
      <c r="GT8" s="24">
        <v>1068.3333333333335</v>
      </c>
      <c r="GU8" s="25">
        <f t="shared" si="97"/>
        <v>574977.72999999986</v>
      </c>
      <c r="GV8" s="25"/>
      <c r="GW8" s="25">
        <f t="shared" si="98"/>
        <v>13993.217765990634</v>
      </c>
      <c r="GX8" s="24">
        <f t="shared" si="99"/>
        <v>574977.72999999986</v>
      </c>
      <c r="GY8" s="24">
        <v>0</v>
      </c>
      <c r="GZ8" s="24">
        <v>419.5</v>
      </c>
      <c r="HA8" s="25">
        <f t="shared" si="100"/>
        <v>574558.22999999986</v>
      </c>
      <c r="HB8" s="25"/>
      <c r="HC8" s="25">
        <f t="shared" si="101"/>
        <v>35610.283623361138</v>
      </c>
      <c r="HD8" s="24">
        <f t="shared" si="102"/>
        <v>574558.22999999986</v>
      </c>
      <c r="HE8" s="24">
        <v>0</v>
      </c>
      <c r="HF8" s="24">
        <v>-1</v>
      </c>
      <c r="HG8" s="25">
        <f t="shared" si="103"/>
        <v>574559.22999999986</v>
      </c>
      <c r="HH8" s="25"/>
      <c r="HI8" s="25">
        <f t="shared" si="104"/>
        <v>-14938539.979999995</v>
      </c>
      <c r="HJ8" s="24">
        <f t="shared" si="105"/>
        <v>574559.22999999986</v>
      </c>
      <c r="HK8" s="24">
        <v>0</v>
      </c>
      <c r="HL8" s="24"/>
      <c r="HM8" s="25">
        <f t="shared" si="106"/>
        <v>574559.22999999986</v>
      </c>
      <c r="HN8" s="25"/>
      <c r="HO8" s="25">
        <f t="shared" si="107"/>
        <v>0</v>
      </c>
      <c r="HP8" s="24">
        <f t="shared" si="108"/>
        <v>574559.22999999986</v>
      </c>
      <c r="HQ8" s="24">
        <v>0</v>
      </c>
      <c r="HR8" s="24"/>
      <c r="HS8" s="25">
        <f t="shared" si="109"/>
        <v>574559.22999999986</v>
      </c>
      <c r="HT8" s="25">
        <v>-1151.3219999999994</v>
      </c>
      <c r="HU8" s="25">
        <f t="shared" si="110"/>
        <v>0</v>
      </c>
      <c r="HV8" s="24">
        <f t="shared" si="111"/>
        <v>573407.90799999982</v>
      </c>
      <c r="HW8" s="24">
        <v>0</v>
      </c>
      <c r="HX8" s="24"/>
      <c r="HY8" s="25">
        <f t="shared" si="112"/>
        <v>573407.90799999982</v>
      </c>
      <c r="HZ8" s="25"/>
      <c r="IA8" s="25">
        <f t="shared" si="113"/>
        <v>0</v>
      </c>
      <c r="IB8" s="24">
        <f t="shared" si="114"/>
        <v>573407.90799999982</v>
      </c>
      <c r="IC8" s="24">
        <v>0</v>
      </c>
      <c r="ID8" s="24"/>
      <c r="IE8" s="25">
        <f t="shared" si="115"/>
        <v>573407.90799999982</v>
      </c>
      <c r="IF8" s="25">
        <v>-684.77500000000009</v>
      </c>
      <c r="IG8" s="25">
        <f t="shared" si="116"/>
        <v>0</v>
      </c>
      <c r="IH8" s="24">
        <f t="shared" si="117"/>
        <v>572723.1329999998</v>
      </c>
      <c r="II8" s="24">
        <v>0</v>
      </c>
      <c r="IJ8" s="24"/>
      <c r="IK8" s="25">
        <f t="shared" si="118"/>
        <v>572723.1329999998</v>
      </c>
      <c r="IL8" s="25">
        <v>-609.524</v>
      </c>
      <c r="IM8" s="25">
        <f t="shared" si="119"/>
        <v>0</v>
      </c>
      <c r="IN8" s="24">
        <f t="shared" si="120"/>
        <v>572113.60899999982</v>
      </c>
      <c r="IO8" s="24">
        <v>0</v>
      </c>
      <c r="IP8" s="24"/>
      <c r="IQ8" s="25">
        <f t="shared" si="121"/>
        <v>572113.60899999982</v>
      </c>
      <c r="IR8" s="25"/>
      <c r="IS8" s="25">
        <f t="shared" si="122"/>
        <v>0</v>
      </c>
      <c r="IT8" s="24">
        <f t="shared" si="123"/>
        <v>572113.60899999982</v>
      </c>
      <c r="IU8" s="24">
        <v>0</v>
      </c>
      <c r="IV8" s="24"/>
      <c r="IW8" s="25">
        <f t="shared" si="124"/>
        <v>572113.60899999982</v>
      </c>
      <c r="IX8" s="25">
        <v>-22.62</v>
      </c>
      <c r="IY8" s="25">
        <f t="shared" si="125"/>
        <v>0</v>
      </c>
      <c r="IZ8" s="24">
        <f t="shared" si="126"/>
        <v>572090.98899999983</v>
      </c>
      <c r="JA8" s="24">
        <v>0</v>
      </c>
      <c r="JB8" s="24"/>
      <c r="JC8" s="25">
        <f t="shared" si="127"/>
        <v>572090.98899999983</v>
      </c>
      <c r="JD8" s="25">
        <v>0</v>
      </c>
      <c r="JE8" s="25">
        <f t="shared" si="128"/>
        <v>0</v>
      </c>
      <c r="JF8" s="24">
        <f t="shared" si="129"/>
        <v>572090.98899999983</v>
      </c>
      <c r="JG8" s="24">
        <v>0</v>
      </c>
      <c r="JH8" s="24"/>
      <c r="JI8" s="25">
        <f t="shared" si="3"/>
        <v>572090.98899999983</v>
      </c>
      <c r="JJ8" s="25"/>
      <c r="JK8" s="25">
        <f t="shared" si="130"/>
        <v>0</v>
      </c>
      <c r="JL8" s="24">
        <f t="shared" si="131"/>
        <v>572090.98899999983</v>
      </c>
      <c r="JM8" s="24"/>
      <c r="JN8" s="24"/>
      <c r="JO8" s="25">
        <f t="shared" si="132"/>
        <v>572090.98899999983</v>
      </c>
      <c r="JP8" s="25"/>
      <c r="JQ8" s="24">
        <f t="shared" si="133"/>
        <v>572090.98899999983</v>
      </c>
      <c r="JR8" s="24"/>
      <c r="JS8" s="24"/>
      <c r="JT8" s="25">
        <f t="shared" si="134"/>
        <v>572090.98899999983</v>
      </c>
      <c r="JU8" s="25"/>
      <c r="JV8" s="24">
        <f t="shared" si="135"/>
        <v>572090.98899999983</v>
      </c>
      <c r="JW8" s="24"/>
      <c r="JX8" s="24"/>
      <c r="JY8" s="25">
        <f t="shared" si="136"/>
        <v>572090.98899999983</v>
      </c>
      <c r="JZ8" s="25"/>
    </row>
    <row r="9" spans="1:286" s="32" customFormat="1" x14ac:dyDescent="0.35">
      <c r="A9" s="27"/>
      <c r="B9" s="28" t="s">
        <v>14</v>
      </c>
      <c r="C9" s="29">
        <f t="shared" ref="C9:BN9" si="139">+SUM(C7:C8)</f>
        <v>0</v>
      </c>
      <c r="D9" s="29">
        <f t="shared" si="139"/>
        <v>2700</v>
      </c>
      <c r="E9" s="29">
        <f t="shared" si="139"/>
        <v>0</v>
      </c>
      <c r="F9" s="29">
        <f t="shared" si="137"/>
        <v>2700</v>
      </c>
      <c r="G9" s="29">
        <f t="shared" si="139"/>
        <v>0</v>
      </c>
      <c r="H9" s="29">
        <f t="shared" si="5"/>
        <v>0</v>
      </c>
      <c r="I9" s="29">
        <f t="shared" si="139"/>
        <v>2700</v>
      </c>
      <c r="J9" s="29">
        <f t="shared" si="139"/>
        <v>1500</v>
      </c>
      <c r="K9" s="29">
        <f t="shared" si="139"/>
        <v>0</v>
      </c>
      <c r="L9" s="29">
        <f t="shared" si="139"/>
        <v>4200</v>
      </c>
      <c r="M9" s="29">
        <f t="shared" si="139"/>
        <v>0</v>
      </c>
      <c r="N9" s="29">
        <f t="shared" si="8"/>
        <v>0</v>
      </c>
      <c r="O9" s="29">
        <f t="shared" si="139"/>
        <v>4200</v>
      </c>
      <c r="P9" s="29">
        <f t="shared" si="139"/>
        <v>7000</v>
      </c>
      <c r="Q9" s="29">
        <f t="shared" si="139"/>
        <v>4060.5</v>
      </c>
      <c r="R9" s="29">
        <f t="shared" si="139"/>
        <v>7139.5</v>
      </c>
      <c r="S9" s="29">
        <f t="shared" si="139"/>
        <v>0</v>
      </c>
      <c r="T9" s="29">
        <f t="shared" si="11"/>
        <v>42.198743997044701</v>
      </c>
      <c r="U9" s="29">
        <f t="shared" si="139"/>
        <v>7139.5</v>
      </c>
      <c r="V9" s="29">
        <f t="shared" si="139"/>
        <v>1250</v>
      </c>
      <c r="W9" s="29">
        <f t="shared" si="139"/>
        <v>3425.8333333333335</v>
      </c>
      <c r="X9" s="29">
        <f t="shared" si="139"/>
        <v>4963.6666666666661</v>
      </c>
      <c r="Y9" s="29">
        <f t="shared" si="139"/>
        <v>0</v>
      </c>
      <c r="Z9" s="29">
        <f t="shared" si="14"/>
        <v>34.77343711992215</v>
      </c>
      <c r="AA9" s="29">
        <f t="shared" si="139"/>
        <v>4963.6666666666661</v>
      </c>
      <c r="AB9" s="29">
        <f t="shared" si="139"/>
        <v>4500</v>
      </c>
      <c r="AC9" s="29">
        <f t="shared" si="139"/>
        <v>3782.3333333333335</v>
      </c>
      <c r="AD9" s="29">
        <f t="shared" si="139"/>
        <v>5681.3333333333321</v>
      </c>
      <c r="AE9" s="29">
        <f t="shared" si="139"/>
        <v>0</v>
      </c>
      <c r="AF9" s="29">
        <f t="shared" si="17"/>
        <v>37.551775799770851</v>
      </c>
      <c r="AG9" s="29">
        <f t="shared" si="139"/>
        <v>5681.3333333333321</v>
      </c>
      <c r="AH9" s="29">
        <f t="shared" si="139"/>
        <v>5500</v>
      </c>
      <c r="AI9" s="29">
        <f t="shared" si="139"/>
        <v>4549.8333333333339</v>
      </c>
      <c r="AJ9" s="29">
        <f t="shared" si="139"/>
        <v>6631.4999999999982</v>
      </c>
      <c r="AK9" s="29">
        <f t="shared" si="139"/>
        <v>0</v>
      </c>
      <c r="AL9" s="29">
        <f t="shared" si="20"/>
        <v>37.895673834206363</v>
      </c>
      <c r="AM9" s="29">
        <f t="shared" si="139"/>
        <v>6631.4999999999982</v>
      </c>
      <c r="AN9" s="29">
        <f t="shared" si="139"/>
        <v>4000</v>
      </c>
      <c r="AO9" s="29">
        <f t="shared" si="139"/>
        <v>4478.166666666667</v>
      </c>
      <c r="AP9" s="29">
        <f t="shared" si="139"/>
        <v>6153.3333333333312</v>
      </c>
      <c r="AQ9" s="29">
        <f t="shared" si="139"/>
        <v>0</v>
      </c>
      <c r="AR9" s="29">
        <f t="shared" si="23"/>
        <v>35.725929509844043</v>
      </c>
      <c r="AS9" s="29">
        <f t="shared" si="139"/>
        <v>6153.3333333333312</v>
      </c>
      <c r="AT9" s="29">
        <f t="shared" si="139"/>
        <v>4850</v>
      </c>
      <c r="AU9" s="29">
        <f t="shared" si="139"/>
        <v>4436.5</v>
      </c>
      <c r="AV9" s="29">
        <f t="shared" si="139"/>
        <v>6566.8333333333312</v>
      </c>
      <c r="AW9" s="29">
        <f t="shared" si="139"/>
        <v>0</v>
      </c>
      <c r="AX9" s="29">
        <f t="shared" si="26"/>
        <v>39.964949847853028</v>
      </c>
      <c r="AY9" s="29">
        <f t="shared" si="139"/>
        <v>6566.8333333333312</v>
      </c>
      <c r="AZ9" s="29">
        <f t="shared" si="139"/>
        <v>500</v>
      </c>
      <c r="BA9" s="29">
        <f t="shared" si="139"/>
        <v>3918.9999999999986</v>
      </c>
      <c r="BB9" s="29">
        <f t="shared" si="139"/>
        <v>3147.8333333333326</v>
      </c>
      <c r="BC9" s="29">
        <f t="shared" si="139"/>
        <v>0</v>
      </c>
      <c r="BD9" s="29">
        <f t="shared" si="29"/>
        <v>19.277366675172242</v>
      </c>
      <c r="BE9" s="29">
        <f t="shared" si="139"/>
        <v>3147.8333333333326</v>
      </c>
      <c r="BF9" s="29">
        <f t="shared" si="139"/>
        <v>4600</v>
      </c>
      <c r="BG9" s="29">
        <f t="shared" si="139"/>
        <v>3648.166666666667</v>
      </c>
      <c r="BH9" s="29">
        <f t="shared" si="139"/>
        <v>4099.6666666666652</v>
      </c>
      <c r="BI9" s="29">
        <f t="shared" si="139"/>
        <v>0</v>
      </c>
      <c r="BJ9" s="29">
        <f t="shared" si="32"/>
        <v>29.21778062040293</v>
      </c>
      <c r="BK9" s="29">
        <f t="shared" si="139"/>
        <v>4099.6666666666652</v>
      </c>
      <c r="BL9" s="29">
        <f t="shared" si="139"/>
        <v>2500</v>
      </c>
      <c r="BM9" s="29">
        <f t="shared" si="139"/>
        <v>3104.833333333333</v>
      </c>
      <c r="BN9" s="29">
        <f t="shared" si="139"/>
        <v>3494.8333333333321</v>
      </c>
      <c r="BO9" s="29">
        <f t="shared" ref="BO9:DU9" si="140">+SUM(BO7:BO8)</f>
        <v>0</v>
      </c>
      <c r="BP9" s="29">
        <f t="shared" si="35"/>
        <v>29.265875785066285</v>
      </c>
      <c r="BQ9" s="29">
        <f t="shared" si="140"/>
        <v>3494.8333333333321</v>
      </c>
      <c r="BR9" s="29">
        <f t="shared" si="140"/>
        <v>2500</v>
      </c>
      <c r="BS9" s="29">
        <f t="shared" si="140"/>
        <v>3095.6666666666665</v>
      </c>
      <c r="BT9" s="29">
        <f t="shared" si="140"/>
        <v>2899.1666666666656</v>
      </c>
      <c r="BU9" s="29">
        <f t="shared" si="140"/>
        <v>0</v>
      </c>
      <c r="BV9" s="29">
        <f t="shared" si="38"/>
        <v>24.349628512975119</v>
      </c>
      <c r="BW9" s="29">
        <f t="shared" si="140"/>
        <v>2899.1666666666656</v>
      </c>
      <c r="BX9" s="29">
        <f t="shared" si="140"/>
        <v>860</v>
      </c>
      <c r="BY9" s="29">
        <f t="shared" si="140"/>
        <v>0</v>
      </c>
      <c r="BZ9" s="29">
        <f t="shared" si="140"/>
        <v>3759.1666666666652</v>
      </c>
      <c r="CA9" s="29">
        <f t="shared" si="140"/>
        <v>0</v>
      </c>
      <c r="CB9" s="29">
        <f t="shared" si="41"/>
        <v>0</v>
      </c>
      <c r="CC9" s="29">
        <f t="shared" si="140"/>
        <v>3759.1666666666652</v>
      </c>
      <c r="CD9" s="29">
        <f t="shared" ref="CD9" si="141">+SUM(CD7:CD8)</f>
        <v>1240</v>
      </c>
      <c r="CE9" s="29">
        <f t="shared" ref="CD9:CE9" si="142">+SUM(CE7:CE8)</f>
        <v>0</v>
      </c>
      <c r="CF9" s="29">
        <f t="shared" si="140"/>
        <v>4999.1666666666652</v>
      </c>
      <c r="CG9" s="29">
        <f t="shared" si="140"/>
        <v>-10.260022644638635</v>
      </c>
      <c r="CH9" s="29">
        <f t="shared" si="44"/>
        <v>0</v>
      </c>
      <c r="CI9" s="29">
        <f t="shared" si="140"/>
        <v>4988.9066440220267</v>
      </c>
      <c r="CJ9" s="29">
        <f t="shared" si="140"/>
        <v>100</v>
      </c>
      <c r="CK9" s="29">
        <f t="shared" si="140"/>
        <v>0</v>
      </c>
      <c r="CL9" s="29">
        <f t="shared" si="140"/>
        <v>5088.9066440220267</v>
      </c>
      <c r="CM9" s="29">
        <f t="shared" si="140"/>
        <v>0</v>
      </c>
      <c r="CN9" s="29">
        <f t="shared" si="47"/>
        <v>0</v>
      </c>
      <c r="CO9" s="29">
        <f t="shared" si="140"/>
        <v>5088.9066440220267</v>
      </c>
      <c r="CP9" s="29">
        <f t="shared" ref="CP9" si="143">+SUM(CP7:CP8)</f>
        <v>979</v>
      </c>
      <c r="CQ9" s="29">
        <f t="shared" ref="CP9:CQ9" si="144">+SUM(CQ7:CQ8)</f>
        <v>0</v>
      </c>
      <c r="CR9" s="29">
        <f t="shared" si="140"/>
        <v>6067.9066440220267</v>
      </c>
      <c r="CS9" s="29">
        <f t="shared" ref="CS9" si="145">+SUM(CS7:CS8)</f>
        <v>-9.9603387130004251</v>
      </c>
      <c r="CT9" s="29">
        <f t="shared" si="50"/>
        <v>0</v>
      </c>
      <c r="CU9" s="29">
        <f t="shared" si="140"/>
        <v>6057.9463053090267</v>
      </c>
      <c r="CV9" s="29">
        <f t="shared" si="140"/>
        <v>2700</v>
      </c>
      <c r="CW9" s="29">
        <f t="shared" si="140"/>
        <v>0</v>
      </c>
      <c r="CX9" s="29">
        <f t="shared" si="140"/>
        <v>8757.9463053090276</v>
      </c>
      <c r="CY9" s="29">
        <f t="shared" si="140"/>
        <v>-19.979919309207446</v>
      </c>
      <c r="CZ9" s="29">
        <f t="shared" si="53"/>
        <v>0</v>
      </c>
      <c r="DA9" s="29">
        <f t="shared" si="140"/>
        <v>8737.96638599982</v>
      </c>
      <c r="DB9" s="29">
        <f t="shared" ref="DB9" si="146">+SUM(DB7:DB8)</f>
        <v>1500</v>
      </c>
      <c r="DC9" s="29">
        <f t="shared" ref="DB9:DC9" si="147">+SUM(DC7:DC8)</f>
        <v>0</v>
      </c>
      <c r="DD9" s="29">
        <f t="shared" si="140"/>
        <v>10237.96638599982</v>
      </c>
      <c r="DE9" s="29">
        <f t="shared" si="140"/>
        <v>0</v>
      </c>
      <c r="DF9" s="29">
        <f t="shared" si="56"/>
        <v>0</v>
      </c>
      <c r="DG9" s="29">
        <f t="shared" si="140"/>
        <v>10237.96638599982</v>
      </c>
      <c r="DH9" s="29">
        <f t="shared" si="140"/>
        <v>160</v>
      </c>
      <c r="DI9" s="29">
        <f t="shared" si="140"/>
        <v>0</v>
      </c>
      <c r="DJ9" s="29">
        <f t="shared" si="140"/>
        <v>10397.96638599982</v>
      </c>
      <c r="DK9" s="29">
        <f t="shared" ref="DK9" si="148">+SUM(DK7:DK8)</f>
        <v>-16.020783958279907</v>
      </c>
      <c r="DL9" s="29">
        <f t="shared" si="59"/>
        <v>0</v>
      </c>
      <c r="DM9" s="29">
        <f t="shared" si="140"/>
        <v>10381.94560204154</v>
      </c>
      <c r="DN9" s="29">
        <f t="shared" ref="DN9" si="149">+SUM(DN7:DN8)</f>
        <v>3948</v>
      </c>
      <c r="DO9" s="29">
        <f t="shared" ref="DN9:DO9" si="150">+SUM(DO7:DO8)</f>
        <v>0</v>
      </c>
      <c r="DP9" s="29">
        <f t="shared" si="140"/>
        <v>14329.94560204154</v>
      </c>
      <c r="DQ9" s="29">
        <f t="shared" si="140"/>
        <v>0</v>
      </c>
      <c r="DR9" s="29">
        <f t="shared" si="62"/>
        <v>0</v>
      </c>
      <c r="DS9" s="29">
        <f t="shared" si="140"/>
        <v>14329.94560204154</v>
      </c>
      <c r="DT9" s="29">
        <f t="shared" si="140"/>
        <v>0</v>
      </c>
      <c r="DU9" s="29">
        <f t="shared" si="140"/>
        <v>0</v>
      </c>
      <c r="DV9" s="29">
        <f t="shared" si="1"/>
        <v>14329.94560204154</v>
      </c>
      <c r="DW9" s="30"/>
      <c r="DX9" s="29">
        <f t="shared" si="64"/>
        <v>0</v>
      </c>
      <c r="DY9" s="31"/>
      <c r="DZ9" s="29">
        <f t="shared" ref="DZ9" si="151">+SUM(DZ7:DZ8)</f>
        <v>0</v>
      </c>
      <c r="EA9" s="29">
        <f t="shared" ref="DZ9:EA9" si="152">+SUM(EA7:EA8)</f>
        <v>0</v>
      </c>
      <c r="EB9" s="30"/>
      <c r="EC9" s="30"/>
      <c r="ED9" s="31"/>
      <c r="EE9" s="29">
        <f t="shared" ref="EE9:EF9" si="153">+SUM(EE7:EE8)</f>
        <v>0</v>
      </c>
      <c r="EF9" s="29">
        <f t="shared" si="153"/>
        <v>0</v>
      </c>
      <c r="EG9" s="30"/>
      <c r="EH9" s="30"/>
      <c r="EI9" s="31"/>
      <c r="EJ9" s="29">
        <f t="shared" ref="EJ9:EK9" si="154">+SUM(EJ7:EJ8)</f>
        <v>0</v>
      </c>
      <c r="EK9" s="29">
        <f t="shared" si="154"/>
        <v>0</v>
      </c>
      <c r="EL9" s="30"/>
      <c r="EM9" s="30"/>
      <c r="EO9" s="42"/>
      <c r="EP9" s="29">
        <f t="shared" ref="EP9:ER9" si="155">+SUM(EP7:EP8)</f>
        <v>0</v>
      </c>
      <c r="EQ9" s="29">
        <f t="shared" si="155"/>
        <v>372487.005</v>
      </c>
      <c r="ER9" s="29">
        <f t="shared" si="155"/>
        <v>0</v>
      </c>
      <c r="ES9" s="29">
        <f t="shared" si="138"/>
        <v>372487.005</v>
      </c>
      <c r="ET9" s="29">
        <f t="shared" ref="ET9" si="156">+SUM(ET7:ET8)</f>
        <v>0</v>
      </c>
      <c r="EU9" s="29">
        <f t="shared" si="71"/>
        <v>0</v>
      </c>
      <c r="EV9" s="29">
        <f t="shared" ref="EV9:EZ9" si="157">+SUM(EV7:EV8)</f>
        <v>372487.005</v>
      </c>
      <c r="EW9" s="29">
        <f t="shared" si="157"/>
        <v>206937.22500000001</v>
      </c>
      <c r="EX9" s="29">
        <f t="shared" si="157"/>
        <v>0</v>
      </c>
      <c r="EY9" s="29">
        <f t="shared" si="157"/>
        <v>579424.23</v>
      </c>
      <c r="EZ9" s="29">
        <f t="shared" si="157"/>
        <v>0</v>
      </c>
      <c r="FA9" s="29">
        <f t="shared" si="74"/>
        <v>0</v>
      </c>
      <c r="FB9" s="29">
        <f t="shared" ref="FB9:FF9" si="158">+SUM(FB7:FB8)</f>
        <v>579424.23</v>
      </c>
      <c r="FC9" s="29">
        <f t="shared" si="158"/>
        <v>7000</v>
      </c>
      <c r="FD9" s="29">
        <f t="shared" si="158"/>
        <v>4060.5</v>
      </c>
      <c r="FE9" s="29">
        <f t="shared" si="158"/>
        <v>582363.73</v>
      </c>
      <c r="FF9" s="29">
        <f t="shared" si="158"/>
        <v>0</v>
      </c>
      <c r="FG9" s="29">
        <f t="shared" si="77"/>
        <v>3442.1203103066123</v>
      </c>
      <c r="FH9" s="29">
        <f t="shared" ref="FH9:FL9" si="159">+SUM(FH7:FH8)</f>
        <v>582363.73</v>
      </c>
      <c r="FI9" s="29">
        <f t="shared" si="159"/>
        <v>1250</v>
      </c>
      <c r="FJ9" s="29">
        <f t="shared" si="159"/>
        <v>3425.8333333333335</v>
      </c>
      <c r="FK9" s="29">
        <f t="shared" si="159"/>
        <v>580187.89666666661</v>
      </c>
      <c r="FL9" s="29">
        <f t="shared" si="159"/>
        <v>0</v>
      </c>
      <c r="FM9" s="29">
        <f t="shared" si="80"/>
        <v>4064.5612804670386</v>
      </c>
      <c r="FN9" s="29">
        <f t="shared" ref="FN9:FR9" si="160">+SUM(FN7:FN8)</f>
        <v>580187.89666666661</v>
      </c>
      <c r="FO9" s="29">
        <f t="shared" si="160"/>
        <v>4500</v>
      </c>
      <c r="FP9" s="29">
        <f t="shared" si="160"/>
        <v>3782.3333333333335</v>
      </c>
      <c r="FQ9" s="29">
        <f t="shared" si="160"/>
        <v>580905.56333333324</v>
      </c>
      <c r="FR9" s="29">
        <f t="shared" si="160"/>
        <v>0</v>
      </c>
      <c r="FS9" s="29">
        <f t="shared" si="83"/>
        <v>3839.5978893099486</v>
      </c>
      <c r="FT9" s="29">
        <f t="shared" ref="FT9:FX9" si="161">+SUM(FT7:FT8)</f>
        <v>580905.56333333324</v>
      </c>
      <c r="FU9" s="29">
        <f t="shared" si="161"/>
        <v>5500</v>
      </c>
      <c r="FV9" s="29">
        <f t="shared" si="161"/>
        <v>4549.8333333333339</v>
      </c>
      <c r="FW9" s="29">
        <f t="shared" si="161"/>
        <v>581855.72999999986</v>
      </c>
      <c r="FX9" s="29">
        <f t="shared" si="161"/>
        <v>0</v>
      </c>
      <c r="FY9" s="29">
        <f t="shared" si="86"/>
        <v>3325.0116810139552</v>
      </c>
      <c r="FZ9" s="29">
        <f t="shared" ref="FZ9:GD9" si="162">+SUM(FZ7:FZ8)</f>
        <v>581855.72999999986</v>
      </c>
      <c r="GA9" s="29">
        <f t="shared" si="162"/>
        <v>4000</v>
      </c>
      <c r="GB9" s="29">
        <f t="shared" si="162"/>
        <v>4478.166666666667</v>
      </c>
      <c r="GC9" s="29">
        <f t="shared" si="162"/>
        <v>581377.56333333324</v>
      </c>
      <c r="GD9" s="29">
        <f t="shared" si="162"/>
        <v>0</v>
      </c>
      <c r="GE9" s="29">
        <f t="shared" si="89"/>
        <v>3375.4475373106548</v>
      </c>
      <c r="GF9" s="29">
        <f t="shared" ref="GF9:GJ9" si="163">+SUM(GF7:GF8)</f>
        <v>581377.56333333324</v>
      </c>
      <c r="GG9" s="29">
        <f t="shared" si="163"/>
        <v>4850</v>
      </c>
      <c r="GH9" s="29">
        <f t="shared" si="163"/>
        <v>4436.5</v>
      </c>
      <c r="GI9" s="29">
        <f t="shared" si="163"/>
        <v>581791.06333333324</v>
      </c>
      <c r="GJ9" s="29">
        <f t="shared" si="163"/>
        <v>0</v>
      </c>
      <c r="GK9" s="29">
        <f t="shared" si="92"/>
        <v>3540.7097283894959</v>
      </c>
      <c r="GL9" s="29">
        <f t="shared" ref="GL9:GP9" si="164">+SUM(GL7:GL8)</f>
        <v>581791.06333333324</v>
      </c>
      <c r="GM9" s="29">
        <f t="shared" si="164"/>
        <v>500</v>
      </c>
      <c r="GN9" s="29">
        <f t="shared" si="164"/>
        <v>3918.9999999999986</v>
      </c>
      <c r="GO9" s="29">
        <f t="shared" si="164"/>
        <v>578372.06333333324</v>
      </c>
      <c r="GP9" s="29">
        <f t="shared" si="164"/>
        <v>0</v>
      </c>
      <c r="GQ9" s="29">
        <f t="shared" si="95"/>
        <v>3541.9570094411847</v>
      </c>
      <c r="GR9" s="29">
        <f t="shared" ref="GR9:GV9" si="165">+SUM(GR7:GR8)</f>
        <v>578372.06333333324</v>
      </c>
      <c r="GS9" s="29">
        <f t="shared" si="165"/>
        <v>4600</v>
      </c>
      <c r="GT9" s="29">
        <f t="shared" si="165"/>
        <v>3648.166666666667</v>
      </c>
      <c r="GU9" s="29">
        <f t="shared" si="165"/>
        <v>579323.89666666649</v>
      </c>
      <c r="GV9" s="29">
        <f t="shared" si="165"/>
        <v>0</v>
      </c>
      <c r="GW9" s="29">
        <f t="shared" si="98"/>
        <v>4128.764579469138</v>
      </c>
      <c r="GX9" s="29">
        <f t="shared" ref="GX9:HA9" si="166">+SUM(GX7:GX8)</f>
        <v>579323.89666666649</v>
      </c>
      <c r="GY9" s="29">
        <f t="shared" si="166"/>
        <v>2500</v>
      </c>
      <c r="GZ9" s="29">
        <f t="shared" si="166"/>
        <v>3104.833333333333</v>
      </c>
      <c r="HA9" s="29">
        <f t="shared" si="166"/>
        <v>578719.06333333324</v>
      </c>
      <c r="HB9" s="29">
        <f t="shared" ref="HB9" si="167">+SUM(HB7:HB8)</f>
        <v>0</v>
      </c>
      <c r="HC9" s="29">
        <f t="shared" si="101"/>
        <v>4846.2168597348218</v>
      </c>
      <c r="HD9" s="29">
        <f t="shared" ref="HD9:HH9" si="168">+SUM(HD7:HD8)</f>
        <v>578719.06333333324</v>
      </c>
      <c r="HE9" s="29">
        <f t="shared" si="168"/>
        <v>2500</v>
      </c>
      <c r="HF9" s="29">
        <f t="shared" si="168"/>
        <v>3095.6666666666665</v>
      </c>
      <c r="HG9" s="29">
        <f t="shared" si="168"/>
        <v>578123.39666666649</v>
      </c>
      <c r="HH9" s="29">
        <f t="shared" si="168"/>
        <v>0</v>
      </c>
      <c r="HI9" s="29">
        <f t="shared" si="104"/>
        <v>4855.564223107569</v>
      </c>
      <c r="HJ9" s="29">
        <f t="shared" ref="HJ9:HN9" si="169">+SUM(HJ7:HJ8)</f>
        <v>578123.39666666649</v>
      </c>
      <c r="HK9" s="29">
        <f t="shared" ref="HK9" si="170">+SUM(HK7:HK8)</f>
        <v>155315.79400000002</v>
      </c>
      <c r="HL9" s="29">
        <f t="shared" ref="HK9:HL9" si="171">+SUM(HL7:HL8)</f>
        <v>0</v>
      </c>
      <c r="HM9" s="29">
        <f t="shared" si="169"/>
        <v>733439.19066666649</v>
      </c>
      <c r="HN9" s="29">
        <f t="shared" si="169"/>
        <v>0</v>
      </c>
      <c r="HO9" s="29">
        <f t="shared" si="107"/>
        <v>0</v>
      </c>
      <c r="HP9" s="29">
        <f t="shared" ref="HP9:HT9" si="172">+SUM(HP7:HP8)</f>
        <v>733439.19066666649</v>
      </c>
      <c r="HQ9" s="29">
        <f t="shared" ref="HQ9" si="173">+SUM(HQ7:HQ8)</f>
        <v>223943.704</v>
      </c>
      <c r="HR9" s="29">
        <f t="shared" ref="HQ9:HR9" si="174">+SUM(HR7:HR8)</f>
        <v>0</v>
      </c>
      <c r="HS9" s="29">
        <f t="shared" si="172"/>
        <v>957382.89466666651</v>
      </c>
      <c r="HT9" s="29">
        <f t="shared" ref="HT9" si="175">+SUM(HT7:HT8)</f>
        <v>-1286.7709999999995</v>
      </c>
      <c r="HU9" s="29">
        <f t="shared" si="110"/>
        <v>0</v>
      </c>
      <c r="HV9" s="29">
        <f t="shared" ref="HV9:HZ9" si="176">+SUM(HV7:HV8)</f>
        <v>956096.12366666645</v>
      </c>
      <c r="HW9" s="29">
        <f t="shared" ref="HW9" si="177">+SUM(HW7:HW8)</f>
        <v>18059.976999999999</v>
      </c>
      <c r="HX9" s="29">
        <f t="shared" ref="HW9:HX9" si="178">+SUM(HX7:HX8)</f>
        <v>0</v>
      </c>
      <c r="HY9" s="29">
        <f t="shared" si="176"/>
        <v>974156.1006666664</v>
      </c>
      <c r="HZ9" s="29">
        <f t="shared" si="176"/>
        <v>0</v>
      </c>
      <c r="IA9" s="29">
        <f t="shared" si="113"/>
        <v>0</v>
      </c>
      <c r="IB9" s="29">
        <f t="shared" ref="IB9:IF9" si="179">+SUM(IB7:IB8)</f>
        <v>974156.1006666664</v>
      </c>
      <c r="IC9" s="29">
        <f t="shared" ref="IC9" si="180">+SUM(IC7:IC8)</f>
        <v>149018.28</v>
      </c>
      <c r="ID9" s="29">
        <f t="shared" ref="IC9:ID9" si="181">+SUM(ID7:ID8)</f>
        <v>0</v>
      </c>
      <c r="IE9" s="29">
        <f t="shared" si="179"/>
        <v>1123174.3806666664</v>
      </c>
      <c r="IF9" s="29">
        <f t="shared" ref="IF9" si="182">+SUM(IF7:IF8)</f>
        <v>-1249.194</v>
      </c>
      <c r="IG9" s="29">
        <f t="shared" si="116"/>
        <v>0</v>
      </c>
      <c r="IH9" s="29">
        <f t="shared" ref="IH9:IL9" si="183">+SUM(IH7:IH8)</f>
        <v>1121925.1866666665</v>
      </c>
      <c r="II9" s="29">
        <f t="shared" ref="II9" si="184">+SUM(II7:II8)</f>
        <v>390095.48199999996</v>
      </c>
      <c r="IJ9" s="29">
        <f t="shared" ref="II9:IJ9" si="185">+SUM(IJ7:IJ8)</f>
        <v>0</v>
      </c>
      <c r="IK9" s="29">
        <f t="shared" si="183"/>
        <v>1512020.6686666664</v>
      </c>
      <c r="IL9" s="29">
        <f t="shared" ref="IL9" si="186">+SUM(IL7:IL8)</f>
        <v>-2505.8209999999999</v>
      </c>
      <c r="IM9" s="29">
        <f t="shared" si="119"/>
        <v>0</v>
      </c>
      <c r="IN9" s="29">
        <f t="shared" ref="IN9:IR9" si="187">+SUM(IN7:IN8)</f>
        <v>1509514.8476666664</v>
      </c>
      <c r="IO9" s="29">
        <f t="shared" ref="IO9" si="188">+SUM(IO7:IO8)</f>
        <v>216719.71599999999</v>
      </c>
      <c r="IP9" s="29">
        <f t="shared" ref="IO9:IP9" si="189">+SUM(IP7:IP8)</f>
        <v>0</v>
      </c>
      <c r="IQ9" s="29">
        <f t="shared" si="187"/>
        <v>1726234.5636666664</v>
      </c>
      <c r="IR9" s="29">
        <f t="shared" si="187"/>
        <v>0</v>
      </c>
      <c r="IS9" s="29">
        <f t="shared" si="122"/>
        <v>0</v>
      </c>
      <c r="IT9" s="29">
        <f t="shared" ref="IT9:IX9" si="190">+SUM(IT7:IT8)</f>
        <v>1726234.5636666664</v>
      </c>
      <c r="IU9" s="29">
        <f t="shared" ref="IU9" si="191">+SUM(IU7:IU8)</f>
        <v>23116.769</v>
      </c>
      <c r="IV9" s="29">
        <f t="shared" ref="IU9:IV9" si="192">+SUM(IV7:IV8)</f>
        <v>0</v>
      </c>
      <c r="IW9" s="29">
        <f t="shared" si="190"/>
        <v>1749351.3326666662</v>
      </c>
      <c r="IX9" s="29">
        <f t="shared" ref="IX9" si="193">+SUM(IX7:IX8)</f>
        <v>-2084.5279999999998</v>
      </c>
      <c r="IY9" s="29">
        <f t="shared" si="125"/>
        <v>0</v>
      </c>
      <c r="IZ9" s="29">
        <f t="shared" ref="IZ9:JD9" si="194">+SUM(IZ7:IZ8)</f>
        <v>1747266.8046666663</v>
      </c>
      <c r="JA9" s="29">
        <f t="shared" ref="JA9" si="195">+SUM(JA7:JA8)</f>
        <v>713007.85400000005</v>
      </c>
      <c r="JB9" s="29">
        <f t="shared" ref="JA9:JB9" si="196">+SUM(JB7:JB8)</f>
        <v>0</v>
      </c>
      <c r="JC9" s="29">
        <f t="shared" si="194"/>
        <v>2460274.6586666666</v>
      </c>
      <c r="JD9" s="29">
        <f t="shared" ref="JD9" si="197">+SUM(JD7:JD8)</f>
        <v>0</v>
      </c>
      <c r="JE9" s="29">
        <f t="shared" si="128"/>
        <v>0</v>
      </c>
      <c r="JF9" s="29">
        <f t="shared" ref="JF9" si="198">+SUM(JF7:JF8)</f>
        <v>2460274.6586666666</v>
      </c>
      <c r="JG9" s="29">
        <f t="shared" ref="JG9" si="199">+SUM(JG7:JG8)</f>
        <v>0</v>
      </c>
      <c r="JH9" s="29">
        <f t="shared" ref="JG9:JH9" si="200">+SUM(JH7:JH8)</f>
        <v>0</v>
      </c>
      <c r="JI9" s="29">
        <f t="shared" si="3"/>
        <v>2460274.6586666666</v>
      </c>
      <c r="JJ9" s="30"/>
      <c r="JK9" s="29">
        <f t="shared" si="130"/>
        <v>0</v>
      </c>
      <c r="JL9" s="31"/>
      <c r="JM9" s="29">
        <f t="shared" ref="JM9:JN9" si="201">+SUM(JM7:JM8)</f>
        <v>0</v>
      </c>
      <c r="JN9" s="29">
        <f t="shared" si="201"/>
        <v>0</v>
      </c>
      <c r="JO9" s="30"/>
      <c r="JP9" s="30"/>
      <c r="JQ9" s="31"/>
      <c r="JR9" s="29">
        <f t="shared" ref="JR9:JS9" si="202">+SUM(JR7:JR8)</f>
        <v>0</v>
      </c>
      <c r="JS9" s="29">
        <f t="shared" si="202"/>
        <v>0</v>
      </c>
      <c r="JT9" s="30"/>
      <c r="JU9" s="30"/>
      <c r="JV9" s="31"/>
      <c r="JW9" s="29">
        <f t="shared" ref="JW9:JX9" si="203">+SUM(JW7:JW8)</f>
        <v>0</v>
      </c>
      <c r="JX9" s="29">
        <f t="shared" si="203"/>
        <v>0</v>
      </c>
      <c r="JY9" s="30"/>
      <c r="JZ9" s="30"/>
    </row>
    <row r="10" spans="1:286" x14ac:dyDescent="0.35">
      <c r="A10" s="23">
        <v>324003</v>
      </c>
      <c r="B10" s="26" t="s">
        <v>15</v>
      </c>
      <c r="C10" s="24"/>
      <c r="D10" s="24">
        <v>0</v>
      </c>
      <c r="E10" s="24"/>
      <c r="F10" s="25">
        <f t="shared" si="137"/>
        <v>0</v>
      </c>
      <c r="G10" s="25"/>
      <c r="H10" s="25">
        <f t="shared" si="5"/>
        <v>0</v>
      </c>
      <c r="I10" s="24">
        <f t="shared" si="6"/>
        <v>0</v>
      </c>
      <c r="J10" s="24">
        <v>0</v>
      </c>
      <c r="K10" s="24"/>
      <c r="L10" s="25">
        <f t="shared" si="7"/>
        <v>0</v>
      </c>
      <c r="M10" s="25"/>
      <c r="N10" s="25">
        <f t="shared" si="8"/>
        <v>0</v>
      </c>
      <c r="O10" s="24">
        <f t="shared" si="9"/>
        <v>0</v>
      </c>
      <c r="P10" s="24">
        <v>0</v>
      </c>
      <c r="Q10" s="24">
        <v>0</v>
      </c>
      <c r="R10" s="25">
        <f t="shared" si="10"/>
        <v>0</v>
      </c>
      <c r="S10" s="25"/>
      <c r="T10" s="25">
        <f t="shared" si="11"/>
        <v>0</v>
      </c>
      <c r="U10" s="24">
        <f t="shared" si="12"/>
        <v>0</v>
      </c>
      <c r="V10" s="24">
        <v>0</v>
      </c>
      <c r="W10" s="24">
        <v>0</v>
      </c>
      <c r="X10" s="25">
        <f t="shared" si="13"/>
        <v>0</v>
      </c>
      <c r="Y10" s="25"/>
      <c r="Z10" s="25">
        <f t="shared" si="14"/>
        <v>0</v>
      </c>
      <c r="AA10" s="24">
        <f t="shared" si="15"/>
        <v>0</v>
      </c>
      <c r="AB10" s="24">
        <v>0</v>
      </c>
      <c r="AC10" s="24">
        <v>0</v>
      </c>
      <c r="AD10" s="25">
        <f t="shared" si="16"/>
        <v>0</v>
      </c>
      <c r="AE10" s="25"/>
      <c r="AF10" s="25">
        <f t="shared" si="17"/>
        <v>0</v>
      </c>
      <c r="AG10" s="24">
        <f t="shared" si="18"/>
        <v>0</v>
      </c>
      <c r="AH10" s="24">
        <v>2500</v>
      </c>
      <c r="AI10" s="24">
        <v>720.9</v>
      </c>
      <c r="AJ10" s="25">
        <f t="shared" si="19"/>
        <v>1779.1</v>
      </c>
      <c r="AK10" s="25"/>
      <c r="AL10" s="25">
        <f t="shared" si="20"/>
        <v>64.165071438479686</v>
      </c>
      <c r="AM10" s="24">
        <f t="shared" si="21"/>
        <v>1779.1</v>
      </c>
      <c r="AN10" s="24">
        <v>1200</v>
      </c>
      <c r="AO10" s="24">
        <v>1518</v>
      </c>
      <c r="AP10" s="25">
        <f t="shared" si="22"/>
        <v>1461.1</v>
      </c>
      <c r="AQ10" s="25"/>
      <c r="AR10" s="25">
        <f t="shared" si="23"/>
        <v>25.02542819499341</v>
      </c>
      <c r="AS10" s="24">
        <f t="shared" si="24"/>
        <v>1461.1</v>
      </c>
      <c r="AT10" s="24">
        <v>1100</v>
      </c>
      <c r="AU10" s="24">
        <v>1494.6000000000001</v>
      </c>
      <c r="AV10" s="25">
        <f t="shared" si="25"/>
        <v>1066.4999999999998</v>
      </c>
      <c r="AW10" s="25"/>
      <c r="AX10" s="25">
        <f t="shared" si="26"/>
        <v>19.266358892011233</v>
      </c>
      <c r="AY10" s="24">
        <f t="shared" si="27"/>
        <v>1066.4999999999998</v>
      </c>
      <c r="AZ10" s="24">
        <v>2400</v>
      </c>
      <c r="BA10" s="24">
        <v>1367.3000000000006</v>
      </c>
      <c r="BB10" s="25">
        <f t="shared" si="28"/>
        <v>2099.1999999999994</v>
      </c>
      <c r="BC10" s="25"/>
      <c r="BD10" s="25">
        <f t="shared" si="29"/>
        <v>36.846924595918935</v>
      </c>
      <c r="BE10" s="24">
        <f t="shared" si="30"/>
        <v>2099.1999999999994</v>
      </c>
      <c r="BF10" s="24">
        <v>1450</v>
      </c>
      <c r="BG10" s="24">
        <v>1740.1499999999987</v>
      </c>
      <c r="BH10" s="25">
        <f t="shared" si="31"/>
        <v>1809.0500000000006</v>
      </c>
      <c r="BI10" s="25"/>
      <c r="BJ10" s="25">
        <f t="shared" si="32"/>
        <v>27.029451484067494</v>
      </c>
      <c r="BK10" s="24">
        <f t="shared" si="33"/>
        <v>1809.0500000000006</v>
      </c>
      <c r="BL10" s="24">
        <v>1200</v>
      </c>
      <c r="BM10" s="24">
        <v>1334.3</v>
      </c>
      <c r="BN10" s="25">
        <f t="shared" si="34"/>
        <v>1674.7500000000007</v>
      </c>
      <c r="BO10" s="25"/>
      <c r="BP10" s="25">
        <f t="shared" si="35"/>
        <v>32.63396537510306</v>
      </c>
      <c r="BQ10" s="24">
        <f t="shared" si="36"/>
        <v>1674.7500000000007</v>
      </c>
      <c r="BR10" s="24">
        <v>1200</v>
      </c>
      <c r="BS10" s="24">
        <v>1586.3333333333333</v>
      </c>
      <c r="BT10" s="25">
        <f t="shared" si="37"/>
        <v>1288.4166666666677</v>
      </c>
      <c r="BU10" s="25"/>
      <c r="BV10" s="25">
        <f t="shared" si="38"/>
        <v>21.117146459340216</v>
      </c>
      <c r="BW10" s="24">
        <f t="shared" si="39"/>
        <v>1288.4166666666677</v>
      </c>
      <c r="BX10" s="24">
        <v>560</v>
      </c>
      <c r="BY10" s="24"/>
      <c r="BZ10" s="25">
        <f t="shared" si="40"/>
        <v>1848.4166666666677</v>
      </c>
      <c r="CA10" s="25"/>
      <c r="CB10" s="25">
        <f t="shared" si="41"/>
        <v>0</v>
      </c>
      <c r="CC10" s="24">
        <f t="shared" si="42"/>
        <v>1848.4166666666677</v>
      </c>
      <c r="CD10" s="24">
        <v>385</v>
      </c>
      <c r="CE10" s="24"/>
      <c r="CF10" s="25">
        <f t="shared" si="43"/>
        <v>2233.4166666666679</v>
      </c>
      <c r="CG10" s="25">
        <v>-5.4000981836033378E-2</v>
      </c>
      <c r="CH10" s="25">
        <f t="shared" si="44"/>
        <v>0</v>
      </c>
      <c r="CI10" s="24">
        <f t="shared" si="45"/>
        <v>2233.3626656848319</v>
      </c>
      <c r="CJ10" s="24">
        <v>490</v>
      </c>
      <c r="CK10" s="24"/>
      <c r="CL10" s="25">
        <f t="shared" si="46"/>
        <v>2723.3626656848319</v>
      </c>
      <c r="CM10" s="25"/>
      <c r="CN10" s="25">
        <f t="shared" si="47"/>
        <v>0</v>
      </c>
      <c r="CO10" s="24">
        <f t="shared" si="48"/>
        <v>2723.3626656848319</v>
      </c>
      <c r="CP10" s="24">
        <v>70</v>
      </c>
      <c r="CQ10" s="24"/>
      <c r="CR10" s="25">
        <f t="shared" si="49"/>
        <v>2793.3626656848319</v>
      </c>
      <c r="CS10" s="25">
        <v>-1.3499998036552863</v>
      </c>
      <c r="CT10" s="25">
        <f t="shared" si="50"/>
        <v>0</v>
      </c>
      <c r="CU10" s="24">
        <f t="shared" si="51"/>
        <v>2792.0126658811764</v>
      </c>
      <c r="CV10" s="24">
        <v>606</v>
      </c>
      <c r="CW10" s="24"/>
      <c r="CX10" s="25">
        <f t="shared" si="52"/>
        <v>3398.0126658811764</v>
      </c>
      <c r="CY10" s="25">
        <v>-1.4579998527178859</v>
      </c>
      <c r="CZ10" s="25">
        <f t="shared" si="53"/>
        <v>0</v>
      </c>
      <c r="DA10" s="24">
        <f t="shared" si="54"/>
        <v>3396.5546660284585</v>
      </c>
      <c r="DB10" s="24">
        <v>310</v>
      </c>
      <c r="DC10" s="24"/>
      <c r="DD10" s="25">
        <f t="shared" si="55"/>
        <v>3706.5546660284585</v>
      </c>
      <c r="DE10" s="25"/>
      <c r="DF10" s="25">
        <f t="shared" si="56"/>
        <v>0</v>
      </c>
      <c r="DG10" s="24">
        <f t="shared" si="57"/>
        <v>3706.5546660284585</v>
      </c>
      <c r="DH10" s="24">
        <v>510</v>
      </c>
      <c r="DI10" s="24"/>
      <c r="DJ10" s="25">
        <f t="shared" si="58"/>
        <v>4216.5546660284581</v>
      </c>
      <c r="DK10" s="25">
        <v>-1.3500014999986365</v>
      </c>
      <c r="DL10" s="25">
        <f t="shared" si="59"/>
        <v>0</v>
      </c>
      <c r="DM10" s="24">
        <f t="shared" si="60"/>
        <v>4215.204664528459</v>
      </c>
      <c r="DN10" s="24">
        <v>264</v>
      </c>
      <c r="DO10" s="24"/>
      <c r="DP10" s="25">
        <f t="shared" si="61"/>
        <v>4479.204664528459</v>
      </c>
      <c r="DQ10" s="25">
        <v>0</v>
      </c>
      <c r="DR10" s="25">
        <f t="shared" si="62"/>
        <v>0</v>
      </c>
      <c r="DS10" s="24">
        <f t="shared" si="63"/>
        <v>4479.204664528459</v>
      </c>
      <c r="DT10" s="24">
        <v>1031</v>
      </c>
      <c r="DU10" s="24"/>
      <c r="DV10" s="25">
        <f t="shared" si="1"/>
        <v>5510.204664528459</v>
      </c>
      <c r="DW10" s="25"/>
      <c r="DX10" s="25">
        <f t="shared" si="64"/>
        <v>0</v>
      </c>
      <c r="DY10" s="24">
        <f t="shared" si="65"/>
        <v>5510.204664528459</v>
      </c>
      <c r="DZ10" s="24">
        <v>0</v>
      </c>
      <c r="EA10" s="24"/>
      <c r="EB10" s="25">
        <f t="shared" si="66"/>
        <v>5510.204664528459</v>
      </c>
      <c r="EC10" s="25"/>
      <c r="ED10" s="24">
        <f t="shared" si="67"/>
        <v>5510.204664528459</v>
      </c>
      <c r="EE10" s="24"/>
      <c r="EF10" s="24"/>
      <c r="EG10" s="25">
        <f t="shared" si="68"/>
        <v>5510.204664528459</v>
      </c>
      <c r="EH10" s="25"/>
      <c r="EI10" s="24">
        <f t="shared" si="69"/>
        <v>5510.204664528459</v>
      </c>
      <c r="EJ10" s="24"/>
      <c r="EK10" s="24"/>
      <c r="EL10" s="25">
        <f t="shared" si="70"/>
        <v>5510.204664528459</v>
      </c>
      <c r="EM10" s="25"/>
      <c r="EP10" s="24"/>
      <c r="EQ10" s="24">
        <v>0</v>
      </c>
      <c r="ER10" s="24"/>
      <c r="ES10" s="25">
        <f t="shared" si="138"/>
        <v>0</v>
      </c>
      <c r="ET10" s="25"/>
      <c r="EU10" s="25">
        <f t="shared" si="71"/>
        <v>0</v>
      </c>
      <c r="EV10" s="24">
        <f t="shared" ref="EV10:EV11" si="204">+ES10+ET10</f>
        <v>0</v>
      </c>
      <c r="EW10" s="24">
        <v>0</v>
      </c>
      <c r="EX10" s="24"/>
      <c r="EY10" s="25">
        <f t="shared" ref="EY10:EY11" si="205">+EV10+EW10-EX10</f>
        <v>0</v>
      </c>
      <c r="EZ10" s="25"/>
      <c r="FA10" s="25">
        <f t="shared" si="74"/>
        <v>0</v>
      </c>
      <c r="FB10" s="24">
        <f t="shared" ref="FB10:FB11" si="206">+EY10+EZ10</f>
        <v>0</v>
      </c>
      <c r="FC10" s="24">
        <v>0</v>
      </c>
      <c r="FD10" s="24">
        <v>0</v>
      </c>
      <c r="FE10" s="25">
        <f t="shared" ref="FE10:FE11" si="207">+FB10+FC10-FD10</f>
        <v>0</v>
      </c>
      <c r="FF10" s="25"/>
      <c r="FG10" s="25">
        <f t="shared" si="77"/>
        <v>0</v>
      </c>
      <c r="FH10" s="24">
        <f t="shared" ref="FH10:FH11" si="208">+FE10+FF10</f>
        <v>0</v>
      </c>
      <c r="FI10" s="24">
        <v>0</v>
      </c>
      <c r="FJ10" s="24">
        <v>0</v>
      </c>
      <c r="FK10" s="25">
        <f t="shared" ref="FK10:FK11" si="209">+FH10+FI10-FJ10</f>
        <v>0</v>
      </c>
      <c r="FL10" s="25"/>
      <c r="FM10" s="25">
        <f t="shared" si="80"/>
        <v>0</v>
      </c>
      <c r="FN10" s="24">
        <f t="shared" ref="FN10:FN11" si="210">+FK10+FL10</f>
        <v>0</v>
      </c>
      <c r="FO10" s="24">
        <v>0</v>
      </c>
      <c r="FP10" s="24">
        <v>0</v>
      </c>
      <c r="FQ10" s="25">
        <f t="shared" ref="FQ10:FQ11" si="211">+FN10+FO10-FP10</f>
        <v>0</v>
      </c>
      <c r="FR10" s="25"/>
      <c r="FS10" s="25">
        <f t="shared" si="83"/>
        <v>0</v>
      </c>
      <c r="FT10" s="24">
        <f t="shared" ref="FT10:FT11" si="212">+FQ10+FR10</f>
        <v>0</v>
      </c>
      <c r="FU10" s="24">
        <v>2500</v>
      </c>
      <c r="FV10" s="24">
        <v>720.9</v>
      </c>
      <c r="FW10" s="25">
        <f t="shared" ref="FW10:FW11" si="213">+FT10+FU10-FV10</f>
        <v>1779.1</v>
      </c>
      <c r="FX10" s="25"/>
      <c r="FY10" s="25">
        <f t="shared" si="86"/>
        <v>64.165071438479686</v>
      </c>
      <c r="FZ10" s="24">
        <f t="shared" ref="FZ10:FZ11" si="214">+FW10+FX10</f>
        <v>1779.1</v>
      </c>
      <c r="GA10" s="24">
        <v>1200</v>
      </c>
      <c r="GB10" s="24">
        <v>1518</v>
      </c>
      <c r="GC10" s="25">
        <f t="shared" ref="GC10:GC11" si="215">+FZ10+GA10-GB10</f>
        <v>1461.1</v>
      </c>
      <c r="GD10" s="25"/>
      <c r="GE10" s="25">
        <f t="shared" si="89"/>
        <v>25.02542819499341</v>
      </c>
      <c r="GF10" s="24">
        <f t="shared" ref="GF10:GF11" si="216">+GC10+GD10</f>
        <v>1461.1</v>
      </c>
      <c r="GG10" s="24">
        <v>1100</v>
      </c>
      <c r="GH10" s="24">
        <v>1494.6000000000001</v>
      </c>
      <c r="GI10" s="25">
        <f t="shared" ref="GI10:GI11" si="217">+GF10+GG10-GH10</f>
        <v>1066.4999999999998</v>
      </c>
      <c r="GJ10" s="25"/>
      <c r="GK10" s="25">
        <f t="shared" si="92"/>
        <v>19.266358892011233</v>
      </c>
      <c r="GL10" s="24">
        <f t="shared" ref="GL10:GL11" si="218">+GI10+GJ10</f>
        <v>1066.4999999999998</v>
      </c>
      <c r="GM10" s="24">
        <v>2400</v>
      </c>
      <c r="GN10" s="24">
        <v>1367.3000000000006</v>
      </c>
      <c r="GO10" s="25">
        <f t="shared" ref="GO10:GO11" si="219">+GL10+GM10-GN10</f>
        <v>2099.1999999999994</v>
      </c>
      <c r="GP10" s="25"/>
      <c r="GQ10" s="25">
        <f t="shared" si="95"/>
        <v>36.846924595918935</v>
      </c>
      <c r="GR10" s="24">
        <f t="shared" ref="GR10:GR11" si="220">+GO10+GP10</f>
        <v>2099.1999999999994</v>
      </c>
      <c r="GS10" s="24">
        <v>1450</v>
      </c>
      <c r="GT10" s="24">
        <v>1740.1499999999987</v>
      </c>
      <c r="GU10" s="25">
        <f t="shared" ref="GU10:GU11" si="221">+GR10+GS10-GT10</f>
        <v>1809.0500000000006</v>
      </c>
      <c r="GV10" s="25"/>
      <c r="GW10" s="25">
        <f t="shared" si="98"/>
        <v>27.029451484067494</v>
      </c>
      <c r="GX10" s="24">
        <f t="shared" ref="GX10:GX11" si="222">+GU10+GV10</f>
        <v>1809.0500000000006</v>
      </c>
      <c r="GY10" s="24">
        <v>1200</v>
      </c>
      <c r="GZ10" s="24">
        <v>1334.3</v>
      </c>
      <c r="HA10" s="25">
        <f t="shared" ref="HA10:HA11" si="223">+GX10+GY10-GZ10</f>
        <v>1674.7500000000007</v>
      </c>
      <c r="HB10" s="25"/>
      <c r="HC10" s="25">
        <f t="shared" si="101"/>
        <v>32.63396537510306</v>
      </c>
      <c r="HD10" s="24">
        <f t="shared" ref="HD10:HD11" si="224">+HA10+HB10</f>
        <v>1674.7500000000007</v>
      </c>
      <c r="HE10" s="24">
        <v>1200</v>
      </c>
      <c r="HF10" s="24">
        <v>1586.3333333333333</v>
      </c>
      <c r="HG10" s="25">
        <f t="shared" ref="HG10:HG11" si="225">+HD10+HE10-HF10</f>
        <v>1288.4166666666677</v>
      </c>
      <c r="HH10" s="25"/>
      <c r="HI10" s="25">
        <f t="shared" si="104"/>
        <v>21.117146459340216</v>
      </c>
      <c r="HJ10" s="24">
        <f t="shared" ref="HJ10:HJ11" si="226">+HG10+HH10</f>
        <v>1288.4166666666677</v>
      </c>
      <c r="HK10" s="24">
        <v>201564.182</v>
      </c>
      <c r="HL10" s="24"/>
      <c r="HM10" s="25">
        <f t="shared" ref="HM10:HM11" si="227">+HJ10+HK10-HL10</f>
        <v>202852.59866666666</v>
      </c>
      <c r="HN10" s="25"/>
      <c r="HO10" s="25">
        <f t="shared" si="107"/>
        <v>0</v>
      </c>
      <c r="HP10" s="24">
        <f t="shared" ref="HP10:HP11" si="228">+HM10+HN10</f>
        <v>202852.59866666666</v>
      </c>
      <c r="HQ10" s="24">
        <v>152460.139</v>
      </c>
      <c r="HR10" s="24"/>
      <c r="HS10" s="25">
        <f t="shared" ref="HS10:HS11" si="229">+HP10+HQ10-HR10</f>
        <v>355312.73766666662</v>
      </c>
      <c r="HT10" s="25">
        <v>-19.8</v>
      </c>
      <c r="HU10" s="25">
        <f t="shared" si="110"/>
        <v>0</v>
      </c>
      <c r="HV10" s="24">
        <f t="shared" ref="HV10:HV11" si="230">+HS10+HT10</f>
        <v>355292.93766666664</v>
      </c>
      <c r="HW10" s="24">
        <v>174636.158</v>
      </c>
      <c r="HX10" s="24"/>
      <c r="HY10" s="25">
        <f t="shared" ref="HY10:HY11" si="231">+HV10+HW10-HX10</f>
        <v>529929.09566666663</v>
      </c>
      <c r="HZ10" s="25"/>
      <c r="IA10" s="25">
        <f t="shared" si="113"/>
        <v>0</v>
      </c>
      <c r="IB10" s="24">
        <f t="shared" ref="IB10:IB11" si="232">+HY10+HZ10</f>
        <v>529929.09566666663</v>
      </c>
      <c r="IC10" s="24">
        <v>27720.025000000001</v>
      </c>
      <c r="ID10" s="24"/>
      <c r="IE10" s="25">
        <f t="shared" ref="IE10:IE11" si="233">+IB10+IC10-ID10</f>
        <v>557649.12066666665</v>
      </c>
      <c r="IF10" s="25">
        <v>-495</v>
      </c>
      <c r="IG10" s="25">
        <f t="shared" si="116"/>
        <v>0</v>
      </c>
      <c r="IH10" s="24">
        <f t="shared" ref="IH10:IH11" si="234">+IE10+IF10</f>
        <v>557154.12066666665</v>
      </c>
      <c r="II10" s="24">
        <v>239976.21900000001</v>
      </c>
      <c r="IJ10" s="24"/>
      <c r="IK10" s="25">
        <f t="shared" ref="IK10:IK11" si="235">+IH10+II10-IJ10</f>
        <v>797130.3396666667</v>
      </c>
      <c r="IL10" s="25">
        <v>-534.6</v>
      </c>
      <c r="IM10" s="25">
        <f t="shared" si="119"/>
        <v>0</v>
      </c>
      <c r="IN10" s="24">
        <f t="shared" ref="IN10:IN11" si="236">+IK10+IL10</f>
        <v>796595.73966666672</v>
      </c>
      <c r="IO10" s="24">
        <v>122760.113</v>
      </c>
      <c r="IP10" s="24"/>
      <c r="IQ10" s="25">
        <f t="shared" ref="IQ10:IQ11" si="237">+IN10+IO10-IP10</f>
        <v>919355.85266666673</v>
      </c>
      <c r="IR10" s="25"/>
      <c r="IS10" s="25">
        <f t="shared" si="122"/>
        <v>0</v>
      </c>
      <c r="IT10" s="24">
        <f t="shared" ref="IT10:IT11" si="238">+IQ10+IR10</f>
        <v>919355.85266666673</v>
      </c>
      <c r="IU10" s="24">
        <v>201960.185</v>
      </c>
      <c r="IV10" s="24"/>
      <c r="IW10" s="25">
        <f t="shared" ref="IW10:IW11" si="239">+IT10+IU10-IV10</f>
        <v>1121316.0376666668</v>
      </c>
      <c r="IX10" s="25">
        <v>-495.00099999999998</v>
      </c>
      <c r="IY10" s="25">
        <f t="shared" si="125"/>
        <v>0</v>
      </c>
      <c r="IZ10" s="24">
        <f t="shared" ref="IZ10:IZ11" si="240">+IW10+IX10</f>
        <v>1120821.0366666669</v>
      </c>
      <c r="JA10" s="24">
        <v>103870.89399999999</v>
      </c>
      <c r="JB10" s="24"/>
      <c r="JC10" s="25">
        <f t="shared" ref="JC10:JC11" si="241">+IZ10+JA10-JB10</f>
        <v>1224691.9306666669</v>
      </c>
      <c r="JD10" s="25">
        <v>0</v>
      </c>
      <c r="JE10" s="25">
        <f t="shared" si="128"/>
        <v>0</v>
      </c>
      <c r="JF10" s="24">
        <f t="shared" ref="JF10:JF11" si="242">+JC10+JD10</f>
        <v>1224691.9306666669</v>
      </c>
      <c r="JG10" s="24">
        <v>347034.91600000008</v>
      </c>
      <c r="JH10" s="24"/>
      <c r="JI10" s="25">
        <f t="shared" si="3"/>
        <v>1571726.8466666671</v>
      </c>
      <c r="JJ10" s="25"/>
      <c r="JK10" s="25">
        <f t="shared" si="130"/>
        <v>0</v>
      </c>
      <c r="JL10" s="24">
        <f t="shared" ref="JL10:JL11" si="243">+JI10+JJ10</f>
        <v>1571726.8466666671</v>
      </c>
      <c r="JM10" s="24"/>
      <c r="JN10" s="24"/>
      <c r="JO10" s="25">
        <f t="shared" ref="JO10:JO11" si="244">+JL10+JM10-JN10</f>
        <v>1571726.8466666671</v>
      </c>
      <c r="JP10" s="25"/>
      <c r="JQ10" s="24">
        <f t="shared" ref="JQ10:JQ11" si="245">+JO10+JP10</f>
        <v>1571726.8466666671</v>
      </c>
      <c r="JR10" s="24"/>
      <c r="JS10" s="24"/>
      <c r="JT10" s="25">
        <f t="shared" ref="JT10:JT11" si="246">+JQ10+JR10-JS10</f>
        <v>1571726.8466666671</v>
      </c>
      <c r="JU10" s="25"/>
      <c r="JV10" s="24">
        <f t="shared" ref="JV10:JV11" si="247">+JT10+JU10</f>
        <v>1571726.8466666671</v>
      </c>
      <c r="JW10" s="24"/>
      <c r="JX10" s="24"/>
      <c r="JY10" s="25">
        <f t="shared" ref="JY10:JY11" si="248">+JV10+JW10-JX10</f>
        <v>1571726.8466666671</v>
      </c>
      <c r="JZ10" s="25"/>
    </row>
    <row r="11" spans="1:286" x14ac:dyDescent="0.35">
      <c r="A11" s="23">
        <v>320007</v>
      </c>
      <c r="B11" s="26" t="s">
        <v>16</v>
      </c>
      <c r="C11" s="24"/>
      <c r="D11" s="24">
        <v>550</v>
      </c>
      <c r="E11" s="24"/>
      <c r="F11" s="25">
        <f t="shared" si="137"/>
        <v>550</v>
      </c>
      <c r="G11" s="25"/>
      <c r="H11" s="25">
        <f t="shared" si="5"/>
        <v>0</v>
      </c>
      <c r="I11" s="24">
        <f t="shared" si="6"/>
        <v>550</v>
      </c>
      <c r="J11" s="24">
        <v>250</v>
      </c>
      <c r="K11" s="24"/>
      <c r="L11" s="25">
        <f t="shared" si="7"/>
        <v>800</v>
      </c>
      <c r="M11" s="25"/>
      <c r="N11" s="25">
        <f t="shared" si="8"/>
        <v>0</v>
      </c>
      <c r="O11" s="24">
        <f t="shared" si="9"/>
        <v>800</v>
      </c>
      <c r="P11" s="24">
        <v>1000</v>
      </c>
      <c r="Q11" s="24">
        <v>348.43333333333339</v>
      </c>
      <c r="R11" s="25">
        <f t="shared" si="10"/>
        <v>1451.5666666666666</v>
      </c>
      <c r="S11" s="25"/>
      <c r="T11" s="25">
        <f t="shared" si="11"/>
        <v>99.983545393666873</v>
      </c>
      <c r="U11" s="24">
        <f t="shared" si="12"/>
        <v>1451.5666666666666</v>
      </c>
      <c r="V11" s="24">
        <v>0</v>
      </c>
      <c r="W11" s="24">
        <v>425.94999999999993</v>
      </c>
      <c r="X11" s="25">
        <f t="shared" si="13"/>
        <v>1025.6166666666668</v>
      </c>
      <c r="Y11" s="25"/>
      <c r="Z11" s="25">
        <f t="shared" si="14"/>
        <v>57.78800328677076</v>
      </c>
      <c r="AA11" s="24">
        <f t="shared" si="15"/>
        <v>1025.6166666666668</v>
      </c>
      <c r="AB11" s="24">
        <v>0</v>
      </c>
      <c r="AC11" s="24">
        <v>394.59999999999991</v>
      </c>
      <c r="AD11" s="25">
        <f t="shared" si="16"/>
        <v>631.01666666666688</v>
      </c>
      <c r="AE11" s="25"/>
      <c r="AF11" s="25">
        <f t="shared" si="17"/>
        <v>39.978248014867397</v>
      </c>
      <c r="AG11" s="24">
        <f t="shared" si="18"/>
        <v>631.01666666666688</v>
      </c>
      <c r="AH11" s="24">
        <v>0</v>
      </c>
      <c r="AI11" s="24">
        <v>841.05000000000007</v>
      </c>
      <c r="AJ11" s="25">
        <f t="shared" si="19"/>
        <v>-210.03333333333319</v>
      </c>
      <c r="AK11" s="25"/>
      <c r="AL11" s="25">
        <f t="shared" si="20"/>
        <v>-6.4929156015298295</v>
      </c>
      <c r="AM11" s="24">
        <f t="shared" si="21"/>
        <v>-210.03333333333319</v>
      </c>
      <c r="AN11" s="24">
        <v>0</v>
      </c>
      <c r="AO11" s="24">
        <v>86.9</v>
      </c>
      <c r="AP11" s="25">
        <f t="shared" si="22"/>
        <v>-296.93333333333317</v>
      </c>
      <c r="AQ11" s="25"/>
      <c r="AR11" s="25">
        <f t="shared" si="23"/>
        <v>-88.840813195243527</v>
      </c>
      <c r="AS11" s="24">
        <f t="shared" si="24"/>
        <v>-296.93333333333317</v>
      </c>
      <c r="AT11" s="24">
        <v>0</v>
      </c>
      <c r="AU11" s="24">
        <v>0</v>
      </c>
      <c r="AV11" s="25">
        <f t="shared" si="25"/>
        <v>-296.93333333333317</v>
      </c>
      <c r="AW11" s="25"/>
      <c r="AX11" s="25">
        <f t="shared" si="26"/>
        <v>0</v>
      </c>
      <c r="AY11" s="24">
        <f t="shared" si="27"/>
        <v>-296.93333333333317</v>
      </c>
      <c r="AZ11" s="24">
        <v>0</v>
      </c>
      <c r="BA11" s="24">
        <v>0</v>
      </c>
      <c r="BB11" s="25">
        <f t="shared" si="28"/>
        <v>-296.93333333333317</v>
      </c>
      <c r="BC11" s="25"/>
      <c r="BD11" s="25">
        <f t="shared" si="29"/>
        <v>0</v>
      </c>
      <c r="BE11" s="24">
        <f t="shared" si="30"/>
        <v>-296.93333333333317</v>
      </c>
      <c r="BF11" s="24">
        <v>0</v>
      </c>
      <c r="BG11" s="24">
        <v>0</v>
      </c>
      <c r="BH11" s="25">
        <f t="shared" si="31"/>
        <v>-296.93333333333317</v>
      </c>
      <c r="BI11" s="25"/>
      <c r="BJ11" s="25">
        <f t="shared" si="32"/>
        <v>0</v>
      </c>
      <c r="BK11" s="24">
        <f t="shared" si="33"/>
        <v>-296.93333333333317</v>
      </c>
      <c r="BL11" s="24">
        <v>0</v>
      </c>
      <c r="BM11" s="24">
        <v>0</v>
      </c>
      <c r="BN11" s="25">
        <f t="shared" si="34"/>
        <v>-296.93333333333317</v>
      </c>
      <c r="BO11" s="25"/>
      <c r="BP11" s="25">
        <f t="shared" si="35"/>
        <v>0</v>
      </c>
      <c r="BQ11" s="24">
        <f t="shared" si="36"/>
        <v>-296.93333333333317</v>
      </c>
      <c r="BR11" s="24">
        <v>0</v>
      </c>
      <c r="BS11" s="24">
        <v>0</v>
      </c>
      <c r="BT11" s="25">
        <f t="shared" si="37"/>
        <v>-296.93333333333317</v>
      </c>
      <c r="BU11" s="25"/>
      <c r="BV11" s="25">
        <f t="shared" si="38"/>
        <v>0</v>
      </c>
      <c r="BW11" s="24">
        <f t="shared" si="39"/>
        <v>-296.93333333333317</v>
      </c>
      <c r="BX11" s="24">
        <v>0</v>
      </c>
      <c r="BY11" s="24"/>
      <c r="BZ11" s="25">
        <f t="shared" si="40"/>
        <v>-296.93333333333317</v>
      </c>
      <c r="CA11" s="25"/>
      <c r="CB11" s="25">
        <f t="shared" si="41"/>
        <v>0</v>
      </c>
      <c r="CC11" s="24">
        <f t="shared" si="42"/>
        <v>-296.93333333333317</v>
      </c>
      <c r="CD11" s="24">
        <v>0</v>
      </c>
      <c r="CE11" s="24"/>
      <c r="CF11" s="25">
        <f t="shared" si="43"/>
        <v>-296.93333333333317</v>
      </c>
      <c r="CG11" s="25">
        <v>0</v>
      </c>
      <c r="CH11" s="25">
        <f t="shared" si="44"/>
        <v>0</v>
      </c>
      <c r="CI11" s="24">
        <f t="shared" si="45"/>
        <v>-296.93333333333317</v>
      </c>
      <c r="CJ11" s="24">
        <v>0</v>
      </c>
      <c r="CK11" s="24"/>
      <c r="CL11" s="25">
        <f t="shared" si="46"/>
        <v>-296.93333333333317</v>
      </c>
      <c r="CM11" s="25"/>
      <c r="CN11" s="25">
        <f t="shared" si="47"/>
        <v>0</v>
      </c>
      <c r="CO11" s="24">
        <f t="shared" si="48"/>
        <v>-296.93333333333317</v>
      </c>
      <c r="CP11" s="24">
        <v>0</v>
      </c>
      <c r="CQ11" s="24"/>
      <c r="CR11" s="25">
        <f t="shared" si="49"/>
        <v>-296.93333333333317</v>
      </c>
      <c r="CS11" s="25">
        <v>0</v>
      </c>
      <c r="CT11" s="25">
        <f t="shared" si="50"/>
        <v>0</v>
      </c>
      <c r="CU11" s="24">
        <f t="shared" si="51"/>
        <v>-296.93333333333317</v>
      </c>
      <c r="CV11" s="24">
        <v>0</v>
      </c>
      <c r="CW11" s="24"/>
      <c r="CX11" s="25">
        <f t="shared" si="52"/>
        <v>-296.93333333333317</v>
      </c>
      <c r="CY11" s="25">
        <v>0</v>
      </c>
      <c r="CZ11" s="25">
        <f t="shared" si="53"/>
        <v>0</v>
      </c>
      <c r="DA11" s="24">
        <f t="shared" si="54"/>
        <v>-296.93333333333317</v>
      </c>
      <c r="DB11" s="24">
        <v>0</v>
      </c>
      <c r="DC11" s="24"/>
      <c r="DD11" s="25">
        <f t="shared" si="55"/>
        <v>-296.93333333333317</v>
      </c>
      <c r="DE11" s="25"/>
      <c r="DF11" s="25">
        <f t="shared" si="56"/>
        <v>0</v>
      </c>
      <c r="DG11" s="24">
        <f t="shared" si="57"/>
        <v>-296.93333333333317</v>
      </c>
      <c r="DH11" s="24">
        <v>0</v>
      </c>
      <c r="DI11" s="24"/>
      <c r="DJ11" s="25">
        <f t="shared" si="58"/>
        <v>-296.93333333333317</v>
      </c>
      <c r="DK11" s="25">
        <v>0</v>
      </c>
      <c r="DL11" s="25">
        <f t="shared" si="59"/>
        <v>0</v>
      </c>
      <c r="DM11" s="24">
        <f t="shared" si="60"/>
        <v>-296.93333333333317</v>
      </c>
      <c r="DN11" s="24">
        <v>0</v>
      </c>
      <c r="DO11" s="24"/>
      <c r="DP11" s="25">
        <f t="shared" si="61"/>
        <v>-296.93333333333317</v>
      </c>
      <c r="DQ11" s="25">
        <v>0</v>
      </c>
      <c r="DR11" s="25">
        <f t="shared" si="62"/>
        <v>0</v>
      </c>
      <c r="DS11" s="24">
        <f t="shared" si="63"/>
        <v>-296.93333333333317</v>
      </c>
      <c r="DT11" s="24">
        <v>0</v>
      </c>
      <c r="DU11" s="24"/>
      <c r="DV11" s="25">
        <f t="shared" si="1"/>
        <v>-296.93333333333317</v>
      </c>
      <c r="DW11" s="25"/>
      <c r="DX11" s="25">
        <f t="shared" si="64"/>
        <v>0</v>
      </c>
      <c r="DY11" s="24">
        <f t="shared" si="65"/>
        <v>-296.93333333333317</v>
      </c>
      <c r="DZ11" s="24">
        <v>0</v>
      </c>
      <c r="EA11" s="24"/>
      <c r="EB11" s="25">
        <f t="shared" si="66"/>
        <v>-296.93333333333317</v>
      </c>
      <c r="EC11" s="25"/>
      <c r="ED11" s="24">
        <f t="shared" si="67"/>
        <v>-296.93333333333317</v>
      </c>
      <c r="EE11" s="24"/>
      <c r="EF11" s="24"/>
      <c r="EG11" s="25">
        <f t="shared" si="68"/>
        <v>-296.93333333333317</v>
      </c>
      <c r="EH11" s="25"/>
      <c r="EI11" s="24">
        <f t="shared" si="69"/>
        <v>-296.93333333333317</v>
      </c>
      <c r="EJ11" s="24"/>
      <c r="EK11" s="24"/>
      <c r="EL11" s="25">
        <f t="shared" si="70"/>
        <v>-296.93333333333317</v>
      </c>
      <c r="EM11" s="25"/>
      <c r="EP11" s="24"/>
      <c r="EQ11" s="24">
        <v>221833.535</v>
      </c>
      <c r="ER11" s="24"/>
      <c r="ES11" s="25">
        <f t="shared" si="138"/>
        <v>221833.535</v>
      </c>
      <c r="ET11" s="25"/>
      <c r="EU11" s="25">
        <f t="shared" si="71"/>
        <v>0</v>
      </c>
      <c r="EV11" s="24">
        <f t="shared" si="204"/>
        <v>221833.535</v>
      </c>
      <c r="EW11" s="24">
        <v>100833.425</v>
      </c>
      <c r="EX11" s="24"/>
      <c r="EY11" s="25">
        <f t="shared" si="205"/>
        <v>322666.96000000002</v>
      </c>
      <c r="EZ11" s="25"/>
      <c r="FA11" s="25">
        <f t="shared" si="74"/>
        <v>0</v>
      </c>
      <c r="FB11" s="24">
        <f t="shared" si="206"/>
        <v>322666.96000000002</v>
      </c>
      <c r="FC11" s="24">
        <v>1000</v>
      </c>
      <c r="FD11" s="24">
        <v>348.43333333333339</v>
      </c>
      <c r="FE11" s="25">
        <f t="shared" si="207"/>
        <v>323318.52666666667</v>
      </c>
      <c r="FF11" s="25"/>
      <c r="FG11" s="25">
        <f t="shared" si="77"/>
        <v>22270.098459772311</v>
      </c>
      <c r="FH11" s="24">
        <f t="shared" si="208"/>
        <v>323318.52666666667</v>
      </c>
      <c r="FI11" s="24">
        <v>0</v>
      </c>
      <c r="FJ11" s="24">
        <v>425.94999999999993</v>
      </c>
      <c r="FK11" s="25">
        <f t="shared" si="209"/>
        <v>322892.57666666666</v>
      </c>
      <c r="FL11" s="25"/>
      <c r="FM11" s="25">
        <f t="shared" si="80"/>
        <v>18193.266439722975</v>
      </c>
      <c r="FN11" s="24">
        <f t="shared" si="210"/>
        <v>322892.57666666666</v>
      </c>
      <c r="FO11" s="24">
        <v>0</v>
      </c>
      <c r="FP11" s="24">
        <v>394.59999999999991</v>
      </c>
      <c r="FQ11" s="25">
        <f t="shared" si="211"/>
        <v>322497.97666666668</v>
      </c>
      <c r="FR11" s="25"/>
      <c r="FS11" s="25">
        <f t="shared" si="83"/>
        <v>20431.954933265759</v>
      </c>
      <c r="FT11" s="24">
        <f t="shared" si="212"/>
        <v>322497.97666666668</v>
      </c>
      <c r="FU11" s="24">
        <v>0</v>
      </c>
      <c r="FV11" s="24">
        <v>841.05000000000007</v>
      </c>
      <c r="FW11" s="25">
        <f t="shared" si="213"/>
        <v>321656.9266666667</v>
      </c>
      <c r="FX11" s="25"/>
      <c r="FY11" s="25">
        <f t="shared" si="86"/>
        <v>9943.6182073994805</v>
      </c>
      <c r="FZ11" s="24">
        <f t="shared" si="214"/>
        <v>321656.9266666667</v>
      </c>
      <c r="GA11" s="24">
        <v>0</v>
      </c>
      <c r="GB11" s="24">
        <v>86.9</v>
      </c>
      <c r="GC11" s="25">
        <f t="shared" si="215"/>
        <v>321570.02666666667</v>
      </c>
      <c r="GD11" s="25"/>
      <c r="GE11" s="25">
        <f t="shared" si="89"/>
        <v>96211.975757575754</v>
      </c>
      <c r="GF11" s="24">
        <f t="shared" si="216"/>
        <v>321570.02666666667</v>
      </c>
      <c r="GG11" s="24">
        <v>0</v>
      </c>
      <c r="GH11" s="24">
        <v>0</v>
      </c>
      <c r="GI11" s="25">
        <f t="shared" si="217"/>
        <v>321570.02666666667</v>
      </c>
      <c r="GJ11" s="25"/>
      <c r="GK11" s="25">
        <f t="shared" si="92"/>
        <v>0</v>
      </c>
      <c r="GL11" s="24">
        <f t="shared" si="218"/>
        <v>321570.02666666667</v>
      </c>
      <c r="GM11" s="24">
        <v>0</v>
      </c>
      <c r="GN11" s="24">
        <v>0</v>
      </c>
      <c r="GO11" s="25">
        <f t="shared" si="219"/>
        <v>321570.02666666667</v>
      </c>
      <c r="GP11" s="25"/>
      <c r="GQ11" s="25">
        <f t="shared" si="95"/>
        <v>0</v>
      </c>
      <c r="GR11" s="24">
        <f t="shared" si="220"/>
        <v>321570.02666666667</v>
      </c>
      <c r="GS11" s="24">
        <v>0</v>
      </c>
      <c r="GT11" s="24">
        <v>0</v>
      </c>
      <c r="GU11" s="25">
        <f t="shared" si="221"/>
        <v>321570.02666666667</v>
      </c>
      <c r="GV11" s="25"/>
      <c r="GW11" s="25">
        <f t="shared" si="98"/>
        <v>0</v>
      </c>
      <c r="GX11" s="24">
        <f t="shared" si="222"/>
        <v>321570.02666666667</v>
      </c>
      <c r="GY11" s="24">
        <v>0</v>
      </c>
      <c r="GZ11" s="24">
        <v>0</v>
      </c>
      <c r="HA11" s="25">
        <f t="shared" si="223"/>
        <v>321570.02666666667</v>
      </c>
      <c r="HB11" s="25"/>
      <c r="HC11" s="25">
        <f t="shared" si="101"/>
        <v>0</v>
      </c>
      <c r="HD11" s="24">
        <f t="shared" si="224"/>
        <v>321570.02666666667</v>
      </c>
      <c r="HE11" s="24">
        <v>0</v>
      </c>
      <c r="HF11" s="24">
        <v>0</v>
      </c>
      <c r="HG11" s="25">
        <f t="shared" si="225"/>
        <v>321570.02666666667</v>
      </c>
      <c r="HH11" s="25"/>
      <c r="HI11" s="25">
        <f t="shared" si="104"/>
        <v>0</v>
      </c>
      <c r="HJ11" s="24">
        <f t="shared" si="226"/>
        <v>321570.02666666667</v>
      </c>
      <c r="HK11" s="24">
        <v>0</v>
      </c>
      <c r="HL11" s="24"/>
      <c r="HM11" s="25">
        <f t="shared" si="227"/>
        <v>321570.02666666667</v>
      </c>
      <c r="HN11" s="25"/>
      <c r="HO11" s="25">
        <f t="shared" si="107"/>
        <v>0</v>
      </c>
      <c r="HP11" s="24">
        <f t="shared" si="228"/>
        <v>321570.02666666667</v>
      </c>
      <c r="HQ11" s="24">
        <v>0</v>
      </c>
      <c r="HR11" s="24"/>
      <c r="HS11" s="25">
        <f t="shared" si="229"/>
        <v>321570.02666666667</v>
      </c>
      <c r="HT11" s="25">
        <v>0</v>
      </c>
      <c r="HU11" s="25">
        <f t="shared" si="110"/>
        <v>0</v>
      </c>
      <c r="HV11" s="24">
        <f t="shared" si="230"/>
        <v>321570.02666666667</v>
      </c>
      <c r="HW11" s="24">
        <v>0</v>
      </c>
      <c r="HX11" s="24"/>
      <c r="HY11" s="25">
        <f t="shared" si="231"/>
        <v>321570.02666666667</v>
      </c>
      <c r="HZ11" s="25"/>
      <c r="IA11" s="25">
        <f t="shared" si="113"/>
        <v>0</v>
      </c>
      <c r="IB11" s="24">
        <f t="shared" si="232"/>
        <v>321570.02666666667</v>
      </c>
      <c r="IC11" s="24">
        <v>0</v>
      </c>
      <c r="ID11" s="24"/>
      <c r="IE11" s="25">
        <f t="shared" si="233"/>
        <v>321570.02666666667</v>
      </c>
      <c r="IF11" s="25">
        <v>0</v>
      </c>
      <c r="IG11" s="25">
        <f t="shared" si="116"/>
        <v>0</v>
      </c>
      <c r="IH11" s="24">
        <f t="shared" si="234"/>
        <v>321570.02666666667</v>
      </c>
      <c r="II11" s="24">
        <v>0</v>
      </c>
      <c r="IJ11" s="24"/>
      <c r="IK11" s="25">
        <f t="shared" si="235"/>
        <v>321570.02666666667</v>
      </c>
      <c r="IL11" s="25">
        <v>0</v>
      </c>
      <c r="IM11" s="25">
        <f t="shared" si="119"/>
        <v>0</v>
      </c>
      <c r="IN11" s="24">
        <f t="shared" si="236"/>
        <v>321570.02666666667</v>
      </c>
      <c r="IO11" s="24">
        <v>0</v>
      </c>
      <c r="IP11" s="24"/>
      <c r="IQ11" s="25">
        <f t="shared" si="237"/>
        <v>321570.02666666667</v>
      </c>
      <c r="IR11" s="25"/>
      <c r="IS11" s="25">
        <f t="shared" si="122"/>
        <v>0</v>
      </c>
      <c r="IT11" s="24">
        <f t="shared" si="238"/>
        <v>321570.02666666667</v>
      </c>
      <c r="IU11" s="24">
        <v>0</v>
      </c>
      <c r="IV11" s="24"/>
      <c r="IW11" s="25">
        <f t="shared" si="239"/>
        <v>321570.02666666667</v>
      </c>
      <c r="IX11" s="25">
        <v>0</v>
      </c>
      <c r="IY11" s="25">
        <f t="shared" si="125"/>
        <v>0</v>
      </c>
      <c r="IZ11" s="24">
        <f t="shared" si="240"/>
        <v>321570.02666666667</v>
      </c>
      <c r="JA11" s="24">
        <v>0</v>
      </c>
      <c r="JB11" s="24"/>
      <c r="JC11" s="25">
        <f t="shared" si="241"/>
        <v>321570.02666666667</v>
      </c>
      <c r="JD11" s="25">
        <v>0</v>
      </c>
      <c r="JE11" s="25">
        <f t="shared" si="128"/>
        <v>0</v>
      </c>
      <c r="JF11" s="24">
        <f t="shared" si="242"/>
        <v>321570.02666666667</v>
      </c>
      <c r="JG11" s="24">
        <v>0</v>
      </c>
      <c r="JH11" s="24"/>
      <c r="JI11" s="25">
        <f t="shared" si="3"/>
        <v>321570.02666666667</v>
      </c>
      <c r="JJ11" s="25"/>
      <c r="JK11" s="25">
        <f t="shared" si="130"/>
        <v>0</v>
      </c>
      <c r="JL11" s="24">
        <f t="shared" si="243"/>
        <v>321570.02666666667</v>
      </c>
      <c r="JM11" s="24"/>
      <c r="JN11" s="24"/>
      <c r="JO11" s="25">
        <f t="shared" si="244"/>
        <v>321570.02666666667</v>
      </c>
      <c r="JP11" s="25"/>
      <c r="JQ11" s="24">
        <f t="shared" si="245"/>
        <v>321570.02666666667</v>
      </c>
      <c r="JR11" s="24"/>
      <c r="JS11" s="24"/>
      <c r="JT11" s="25">
        <f t="shared" si="246"/>
        <v>321570.02666666667</v>
      </c>
      <c r="JU11" s="25"/>
      <c r="JV11" s="24">
        <f t="shared" si="247"/>
        <v>321570.02666666667</v>
      </c>
      <c r="JW11" s="24"/>
      <c r="JX11" s="24"/>
      <c r="JY11" s="25">
        <f t="shared" si="248"/>
        <v>321570.02666666667</v>
      </c>
      <c r="JZ11" s="25"/>
    </row>
    <row r="12" spans="1:286" s="32" customFormat="1" x14ac:dyDescent="0.35">
      <c r="A12" s="27"/>
      <c r="B12" s="33" t="s">
        <v>17</v>
      </c>
      <c r="C12" s="29">
        <f t="shared" ref="C12:BN12" si="249">+SUM(C10:C11)</f>
        <v>0</v>
      </c>
      <c r="D12" s="29">
        <f t="shared" si="249"/>
        <v>550</v>
      </c>
      <c r="E12" s="29">
        <f t="shared" si="249"/>
        <v>0</v>
      </c>
      <c r="F12" s="29">
        <f t="shared" si="137"/>
        <v>550</v>
      </c>
      <c r="G12" s="29">
        <f t="shared" si="249"/>
        <v>0</v>
      </c>
      <c r="H12" s="29">
        <f t="shared" si="5"/>
        <v>0</v>
      </c>
      <c r="I12" s="29">
        <f t="shared" si="249"/>
        <v>550</v>
      </c>
      <c r="J12" s="29">
        <f t="shared" si="249"/>
        <v>250</v>
      </c>
      <c r="K12" s="29">
        <f t="shared" si="249"/>
        <v>0</v>
      </c>
      <c r="L12" s="29">
        <f t="shared" si="249"/>
        <v>800</v>
      </c>
      <c r="M12" s="29">
        <f t="shared" si="249"/>
        <v>0</v>
      </c>
      <c r="N12" s="29">
        <f t="shared" si="8"/>
        <v>0</v>
      </c>
      <c r="O12" s="29">
        <f t="shared" si="249"/>
        <v>800</v>
      </c>
      <c r="P12" s="29">
        <f t="shared" si="249"/>
        <v>1000</v>
      </c>
      <c r="Q12" s="29">
        <f t="shared" si="249"/>
        <v>348.43333333333339</v>
      </c>
      <c r="R12" s="29">
        <f t="shared" si="249"/>
        <v>1451.5666666666666</v>
      </c>
      <c r="S12" s="29">
        <f t="shared" si="249"/>
        <v>0</v>
      </c>
      <c r="T12" s="29">
        <f t="shared" si="11"/>
        <v>99.983545393666873</v>
      </c>
      <c r="U12" s="29">
        <f t="shared" si="249"/>
        <v>1451.5666666666666</v>
      </c>
      <c r="V12" s="29">
        <f t="shared" si="249"/>
        <v>0</v>
      </c>
      <c r="W12" s="29">
        <f t="shared" si="249"/>
        <v>425.94999999999993</v>
      </c>
      <c r="X12" s="29">
        <f t="shared" si="249"/>
        <v>1025.6166666666668</v>
      </c>
      <c r="Y12" s="29">
        <f t="shared" si="249"/>
        <v>0</v>
      </c>
      <c r="Z12" s="29">
        <f t="shared" si="14"/>
        <v>57.78800328677076</v>
      </c>
      <c r="AA12" s="29">
        <f t="shared" si="249"/>
        <v>1025.6166666666668</v>
      </c>
      <c r="AB12" s="29">
        <f t="shared" si="249"/>
        <v>0</v>
      </c>
      <c r="AC12" s="29">
        <f t="shared" si="249"/>
        <v>394.59999999999991</v>
      </c>
      <c r="AD12" s="29">
        <f t="shared" si="249"/>
        <v>631.01666666666688</v>
      </c>
      <c r="AE12" s="29">
        <f t="shared" si="249"/>
        <v>0</v>
      </c>
      <c r="AF12" s="29">
        <f t="shared" si="17"/>
        <v>39.978248014867397</v>
      </c>
      <c r="AG12" s="29">
        <f t="shared" si="249"/>
        <v>631.01666666666688</v>
      </c>
      <c r="AH12" s="29">
        <f t="shared" si="249"/>
        <v>2500</v>
      </c>
      <c r="AI12" s="29">
        <f t="shared" si="249"/>
        <v>1561.95</v>
      </c>
      <c r="AJ12" s="29">
        <f t="shared" si="249"/>
        <v>1569.0666666666666</v>
      </c>
      <c r="AK12" s="29">
        <f t="shared" si="249"/>
        <v>0</v>
      </c>
      <c r="AL12" s="29">
        <f t="shared" si="20"/>
        <v>26.118463032320708</v>
      </c>
      <c r="AM12" s="29">
        <f t="shared" si="249"/>
        <v>1569.0666666666666</v>
      </c>
      <c r="AN12" s="29">
        <f t="shared" si="249"/>
        <v>1200</v>
      </c>
      <c r="AO12" s="29">
        <f t="shared" si="249"/>
        <v>1604.9</v>
      </c>
      <c r="AP12" s="29">
        <f t="shared" si="249"/>
        <v>1164.1666666666667</v>
      </c>
      <c r="AQ12" s="29">
        <f t="shared" si="249"/>
        <v>0</v>
      </c>
      <c r="AR12" s="29">
        <f t="shared" si="23"/>
        <v>18.859949737262966</v>
      </c>
      <c r="AS12" s="29">
        <f t="shared" si="249"/>
        <v>1164.1666666666667</v>
      </c>
      <c r="AT12" s="29">
        <f t="shared" si="249"/>
        <v>1100</v>
      </c>
      <c r="AU12" s="29">
        <f t="shared" si="249"/>
        <v>1494.6000000000001</v>
      </c>
      <c r="AV12" s="29">
        <f t="shared" si="249"/>
        <v>769.56666666666661</v>
      </c>
      <c r="AW12" s="29">
        <f t="shared" si="249"/>
        <v>0</v>
      </c>
      <c r="AX12" s="29">
        <f t="shared" si="26"/>
        <v>13.902248093135285</v>
      </c>
      <c r="AY12" s="29">
        <f t="shared" si="249"/>
        <v>769.56666666666661</v>
      </c>
      <c r="AZ12" s="29">
        <f t="shared" si="249"/>
        <v>2400</v>
      </c>
      <c r="BA12" s="29">
        <f t="shared" si="249"/>
        <v>1367.3000000000006</v>
      </c>
      <c r="BB12" s="29">
        <f t="shared" si="249"/>
        <v>1802.2666666666662</v>
      </c>
      <c r="BC12" s="29">
        <f t="shared" si="249"/>
        <v>0</v>
      </c>
      <c r="BD12" s="29">
        <f t="shared" si="29"/>
        <v>31.634900899583098</v>
      </c>
      <c r="BE12" s="29">
        <f t="shared" si="249"/>
        <v>1802.2666666666662</v>
      </c>
      <c r="BF12" s="29">
        <f t="shared" si="249"/>
        <v>1450</v>
      </c>
      <c r="BG12" s="29">
        <f t="shared" si="249"/>
        <v>1740.1499999999987</v>
      </c>
      <c r="BH12" s="29">
        <f t="shared" si="249"/>
        <v>1512.1166666666675</v>
      </c>
      <c r="BI12" s="29">
        <f t="shared" si="249"/>
        <v>0</v>
      </c>
      <c r="BJ12" s="29">
        <f t="shared" si="32"/>
        <v>22.59289907958129</v>
      </c>
      <c r="BK12" s="29">
        <f t="shared" si="249"/>
        <v>1512.1166666666675</v>
      </c>
      <c r="BL12" s="29">
        <f t="shared" si="249"/>
        <v>1200</v>
      </c>
      <c r="BM12" s="29">
        <f t="shared" si="249"/>
        <v>1334.3</v>
      </c>
      <c r="BN12" s="29">
        <f t="shared" si="249"/>
        <v>1377.8166666666675</v>
      </c>
      <c r="BO12" s="29">
        <f t="shared" ref="BO12:DU12" si="250">+SUM(BO10:BO11)</f>
        <v>0</v>
      </c>
      <c r="BP12" s="29">
        <f t="shared" si="35"/>
        <v>26.847960228834111</v>
      </c>
      <c r="BQ12" s="29">
        <f t="shared" si="250"/>
        <v>1377.8166666666675</v>
      </c>
      <c r="BR12" s="29">
        <f t="shared" si="250"/>
        <v>1200</v>
      </c>
      <c r="BS12" s="29">
        <f t="shared" si="250"/>
        <v>1586.3333333333333</v>
      </c>
      <c r="BT12" s="29">
        <f t="shared" si="250"/>
        <v>991.48333333333449</v>
      </c>
      <c r="BU12" s="29">
        <f t="shared" si="250"/>
        <v>0</v>
      </c>
      <c r="BV12" s="29">
        <f t="shared" si="38"/>
        <v>16.250409749947487</v>
      </c>
      <c r="BW12" s="29">
        <f t="shared" si="250"/>
        <v>991.48333333333449</v>
      </c>
      <c r="BX12" s="29">
        <f t="shared" si="250"/>
        <v>560</v>
      </c>
      <c r="BY12" s="29">
        <f t="shared" si="250"/>
        <v>0</v>
      </c>
      <c r="BZ12" s="29">
        <f t="shared" si="250"/>
        <v>1551.4833333333345</v>
      </c>
      <c r="CA12" s="29">
        <f t="shared" si="250"/>
        <v>0</v>
      </c>
      <c r="CB12" s="29">
        <f t="shared" si="41"/>
        <v>0</v>
      </c>
      <c r="CC12" s="29">
        <f t="shared" si="250"/>
        <v>1551.4833333333345</v>
      </c>
      <c r="CD12" s="29">
        <f t="shared" ref="CD12" si="251">+SUM(CD10:CD11)</f>
        <v>385</v>
      </c>
      <c r="CE12" s="29">
        <f t="shared" ref="CD12:CE12" si="252">+SUM(CE10:CE11)</f>
        <v>0</v>
      </c>
      <c r="CF12" s="29">
        <f t="shared" si="250"/>
        <v>1936.4833333333347</v>
      </c>
      <c r="CG12" s="29">
        <f t="shared" si="250"/>
        <v>-5.4000981836033378E-2</v>
      </c>
      <c r="CH12" s="29">
        <f t="shared" si="44"/>
        <v>0</v>
      </c>
      <c r="CI12" s="29">
        <f t="shared" si="250"/>
        <v>1936.4293323514987</v>
      </c>
      <c r="CJ12" s="29">
        <f t="shared" si="250"/>
        <v>490</v>
      </c>
      <c r="CK12" s="29">
        <f t="shared" si="250"/>
        <v>0</v>
      </c>
      <c r="CL12" s="29">
        <f t="shared" si="250"/>
        <v>2426.4293323514985</v>
      </c>
      <c r="CM12" s="29">
        <f t="shared" si="250"/>
        <v>0</v>
      </c>
      <c r="CN12" s="29">
        <f t="shared" si="47"/>
        <v>0</v>
      </c>
      <c r="CO12" s="29">
        <f t="shared" si="250"/>
        <v>2426.4293323514985</v>
      </c>
      <c r="CP12" s="29">
        <f t="shared" ref="CP12" si="253">+SUM(CP10:CP11)</f>
        <v>70</v>
      </c>
      <c r="CQ12" s="29">
        <f t="shared" ref="CP12:CQ12" si="254">+SUM(CQ10:CQ11)</f>
        <v>0</v>
      </c>
      <c r="CR12" s="29">
        <f t="shared" si="250"/>
        <v>2496.4293323514985</v>
      </c>
      <c r="CS12" s="29">
        <f t="shared" ref="CS12" si="255">+SUM(CS10:CS11)</f>
        <v>-1.3499998036552863</v>
      </c>
      <c r="CT12" s="29">
        <f t="shared" si="50"/>
        <v>0</v>
      </c>
      <c r="CU12" s="29">
        <f t="shared" si="250"/>
        <v>2495.0793325478435</v>
      </c>
      <c r="CV12" s="29">
        <f t="shared" si="250"/>
        <v>606</v>
      </c>
      <c r="CW12" s="29">
        <f t="shared" si="250"/>
        <v>0</v>
      </c>
      <c r="CX12" s="29">
        <f t="shared" si="250"/>
        <v>3101.0793325478435</v>
      </c>
      <c r="CY12" s="29">
        <f t="shared" si="250"/>
        <v>-1.4579998527178859</v>
      </c>
      <c r="CZ12" s="29">
        <f t="shared" si="53"/>
        <v>0</v>
      </c>
      <c r="DA12" s="29">
        <f t="shared" si="250"/>
        <v>3099.6213326951256</v>
      </c>
      <c r="DB12" s="29">
        <f t="shared" ref="DB12" si="256">+SUM(DB10:DB11)</f>
        <v>310</v>
      </c>
      <c r="DC12" s="29">
        <f t="shared" ref="DB12:DC12" si="257">+SUM(DC10:DC11)</f>
        <v>0</v>
      </c>
      <c r="DD12" s="29">
        <f t="shared" si="250"/>
        <v>3409.6213326951256</v>
      </c>
      <c r="DE12" s="29">
        <f t="shared" si="250"/>
        <v>0</v>
      </c>
      <c r="DF12" s="29">
        <f t="shared" si="56"/>
        <v>0</v>
      </c>
      <c r="DG12" s="29">
        <f t="shared" si="250"/>
        <v>3409.6213326951256</v>
      </c>
      <c r="DH12" s="29">
        <f t="shared" si="250"/>
        <v>510</v>
      </c>
      <c r="DI12" s="29">
        <f t="shared" si="250"/>
        <v>0</v>
      </c>
      <c r="DJ12" s="29">
        <f t="shared" si="250"/>
        <v>3919.6213326951247</v>
      </c>
      <c r="DK12" s="29">
        <f t="shared" ref="DK12" si="258">+SUM(DK10:DK11)</f>
        <v>-1.3500014999986365</v>
      </c>
      <c r="DL12" s="29">
        <f t="shared" si="59"/>
        <v>0</v>
      </c>
      <c r="DM12" s="29">
        <f t="shared" si="250"/>
        <v>3918.2713311951256</v>
      </c>
      <c r="DN12" s="29">
        <f t="shared" ref="DN12" si="259">+SUM(DN10:DN11)</f>
        <v>264</v>
      </c>
      <c r="DO12" s="29">
        <f t="shared" ref="DN12:DO12" si="260">+SUM(DO10:DO11)</f>
        <v>0</v>
      </c>
      <c r="DP12" s="29">
        <f t="shared" si="250"/>
        <v>4182.2713311951256</v>
      </c>
      <c r="DQ12" s="29">
        <f t="shared" si="250"/>
        <v>0</v>
      </c>
      <c r="DR12" s="29">
        <f t="shared" si="62"/>
        <v>0</v>
      </c>
      <c r="DS12" s="29">
        <f t="shared" si="250"/>
        <v>4182.2713311951256</v>
      </c>
      <c r="DT12" s="29">
        <f t="shared" si="250"/>
        <v>1031</v>
      </c>
      <c r="DU12" s="29">
        <f t="shared" si="250"/>
        <v>0</v>
      </c>
      <c r="DV12" s="29">
        <f t="shared" si="1"/>
        <v>5213.2713311951256</v>
      </c>
      <c r="DW12" s="30"/>
      <c r="DX12" s="29">
        <f t="shared" si="64"/>
        <v>0</v>
      </c>
      <c r="DY12" s="31"/>
      <c r="DZ12" s="29">
        <f t="shared" ref="DZ12" si="261">+SUM(DZ10:DZ11)</f>
        <v>0</v>
      </c>
      <c r="EA12" s="29">
        <f t="shared" ref="DZ12:EA12" si="262">+SUM(EA10:EA11)</f>
        <v>0</v>
      </c>
      <c r="EB12" s="30"/>
      <c r="EC12" s="30"/>
      <c r="ED12" s="31"/>
      <c r="EE12" s="29">
        <f t="shared" ref="EE12:EF12" si="263">+SUM(EE10:EE11)</f>
        <v>0</v>
      </c>
      <c r="EF12" s="29">
        <f t="shared" si="263"/>
        <v>0</v>
      </c>
      <c r="EG12" s="30"/>
      <c r="EH12" s="30"/>
      <c r="EI12" s="31"/>
      <c r="EJ12" s="29">
        <f t="shared" ref="EJ12:EK12" si="264">+SUM(EJ10:EJ11)</f>
        <v>0</v>
      </c>
      <c r="EK12" s="29">
        <f t="shared" si="264"/>
        <v>0</v>
      </c>
      <c r="EL12" s="30"/>
      <c r="EM12" s="30"/>
      <c r="EO12" s="42"/>
      <c r="EP12" s="29">
        <f t="shared" ref="EP12:ER12" si="265">+SUM(EP10:EP11)</f>
        <v>0</v>
      </c>
      <c r="EQ12" s="29">
        <f t="shared" si="265"/>
        <v>221833.535</v>
      </c>
      <c r="ER12" s="29">
        <f t="shared" si="265"/>
        <v>0</v>
      </c>
      <c r="ES12" s="29">
        <f t="shared" si="138"/>
        <v>221833.535</v>
      </c>
      <c r="ET12" s="29">
        <f t="shared" ref="ET12" si="266">+SUM(ET10:ET11)</f>
        <v>0</v>
      </c>
      <c r="EU12" s="29">
        <f t="shared" si="71"/>
        <v>0</v>
      </c>
      <c r="EV12" s="29">
        <f t="shared" ref="EV12:EZ12" si="267">+SUM(EV10:EV11)</f>
        <v>221833.535</v>
      </c>
      <c r="EW12" s="29">
        <f t="shared" si="267"/>
        <v>100833.425</v>
      </c>
      <c r="EX12" s="29">
        <f t="shared" si="267"/>
        <v>0</v>
      </c>
      <c r="EY12" s="29">
        <f t="shared" si="267"/>
        <v>322666.96000000002</v>
      </c>
      <c r="EZ12" s="29">
        <f t="shared" si="267"/>
        <v>0</v>
      </c>
      <c r="FA12" s="29">
        <f t="shared" si="74"/>
        <v>0</v>
      </c>
      <c r="FB12" s="29">
        <f t="shared" ref="FB12:FF12" si="268">+SUM(FB10:FB11)</f>
        <v>322666.96000000002</v>
      </c>
      <c r="FC12" s="29">
        <f t="shared" si="268"/>
        <v>1000</v>
      </c>
      <c r="FD12" s="29">
        <f t="shared" si="268"/>
        <v>348.43333333333339</v>
      </c>
      <c r="FE12" s="29">
        <f t="shared" si="268"/>
        <v>323318.52666666667</v>
      </c>
      <c r="FF12" s="29">
        <f t="shared" si="268"/>
        <v>0</v>
      </c>
      <c r="FG12" s="29">
        <f t="shared" si="77"/>
        <v>22270.098459772311</v>
      </c>
      <c r="FH12" s="29">
        <f t="shared" ref="FH12:FL12" si="269">+SUM(FH10:FH11)</f>
        <v>323318.52666666667</v>
      </c>
      <c r="FI12" s="29">
        <f t="shared" si="269"/>
        <v>0</v>
      </c>
      <c r="FJ12" s="29">
        <f t="shared" si="269"/>
        <v>425.94999999999993</v>
      </c>
      <c r="FK12" s="29">
        <f t="shared" si="269"/>
        <v>322892.57666666666</v>
      </c>
      <c r="FL12" s="29">
        <f t="shared" si="269"/>
        <v>0</v>
      </c>
      <c r="FM12" s="29">
        <f t="shared" si="80"/>
        <v>18193.266439722975</v>
      </c>
      <c r="FN12" s="29">
        <f t="shared" ref="FN12:FR12" si="270">+SUM(FN10:FN11)</f>
        <v>322892.57666666666</v>
      </c>
      <c r="FO12" s="29">
        <f t="shared" si="270"/>
        <v>0</v>
      </c>
      <c r="FP12" s="29">
        <f t="shared" si="270"/>
        <v>394.59999999999991</v>
      </c>
      <c r="FQ12" s="29">
        <f t="shared" si="270"/>
        <v>322497.97666666668</v>
      </c>
      <c r="FR12" s="29">
        <f t="shared" si="270"/>
        <v>0</v>
      </c>
      <c r="FS12" s="29">
        <f t="shared" si="83"/>
        <v>20431.954933265759</v>
      </c>
      <c r="FT12" s="29">
        <f t="shared" ref="FT12:FX12" si="271">+SUM(FT10:FT11)</f>
        <v>322497.97666666668</v>
      </c>
      <c r="FU12" s="29">
        <f t="shared" si="271"/>
        <v>2500</v>
      </c>
      <c r="FV12" s="29">
        <f t="shared" si="271"/>
        <v>1561.95</v>
      </c>
      <c r="FW12" s="29">
        <f t="shared" si="271"/>
        <v>323436.02666666667</v>
      </c>
      <c r="FX12" s="29">
        <f t="shared" si="271"/>
        <v>0</v>
      </c>
      <c r="FY12" s="29">
        <f t="shared" si="86"/>
        <v>5383.8706061867106</v>
      </c>
      <c r="FZ12" s="29">
        <f t="shared" ref="FZ12:GD12" si="272">+SUM(FZ10:FZ11)</f>
        <v>323436.02666666667</v>
      </c>
      <c r="GA12" s="29">
        <f t="shared" si="272"/>
        <v>1200</v>
      </c>
      <c r="GB12" s="29">
        <f t="shared" si="272"/>
        <v>1604.9</v>
      </c>
      <c r="GC12" s="29">
        <f t="shared" si="272"/>
        <v>323031.12666666665</v>
      </c>
      <c r="GD12" s="29">
        <f t="shared" si="272"/>
        <v>0</v>
      </c>
      <c r="GE12" s="29">
        <f t="shared" si="89"/>
        <v>5233.2290443849042</v>
      </c>
      <c r="GF12" s="29">
        <f t="shared" ref="GF12:GJ12" si="273">+SUM(GF10:GF11)</f>
        <v>323031.12666666665</v>
      </c>
      <c r="GG12" s="29">
        <f t="shared" si="273"/>
        <v>1100</v>
      </c>
      <c r="GH12" s="29">
        <f t="shared" si="273"/>
        <v>1494.6000000000001</v>
      </c>
      <c r="GI12" s="29">
        <f t="shared" si="273"/>
        <v>322636.52666666667</v>
      </c>
      <c r="GJ12" s="29">
        <f t="shared" si="273"/>
        <v>0</v>
      </c>
      <c r="GK12" s="29">
        <f t="shared" si="92"/>
        <v>5828.4398635086309</v>
      </c>
      <c r="GL12" s="29">
        <f t="shared" ref="GL12:GP12" si="274">+SUM(GL10:GL11)</f>
        <v>322636.52666666667</v>
      </c>
      <c r="GM12" s="29">
        <f t="shared" si="274"/>
        <v>2400</v>
      </c>
      <c r="GN12" s="29">
        <f t="shared" si="274"/>
        <v>1367.3000000000006</v>
      </c>
      <c r="GO12" s="29">
        <f t="shared" si="274"/>
        <v>323669.22666666668</v>
      </c>
      <c r="GP12" s="29">
        <f t="shared" si="274"/>
        <v>0</v>
      </c>
      <c r="GQ12" s="29">
        <f t="shared" si="95"/>
        <v>5681.314590799383</v>
      </c>
      <c r="GR12" s="29">
        <f t="shared" ref="GR12:GV12" si="275">+SUM(GR10:GR11)</f>
        <v>323669.22666666668</v>
      </c>
      <c r="GS12" s="29">
        <f t="shared" si="275"/>
        <v>1450</v>
      </c>
      <c r="GT12" s="29">
        <f t="shared" si="275"/>
        <v>1740.1499999999987</v>
      </c>
      <c r="GU12" s="29">
        <f t="shared" si="275"/>
        <v>323379.07666666666</v>
      </c>
      <c r="GV12" s="29">
        <f t="shared" si="275"/>
        <v>0</v>
      </c>
      <c r="GW12" s="29">
        <f t="shared" si="98"/>
        <v>4831.684621057575</v>
      </c>
      <c r="GX12" s="29">
        <f t="shared" ref="GX12:HB12" si="276">+SUM(GX10:GX11)</f>
        <v>323379.07666666666</v>
      </c>
      <c r="GY12" s="29">
        <f t="shared" si="276"/>
        <v>1200</v>
      </c>
      <c r="GZ12" s="29">
        <f t="shared" si="276"/>
        <v>1334.3</v>
      </c>
      <c r="HA12" s="29">
        <f t="shared" si="276"/>
        <v>323244.77666666667</v>
      </c>
      <c r="HB12" s="29">
        <f t="shared" si="276"/>
        <v>0</v>
      </c>
      <c r="HC12" s="29">
        <f t="shared" si="101"/>
        <v>6298.7065827275228</v>
      </c>
      <c r="HD12" s="29">
        <f t="shared" ref="HD12:HH12" si="277">+SUM(HD10:HD11)</f>
        <v>323244.77666666667</v>
      </c>
      <c r="HE12" s="29">
        <f t="shared" si="277"/>
        <v>1200</v>
      </c>
      <c r="HF12" s="29">
        <f t="shared" si="277"/>
        <v>1586.3333333333333</v>
      </c>
      <c r="HG12" s="29">
        <f t="shared" si="277"/>
        <v>322858.44333333336</v>
      </c>
      <c r="HH12" s="29">
        <f t="shared" si="277"/>
        <v>0</v>
      </c>
      <c r="HI12" s="29">
        <f t="shared" si="104"/>
        <v>5291.6492078167685</v>
      </c>
      <c r="HJ12" s="29">
        <f t="shared" ref="HJ12:HN12" si="278">+SUM(HJ10:HJ11)</f>
        <v>322858.44333333336</v>
      </c>
      <c r="HK12" s="29">
        <f t="shared" ref="HK12" si="279">+SUM(HK10:HK11)</f>
        <v>201564.182</v>
      </c>
      <c r="HL12" s="29">
        <f t="shared" ref="HK12:HL12" si="280">+SUM(HL10:HL11)</f>
        <v>0</v>
      </c>
      <c r="HM12" s="29">
        <f t="shared" si="278"/>
        <v>524422.62533333339</v>
      </c>
      <c r="HN12" s="29">
        <f t="shared" si="278"/>
        <v>0</v>
      </c>
      <c r="HO12" s="29">
        <f t="shared" si="107"/>
        <v>0</v>
      </c>
      <c r="HP12" s="29">
        <f t="shared" ref="HP12:HT12" si="281">+SUM(HP10:HP11)</f>
        <v>524422.62533333339</v>
      </c>
      <c r="HQ12" s="29">
        <f t="shared" ref="HQ12" si="282">+SUM(HQ10:HQ11)</f>
        <v>152460.139</v>
      </c>
      <c r="HR12" s="29">
        <f t="shared" ref="HQ12:HR12" si="283">+SUM(HR10:HR11)</f>
        <v>0</v>
      </c>
      <c r="HS12" s="29">
        <f t="shared" si="281"/>
        <v>676882.76433333335</v>
      </c>
      <c r="HT12" s="29">
        <f t="shared" ref="HT12" si="284">+SUM(HT10:HT11)</f>
        <v>-19.8</v>
      </c>
      <c r="HU12" s="29">
        <f t="shared" si="110"/>
        <v>0</v>
      </c>
      <c r="HV12" s="29">
        <f t="shared" ref="HV12:HZ12" si="285">+SUM(HV10:HV11)</f>
        <v>676862.96433333331</v>
      </c>
      <c r="HW12" s="29">
        <f t="shared" ref="HW12" si="286">+SUM(HW10:HW11)</f>
        <v>174636.158</v>
      </c>
      <c r="HX12" s="29">
        <f t="shared" ref="HW12:HX12" si="287">+SUM(HX10:HX11)</f>
        <v>0</v>
      </c>
      <c r="HY12" s="29">
        <f t="shared" si="285"/>
        <v>851499.12233333336</v>
      </c>
      <c r="HZ12" s="29">
        <f t="shared" si="285"/>
        <v>0</v>
      </c>
      <c r="IA12" s="29">
        <f t="shared" si="113"/>
        <v>0</v>
      </c>
      <c r="IB12" s="29">
        <f t="shared" ref="IB12:IF12" si="288">+SUM(IB10:IB11)</f>
        <v>851499.12233333336</v>
      </c>
      <c r="IC12" s="29">
        <f t="shared" ref="IC12" si="289">+SUM(IC10:IC11)</f>
        <v>27720.025000000001</v>
      </c>
      <c r="ID12" s="29">
        <f t="shared" ref="IC12:ID12" si="290">+SUM(ID10:ID11)</f>
        <v>0</v>
      </c>
      <c r="IE12" s="29">
        <f t="shared" si="288"/>
        <v>879219.14733333327</v>
      </c>
      <c r="IF12" s="29">
        <f t="shared" ref="IF12" si="291">+SUM(IF10:IF11)</f>
        <v>-495</v>
      </c>
      <c r="IG12" s="29">
        <f t="shared" si="116"/>
        <v>0</v>
      </c>
      <c r="IH12" s="29">
        <f t="shared" ref="IH12:IL12" si="292">+SUM(IH10:IH11)</f>
        <v>878724.14733333327</v>
      </c>
      <c r="II12" s="29">
        <f t="shared" ref="II12" si="293">+SUM(II10:II11)</f>
        <v>239976.21900000001</v>
      </c>
      <c r="IJ12" s="29">
        <f t="shared" ref="II12:IJ12" si="294">+SUM(IJ10:IJ11)</f>
        <v>0</v>
      </c>
      <c r="IK12" s="29">
        <f t="shared" si="292"/>
        <v>1118700.3663333333</v>
      </c>
      <c r="IL12" s="29">
        <f t="shared" ref="IL12" si="295">+SUM(IL10:IL11)</f>
        <v>-534.6</v>
      </c>
      <c r="IM12" s="29">
        <f t="shared" si="119"/>
        <v>0</v>
      </c>
      <c r="IN12" s="29">
        <f t="shared" ref="IN12:IR12" si="296">+SUM(IN10:IN11)</f>
        <v>1118165.7663333334</v>
      </c>
      <c r="IO12" s="29">
        <f t="shared" ref="IO12" si="297">+SUM(IO10:IO11)</f>
        <v>122760.113</v>
      </c>
      <c r="IP12" s="29">
        <f t="shared" ref="IO12:IP12" si="298">+SUM(IP10:IP11)</f>
        <v>0</v>
      </c>
      <c r="IQ12" s="29">
        <f t="shared" si="296"/>
        <v>1240925.8793333333</v>
      </c>
      <c r="IR12" s="29">
        <f t="shared" si="296"/>
        <v>0</v>
      </c>
      <c r="IS12" s="29">
        <f t="shared" si="122"/>
        <v>0</v>
      </c>
      <c r="IT12" s="29">
        <f t="shared" ref="IT12:IX12" si="299">+SUM(IT10:IT11)</f>
        <v>1240925.8793333333</v>
      </c>
      <c r="IU12" s="29">
        <f t="shared" ref="IU12" si="300">+SUM(IU10:IU11)</f>
        <v>201960.185</v>
      </c>
      <c r="IV12" s="29">
        <f t="shared" ref="IU12:IV12" si="301">+SUM(IV10:IV11)</f>
        <v>0</v>
      </c>
      <c r="IW12" s="29">
        <f t="shared" si="299"/>
        <v>1442886.0643333334</v>
      </c>
      <c r="IX12" s="29">
        <f t="shared" ref="IX12" si="302">+SUM(IX10:IX11)</f>
        <v>-495.00099999999998</v>
      </c>
      <c r="IY12" s="29">
        <f t="shared" si="125"/>
        <v>0</v>
      </c>
      <c r="IZ12" s="29">
        <f t="shared" ref="IZ12:JD12" si="303">+SUM(IZ10:IZ11)</f>
        <v>1442391.0633333335</v>
      </c>
      <c r="JA12" s="29">
        <f t="shared" ref="JA12" si="304">+SUM(JA10:JA11)</f>
        <v>103870.89399999999</v>
      </c>
      <c r="JB12" s="29">
        <f t="shared" ref="JA12:JB12" si="305">+SUM(JB10:JB11)</f>
        <v>0</v>
      </c>
      <c r="JC12" s="29">
        <f t="shared" si="303"/>
        <v>1546261.9573333336</v>
      </c>
      <c r="JD12" s="29">
        <f t="shared" ref="JD12" si="306">+SUM(JD10:JD11)</f>
        <v>0</v>
      </c>
      <c r="JE12" s="29">
        <f t="shared" si="128"/>
        <v>0</v>
      </c>
      <c r="JF12" s="29">
        <f t="shared" ref="JF12" si="307">+SUM(JF10:JF11)</f>
        <v>1546261.9573333336</v>
      </c>
      <c r="JG12" s="29">
        <f t="shared" ref="JG12" si="308">+SUM(JG10:JG11)</f>
        <v>347034.91600000008</v>
      </c>
      <c r="JH12" s="29">
        <f t="shared" ref="JG12:JH12" si="309">+SUM(JH10:JH11)</f>
        <v>0</v>
      </c>
      <c r="JI12" s="29">
        <f t="shared" si="3"/>
        <v>1893296.8733333335</v>
      </c>
      <c r="JJ12" s="30"/>
      <c r="JK12" s="29">
        <f t="shared" si="130"/>
        <v>0</v>
      </c>
      <c r="JL12" s="31"/>
      <c r="JM12" s="29">
        <f t="shared" ref="JM12:JN12" si="310">+SUM(JM10:JM11)</f>
        <v>0</v>
      </c>
      <c r="JN12" s="29">
        <f t="shared" si="310"/>
        <v>0</v>
      </c>
      <c r="JO12" s="30"/>
      <c r="JP12" s="30"/>
      <c r="JQ12" s="31"/>
      <c r="JR12" s="29">
        <f t="shared" ref="JR12:JS12" si="311">+SUM(JR10:JR11)</f>
        <v>0</v>
      </c>
      <c r="JS12" s="29">
        <f t="shared" si="311"/>
        <v>0</v>
      </c>
      <c r="JT12" s="30"/>
      <c r="JU12" s="30"/>
      <c r="JV12" s="31"/>
      <c r="JW12" s="29">
        <f t="shared" ref="JW12:JX12" si="312">+SUM(JW10:JW11)</f>
        <v>0</v>
      </c>
      <c r="JX12" s="29">
        <f t="shared" si="312"/>
        <v>0</v>
      </c>
      <c r="JY12" s="30"/>
      <c r="JZ12" s="30"/>
    </row>
    <row r="13" spans="1:286" x14ac:dyDescent="0.35">
      <c r="A13" s="23">
        <v>320023</v>
      </c>
      <c r="B13" s="26" t="s">
        <v>18</v>
      </c>
      <c r="C13" s="24"/>
      <c r="D13" s="24">
        <v>780</v>
      </c>
      <c r="E13" s="24"/>
      <c r="F13" s="25">
        <f t="shared" si="137"/>
        <v>780</v>
      </c>
      <c r="G13" s="25"/>
      <c r="H13" s="25">
        <f t="shared" si="5"/>
        <v>0</v>
      </c>
      <c r="I13" s="24">
        <f t="shared" si="6"/>
        <v>780</v>
      </c>
      <c r="J13" s="24">
        <v>1260</v>
      </c>
      <c r="K13" s="24"/>
      <c r="L13" s="25">
        <f t="shared" si="7"/>
        <v>2040</v>
      </c>
      <c r="M13" s="25"/>
      <c r="N13" s="25">
        <f t="shared" si="8"/>
        <v>0</v>
      </c>
      <c r="O13" s="24">
        <f t="shared" si="9"/>
        <v>2040</v>
      </c>
      <c r="P13" s="24">
        <v>3000</v>
      </c>
      <c r="Q13" s="24">
        <v>3654.166666666667</v>
      </c>
      <c r="R13" s="25">
        <f t="shared" si="10"/>
        <v>1385.833333333333</v>
      </c>
      <c r="S13" s="25"/>
      <c r="T13" s="25">
        <f t="shared" si="11"/>
        <v>9.1019384264538168</v>
      </c>
      <c r="U13" s="24">
        <f t="shared" si="12"/>
        <v>1385.833333333333</v>
      </c>
      <c r="V13" s="24">
        <v>2000</v>
      </c>
      <c r="W13" s="24">
        <v>3963.3333333333335</v>
      </c>
      <c r="X13" s="25">
        <f t="shared" si="13"/>
        <v>-577.50000000000045</v>
      </c>
      <c r="Y13" s="25"/>
      <c r="Z13" s="25">
        <f t="shared" si="14"/>
        <v>-3.4970563498738465</v>
      </c>
      <c r="AA13" s="24">
        <f t="shared" si="15"/>
        <v>-577.50000000000045</v>
      </c>
      <c r="AB13" s="24">
        <v>2000</v>
      </c>
      <c r="AC13" s="24">
        <v>2147.6666666666656</v>
      </c>
      <c r="AD13" s="25">
        <f t="shared" si="16"/>
        <v>-725.16666666666606</v>
      </c>
      <c r="AE13" s="25"/>
      <c r="AF13" s="25">
        <f t="shared" si="17"/>
        <v>-8.4413316777898473</v>
      </c>
      <c r="AG13" s="24">
        <f t="shared" si="18"/>
        <v>-725.16666666666606</v>
      </c>
      <c r="AH13" s="24">
        <v>5500</v>
      </c>
      <c r="AI13" s="24">
        <v>553.16666666666879</v>
      </c>
      <c r="AJ13" s="25">
        <f t="shared" si="19"/>
        <v>4221.6666666666652</v>
      </c>
      <c r="AK13" s="25"/>
      <c r="AL13" s="25">
        <f t="shared" si="20"/>
        <v>198.42723711961352</v>
      </c>
      <c r="AM13" s="24">
        <f t="shared" si="21"/>
        <v>4221.6666666666652</v>
      </c>
      <c r="AN13" s="24">
        <v>7001</v>
      </c>
      <c r="AO13" s="24">
        <v>5717.6666666666679</v>
      </c>
      <c r="AP13" s="25">
        <f t="shared" si="22"/>
        <v>5504.9999999999964</v>
      </c>
      <c r="AQ13" s="25"/>
      <c r="AR13" s="25">
        <f t="shared" si="23"/>
        <v>25.03293884451697</v>
      </c>
      <c r="AS13" s="24">
        <f t="shared" si="24"/>
        <v>5504.9999999999964</v>
      </c>
      <c r="AT13" s="24">
        <v>3570</v>
      </c>
      <c r="AU13" s="24">
        <v>5821.333333333333</v>
      </c>
      <c r="AV13" s="25">
        <f t="shared" si="25"/>
        <v>3253.6666666666633</v>
      </c>
      <c r="AW13" s="25"/>
      <c r="AX13" s="25">
        <f t="shared" si="26"/>
        <v>15.090872652313315</v>
      </c>
      <c r="AY13" s="24">
        <f t="shared" si="27"/>
        <v>3253.6666666666633</v>
      </c>
      <c r="AZ13" s="24">
        <v>5000</v>
      </c>
      <c r="BA13" s="24">
        <v>5121.8333333333367</v>
      </c>
      <c r="BB13" s="25">
        <f t="shared" si="28"/>
        <v>3131.8333333333276</v>
      </c>
      <c r="BC13" s="25"/>
      <c r="BD13" s="25">
        <f t="shared" si="29"/>
        <v>14.675213953336984</v>
      </c>
      <c r="BE13" s="24">
        <f t="shared" si="30"/>
        <v>3131.8333333333276</v>
      </c>
      <c r="BF13" s="24">
        <v>8650</v>
      </c>
      <c r="BG13" s="24">
        <v>5188.9999999999982</v>
      </c>
      <c r="BH13" s="25">
        <f t="shared" si="31"/>
        <v>6592.8333333333303</v>
      </c>
      <c r="BI13" s="25"/>
      <c r="BJ13" s="25">
        <f t="shared" si="32"/>
        <v>33.034046380163161</v>
      </c>
      <c r="BK13" s="24">
        <f t="shared" si="33"/>
        <v>6592.8333333333303</v>
      </c>
      <c r="BL13" s="24">
        <v>8000</v>
      </c>
      <c r="BM13" s="24">
        <v>8602.3333333333321</v>
      </c>
      <c r="BN13" s="25">
        <f t="shared" si="34"/>
        <v>5990.4999999999982</v>
      </c>
      <c r="BO13" s="25"/>
      <c r="BP13" s="25">
        <f t="shared" si="35"/>
        <v>18.105901499593131</v>
      </c>
      <c r="BQ13" s="24">
        <f t="shared" si="36"/>
        <v>5990.4999999999982</v>
      </c>
      <c r="BR13" s="24">
        <v>4102</v>
      </c>
      <c r="BS13" s="24">
        <v>5512.3666666666668</v>
      </c>
      <c r="BT13" s="25">
        <f t="shared" si="37"/>
        <v>4580.1333333333314</v>
      </c>
      <c r="BU13" s="25"/>
      <c r="BV13" s="25">
        <f t="shared" si="38"/>
        <v>21.602965453434994</v>
      </c>
      <c r="BW13" s="24">
        <f t="shared" si="39"/>
        <v>4580.1333333333314</v>
      </c>
      <c r="BX13" s="24">
        <v>3646</v>
      </c>
      <c r="BY13" s="24"/>
      <c r="BZ13" s="25">
        <f t="shared" si="40"/>
        <v>8226.1333333333314</v>
      </c>
      <c r="CA13" s="25"/>
      <c r="CB13" s="25">
        <f t="shared" si="41"/>
        <v>0</v>
      </c>
      <c r="CC13" s="24">
        <f t="shared" si="42"/>
        <v>8226.1333333333314</v>
      </c>
      <c r="CD13" s="24">
        <v>50</v>
      </c>
      <c r="CE13" s="24"/>
      <c r="CF13" s="25">
        <f t="shared" si="43"/>
        <v>8276.1333333333314</v>
      </c>
      <c r="CG13" s="25">
        <v>-2.519644591395056</v>
      </c>
      <c r="CH13" s="25">
        <f t="shared" si="44"/>
        <v>0</v>
      </c>
      <c r="CI13" s="24">
        <f t="shared" si="45"/>
        <v>8273.6136887419361</v>
      </c>
      <c r="CJ13" s="24">
        <v>1260</v>
      </c>
      <c r="CK13" s="24"/>
      <c r="CL13" s="25">
        <f t="shared" si="46"/>
        <v>9533.6136887419361</v>
      </c>
      <c r="CM13" s="25"/>
      <c r="CN13" s="25">
        <f t="shared" si="47"/>
        <v>0</v>
      </c>
      <c r="CO13" s="24">
        <f t="shared" si="48"/>
        <v>9533.6136887419361</v>
      </c>
      <c r="CP13" s="24">
        <v>3190</v>
      </c>
      <c r="CQ13" s="24"/>
      <c r="CR13" s="25">
        <f t="shared" si="49"/>
        <v>12723.613688741936</v>
      </c>
      <c r="CS13" s="25">
        <v>-5.580360187553282</v>
      </c>
      <c r="CT13" s="25">
        <f t="shared" si="50"/>
        <v>0</v>
      </c>
      <c r="CU13" s="24">
        <f t="shared" si="51"/>
        <v>12718.033328554382</v>
      </c>
      <c r="CV13" s="24">
        <v>1810</v>
      </c>
      <c r="CW13" s="24"/>
      <c r="CX13" s="25">
        <f t="shared" si="52"/>
        <v>14528.033328554382</v>
      </c>
      <c r="CY13" s="25">
        <v>0</v>
      </c>
      <c r="CZ13" s="25">
        <f t="shared" si="53"/>
        <v>0</v>
      </c>
      <c r="DA13" s="24">
        <f t="shared" si="54"/>
        <v>14528.033328554382</v>
      </c>
      <c r="DB13" s="24">
        <v>1780</v>
      </c>
      <c r="DC13" s="24"/>
      <c r="DD13" s="25">
        <f t="shared" si="55"/>
        <v>16308.033328554382</v>
      </c>
      <c r="DE13" s="25"/>
      <c r="DF13" s="25">
        <f t="shared" si="56"/>
        <v>0</v>
      </c>
      <c r="DG13" s="24">
        <f t="shared" si="57"/>
        <v>16308.033328554382</v>
      </c>
      <c r="DH13" s="24">
        <v>3070</v>
      </c>
      <c r="DI13" s="24"/>
      <c r="DJ13" s="25">
        <f t="shared" si="58"/>
        <v>19378.033328554382</v>
      </c>
      <c r="DK13" s="25">
        <v>-4.1396354166666667</v>
      </c>
      <c r="DL13" s="25">
        <f t="shared" si="59"/>
        <v>0</v>
      </c>
      <c r="DM13" s="24">
        <f t="shared" si="60"/>
        <v>19373.893693137714</v>
      </c>
      <c r="DN13" s="24">
        <v>1205</v>
      </c>
      <c r="DO13" s="24"/>
      <c r="DP13" s="25">
        <f t="shared" si="61"/>
        <v>20578.893693137714</v>
      </c>
      <c r="DQ13" s="25">
        <v>0</v>
      </c>
      <c r="DR13" s="25">
        <f t="shared" si="62"/>
        <v>0</v>
      </c>
      <c r="DS13" s="24">
        <f t="shared" si="63"/>
        <v>20578.893693137714</v>
      </c>
      <c r="DT13" s="24">
        <v>3258</v>
      </c>
      <c r="DU13" s="24"/>
      <c r="DV13" s="25">
        <f t="shared" si="1"/>
        <v>23836.893693137714</v>
      </c>
      <c r="DW13" s="25"/>
      <c r="DX13" s="25">
        <f t="shared" si="64"/>
        <v>0</v>
      </c>
      <c r="DY13" s="24">
        <f t="shared" si="65"/>
        <v>23836.893693137714</v>
      </c>
      <c r="DZ13" s="24">
        <v>0</v>
      </c>
      <c r="EA13" s="24"/>
      <c r="EB13" s="25">
        <f t="shared" si="66"/>
        <v>23836.893693137714</v>
      </c>
      <c r="EC13" s="25"/>
      <c r="ED13" s="24">
        <f t="shared" si="67"/>
        <v>23836.893693137714</v>
      </c>
      <c r="EE13" s="24"/>
      <c r="EF13" s="24"/>
      <c r="EG13" s="25">
        <f t="shared" si="68"/>
        <v>23836.893693137714</v>
      </c>
      <c r="EH13" s="25"/>
      <c r="EI13" s="24">
        <f t="shared" si="69"/>
        <v>23836.893693137714</v>
      </c>
      <c r="EJ13" s="24"/>
      <c r="EK13" s="24"/>
      <c r="EL13" s="25">
        <f t="shared" si="70"/>
        <v>23836.893693137714</v>
      </c>
      <c r="EM13" s="25"/>
      <c r="EP13" s="24"/>
      <c r="EQ13" s="24">
        <v>153760.508</v>
      </c>
      <c r="ER13" s="24"/>
      <c r="ES13" s="25">
        <f t="shared" si="138"/>
        <v>153760.508</v>
      </c>
      <c r="ET13" s="25"/>
      <c r="EU13" s="25">
        <f t="shared" si="71"/>
        <v>0</v>
      </c>
      <c r="EV13" s="24">
        <f t="shared" ref="EV13:EV15" si="313">+ES13+ET13</f>
        <v>153760.508</v>
      </c>
      <c r="EW13" s="24">
        <v>248382.35800000001</v>
      </c>
      <c r="EX13" s="24"/>
      <c r="EY13" s="25">
        <f t="shared" ref="EY13:EY15" si="314">+EV13+EW13-EX13</f>
        <v>402142.86600000004</v>
      </c>
      <c r="EZ13" s="25"/>
      <c r="FA13" s="25">
        <f t="shared" si="74"/>
        <v>0</v>
      </c>
      <c r="FB13" s="24">
        <f t="shared" ref="FB13:FB15" si="315">+EY13+EZ13</f>
        <v>402142.86600000004</v>
      </c>
      <c r="FC13" s="24">
        <v>3000</v>
      </c>
      <c r="FD13" s="24">
        <v>3654.166666666667</v>
      </c>
      <c r="FE13" s="25">
        <f t="shared" ref="FE13:FE15" si="316">+FB13+FC13-FD13</f>
        <v>401488.69933333335</v>
      </c>
      <c r="FF13" s="25"/>
      <c r="FG13" s="25">
        <f t="shared" si="77"/>
        <v>2636.9155167160775</v>
      </c>
      <c r="FH13" s="24">
        <f t="shared" ref="FH13:FH15" si="317">+FE13+FF13</f>
        <v>401488.69933333335</v>
      </c>
      <c r="FI13" s="24">
        <v>2000</v>
      </c>
      <c r="FJ13" s="24">
        <v>3963.3333333333335</v>
      </c>
      <c r="FK13" s="25">
        <f t="shared" ref="FK13:FK15" si="318">+FH13+FI13-FJ13</f>
        <v>399525.36600000004</v>
      </c>
      <c r="FL13" s="25"/>
      <c r="FM13" s="25">
        <f t="shared" si="80"/>
        <v>2419.3293820016825</v>
      </c>
      <c r="FN13" s="24">
        <f t="shared" ref="FN13:FN15" si="319">+FK13+FL13</f>
        <v>399525.36600000004</v>
      </c>
      <c r="FO13" s="24">
        <v>2000</v>
      </c>
      <c r="FP13" s="24">
        <v>2147.6666666666656</v>
      </c>
      <c r="FQ13" s="25">
        <f t="shared" ref="FQ13:FQ15" si="320">+FN13+FO13-FP13</f>
        <v>399377.69933333335</v>
      </c>
      <c r="FR13" s="25"/>
      <c r="FS13" s="25">
        <f t="shared" si="83"/>
        <v>4648.9721325469527</v>
      </c>
      <c r="FT13" s="24">
        <f t="shared" ref="FT13:FT15" si="321">+FQ13+FR13</f>
        <v>399377.69933333335</v>
      </c>
      <c r="FU13" s="24">
        <v>5500</v>
      </c>
      <c r="FV13" s="24">
        <v>553.16666666666879</v>
      </c>
      <c r="FW13" s="25">
        <f t="shared" ref="FW13:FW15" si="322">+FT13+FU13-FV13</f>
        <v>404324.53266666667</v>
      </c>
      <c r="FX13" s="25"/>
      <c r="FY13" s="25">
        <f t="shared" si="86"/>
        <v>19004.105783669707</v>
      </c>
      <c r="FZ13" s="24">
        <f t="shared" ref="FZ13:FZ15" si="323">+FW13+FX13</f>
        <v>404324.53266666667</v>
      </c>
      <c r="GA13" s="24">
        <v>7001</v>
      </c>
      <c r="GB13" s="24">
        <v>5717.6666666666679</v>
      </c>
      <c r="GC13" s="25">
        <f t="shared" ref="GC13:GC15" si="324">+FZ13+GA13-GB13</f>
        <v>405607.86599999998</v>
      </c>
      <c r="GD13" s="25"/>
      <c r="GE13" s="25">
        <f t="shared" si="89"/>
        <v>1844.4245058007341</v>
      </c>
      <c r="GF13" s="24">
        <f t="shared" ref="GF13:GF15" si="325">+GC13+GD13</f>
        <v>405607.86599999998</v>
      </c>
      <c r="GG13" s="24">
        <v>3570</v>
      </c>
      <c r="GH13" s="24">
        <v>5821.333333333333</v>
      </c>
      <c r="GI13" s="25">
        <f t="shared" ref="GI13:GI15" si="326">+GF13+GG13-GH13</f>
        <v>403356.53266666667</v>
      </c>
      <c r="GJ13" s="25"/>
      <c r="GK13" s="25">
        <f t="shared" si="92"/>
        <v>1870.8130523362345</v>
      </c>
      <c r="GL13" s="24">
        <f t="shared" ref="GL13:GL15" si="327">+GI13+GJ13</f>
        <v>403356.53266666667</v>
      </c>
      <c r="GM13" s="24">
        <v>5000</v>
      </c>
      <c r="GN13" s="24">
        <v>5121.8333333333367</v>
      </c>
      <c r="GO13" s="25">
        <f t="shared" ref="GO13:GO15" si="328">+GL13+GM13-GN13</f>
        <v>403234.69933333335</v>
      </c>
      <c r="GP13" s="25"/>
      <c r="GQ13" s="25">
        <f t="shared" si="95"/>
        <v>1889.4860793335708</v>
      </c>
      <c r="GR13" s="24">
        <f t="shared" ref="GR13:GR15" si="329">+GO13+GP13</f>
        <v>403234.69933333335</v>
      </c>
      <c r="GS13" s="24">
        <v>8650</v>
      </c>
      <c r="GT13" s="24">
        <v>5188.9999999999982</v>
      </c>
      <c r="GU13" s="25">
        <f t="shared" ref="GU13:GU15" si="330">+GR13+GS13-GT13</f>
        <v>406695.69933333335</v>
      </c>
      <c r="GV13" s="25"/>
      <c r="GW13" s="25">
        <f t="shared" si="98"/>
        <v>2037.789204599474</v>
      </c>
      <c r="GX13" s="24">
        <f t="shared" ref="GX13:GX15" si="331">+GU13+GV13</f>
        <v>406695.69933333335</v>
      </c>
      <c r="GY13" s="24">
        <v>8000</v>
      </c>
      <c r="GZ13" s="24">
        <v>8602.3333333333321</v>
      </c>
      <c r="HA13" s="25">
        <f t="shared" ref="HA13:HA15" si="332">+GX13+GY13-GZ13</f>
        <v>406093.36600000004</v>
      </c>
      <c r="HB13" s="25"/>
      <c r="HC13" s="25">
        <f t="shared" si="101"/>
        <v>1227.391116673771</v>
      </c>
      <c r="HD13" s="24">
        <f t="shared" ref="HD13:HD15" si="333">+HA13+HB13</f>
        <v>406093.36600000004</v>
      </c>
      <c r="HE13" s="24">
        <v>4102</v>
      </c>
      <c r="HF13" s="24">
        <v>5512.3666666666668</v>
      </c>
      <c r="HG13" s="25">
        <f t="shared" ref="HG13:HG15" si="334">+HD13+HE13-HF13</f>
        <v>404682.9993333334</v>
      </c>
      <c r="HH13" s="25"/>
      <c r="HI13" s="25">
        <f t="shared" si="104"/>
        <v>1908.7550990197801</v>
      </c>
      <c r="HJ13" s="24">
        <f t="shared" ref="HJ13:HJ15" si="335">+HG13+HH13</f>
        <v>404682.9993333334</v>
      </c>
      <c r="HK13" s="24">
        <v>700321.076</v>
      </c>
      <c r="HL13" s="24"/>
      <c r="HM13" s="25">
        <f t="shared" ref="HM13:HM15" si="336">+HJ13+HK13-HL13</f>
        <v>1105004.0753333333</v>
      </c>
      <c r="HN13" s="25"/>
      <c r="HO13" s="25">
        <f t="shared" si="107"/>
        <v>0</v>
      </c>
      <c r="HP13" s="24">
        <f t="shared" ref="HP13:HP15" si="337">+HM13+HN13</f>
        <v>1105004.0753333333</v>
      </c>
      <c r="HQ13" s="24">
        <v>11923.199000000001</v>
      </c>
      <c r="HR13" s="24"/>
      <c r="HS13" s="25">
        <f t="shared" ref="HS13:HS15" si="338">+HP13+HQ13-HR13</f>
        <v>1116927.2743333334</v>
      </c>
      <c r="HT13" s="25">
        <v>-358.53500000000008</v>
      </c>
      <c r="HU13" s="25">
        <f t="shared" si="110"/>
        <v>0</v>
      </c>
      <c r="HV13" s="24">
        <f t="shared" ref="HV13:HV15" si="339">+HS13+HT13</f>
        <v>1116568.7393333334</v>
      </c>
      <c r="HW13" s="24">
        <v>240371.71500000003</v>
      </c>
      <c r="HX13" s="24"/>
      <c r="HY13" s="25">
        <f t="shared" ref="HY13:HY15" si="340">+HV13+HW13-HX13</f>
        <v>1356940.4543333335</v>
      </c>
      <c r="HZ13" s="25"/>
      <c r="IA13" s="25">
        <f t="shared" si="113"/>
        <v>0</v>
      </c>
      <c r="IB13" s="24">
        <f t="shared" ref="IB13:IB15" si="341">+HY13+HZ13</f>
        <v>1356940.4543333335</v>
      </c>
      <c r="IC13" s="24">
        <v>608560.13099999994</v>
      </c>
      <c r="ID13" s="24"/>
      <c r="IE13" s="25">
        <f t="shared" ref="IE13:IE15" si="342">+IB13+IC13-ID13</f>
        <v>1965500.5853333334</v>
      </c>
      <c r="IF13" s="25">
        <v>-1047.3219999999999</v>
      </c>
      <c r="IG13" s="25">
        <f t="shared" si="116"/>
        <v>0</v>
      </c>
      <c r="IH13" s="24">
        <f t="shared" ref="IH13:IH15" si="343">+IE13+IF13</f>
        <v>1964453.2633333334</v>
      </c>
      <c r="II13" s="24">
        <v>403004.16099999996</v>
      </c>
      <c r="IJ13" s="24"/>
      <c r="IK13" s="25">
        <f t="shared" ref="IK13:IK15" si="344">+IH13+II13-IJ13</f>
        <v>2367457.4243333335</v>
      </c>
      <c r="IL13" s="25">
        <v>0</v>
      </c>
      <c r="IM13" s="25">
        <f t="shared" si="119"/>
        <v>0</v>
      </c>
      <c r="IN13" s="24">
        <f t="shared" ref="IN13:IN15" si="345">+IK13+IL13</f>
        <v>2367457.4243333335</v>
      </c>
      <c r="IO13" s="24">
        <v>341480.44699999999</v>
      </c>
      <c r="IP13" s="24"/>
      <c r="IQ13" s="25">
        <f t="shared" ref="IQ13:IQ15" si="346">+IN13+IO13-IP13</f>
        <v>2708937.8713333337</v>
      </c>
      <c r="IR13" s="25"/>
      <c r="IS13" s="25">
        <f t="shared" si="122"/>
        <v>0</v>
      </c>
      <c r="IT13" s="24">
        <f t="shared" ref="IT13:IT15" si="347">+IQ13+IR13</f>
        <v>2708937.8713333337</v>
      </c>
      <c r="IU13" s="24">
        <v>607129.34700000007</v>
      </c>
      <c r="IV13" s="24"/>
      <c r="IW13" s="25">
        <f t="shared" ref="IW13:IW15" si="348">+IT13+IU13-IV13</f>
        <v>3316067.2183333337</v>
      </c>
      <c r="IX13" s="25">
        <v>-659.68599999999992</v>
      </c>
      <c r="IY13" s="25">
        <f t="shared" si="125"/>
        <v>0</v>
      </c>
      <c r="IZ13" s="24">
        <f t="shared" ref="IZ13:IZ15" si="349">+IW13+IX13</f>
        <v>3315407.5323333335</v>
      </c>
      <c r="JA13" s="24">
        <v>285322.17699999997</v>
      </c>
      <c r="JB13" s="24"/>
      <c r="JC13" s="25">
        <f t="shared" ref="JC13:JC15" si="350">+IZ13+JA13-JB13</f>
        <v>3600729.7093333337</v>
      </c>
      <c r="JD13" s="25">
        <v>0</v>
      </c>
      <c r="JE13" s="25">
        <f t="shared" si="128"/>
        <v>0</v>
      </c>
      <c r="JF13" s="24">
        <f t="shared" ref="JF13:JF15" si="351">+JC13+JD13</f>
        <v>3600729.7093333337</v>
      </c>
      <c r="JG13" s="24">
        <v>621532.57000000018</v>
      </c>
      <c r="JH13" s="24"/>
      <c r="JI13" s="25">
        <f t="shared" si="3"/>
        <v>4222262.2793333335</v>
      </c>
      <c r="JJ13" s="25"/>
      <c r="JK13" s="25">
        <f t="shared" si="130"/>
        <v>0</v>
      </c>
      <c r="JL13" s="24">
        <f t="shared" ref="JL13:JL15" si="352">+JI13+JJ13</f>
        <v>4222262.2793333335</v>
      </c>
      <c r="JM13" s="24"/>
      <c r="JN13" s="24"/>
      <c r="JO13" s="25">
        <f t="shared" ref="JO13:JO15" si="353">+JL13+JM13-JN13</f>
        <v>4222262.2793333335</v>
      </c>
      <c r="JP13" s="25"/>
      <c r="JQ13" s="24">
        <f t="shared" ref="JQ13:JQ15" si="354">+JO13+JP13</f>
        <v>4222262.2793333335</v>
      </c>
      <c r="JR13" s="24"/>
      <c r="JS13" s="24"/>
      <c r="JT13" s="25">
        <f t="shared" ref="JT13:JT15" si="355">+JQ13+JR13-JS13</f>
        <v>4222262.2793333335</v>
      </c>
      <c r="JU13" s="25"/>
      <c r="JV13" s="24">
        <f t="shared" ref="JV13:JV15" si="356">+JT13+JU13</f>
        <v>4222262.2793333335</v>
      </c>
      <c r="JW13" s="24"/>
      <c r="JX13" s="24"/>
      <c r="JY13" s="25">
        <f t="shared" ref="JY13:JY15" si="357">+JV13+JW13-JX13</f>
        <v>4222262.2793333335</v>
      </c>
      <c r="JZ13" s="25"/>
    </row>
    <row r="14" spans="1:286" x14ac:dyDescent="0.35">
      <c r="A14" s="23">
        <v>320025</v>
      </c>
      <c r="B14" s="26" t="s">
        <v>19</v>
      </c>
      <c r="C14" s="24"/>
      <c r="D14" s="24">
        <v>0</v>
      </c>
      <c r="E14" s="24"/>
      <c r="F14" s="25">
        <f t="shared" si="137"/>
        <v>0</v>
      </c>
      <c r="G14" s="25"/>
      <c r="H14" s="25">
        <f t="shared" si="5"/>
        <v>0</v>
      </c>
      <c r="I14" s="24">
        <f t="shared" si="6"/>
        <v>0</v>
      </c>
      <c r="J14" s="24">
        <v>0</v>
      </c>
      <c r="K14" s="24"/>
      <c r="L14" s="25">
        <f t="shared" si="7"/>
        <v>0</v>
      </c>
      <c r="M14" s="25"/>
      <c r="N14" s="25">
        <f t="shared" si="8"/>
        <v>0</v>
      </c>
      <c r="O14" s="24">
        <f t="shared" si="9"/>
        <v>0</v>
      </c>
      <c r="P14" s="24">
        <v>0</v>
      </c>
      <c r="Q14" s="24">
        <v>4</v>
      </c>
      <c r="R14" s="25">
        <f t="shared" si="10"/>
        <v>-4</v>
      </c>
      <c r="S14" s="25"/>
      <c r="T14" s="25">
        <f t="shared" si="11"/>
        <v>-24</v>
      </c>
      <c r="U14" s="24">
        <f t="shared" si="12"/>
        <v>-4</v>
      </c>
      <c r="V14" s="24">
        <v>0</v>
      </c>
      <c r="W14" s="24">
        <v>0</v>
      </c>
      <c r="X14" s="25">
        <f t="shared" si="13"/>
        <v>-4</v>
      </c>
      <c r="Y14" s="25"/>
      <c r="Z14" s="25">
        <f t="shared" si="14"/>
        <v>0</v>
      </c>
      <c r="AA14" s="24">
        <f t="shared" si="15"/>
        <v>-4</v>
      </c>
      <c r="AB14" s="24">
        <v>0</v>
      </c>
      <c r="AC14" s="24">
        <v>2335.3333333333344</v>
      </c>
      <c r="AD14" s="25">
        <f t="shared" si="16"/>
        <v>-2339.3333333333344</v>
      </c>
      <c r="AE14" s="25"/>
      <c r="AF14" s="25">
        <f t="shared" si="17"/>
        <v>-25.042820439623181</v>
      </c>
      <c r="AG14" s="24">
        <f t="shared" si="18"/>
        <v>-2339.3333333333344</v>
      </c>
      <c r="AH14" s="24">
        <v>0</v>
      </c>
      <c r="AI14" s="24">
        <v>4814.4999999999982</v>
      </c>
      <c r="AJ14" s="25">
        <f t="shared" si="19"/>
        <v>-7153.8333333333321</v>
      </c>
      <c r="AK14" s="25"/>
      <c r="AL14" s="25">
        <f t="shared" si="20"/>
        <v>-38.633226018624306</v>
      </c>
      <c r="AM14" s="24">
        <f t="shared" si="21"/>
        <v>-7153.8333333333321</v>
      </c>
      <c r="AN14" s="24">
        <v>0</v>
      </c>
      <c r="AO14" s="24">
        <v>0</v>
      </c>
      <c r="AP14" s="25">
        <f t="shared" si="22"/>
        <v>-7153.8333333333321</v>
      </c>
      <c r="AQ14" s="25"/>
      <c r="AR14" s="25">
        <f t="shared" si="23"/>
        <v>0</v>
      </c>
      <c r="AS14" s="24">
        <f t="shared" si="24"/>
        <v>-7153.8333333333321</v>
      </c>
      <c r="AT14" s="24">
        <v>0</v>
      </c>
      <c r="AU14" s="24">
        <v>0</v>
      </c>
      <c r="AV14" s="25">
        <f t="shared" si="25"/>
        <v>-7153.8333333333321</v>
      </c>
      <c r="AW14" s="25"/>
      <c r="AX14" s="25">
        <f t="shared" si="26"/>
        <v>0</v>
      </c>
      <c r="AY14" s="24">
        <f t="shared" si="27"/>
        <v>-7153.8333333333321</v>
      </c>
      <c r="AZ14" s="24">
        <v>0</v>
      </c>
      <c r="BA14" s="24">
        <v>0</v>
      </c>
      <c r="BB14" s="25">
        <f t="shared" si="28"/>
        <v>-7153.8333333333321</v>
      </c>
      <c r="BC14" s="25"/>
      <c r="BD14" s="25">
        <f t="shared" si="29"/>
        <v>0</v>
      </c>
      <c r="BE14" s="24">
        <f t="shared" si="30"/>
        <v>-7153.8333333333321</v>
      </c>
      <c r="BF14" s="24">
        <v>0</v>
      </c>
      <c r="BG14" s="24">
        <v>0</v>
      </c>
      <c r="BH14" s="25">
        <f t="shared" si="31"/>
        <v>-7153.8333333333321</v>
      </c>
      <c r="BI14" s="25"/>
      <c r="BJ14" s="25">
        <f t="shared" si="32"/>
        <v>0</v>
      </c>
      <c r="BK14" s="24">
        <f t="shared" si="33"/>
        <v>-7153.8333333333321</v>
      </c>
      <c r="BL14" s="24">
        <v>500</v>
      </c>
      <c r="BM14" s="24">
        <v>0</v>
      </c>
      <c r="BN14" s="25">
        <f t="shared" si="34"/>
        <v>-6653.8333333333321</v>
      </c>
      <c r="BO14" s="25"/>
      <c r="BP14" s="25">
        <f t="shared" si="35"/>
        <v>0</v>
      </c>
      <c r="BQ14" s="24">
        <f t="shared" si="36"/>
        <v>-6653.8333333333321</v>
      </c>
      <c r="BR14" s="24">
        <v>300</v>
      </c>
      <c r="BS14" s="24">
        <v>375</v>
      </c>
      <c r="BT14" s="25">
        <f t="shared" si="37"/>
        <v>-6728.8333333333321</v>
      </c>
      <c r="BU14" s="25"/>
      <c r="BV14" s="25">
        <f t="shared" si="38"/>
        <v>-466.53244444444437</v>
      </c>
      <c r="BW14" s="24">
        <f t="shared" si="39"/>
        <v>-6728.8333333333321</v>
      </c>
      <c r="BX14" s="24">
        <v>0</v>
      </c>
      <c r="BY14" s="24"/>
      <c r="BZ14" s="25">
        <f t="shared" si="40"/>
        <v>-6728.8333333333321</v>
      </c>
      <c r="CA14" s="25"/>
      <c r="CB14" s="25">
        <f t="shared" si="41"/>
        <v>0</v>
      </c>
      <c r="CC14" s="24">
        <f t="shared" si="42"/>
        <v>-6728.8333333333321</v>
      </c>
      <c r="CD14" s="24">
        <v>0</v>
      </c>
      <c r="CE14" s="24"/>
      <c r="CF14" s="25">
        <f t="shared" si="43"/>
        <v>-6728.8333333333321</v>
      </c>
      <c r="CG14" s="25">
        <v>0</v>
      </c>
      <c r="CH14" s="25">
        <f t="shared" si="44"/>
        <v>0</v>
      </c>
      <c r="CI14" s="24">
        <f t="shared" si="45"/>
        <v>-6728.8333333333321</v>
      </c>
      <c r="CJ14" s="24">
        <v>0</v>
      </c>
      <c r="CK14" s="24"/>
      <c r="CL14" s="25">
        <f t="shared" si="46"/>
        <v>-6728.8333333333321</v>
      </c>
      <c r="CM14" s="25"/>
      <c r="CN14" s="25">
        <f t="shared" si="47"/>
        <v>0</v>
      </c>
      <c r="CO14" s="24">
        <f t="shared" si="48"/>
        <v>-6728.8333333333321</v>
      </c>
      <c r="CP14" s="24">
        <v>0</v>
      </c>
      <c r="CQ14" s="24"/>
      <c r="CR14" s="25">
        <f t="shared" si="49"/>
        <v>-6728.8333333333321</v>
      </c>
      <c r="CS14" s="25">
        <v>-2.1599999999999997</v>
      </c>
      <c r="CT14" s="25">
        <f t="shared" si="50"/>
        <v>0</v>
      </c>
      <c r="CU14" s="24">
        <f t="shared" si="51"/>
        <v>-6730.993333333332</v>
      </c>
      <c r="CV14" s="24">
        <v>0</v>
      </c>
      <c r="CW14" s="24"/>
      <c r="CX14" s="25">
        <f t="shared" si="52"/>
        <v>-6730.993333333332</v>
      </c>
      <c r="CY14" s="25">
        <v>-14.399637681159421</v>
      </c>
      <c r="CZ14" s="25">
        <f t="shared" si="53"/>
        <v>0</v>
      </c>
      <c r="DA14" s="24">
        <f t="shared" si="54"/>
        <v>-6745.3929710144912</v>
      </c>
      <c r="DB14" s="24">
        <v>0</v>
      </c>
      <c r="DC14" s="24"/>
      <c r="DD14" s="25">
        <f t="shared" si="55"/>
        <v>-6745.3929710144912</v>
      </c>
      <c r="DE14" s="25"/>
      <c r="DF14" s="25">
        <f t="shared" si="56"/>
        <v>0</v>
      </c>
      <c r="DG14" s="24">
        <f t="shared" si="57"/>
        <v>-6745.3929710144912</v>
      </c>
      <c r="DH14" s="24">
        <v>0</v>
      </c>
      <c r="DI14" s="24"/>
      <c r="DJ14" s="25">
        <f t="shared" si="58"/>
        <v>-6745.3929710144912</v>
      </c>
      <c r="DK14" s="25">
        <v>0</v>
      </c>
      <c r="DL14" s="25">
        <f t="shared" si="59"/>
        <v>0</v>
      </c>
      <c r="DM14" s="24">
        <f t="shared" si="60"/>
        <v>-6745.3929710144912</v>
      </c>
      <c r="DN14" s="24">
        <v>0</v>
      </c>
      <c r="DO14" s="24"/>
      <c r="DP14" s="25">
        <f t="shared" si="61"/>
        <v>-6745.3929710144912</v>
      </c>
      <c r="DQ14" s="25">
        <v>0</v>
      </c>
      <c r="DR14" s="25">
        <f t="shared" si="62"/>
        <v>0</v>
      </c>
      <c r="DS14" s="24">
        <f t="shared" si="63"/>
        <v>-6745.3929710144912</v>
      </c>
      <c r="DT14" s="24">
        <v>0</v>
      </c>
      <c r="DU14" s="24"/>
      <c r="DV14" s="25">
        <f t="shared" si="1"/>
        <v>-6745.3929710144912</v>
      </c>
      <c r="DW14" s="25"/>
      <c r="DX14" s="25">
        <f t="shared" si="64"/>
        <v>0</v>
      </c>
      <c r="DY14" s="24">
        <f t="shared" si="65"/>
        <v>-6745.3929710144912</v>
      </c>
      <c r="DZ14" s="24">
        <v>0</v>
      </c>
      <c r="EA14" s="24"/>
      <c r="EB14" s="25">
        <f t="shared" si="66"/>
        <v>-6745.3929710144912</v>
      </c>
      <c r="EC14" s="25"/>
      <c r="ED14" s="24">
        <f t="shared" si="67"/>
        <v>-6745.3929710144912</v>
      </c>
      <c r="EE14" s="24"/>
      <c r="EF14" s="24"/>
      <c r="EG14" s="25">
        <f t="shared" si="68"/>
        <v>-6745.3929710144912</v>
      </c>
      <c r="EH14" s="25"/>
      <c r="EI14" s="24">
        <f t="shared" si="69"/>
        <v>-6745.3929710144912</v>
      </c>
      <c r="EJ14" s="24"/>
      <c r="EK14" s="24"/>
      <c r="EL14" s="25">
        <f t="shared" si="70"/>
        <v>-6745.3929710144912</v>
      </c>
      <c r="EM14" s="25"/>
      <c r="EP14" s="24"/>
      <c r="EQ14" s="24">
        <v>0</v>
      </c>
      <c r="ER14" s="24"/>
      <c r="ES14" s="25">
        <f t="shared" si="138"/>
        <v>0</v>
      </c>
      <c r="ET14" s="25"/>
      <c r="EU14" s="25">
        <f t="shared" si="71"/>
        <v>0</v>
      </c>
      <c r="EV14" s="24">
        <f t="shared" si="313"/>
        <v>0</v>
      </c>
      <c r="EW14" s="24">
        <v>0</v>
      </c>
      <c r="EX14" s="24"/>
      <c r="EY14" s="25">
        <f t="shared" si="314"/>
        <v>0</v>
      </c>
      <c r="EZ14" s="25"/>
      <c r="FA14" s="25">
        <f t="shared" si="74"/>
        <v>0</v>
      </c>
      <c r="FB14" s="24">
        <f t="shared" si="315"/>
        <v>0</v>
      </c>
      <c r="FC14" s="24">
        <v>0</v>
      </c>
      <c r="FD14" s="24">
        <v>4</v>
      </c>
      <c r="FE14" s="25">
        <f t="shared" si="316"/>
        <v>-4</v>
      </c>
      <c r="FF14" s="25"/>
      <c r="FG14" s="25">
        <f t="shared" si="77"/>
        <v>-24</v>
      </c>
      <c r="FH14" s="24">
        <f t="shared" si="317"/>
        <v>-4</v>
      </c>
      <c r="FI14" s="24">
        <v>0</v>
      </c>
      <c r="FJ14" s="24">
        <v>0</v>
      </c>
      <c r="FK14" s="25">
        <f t="shared" si="318"/>
        <v>-4</v>
      </c>
      <c r="FL14" s="25"/>
      <c r="FM14" s="25">
        <f t="shared" si="80"/>
        <v>0</v>
      </c>
      <c r="FN14" s="24">
        <f t="shared" si="319"/>
        <v>-4</v>
      </c>
      <c r="FO14" s="24">
        <v>0</v>
      </c>
      <c r="FP14" s="24">
        <v>2335.3333333333344</v>
      </c>
      <c r="FQ14" s="25">
        <f t="shared" si="320"/>
        <v>-2339.3333333333344</v>
      </c>
      <c r="FR14" s="25"/>
      <c r="FS14" s="25">
        <f t="shared" si="83"/>
        <v>-25.042820439623181</v>
      </c>
      <c r="FT14" s="24">
        <f t="shared" si="321"/>
        <v>-2339.3333333333344</v>
      </c>
      <c r="FU14" s="24">
        <v>0</v>
      </c>
      <c r="FV14" s="24">
        <v>4814.4999999999982</v>
      </c>
      <c r="FW14" s="25">
        <f t="shared" si="322"/>
        <v>-7153.8333333333321</v>
      </c>
      <c r="FX14" s="25"/>
      <c r="FY14" s="25">
        <f t="shared" si="86"/>
        <v>-38.633226018624306</v>
      </c>
      <c r="FZ14" s="24">
        <f t="shared" si="323"/>
        <v>-7153.8333333333321</v>
      </c>
      <c r="GA14" s="24">
        <v>0</v>
      </c>
      <c r="GB14" s="24">
        <v>0</v>
      </c>
      <c r="GC14" s="25">
        <f t="shared" si="324"/>
        <v>-7153.8333333333321</v>
      </c>
      <c r="GD14" s="25"/>
      <c r="GE14" s="25">
        <f t="shared" si="89"/>
        <v>0</v>
      </c>
      <c r="GF14" s="24">
        <f t="shared" si="325"/>
        <v>-7153.8333333333321</v>
      </c>
      <c r="GG14" s="24">
        <v>0</v>
      </c>
      <c r="GH14" s="24">
        <v>0</v>
      </c>
      <c r="GI14" s="25">
        <f t="shared" si="326"/>
        <v>-7153.8333333333321</v>
      </c>
      <c r="GJ14" s="25"/>
      <c r="GK14" s="25">
        <f t="shared" si="92"/>
        <v>0</v>
      </c>
      <c r="GL14" s="24">
        <f t="shared" si="327"/>
        <v>-7153.8333333333321</v>
      </c>
      <c r="GM14" s="24">
        <v>0</v>
      </c>
      <c r="GN14" s="24">
        <v>0</v>
      </c>
      <c r="GO14" s="25">
        <f t="shared" si="328"/>
        <v>-7153.8333333333321</v>
      </c>
      <c r="GP14" s="25"/>
      <c r="GQ14" s="25">
        <f t="shared" si="95"/>
        <v>0</v>
      </c>
      <c r="GR14" s="24">
        <f t="shared" si="329"/>
        <v>-7153.8333333333321</v>
      </c>
      <c r="GS14" s="24">
        <v>0</v>
      </c>
      <c r="GT14" s="24">
        <v>0</v>
      </c>
      <c r="GU14" s="25">
        <f t="shared" si="330"/>
        <v>-7153.8333333333321</v>
      </c>
      <c r="GV14" s="25"/>
      <c r="GW14" s="25">
        <f t="shared" si="98"/>
        <v>0</v>
      </c>
      <c r="GX14" s="24">
        <f t="shared" si="331"/>
        <v>-7153.8333333333321</v>
      </c>
      <c r="GY14" s="24">
        <v>500</v>
      </c>
      <c r="GZ14" s="24">
        <v>0</v>
      </c>
      <c r="HA14" s="25">
        <f t="shared" si="332"/>
        <v>-6653.8333333333321</v>
      </c>
      <c r="HB14" s="25"/>
      <c r="HC14" s="25">
        <f t="shared" si="101"/>
        <v>0</v>
      </c>
      <c r="HD14" s="24">
        <f t="shared" si="333"/>
        <v>-6653.8333333333321</v>
      </c>
      <c r="HE14" s="24">
        <v>300</v>
      </c>
      <c r="HF14" s="24">
        <v>375</v>
      </c>
      <c r="HG14" s="25">
        <f t="shared" si="334"/>
        <v>-6728.8333333333321</v>
      </c>
      <c r="HH14" s="25"/>
      <c r="HI14" s="25">
        <f t="shared" si="104"/>
        <v>-466.53244444444437</v>
      </c>
      <c r="HJ14" s="24">
        <f t="shared" si="335"/>
        <v>-6728.8333333333321</v>
      </c>
      <c r="HK14" s="24">
        <v>0</v>
      </c>
      <c r="HL14" s="24"/>
      <c r="HM14" s="25">
        <f t="shared" si="336"/>
        <v>-6728.8333333333321</v>
      </c>
      <c r="HN14" s="25"/>
      <c r="HO14" s="25">
        <f t="shared" si="107"/>
        <v>0</v>
      </c>
      <c r="HP14" s="24">
        <f t="shared" si="337"/>
        <v>-6728.8333333333321</v>
      </c>
      <c r="HQ14" s="24">
        <v>0</v>
      </c>
      <c r="HR14" s="24"/>
      <c r="HS14" s="25">
        <f t="shared" si="338"/>
        <v>-6728.8333333333321</v>
      </c>
      <c r="HT14" s="25">
        <v>0</v>
      </c>
      <c r="HU14" s="25">
        <f t="shared" si="110"/>
        <v>0</v>
      </c>
      <c r="HV14" s="24">
        <f t="shared" si="339"/>
        <v>-6728.8333333333321</v>
      </c>
      <c r="HW14" s="24">
        <v>0</v>
      </c>
      <c r="HX14" s="24"/>
      <c r="HY14" s="25">
        <f t="shared" si="340"/>
        <v>-6728.8333333333321</v>
      </c>
      <c r="HZ14" s="25"/>
      <c r="IA14" s="25">
        <f t="shared" si="113"/>
        <v>0</v>
      </c>
      <c r="IB14" s="24">
        <f t="shared" si="341"/>
        <v>-6728.8333333333321</v>
      </c>
      <c r="IC14" s="24">
        <v>0</v>
      </c>
      <c r="ID14" s="24"/>
      <c r="IE14" s="25">
        <f t="shared" si="342"/>
        <v>-6728.8333333333321</v>
      </c>
      <c r="IF14" s="25">
        <v>-238.464</v>
      </c>
      <c r="IG14" s="25">
        <f t="shared" si="116"/>
        <v>0</v>
      </c>
      <c r="IH14" s="24">
        <f t="shared" si="343"/>
        <v>-6967.2973333333321</v>
      </c>
      <c r="II14" s="24">
        <v>0</v>
      </c>
      <c r="IJ14" s="24"/>
      <c r="IK14" s="25">
        <f t="shared" si="344"/>
        <v>-6967.2973333333321</v>
      </c>
      <c r="IL14" s="25">
        <v>-1589.72</v>
      </c>
      <c r="IM14" s="25">
        <f t="shared" si="119"/>
        <v>0</v>
      </c>
      <c r="IN14" s="24">
        <f t="shared" si="345"/>
        <v>-8557.0173333333314</v>
      </c>
      <c r="IO14" s="24">
        <v>0</v>
      </c>
      <c r="IP14" s="24"/>
      <c r="IQ14" s="25">
        <f t="shared" si="346"/>
        <v>-8557.0173333333314</v>
      </c>
      <c r="IR14" s="25"/>
      <c r="IS14" s="25">
        <f t="shared" si="122"/>
        <v>0</v>
      </c>
      <c r="IT14" s="24">
        <f t="shared" si="347"/>
        <v>-8557.0173333333314</v>
      </c>
      <c r="IU14" s="24">
        <v>0</v>
      </c>
      <c r="IV14" s="24"/>
      <c r="IW14" s="25">
        <f t="shared" si="348"/>
        <v>-8557.0173333333314</v>
      </c>
      <c r="IX14" s="25">
        <v>0</v>
      </c>
      <c r="IY14" s="25">
        <f t="shared" si="125"/>
        <v>0</v>
      </c>
      <c r="IZ14" s="24">
        <f t="shared" si="349"/>
        <v>-8557.0173333333314</v>
      </c>
      <c r="JA14" s="24">
        <v>0</v>
      </c>
      <c r="JB14" s="24"/>
      <c r="JC14" s="25">
        <f t="shared" si="350"/>
        <v>-8557.0173333333314</v>
      </c>
      <c r="JD14" s="25">
        <v>0</v>
      </c>
      <c r="JE14" s="25">
        <f t="shared" si="128"/>
        <v>0</v>
      </c>
      <c r="JF14" s="24">
        <f t="shared" si="351"/>
        <v>-8557.0173333333314</v>
      </c>
      <c r="JG14" s="24">
        <v>0</v>
      </c>
      <c r="JH14" s="24"/>
      <c r="JI14" s="25">
        <f t="shared" si="3"/>
        <v>-8557.0173333333314</v>
      </c>
      <c r="JJ14" s="25"/>
      <c r="JK14" s="25">
        <f t="shared" si="130"/>
        <v>0</v>
      </c>
      <c r="JL14" s="24">
        <f t="shared" si="352"/>
        <v>-8557.0173333333314</v>
      </c>
      <c r="JM14" s="24"/>
      <c r="JN14" s="24"/>
      <c r="JO14" s="25">
        <f t="shared" si="353"/>
        <v>-8557.0173333333314</v>
      </c>
      <c r="JP14" s="25"/>
      <c r="JQ14" s="24">
        <f t="shared" si="354"/>
        <v>-8557.0173333333314</v>
      </c>
      <c r="JR14" s="24"/>
      <c r="JS14" s="24"/>
      <c r="JT14" s="25">
        <f t="shared" si="355"/>
        <v>-8557.0173333333314</v>
      </c>
      <c r="JU14" s="25"/>
      <c r="JV14" s="24">
        <f t="shared" si="356"/>
        <v>-8557.0173333333314</v>
      </c>
      <c r="JW14" s="24"/>
      <c r="JX14" s="24"/>
      <c r="JY14" s="25">
        <f t="shared" si="357"/>
        <v>-8557.0173333333314</v>
      </c>
      <c r="JZ14" s="25"/>
    </row>
    <row r="15" spans="1:286" x14ac:dyDescent="0.35">
      <c r="A15" s="23">
        <v>320000</v>
      </c>
      <c r="B15" s="26" t="s">
        <v>20</v>
      </c>
      <c r="C15" s="24"/>
      <c r="D15" s="24">
        <v>0</v>
      </c>
      <c r="E15" s="24"/>
      <c r="F15" s="25">
        <f t="shared" si="137"/>
        <v>0</v>
      </c>
      <c r="G15" s="25"/>
      <c r="H15" s="25">
        <f t="shared" si="5"/>
        <v>0</v>
      </c>
      <c r="I15" s="24">
        <f t="shared" si="6"/>
        <v>0</v>
      </c>
      <c r="J15" s="24">
        <v>0</v>
      </c>
      <c r="K15" s="24"/>
      <c r="L15" s="25">
        <f t="shared" si="7"/>
        <v>0</v>
      </c>
      <c r="M15" s="25"/>
      <c r="N15" s="25">
        <f t="shared" si="8"/>
        <v>0</v>
      </c>
      <c r="O15" s="24">
        <f t="shared" si="9"/>
        <v>0</v>
      </c>
      <c r="P15" s="24">
        <v>0</v>
      </c>
      <c r="Q15" s="24">
        <v>8</v>
      </c>
      <c r="R15" s="25">
        <f t="shared" si="10"/>
        <v>-8</v>
      </c>
      <c r="S15" s="25"/>
      <c r="T15" s="25">
        <f t="shared" si="11"/>
        <v>-24</v>
      </c>
      <c r="U15" s="24">
        <f t="shared" si="12"/>
        <v>-8</v>
      </c>
      <c r="V15" s="24">
        <v>0</v>
      </c>
      <c r="W15" s="24">
        <v>0</v>
      </c>
      <c r="X15" s="25">
        <f t="shared" si="13"/>
        <v>-8</v>
      </c>
      <c r="Y15" s="25"/>
      <c r="Z15" s="25">
        <f t="shared" si="14"/>
        <v>0</v>
      </c>
      <c r="AA15" s="24">
        <f t="shared" si="15"/>
        <v>-8</v>
      </c>
      <c r="AB15" s="24">
        <v>0</v>
      </c>
      <c r="AC15" s="24">
        <v>28.333333333333329</v>
      </c>
      <c r="AD15" s="25">
        <f t="shared" si="16"/>
        <v>-36.333333333333329</v>
      </c>
      <c r="AE15" s="25"/>
      <c r="AF15" s="25">
        <f t="shared" si="17"/>
        <v>-32.058823529411768</v>
      </c>
      <c r="AG15" s="24">
        <f t="shared" si="18"/>
        <v>-36.333333333333329</v>
      </c>
      <c r="AH15" s="24">
        <v>0</v>
      </c>
      <c r="AI15" s="24">
        <v>7</v>
      </c>
      <c r="AJ15" s="25">
        <f t="shared" si="19"/>
        <v>-43.333333333333329</v>
      </c>
      <c r="AK15" s="25"/>
      <c r="AL15" s="25">
        <f t="shared" si="20"/>
        <v>-160.95238095238093</v>
      </c>
      <c r="AM15" s="24">
        <f t="shared" si="21"/>
        <v>-43.333333333333329</v>
      </c>
      <c r="AN15" s="24">
        <v>0</v>
      </c>
      <c r="AO15" s="24">
        <v>0</v>
      </c>
      <c r="AP15" s="25">
        <f t="shared" si="22"/>
        <v>-43.333333333333329</v>
      </c>
      <c r="AQ15" s="25"/>
      <c r="AR15" s="25">
        <f t="shared" si="23"/>
        <v>0</v>
      </c>
      <c r="AS15" s="24">
        <f t="shared" si="24"/>
        <v>-43.333333333333329</v>
      </c>
      <c r="AT15" s="24">
        <v>0</v>
      </c>
      <c r="AU15" s="24">
        <v>0</v>
      </c>
      <c r="AV15" s="25">
        <f t="shared" si="25"/>
        <v>-43.333333333333329</v>
      </c>
      <c r="AW15" s="25"/>
      <c r="AX15" s="25">
        <f t="shared" si="26"/>
        <v>0</v>
      </c>
      <c r="AY15" s="24">
        <f t="shared" si="27"/>
        <v>-43.333333333333329</v>
      </c>
      <c r="AZ15" s="24">
        <v>0</v>
      </c>
      <c r="BA15" s="24">
        <v>0</v>
      </c>
      <c r="BB15" s="25">
        <f t="shared" si="28"/>
        <v>-43.333333333333329</v>
      </c>
      <c r="BC15" s="25"/>
      <c r="BD15" s="25">
        <f t="shared" si="29"/>
        <v>0</v>
      </c>
      <c r="BE15" s="24">
        <f t="shared" si="30"/>
        <v>-43.333333333333329</v>
      </c>
      <c r="BF15" s="24">
        <v>0</v>
      </c>
      <c r="BG15" s="24">
        <v>0</v>
      </c>
      <c r="BH15" s="25">
        <f t="shared" si="31"/>
        <v>-43.333333333333329</v>
      </c>
      <c r="BI15" s="25"/>
      <c r="BJ15" s="25">
        <f t="shared" si="32"/>
        <v>0</v>
      </c>
      <c r="BK15" s="24">
        <f t="shared" si="33"/>
        <v>-43.333333333333329</v>
      </c>
      <c r="BL15" s="24">
        <v>0</v>
      </c>
      <c r="BM15" s="24">
        <v>0</v>
      </c>
      <c r="BN15" s="25">
        <f t="shared" si="34"/>
        <v>-43.333333333333329</v>
      </c>
      <c r="BO15" s="25"/>
      <c r="BP15" s="25">
        <f t="shared" si="35"/>
        <v>0</v>
      </c>
      <c r="BQ15" s="24">
        <f t="shared" si="36"/>
        <v>-43.333333333333329</v>
      </c>
      <c r="BR15" s="24">
        <v>0</v>
      </c>
      <c r="BS15" s="24"/>
      <c r="BT15" s="25">
        <f t="shared" si="37"/>
        <v>-43.333333333333329</v>
      </c>
      <c r="BU15" s="25"/>
      <c r="BV15" s="25">
        <f t="shared" si="38"/>
        <v>0</v>
      </c>
      <c r="BW15" s="24">
        <f t="shared" si="39"/>
        <v>-43.333333333333329</v>
      </c>
      <c r="BX15" s="24">
        <v>0</v>
      </c>
      <c r="BY15" s="24"/>
      <c r="BZ15" s="25">
        <f t="shared" si="40"/>
        <v>-43.333333333333329</v>
      </c>
      <c r="CA15" s="25"/>
      <c r="CB15" s="25">
        <f t="shared" si="41"/>
        <v>0</v>
      </c>
      <c r="CC15" s="24">
        <f t="shared" si="42"/>
        <v>-43.333333333333329</v>
      </c>
      <c r="CD15" s="24">
        <v>0</v>
      </c>
      <c r="CE15" s="24"/>
      <c r="CF15" s="25">
        <f t="shared" si="43"/>
        <v>-43.333333333333329</v>
      </c>
      <c r="CG15" s="25">
        <v>0</v>
      </c>
      <c r="CH15" s="25">
        <f t="shared" si="44"/>
        <v>0</v>
      </c>
      <c r="CI15" s="24">
        <f t="shared" si="45"/>
        <v>-43.333333333333329</v>
      </c>
      <c r="CJ15" s="24">
        <v>0</v>
      </c>
      <c r="CK15" s="24"/>
      <c r="CL15" s="25">
        <f t="shared" si="46"/>
        <v>-43.333333333333329</v>
      </c>
      <c r="CM15" s="25"/>
      <c r="CN15" s="25">
        <f t="shared" si="47"/>
        <v>0</v>
      </c>
      <c r="CO15" s="24">
        <f t="shared" si="48"/>
        <v>-43.333333333333329</v>
      </c>
      <c r="CP15" s="24">
        <v>0</v>
      </c>
      <c r="CQ15" s="24"/>
      <c r="CR15" s="25">
        <f t="shared" si="49"/>
        <v>-43.333333333333329</v>
      </c>
      <c r="CS15" s="25">
        <v>0</v>
      </c>
      <c r="CT15" s="25">
        <f t="shared" si="50"/>
        <v>0</v>
      </c>
      <c r="CU15" s="24">
        <f t="shared" si="51"/>
        <v>-43.333333333333329</v>
      </c>
      <c r="CV15" s="24">
        <v>0</v>
      </c>
      <c r="CW15" s="24"/>
      <c r="CX15" s="25">
        <f t="shared" si="52"/>
        <v>-43.333333333333329</v>
      </c>
      <c r="CY15" s="25">
        <v>0</v>
      </c>
      <c r="CZ15" s="25">
        <f t="shared" si="53"/>
        <v>0</v>
      </c>
      <c r="DA15" s="24">
        <f t="shared" si="54"/>
        <v>-43.333333333333329</v>
      </c>
      <c r="DB15" s="24">
        <v>0</v>
      </c>
      <c r="DC15" s="24"/>
      <c r="DD15" s="25">
        <f t="shared" si="55"/>
        <v>-43.333333333333329</v>
      </c>
      <c r="DE15" s="25"/>
      <c r="DF15" s="25">
        <f t="shared" si="56"/>
        <v>0</v>
      </c>
      <c r="DG15" s="24">
        <f t="shared" si="57"/>
        <v>-43.333333333333329</v>
      </c>
      <c r="DH15" s="24">
        <v>0</v>
      </c>
      <c r="DI15" s="24"/>
      <c r="DJ15" s="25">
        <f t="shared" si="58"/>
        <v>-43.333333333333329</v>
      </c>
      <c r="DK15" s="25">
        <v>0</v>
      </c>
      <c r="DL15" s="25">
        <f t="shared" si="59"/>
        <v>0</v>
      </c>
      <c r="DM15" s="24">
        <f t="shared" si="60"/>
        <v>-43.333333333333329</v>
      </c>
      <c r="DN15" s="24">
        <v>0</v>
      </c>
      <c r="DO15" s="24"/>
      <c r="DP15" s="25">
        <f t="shared" si="61"/>
        <v>-43.333333333333329</v>
      </c>
      <c r="DQ15" s="25">
        <v>0</v>
      </c>
      <c r="DR15" s="25">
        <f t="shared" si="62"/>
        <v>0</v>
      </c>
      <c r="DS15" s="24">
        <f t="shared" si="63"/>
        <v>-43.333333333333329</v>
      </c>
      <c r="DT15" s="24">
        <v>0</v>
      </c>
      <c r="DU15" s="24"/>
      <c r="DV15" s="25">
        <f t="shared" si="1"/>
        <v>-43.333333333333329</v>
      </c>
      <c r="DW15" s="25"/>
      <c r="DX15" s="25">
        <f t="shared" si="64"/>
        <v>0</v>
      </c>
      <c r="DY15" s="24">
        <f t="shared" si="65"/>
        <v>-43.333333333333329</v>
      </c>
      <c r="DZ15" s="24">
        <v>0</v>
      </c>
      <c r="EA15" s="24"/>
      <c r="EB15" s="25">
        <f t="shared" si="66"/>
        <v>-43.333333333333329</v>
      </c>
      <c r="EC15" s="25"/>
      <c r="ED15" s="24">
        <f t="shared" si="67"/>
        <v>-43.333333333333329</v>
      </c>
      <c r="EE15" s="24"/>
      <c r="EF15" s="24"/>
      <c r="EG15" s="25">
        <f t="shared" si="68"/>
        <v>-43.333333333333329</v>
      </c>
      <c r="EH15" s="25"/>
      <c r="EI15" s="24">
        <f t="shared" si="69"/>
        <v>-43.333333333333329</v>
      </c>
      <c r="EJ15" s="24"/>
      <c r="EK15" s="24"/>
      <c r="EL15" s="25">
        <f t="shared" si="70"/>
        <v>-43.333333333333329</v>
      </c>
      <c r="EM15" s="25"/>
      <c r="EP15" s="24"/>
      <c r="EQ15" s="24">
        <v>0</v>
      </c>
      <c r="ER15" s="24"/>
      <c r="ES15" s="25">
        <f t="shared" si="138"/>
        <v>0</v>
      </c>
      <c r="ET15" s="25"/>
      <c r="EU15" s="25">
        <f t="shared" si="71"/>
        <v>0</v>
      </c>
      <c r="EV15" s="24">
        <f t="shared" si="313"/>
        <v>0</v>
      </c>
      <c r="EW15" s="24">
        <v>0</v>
      </c>
      <c r="EX15" s="24"/>
      <c r="EY15" s="25">
        <f t="shared" si="314"/>
        <v>0</v>
      </c>
      <c r="EZ15" s="25"/>
      <c r="FA15" s="25">
        <f t="shared" si="74"/>
        <v>0</v>
      </c>
      <c r="FB15" s="24">
        <f t="shared" si="315"/>
        <v>0</v>
      </c>
      <c r="FC15" s="24">
        <v>0</v>
      </c>
      <c r="FD15" s="24">
        <v>8</v>
      </c>
      <c r="FE15" s="25">
        <f t="shared" si="316"/>
        <v>-8</v>
      </c>
      <c r="FF15" s="25"/>
      <c r="FG15" s="25">
        <f t="shared" si="77"/>
        <v>-24</v>
      </c>
      <c r="FH15" s="24">
        <f t="shared" si="317"/>
        <v>-8</v>
      </c>
      <c r="FI15" s="24">
        <v>0</v>
      </c>
      <c r="FJ15" s="24">
        <v>0</v>
      </c>
      <c r="FK15" s="25">
        <f t="shared" si="318"/>
        <v>-8</v>
      </c>
      <c r="FL15" s="25"/>
      <c r="FM15" s="25">
        <f t="shared" si="80"/>
        <v>0</v>
      </c>
      <c r="FN15" s="24">
        <f t="shared" si="319"/>
        <v>-8</v>
      </c>
      <c r="FO15" s="24">
        <v>0</v>
      </c>
      <c r="FP15" s="24">
        <v>28.333333333333329</v>
      </c>
      <c r="FQ15" s="25">
        <f t="shared" si="320"/>
        <v>-36.333333333333329</v>
      </c>
      <c r="FR15" s="25"/>
      <c r="FS15" s="25">
        <f t="shared" si="83"/>
        <v>-32.058823529411768</v>
      </c>
      <c r="FT15" s="24">
        <f t="shared" si="321"/>
        <v>-36.333333333333329</v>
      </c>
      <c r="FU15" s="24">
        <v>0</v>
      </c>
      <c r="FV15" s="24">
        <v>7</v>
      </c>
      <c r="FW15" s="25">
        <f t="shared" si="322"/>
        <v>-43.333333333333329</v>
      </c>
      <c r="FX15" s="25"/>
      <c r="FY15" s="25">
        <f t="shared" si="86"/>
        <v>-160.95238095238093</v>
      </c>
      <c r="FZ15" s="24">
        <f t="shared" si="323"/>
        <v>-43.333333333333329</v>
      </c>
      <c r="GA15" s="24">
        <v>0</v>
      </c>
      <c r="GB15" s="24">
        <v>0</v>
      </c>
      <c r="GC15" s="25">
        <f t="shared" si="324"/>
        <v>-43.333333333333329</v>
      </c>
      <c r="GD15" s="25"/>
      <c r="GE15" s="25">
        <f t="shared" si="89"/>
        <v>0</v>
      </c>
      <c r="GF15" s="24">
        <f t="shared" si="325"/>
        <v>-43.333333333333329</v>
      </c>
      <c r="GG15" s="24">
        <v>0</v>
      </c>
      <c r="GH15" s="24">
        <v>0</v>
      </c>
      <c r="GI15" s="25">
        <f t="shared" si="326"/>
        <v>-43.333333333333329</v>
      </c>
      <c r="GJ15" s="25"/>
      <c r="GK15" s="25">
        <f t="shared" si="92"/>
        <v>0</v>
      </c>
      <c r="GL15" s="24">
        <f t="shared" si="327"/>
        <v>-43.333333333333329</v>
      </c>
      <c r="GM15" s="24">
        <v>0</v>
      </c>
      <c r="GN15" s="24">
        <v>0</v>
      </c>
      <c r="GO15" s="25">
        <f t="shared" si="328"/>
        <v>-43.333333333333329</v>
      </c>
      <c r="GP15" s="25"/>
      <c r="GQ15" s="25">
        <f t="shared" si="95"/>
        <v>0</v>
      </c>
      <c r="GR15" s="24">
        <f t="shared" si="329"/>
        <v>-43.333333333333329</v>
      </c>
      <c r="GS15" s="24">
        <v>0</v>
      </c>
      <c r="GT15" s="24">
        <v>0</v>
      </c>
      <c r="GU15" s="25">
        <f t="shared" si="330"/>
        <v>-43.333333333333329</v>
      </c>
      <c r="GV15" s="25"/>
      <c r="GW15" s="25">
        <f t="shared" si="98"/>
        <v>0</v>
      </c>
      <c r="GX15" s="24">
        <f t="shared" si="331"/>
        <v>-43.333333333333329</v>
      </c>
      <c r="GY15" s="24">
        <v>0</v>
      </c>
      <c r="GZ15" s="24">
        <v>0</v>
      </c>
      <c r="HA15" s="25">
        <f t="shared" si="332"/>
        <v>-43.333333333333329</v>
      </c>
      <c r="HB15" s="25"/>
      <c r="HC15" s="25">
        <f t="shared" si="101"/>
        <v>0</v>
      </c>
      <c r="HD15" s="24">
        <f t="shared" si="333"/>
        <v>-43.333333333333329</v>
      </c>
      <c r="HE15" s="24">
        <v>0</v>
      </c>
      <c r="HF15" s="24"/>
      <c r="HG15" s="25">
        <f t="shared" si="334"/>
        <v>-43.333333333333329</v>
      </c>
      <c r="HH15" s="25"/>
      <c r="HI15" s="25">
        <f t="shared" si="104"/>
        <v>0</v>
      </c>
      <c r="HJ15" s="24">
        <f t="shared" si="335"/>
        <v>-43.333333333333329</v>
      </c>
      <c r="HK15" s="24">
        <v>0</v>
      </c>
      <c r="HL15" s="24"/>
      <c r="HM15" s="25">
        <f t="shared" si="336"/>
        <v>-43.333333333333329</v>
      </c>
      <c r="HN15" s="25"/>
      <c r="HO15" s="25">
        <f t="shared" si="107"/>
        <v>0</v>
      </c>
      <c r="HP15" s="24">
        <f t="shared" si="337"/>
        <v>-43.333333333333329</v>
      </c>
      <c r="HQ15" s="24">
        <v>0</v>
      </c>
      <c r="HR15" s="24"/>
      <c r="HS15" s="25">
        <f t="shared" si="338"/>
        <v>-43.333333333333329</v>
      </c>
      <c r="HT15" s="25">
        <v>0</v>
      </c>
      <c r="HU15" s="25">
        <f t="shared" si="110"/>
        <v>0</v>
      </c>
      <c r="HV15" s="24">
        <f t="shared" si="339"/>
        <v>-43.333333333333329</v>
      </c>
      <c r="HW15" s="24">
        <v>0</v>
      </c>
      <c r="HX15" s="24"/>
      <c r="HY15" s="25">
        <f t="shared" si="340"/>
        <v>-43.333333333333329</v>
      </c>
      <c r="HZ15" s="25"/>
      <c r="IA15" s="25">
        <f t="shared" si="113"/>
        <v>0</v>
      </c>
      <c r="IB15" s="24">
        <f t="shared" si="341"/>
        <v>-43.333333333333329</v>
      </c>
      <c r="IC15" s="24">
        <v>0</v>
      </c>
      <c r="ID15" s="24"/>
      <c r="IE15" s="25">
        <f t="shared" si="342"/>
        <v>-43.333333333333329</v>
      </c>
      <c r="IF15" s="25">
        <v>0</v>
      </c>
      <c r="IG15" s="25">
        <f t="shared" si="116"/>
        <v>0</v>
      </c>
      <c r="IH15" s="24">
        <f t="shared" si="343"/>
        <v>-43.333333333333329</v>
      </c>
      <c r="II15" s="24">
        <v>0</v>
      </c>
      <c r="IJ15" s="24"/>
      <c r="IK15" s="25">
        <f t="shared" si="344"/>
        <v>-43.333333333333329</v>
      </c>
      <c r="IL15" s="25">
        <v>0</v>
      </c>
      <c r="IM15" s="25">
        <f t="shared" si="119"/>
        <v>0</v>
      </c>
      <c r="IN15" s="24">
        <f t="shared" si="345"/>
        <v>-43.333333333333329</v>
      </c>
      <c r="IO15" s="24">
        <v>0</v>
      </c>
      <c r="IP15" s="24"/>
      <c r="IQ15" s="25">
        <f t="shared" si="346"/>
        <v>-43.333333333333329</v>
      </c>
      <c r="IR15" s="25"/>
      <c r="IS15" s="25">
        <f t="shared" si="122"/>
        <v>0</v>
      </c>
      <c r="IT15" s="24">
        <f t="shared" si="347"/>
        <v>-43.333333333333329</v>
      </c>
      <c r="IU15" s="24">
        <v>0</v>
      </c>
      <c r="IV15" s="24"/>
      <c r="IW15" s="25">
        <f t="shared" si="348"/>
        <v>-43.333333333333329</v>
      </c>
      <c r="IX15" s="25">
        <v>0</v>
      </c>
      <c r="IY15" s="25">
        <f t="shared" si="125"/>
        <v>0</v>
      </c>
      <c r="IZ15" s="24">
        <f t="shared" si="349"/>
        <v>-43.333333333333329</v>
      </c>
      <c r="JA15" s="24">
        <v>0</v>
      </c>
      <c r="JB15" s="24"/>
      <c r="JC15" s="25">
        <f t="shared" si="350"/>
        <v>-43.333333333333329</v>
      </c>
      <c r="JD15" s="25">
        <v>0</v>
      </c>
      <c r="JE15" s="25">
        <f t="shared" si="128"/>
        <v>0</v>
      </c>
      <c r="JF15" s="24">
        <f t="shared" si="351"/>
        <v>-43.333333333333329</v>
      </c>
      <c r="JG15" s="24">
        <v>0</v>
      </c>
      <c r="JH15" s="24"/>
      <c r="JI15" s="25">
        <f t="shared" si="3"/>
        <v>-43.333333333333329</v>
      </c>
      <c r="JJ15" s="25"/>
      <c r="JK15" s="25">
        <f t="shared" si="130"/>
        <v>0</v>
      </c>
      <c r="JL15" s="24">
        <f t="shared" si="352"/>
        <v>-43.333333333333329</v>
      </c>
      <c r="JM15" s="24"/>
      <c r="JN15" s="24"/>
      <c r="JO15" s="25">
        <f t="shared" si="353"/>
        <v>-43.333333333333329</v>
      </c>
      <c r="JP15" s="25"/>
      <c r="JQ15" s="24">
        <f t="shared" si="354"/>
        <v>-43.333333333333329</v>
      </c>
      <c r="JR15" s="24"/>
      <c r="JS15" s="24"/>
      <c r="JT15" s="25">
        <f t="shared" si="355"/>
        <v>-43.333333333333329</v>
      </c>
      <c r="JU15" s="25"/>
      <c r="JV15" s="24">
        <f t="shared" si="356"/>
        <v>-43.333333333333329</v>
      </c>
      <c r="JW15" s="24"/>
      <c r="JX15" s="24"/>
      <c r="JY15" s="25">
        <f t="shared" si="357"/>
        <v>-43.333333333333329</v>
      </c>
      <c r="JZ15" s="25"/>
    </row>
    <row r="16" spans="1:286" s="32" customFormat="1" x14ac:dyDescent="0.35">
      <c r="A16" s="27"/>
      <c r="B16" s="33" t="s">
        <v>21</v>
      </c>
      <c r="C16" s="29">
        <f t="shared" ref="C16:BN16" si="358">+SUM(C13:C15)</f>
        <v>0</v>
      </c>
      <c r="D16" s="29">
        <f t="shared" si="358"/>
        <v>780</v>
      </c>
      <c r="E16" s="29">
        <f t="shared" si="358"/>
        <v>0</v>
      </c>
      <c r="F16" s="29">
        <f t="shared" si="137"/>
        <v>780</v>
      </c>
      <c r="G16" s="29">
        <f t="shared" si="358"/>
        <v>0</v>
      </c>
      <c r="H16" s="29">
        <f t="shared" si="5"/>
        <v>0</v>
      </c>
      <c r="I16" s="29">
        <f t="shared" si="358"/>
        <v>780</v>
      </c>
      <c r="J16" s="29">
        <f t="shared" si="358"/>
        <v>1260</v>
      </c>
      <c r="K16" s="29">
        <f t="shared" si="358"/>
        <v>0</v>
      </c>
      <c r="L16" s="29">
        <f t="shared" si="358"/>
        <v>2040</v>
      </c>
      <c r="M16" s="29">
        <f t="shared" si="358"/>
        <v>0</v>
      </c>
      <c r="N16" s="29">
        <f t="shared" si="8"/>
        <v>0</v>
      </c>
      <c r="O16" s="29">
        <f t="shared" si="358"/>
        <v>2040</v>
      </c>
      <c r="P16" s="29">
        <f t="shared" si="358"/>
        <v>3000</v>
      </c>
      <c r="Q16" s="29">
        <f t="shared" si="358"/>
        <v>3666.166666666667</v>
      </c>
      <c r="R16" s="29">
        <f t="shared" si="358"/>
        <v>1373.833333333333</v>
      </c>
      <c r="S16" s="29">
        <f t="shared" si="358"/>
        <v>0</v>
      </c>
      <c r="T16" s="29">
        <f t="shared" si="11"/>
        <v>8.9935900350047699</v>
      </c>
      <c r="U16" s="29">
        <f t="shared" si="358"/>
        <v>1373.833333333333</v>
      </c>
      <c r="V16" s="29">
        <f t="shared" si="358"/>
        <v>2000</v>
      </c>
      <c r="W16" s="29">
        <f t="shared" si="358"/>
        <v>3963.3333333333335</v>
      </c>
      <c r="X16" s="29">
        <f t="shared" si="358"/>
        <v>-589.50000000000045</v>
      </c>
      <c r="Y16" s="29">
        <f t="shared" si="358"/>
        <v>0</v>
      </c>
      <c r="Z16" s="29">
        <f t="shared" si="14"/>
        <v>-3.5697224558452509</v>
      </c>
      <c r="AA16" s="29">
        <f t="shared" si="358"/>
        <v>-589.50000000000045</v>
      </c>
      <c r="AB16" s="29">
        <f t="shared" si="358"/>
        <v>2000</v>
      </c>
      <c r="AC16" s="29">
        <f t="shared" si="358"/>
        <v>4511.333333333333</v>
      </c>
      <c r="AD16" s="29">
        <f t="shared" si="358"/>
        <v>-3100.8333333333339</v>
      </c>
      <c r="AE16" s="29">
        <f t="shared" si="358"/>
        <v>0</v>
      </c>
      <c r="AF16" s="29">
        <f t="shared" si="17"/>
        <v>-17.183574700753663</v>
      </c>
      <c r="AG16" s="29">
        <f t="shared" si="358"/>
        <v>-3100.8333333333339</v>
      </c>
      <c r="AH16" s="29">
        <f t="shared" si="358"/>
        <v>5500</v>
      </c>
      <c r="AI16" s="29">
        <f t="shared" si="358"/>
        <v>5374.666666666667</v>
      </c>
      <c r="AJ16" s="29">
        <f t="shared" si="358"/>
        <v>-2975.5000000000005</v>
      </c>
      <c r="AK16" s="29">
        <f t="shared" si="358"/>
        <v>0</v>
      </c>
      <c r="AL16" s="29">
        <f t="shared" si="20"/>
        <v>-14.394008930786407</v>
      </c>
      <c r="AM16" s="29">
        <f t="shared" si="358"/>
        <v>-2975.5000000000005</v>
      </c>
      <c r="AN16" s="29">
        <f t="shared" si="358"/>
        <v>7001</v>
      </c>
      <c r="AO16" s="29">
        <f t="shared" si="358"/>
        <v>5717.6666666666679</v>
      </c>
      <c r="AP16" s="29">
        <f t="shared" si="358"/>
        <v>-1692.166666666669</v>
      </c>
      <c r="AQ16" s="29">
        <f t="shared" si="358"/>
        <v>0</v>
      </c>
      <c r="AR16" s="29">
        <f t="shared" si="23"/>
        <v>-7.6948055733690985</v>
      </c>
      <c r="AS16" s="29">
        <f t="shared" si="358"/>
        <v>-1692.166666666669</v>
      </c>
      <c r="AT16" s="29">
        <f t="shared" si="358"/>
        <v>3570</v>
      </c>
      <c r="AU16" s="29">
        <f t="shared" si="358"/>
        <v>5821.333333333333</v>
      </c>
      <c r="AV16" s="29">
        <f t="shared" si="358"/>
        <v>-3943.5000000000023</v>
      </c>
      <c r="AW16" s="29">
        <f t="shared" si="358"/>
        <v>0</v>
      </c>
      <c r="AX16" s="29">
        <f t="shared" si="26"/>
        <v>-18.29039738891435</v>
      </c>
      <c r="AY16" s="29">
        <f t="shared" si="358"/>
        <v>-3943.5000000000023</v>
      </c>
      <c r="AZ16" s="29">
        <f t="shared" si="358"/>
        <v>5000</v>
      </c>
      <c r="BA16" s="29">
        <f t="shared" si="358"/>
        <v>5121.8333333333367</v>
      </c>
      <c r="BB16" s="29">
        <f t="shared" si="358"/>
        <v>-4065.333333333338</v>
      </c>
      <c r="BC16" s="29">
        <f t="shared" si="358"/>
        <v>0</v>
      </c>
      <c r="BD16" s="29">
        <f t="shared" si="29"/>
        <v>-19.049428915427427</v>
      </c>
      <c r="BE16" s="29">
        <f t="shared" si="358"/>
        <v>-4065.333333333338</v>
      </c>
      <c r="BF16" s="29">
        <f t="shared" si="358"/>
        <v>8650</v>
      </c>
      <c r="BG16" s="29">
        <f t="shared" si="358"/>
        <v>5188.9999999999982</v>
      </c>
      <c r="BH16" s="29">
        <f t="shared" si="358"/>
        <v>-604.33333333333519</v>
      </c>
      <c r="BI16" s="29">
        <f t="shared" si="358"/>
        <v>0</v>
      </c>
      <c r="BJ16" s="29">
        <f t="shared" si="32"/>
        <v>-3.0280722040213375</v>
      </c>
      <c r="BK16" s="29">
        <f t="shared" si="358"/>
        <v>-604.33333333333519</v>
      </c>
      <c r="BL16" s="29">
        <f t="shared" si="358"/>
        <v>8500</v>
      </c>
      <c r="BM16" s="29">
        <f t="shared" si="358"/>
        <v>8602.3333333333321</v>
      </c>
      <c r="BN16" s="29">
        <f t="shared" si="358"/>
        <v>-706.66666666666731</v>
      </c>
      <c r="BO16" s="29">
        <f t="shared" ref="BO16:DU16" si="359">+SUM(BO13:BO15)</f>
        <v>0</v>
      </c>
      <c r="BP16" s="29">
        <f t="shared" si="35"/>
        <v>-2.135854613089474</v>
      </c>
      <c r="BQ16" s="29">
        <f t="shared" si="359"/>
        <v>-706.66666666666731</v>
      </c>
      <c r="BR16" s="29">
        <f t="shared" si="359"/>
        <v>4402</v>
      </c>
      <c r="BS16" s="29">
        <f t="shared" si="359"/>
        <v>5887.3666666666668</v>
      </c>
      <c r="BT16" s="29">
        <f t="shared" si="359"/>
        <v>-2192.0333333333342</v>
      </c>
      <c r="BU16" s="29">
        <f t="shared" si="359"/>
        <v>0</v>
      </c>
      <c r="BV16" s="29">
        <f t="shared" si="38"/>
        <v>-9.6805362895691935</v>
      </c>
      <c r="BW16" s="29">
        <f t="shared" si="359"/>
        <v>-2192.0333333333342</v>
      </c>
      <c r="BX16" s="29">
        <f t="shared" si="359"/>
        <v>3646</v>
      </c>
      <c r="BY16" s="29">
        <f t="shared" si="359"/>
        <v>0</v>
      </c>
      <c r="BZ16" s="29">
        <f t="shared" si="359"/>
        <v>1453.966666666666</v>
      </c>
      <c r="CA16" s="29">
        <f t="shared" si="359"/>
        <v>0</v>
      </c>
      <c r="CB16" s="29">
        <f t="shared" si="41"/>
        <v>0</v>
      </c>
      <c r="CC16" s="29">
        <f t="shared" si="359"/>
        <v>1453.966666666666</v>
      </c>
      <c r="CD16" s="29">
        <f t="shared" ref="CD16" si="360">+SUM(CD13:CD15)</f>
        <v>50</v>
      </c>
      <c r="CE16" s="29">
        <f t="shared" ref="CD16:CE16" si="361">+SUM(CE13:CE15)</f>
        <v>0</v>
      </c>
      <c r="CF16" s="29">
        <f t="shared" si="359"/>
        <v>1503.966666666666</v>
      </c>
      <c r="CG16" s="29">
        <f t="shared" si="359"/>
        <v>-2.519644591395056</v>
      </c>
      <c r="CH16" s="29">
        <f t="shared" si="44"/>
        <v>0</v>
      </c>
      <c r="CI16" s="29">
        <f t="shared" si="359"/>
        <v>1501.4470220752708</v>
      </c>
      <c r="CJ16" s="29">
        <f t="shared" si="359"/>
        <v>1260</v>
      </c>
      <c r="CK16" s="29">
        <f t="shared" si="359"/>
        <v>0</v>
      </c>
      <c r="CL16" s="29">
        <f t="shared" si="359"/>
        <v>2761.4470220752705</v>
      </c>
      <c r="CM16" s="29">
        <f t="shared" si="359"/>
        <v>0</v>
      </c>
      <c r="CN16" s="29">
        <f t="shared" si="47"/>
        <v>0</v>
      </c>
      <c r="CO16" s="29">
        <f t="shared" si="359"/>
        <v>2761.4470220752705</v>
      </c>
      <c r="CP16" s="29">
        <f t="shared" ref="CP16" si="362">+SUM(CP13:CP15)</f>
        <v>3190</v>
      </c>
      <c r="CQ16" s="29">
        <f t="shared" ref="CP16:CQ16" si="363">+SUM(CQ13:CQ15)</f>
        <v>0</v>
      </c>
      <c r="CR16" s="29">
        <f t="shared" si="359"/>
        <v>5951.447022075271</v>
      </c>
      <c r="CS16" s="29">
        <f t="shared" ref="CS16" si="364">+SUM(CS13:CS15)</f>
        <v>-7.7403601875532821</v>
      </c>
      <c r="CT16" s="29">
        <f t="shared" si="50"/>
        <v>0</v>
      </c>
      <c r="CU16" s="29">
        <f t="shared" si="359"/>
        <v>5943.706661887717</v>
      </c>
      <c r="CV16" s="29">
        <f t="shared" si="359"/>
        <v>1810</v>
      </c>
      <c r="CW16" s="29">
        <f t="shared" si="359"/>
        <v>0</v>
      </c>
      <c r="CX16" s="29">
        <f t="shared" si="359"/>
        <v>7753.706661887717</v>
      </c>
      <c r="CY16" s="29">
        <f t="shared" si="359"/>
        <v>-14.399637681159421</v>
      </c>
      <c r="CZ16" s="29">
        <f t="shared" si="53"/>
        <v>0</v>
      </c>
      <c r="DA16" s="29">
        <f t="shared" si="359"/>
        <v>7739.3070242065578</v>
      </c>
      <c r="DB16" s="29">
        <f t="shared" ref="DB16" si="365">+SUM(DB13:DB15)</f>
        <v>1780</v>
      </c>
      <c r="DC16" s="29">
        <f t="shared" ref="DB16:DC16" si="366">+SUM(DC13:DC15)</f>
        <v>0</v>
      </c>
      <c r="DD16" s="29">
        <f t="shared" si="359"/>
        <v>9519.3070242065569</v>
      </c>
      <c r="DE16" s="29">
        <f t="shared" si="359"/>
        <v>0</v>
      </c>
      <c r="DF16" s="29">
        <f t="shared" si="56"/>
        <v>0</v>
      </c>
      <c r="DG16" s="29">
        <f t="shared" si="359"/>
        <v>9519.3070242065569</v>
      </c>
      <c r="DH16" s="29">
        <f t="shared" si="359"/>
        <v>3070</v>
      </c>
      <c r="DI16" s="29">
        <f t="shared" si="359"/>
        <v>0</v>
      </c>
      <c r="DJ16" s="29">
        <f t="shared" si="359"/>
        <v>12589.307024206557</v>
      </c>
      <c r="DK16" s="29">
        <f t="shared" ref="DK16" si="367">+SUM(DK13:DK15)</f>
        <v>-4.1396354166666667</v>
      </c>
      <c r="DL16" s="29">
        <f t="shared" si="59"/>
        <v>0</v>
      </c>
      <c r="DM16" s="29">
        <f t="shared" si="359"/>
        <v>12585.167388789889</v>
      </c>
      <c r="DN16" s="29">
        <f t="shared" ref="DN16" si="368">+SUM(DN13:DN15)</f>
        <v>1205</v>
      </c>
      <c r="DO16" s="29">
        <f t="shared" ref="DN16:DO16" si="369">+SUM(DO13:DO15)</f>
        <v>0</v>
      </c>
      <c r="DP16" s="29">
        <f t="shared" si="359"/>
        <v>13790.167388789889</v>
      </c>
      <c r="DQ16" s="29">
        <f t="shared" si="359"/>
        <v>0</v>
      </c>
      <c r="DR16" s="29">
        <f t="shared" si="62"/>
        <v>0</v>
      </c>
      <c r="DS16" s="29">
        <f t="shared" si="359"/>
        <v>13790.167388789889</v>
      </c>
      <c r="DT16" s="29">
        <f t="shared" si="359"/>
        <v>3258</v>
      </c>
      <c r="DU16" s="29">
        <f t="shared" si="359"/>
        <v>0</v>
      </c>
      <c r="DV16" s="29">
        <f t="shared" si="1"/>
        <v>17048.167388789887</v>
      </c>
      <c r="DW16" s="30"/>
      <c r="DX16" s="29">
        <f t="shared" si="64"/>
        <v>0</v>
      </c>
      <c r="DY16" s="31"/>
      <c r="DZ16" s="29">
        <f t="shared" ref="DZ16" si="370">+SUM(DZ13:DZ15)</f>
        <v>0</v>
      </c>
      <c r="EA16" s="29">
        <f t="shared" ref="DZ16:EA16" si="371">+SUM(EA13:EA15)</f>
        <v>0</v>
      </c>
      <c r="EB16" s="30"/>
      <c r="EC16" s="30"/>
      <c r="ED16" s="31"/>
      <c r="EE16" s="29">
        <f t="shared" ref="EE16:EF16" si="372">+SUM(EE13:EE15)</f>
        <v>0</v>
      </c>
      <c r="EF16" s="29">
        <f t="shared" si="372"/>
        <v>0</v>
      </c>
      <c r="EG16" s="30"/>
      <c r="EH16" s="30"/>
      <c r="EI16" s="31"/>
      <c r="EJ16" s="29">
        <f t="shared" ref="EJ16:EK16" si="373">+SUM(EJ13:EJ15)</f>
        <v>0</v>
      </c>
      <c r="EK16" s="29">
        <f t="shared" si="373"/>
        <v>0</v>
      </c>
      <c r="EL16" s="30"/>
      <c r="EM16" s="30"/>
      <c r="EO16" s="42"/>
      <c r="EP16" s="29">
        <f t="shared" ref="EP16:ER16" si="374">+SUM(EP13:EP15)</f>
        <v>0</v>
      </c>
      <c r="EQ16" s="29">
        <f t="shared" si="374"/>
        <v>153760.508</v>
      </c>
      <c r="ER16" s="29">
        <f t="shared" si="374"/>
        <v>0</v>
      </c>
      <c r="ES16" s="29">
        <f t="shared" si="138"/>
        <v>153760.508</v>
      </c>
      <c r="ET16" s="29">
        <f t="shared" ref="ET16" si="375">+SUM(ET13:ET15)</f>
        <v>0</v>
      </c>
      <c r="EU16" s="29">
        <f t="shared" si="71"/>
        <v>0</v>
      </c>
      <c r="EV16" s="29">
        <f t="shared" ref="EV16:EZ16" si="376">+SUM(EV13:EV15)</f>
        <v>153760.508</v>
      </c>
      <c r="EW16" s="29">
        <f t="shared" si="376"/>
        <v>248382.35800000001</v>
      </c>
      <c r="EX16" s="29">
        <f t="shared" si="376"/>
        <v>0</v>
      </c>
      <c r="EY16" s="29">
        <f t="shared" si="376"/>
        <v>402142.86600000004</v>
      </c>
      <c r="EZ16" s="29">
        <f t="shared" si="376"/>
        <v>0</v>
      </c>
      <c r="FA16" s="29">
        <f t="shared" si="74"/>
        <v>0</v>
      </c>
      <c r="FB16" s="29">
        <f t="shared" ref="FB16:FF16" si="377">+SUM(FB13:FB15)</f>
        <v>402142.86600000004</v>
      </c>
      <c r="FC16" s="29">
        <f t="shared" si="377"/>
        <v>3000</v>
      </c>
      <c r="FD16" s="29">
        <f t="shared" si="377"/>
        <v>3666.166666666667</v>
      </c>
      <c r="FE16" s="29">
        <f t="shared" si="377"/>
        <v>401476.69933333335</v>
      </c>
      <c r="FF16" s="29">
        <f t="shared" si="377"/>
        <v>0</v>
      </c>
      <c r="FG16" s="29">
        <f t="shared" si="77"/>
        <v>2628.2058782561257</v>
      </c>
      <c r="FH16" s="29">
        <f t="shared" ref="FH16:FL16" si="378">+SUM(FH13:FH15)</f>
        <v>401476.69933333335</v>
      </c>
      <c r="FI16" s="29">
        <f t="shared" si="378"/>
        <v>2000</v>
      </c>
      <c r="FJ16" s="29">
        <f t="shared" si="378"/>
        <v>3963.3333333333335</v>
      </c>
      <c r="FK16" s="29">
        <f t="shared" si="378"/>
        <v>399513.36600000004</v>
      </c>
      <c r="FL16" s="29">
        <f t="shared" si="378"/>
        <v>0</v>
      </c>
      <c r="FM16" s="29">
        <f t="shared" si="80"/>
        <v>2419.2567158957108</v>
      </c>
      <c r="FN16" s="29">
        <f t="shared" ref="FN16:FR16" si="379">+SUM(FN13:FN15)</f>
        <v>399513.36600000004</v>
      </c>
      <c r="FO16" s="29">
        <f t="shared" si="379"/>
        <v>2000</v>
      </c>
      <c r="FP16" s="29">
        <f t="shared" si="379"/>
        <v>4511.333333333333</v>
      </c>
      <c r="FQ16" s="29">
        <f t="shared" si="379"/>
        <v>397002.03266666672</v>
      </c>
      <c r="FR16" s="29">
        <f t="shared" si="379"/>
        <v>0</v>
      </c>
      <c r="FS16" s="29">
        <f t="shared" si="83"/>
        <v>2200.0260418206003</v>
      </c>
      <c r="FT16" s="29">
        <f t="shared" ref="FT16:FX16" si="380">+SUM(FT13:FT15)</f>
        <v>397002.03266666672</v>
      </c>
      <c r="FU16" s="29">
        <f t="shared" si="380"/>
        <v>5500</v>
      </c>
      <c r="FV16" s="29">
        <f t="shared" si="380"/>
        <v>5374.666666666667</v>
      </c>
      <c r="FW16" s="29">
        <f t="shared" si="380"/>
        <v>397127.36600000004</v>
      </c>
      <c r="FX16" s="29">
        <f t="shared" si="380"/>
        <v>0</v>
      </c>
      <c r="FY16" s="29">
        <f t="shared" si="86"/>
        <v>1921.1073274621683</v>
      </c>
      <c r="FZ16" s="29">
        <f t="shared" ref="FZ16:GD16" si="381">+SUM(FZ13:FZ15)</f>
        <v>397127.36600000004</v>
      </c>
      <c r="GA16" s="29">
        <f t="shared" si="381"/>
        <v>7001</v>
      </c>
      <c r="GB16" s="29">
        <f t="shared" si="381"/>
        <v>5717.6666666666679</v>
      </c>
      <c r="GC16" s="29">
        <f t="shared" si="381"/>
        <v>398410.69933333335</v>
      </c>
      <c r="GD16" s="29">
        <f t="shared" si="381"/>
        <v>0</v>
      </c>
      <c r="GE16" s="29">
        <f t="shared" si="89"/>
        <v>1811.6967613828481</v>
      </c>
      <c r="GF16" s="29">
        <f t="shared" ref="GF16:GJ16" si="382">+SUM(GF13:GF15)</f>
        <v>398410.69933333335</v>
      </c>
      <c r="GG16" s="29">
        <f t="shared" si="382"/>
        <v>3570</v>
      </c>
      <c r="GH16" s="29">
        <f t="shared" si="382"/>
        <v>5821.333333333333</v>
      </c>
      <c r="GI16" s="29">
        <f t="shared" si="382"/>
        <v>396159.36600000004</v>
      </c>
      <c r="GJ16" s="29">
        <f t="shared" si="382"/>
        <v>0</v>
      </c>
      <c r="GK16" s="29">
        <f t="shared" si="92"/>
        <v>1837.431782295007</v>
      </c>
      <c r="GL16" s="29">
        <f t="shared" ref="GL16:GP16" si="383">+SUM(GL13:GL15)</f>
        <v>396159.36600000004</v>
      </c>
      <c r="GM16" s="29">
        <f t="shared" si="383"/>
        <v>5000</v>
      </c>
      <c r="GN16" s="29">
        <f t="shared" si="383"/>
        <v>5121.8333333333367</v>
      </c>
      <c r="GO16" s="29">
        <f t="shared" si="383"/>
        <v>396037.53266666672</v>
      </c>
      <c r="GP16" s="29">
        <f t="shared" si="383"/>
        <v>0</v>
      </c>
      <c r="GQ16" s="29">
        <f t="shared" si="95"/>
        <v>1855.7614364648066</v>
      </c>
      <c r="GR16" s="29">
        <f t="shared" ref="GR16:GV16" si="384">+SUM(GR13:GR15)</f>
        <v>396037.53266666672</v>
      </c>
      <c r="GS16" s="29">
        <f t="shared" si="384"/>
        <v>8650</v>
      </c>
      <c r="GT16" s="29">
        <f t="shared" si="384"/>
        <v>5188.9999999999982</v>
      </c>
      <c r="GU16" s="29">
        <f t="shared" si="384"/>
        <v>399498.53266666672</v>
      </c>
      <c r="GV16" s="29">
        <f t="shared" si="384"/>
        <v>0</v>
      </c>
      <c r="GW16" s="29">
        <f t="shared" si="98"/>
        <v>2001.7270860152896</v>
      </c>
      <c r="GX16" s="29">
        <f t="shared" ref="GX16:HB16" si="385">+SUM(GX13:GX15)</f>
        <v>399498.53266666672</v>
      </c>
      <c r="GY16" s="29">
        <f t="shared" si="385"/>
        <v>8500</v>
      </c>
      <c r="GZ16" s="29">
        <f t="shared" si="385"/>
        <v>8602.3333333333321</v>
      </c>
      <c r="HA16" s="29">
        <f t="shared" si="385"/>
        <v>399396.19933333341</v>
      </c>
      <c r="HB16" s="29">
        <f t="shared" si="385"/>
        <v>0</v>
      </c>
      <c r="HC16" s="29">
        <f t="shared" si="101"/>
        <v>1207.1493605610885</v>
      </c>
      <c r="HD16" s="29">
        <f t="shared" ref="HD16:HH16" si="386">+SUM(HD13:HD15)</f>
        <v>399396.19933333341</v>
      </c>
      <c r="HE16" s="29">
        <f t="shared" si="386"/>
        <v>4402</v>
      </c>
      <c r="HF16" s="29">
        <f t="shared" si="386"/>
        <v>5887.3666666666668</v>
      </c>
      <c r="HG16" s="29">
        <f t="shared" si="386"/>
        <v>397910.83266666677</v>
      </c>
      <c r="HH16" s="29">
        <f t="shared" si="386"/>
        <v>0</v>
      </c>
      <c r="HI16" s="29">
        <f t="shared" si="104"/>
        <v>1757.2681022075521</v>
      </c>
      <c r="HJ16" s="29">
        <f t="shared" ref="HJ16:HN16" si="387">+SUM(HJ13:HJ15)</f>
        <v>397910.83266666677</v>
      </c>
      <c r="HK16" s="29">
        <f t="shared" ref="HK16" si="388">+SUM(HK13:HK15)</f>
        <v>700321.076</v>
      </c>
      <c r="HL16" s="29">
        <f t="shared" ref="HK16:HL16" si="389">+SUM(HL13:HL15)</f>
        <v>0</v>
      </c>
      <c r="HM16" s="29">
        <f t="shared" si="387"/>
        <v>1098231.9086666668</v>
      </c>
      <c r="HN16" s="29">
        <f t="shared" si="387"/>
        <v>0</v>
      </c>
      <c r="HO16" s="29">
        <f t="shared" si="107"/>
        <v>0</v>
      </c>
      <c r="HP16" s="29">
        <f t="shared" ref="HP16:HT16" si="390">+SUM(HP13:HP15)</f>
        <v>1098231.9086666668</v>
      </c>
      <c r="HQ16" s="29">
        <f t="shared" ref="HQ16" si="391">+SUM(HQ13:HQ15)</f>
        <v>11923.199000000001</v>
      </c>
      <c r="HR16" s="29">
        <f t="shared" ref="HQ16:HR16" si="392">+SUM(HR13:HR15)</f>
        <v>0</v>
      </c>
      <c r="HS16" s="29">
        <f t="shared" si="390"/>
        <v>1110155.1076666669</v>
      </c>
      <c r="HT16" s="29">
        <f t="shared" ref="HT16" si="393">+SUM(HT13:HT15)</f>
        <v>-358.53500000000008</v>
      </c>
      <c r="HU16" s="29">
        <f t="shared" si="110"/>
        <v>0</v>
      </c>
      <c r="HV16" s="29">
        <f t="shared" ref="HV16:HZ16" si="394">+SUM(HV13:HV15)</f>
        <v>1109796.5726666669</v>
      </c>
      <c r="HW16" s="29">
        <f t="shared" ref="HW16" si="395">+SUM(HW13:HW15)</f>
        <v>240371.71500000003</v>
      </c>
      <c r="HX16" s="29">
        <f t="shared" ref="HW16:HX16" si="396">+SUM(HX13:HX15)</f>
        <v>0</v>
      </c>
      <c r="HY16" s="29">
        <f t="shared" si="394"/>
        <v>1350168.287666667</v>
      </c>
      <c r="HZ16" s="29">
        <f t="shared" si="394"/>
        <v>0</v>
      </c>
      <c r="IA16" s="29">
        <f t="shared" si="113"/>
        <v>0</v>
      </c>
      <c r="IB16" s="29">
        <f t="shared" ref="IB16:IF16" si="397">+SUM(IB13:IB15)</f>
        <v>1350168.287666667</v>
      </c>
      <c r="IC16" s="29">
        <f t="shared" ref="IC16" si="398">+SUM(IC13:IC15)</f>
        <v>608560.13099999994</v>
      </c>
      <c r="ID16" s="29">
        <f t="shared" ref="IC16:ID16" si="399">+SUM(ID13:ID15)</f>
        <v>0</v>
      </c>
      <c r="IE16" s="29">
        <f t="shared" si="397"/>
        <v>1958728.4186666668</v>
      </c>
      <c r="IF16" s="29">
        <f t="shared" ref="IF16" si="400">+SUM(IF13:IF15)</f>
        <v>-1285.7859999999998</v>
      </c>
      <c r="IG16" s="29">
        <f t="shared" si="116"/>
        <v>0</v>
      </c>
      <c r="IH16" s="29">
        <f t="shared" ref="IH16:IL16" si="401">+SUM(IH13:IH15)</f>
        <v>1957442.6326666668</v>
      </c>
      <c r="II16" s="29">
        <f t="shared" ref="II16" si="402">+SUM(II13:II15)</f>
        <v>403004.16099999996</v>
      </c>
      <c r="IJ16" s="29">
        <f t="shared" ref="II16:IJ16" si="403">+SUM(IJ13:IJ15)</f>
        <v>0</v>
      </c>
      <c r="IK16" s="29">
        <f t="shared" si="401"/>
        <v>2360446.7936666668</v>
      </c>
      <c r="IL16" s="29">
        <f t="shared" ref="IL16" si="404">+SUM(IL13:IL15)</f>
        <v>-1589.72</v>
      </c>
      <c r="IM16" s="29">
        <f t="shared" si="119"/>
        <v>0</v>
      </c>
      <c r="IN16" s="29">
        <f t="shared" ref="IN16:IR16" si="405">+SUM(IN13:IN15)</f>
        <v>2358857.0736666666</v>
      </c>
      <c r="IO16" s="29">
        <f t="shared" ref="IO16" si="406">+SUM(IO13:IO15)</f>
        <v>341480.44699999999</v>
      </c>
      <c r="IP16" s="29">
        <f t="shared" ref="IO16:IP16" si="407">+SUM(IP13:IP15)</f>
        <v>0</v>
      </c>
      <c r="IQ16" s="29">
        <f t="shared" si="405"/>
        <v>2700337.5206666668</v>
      </c>
      <c r="IR16" s="29">
        <f t="shared" si="405"/>
        <v>0</v>
      </c>
      <c r="IS16" s="29">
        <f t="shared" si="122"/>
        <v>0</v>
      </c>
      <c r="IT16" s="29">
        <f t="shared" ref="IT16:IX16" si="408">+SUM(IT13:IT15)</f>
        <v>2700337.5206666668</v>
      </c>
      <c r="IU16" s="29">
        <f t="shared" ref="IU16" si="409">+SUM(IU13:IU15)</f>
        <v>607129.34700000007</v>
      </c>
      <c r="IV16" s="29">
        <f t="shared" ref="IU16:IV16" si="410">+SUM(IV13:IV15)</f>
        <v>0</v>
      </c>
      <c r="IW16" s="29">
        <f t="shared" si="408"/>
        <v>3307466.8676666669</v>
      </c>
      <c r="IX16" s="29">
        <f t="shared" ref="IX16" si="411">+SUM(IX13:IX15)</f>
        <v>-659.68599999999992</v>
      </c>
      <c r="IY16" s="29">
        <f t="shared" si="125"/>
        <v>0</v>
      </c>
      <c r="IZ16" s="29">
        <f t="shared" ref="IZ16:JD16" si="412">+SUM(IZ13:IZ15)</f>
        <v>3306807.1816666666</v>
      </c>
      <c r="JA16" s="29">
        <f t="shared" ref="JA16" si="413">+SUM(JA13:JA15)</f>
        <v>285322.17699999997</v>
      </c>
      <c r="JB16" s="29">
        <f t="shared" ref="JA16:JB16" si="414">+SUM(JB13:JB15)</f>
        <v>0</v>
      </c>
      <c r="JC16" s="29">
        <f t="shared" si="412"/>
        <v>3592129.3586666668</v>
      </c>
      <c r="JD16" s="29">
        <f t="shared" ref="JD16" si="415">+SUM(JD13:JD15)</f>
        <v>0</v>
      </c>
      <c r="JE16" s="29">
        <f t="shared" si="128"/>
        <v>0</v>
      </c>
      <c r="JF16" s="29">
        <f t="shared" ref="JF16" si="416">+SUM(JF13:JF15)</f>
        <v>3592129.3586666668</v>
      </c>
      <c r="JG16" s="29">
        <f t="shared" ref="JG16" si="417">+SUM(JG13:JG15)</f>
        <v>621532.57000000018</v>
      </c>
      <c r="JH16" s="29">
        <f t="shared" ref="JG16:JH16" si="418">+SUM(JH13:JH15)</f>
        <v>0</v>
      </c>
      <c r="JI16" s="29">
        <f t="shared" si="3"/>
        <v>4213661.9286666671</v>
      </c>
      <c r="JJ16" s="30"/>
      <c r="JK16" s="29">
        <f t="shared" si="130"/>
        <v>0</v>
      </c>
      <c r="JL16" s="31"/>
      <c r="JM16" s="29">
        <f t="shared" ref="JM16:JN16" si="419">+SUM(JM13:JM15)</f>
        <v>0</v>
      </c>
      <c r="JN16" s="29">
        <f t="shared" si="419"/>
        <v>0</v>
      </c>
      <c r="JO16" s="30"/>
      <c r="JP16" s="30"/>
      <c r="JQ16" s="31"/>
      <c r="JR16" s="29">
        <f t="shared" ref="JR16:JS16" si="420">+SUM(JR13:JR15)</f>
        <v>0</v>
      </c>
      <c r="JS16" s="29">
        <f t="shared" si="420"/>
        <v>0</v>
      </c>
      <c r="JT16" s="30"/>
      <c r="JU16" s="30"/>
      <c r="JV16" s="31"/>
      <c r="JW16" s="29">
        <f t="shared" ref="JW16:JX16" si="421">+SUM(JW13:JW15)</f>
        <v>0</v>
      </c>
      <c r="JX16" s="29">
        <f t="shared" si="421"/>
        <v>0</v>
      </c>
      <c r="JY16" s="30"/>
      <c r="JZ16" s="30"/>
    </row>
    <row r="17" spans="1:286" x14ac:dyDescent="0.35">
      <c r="A17" s="23">
        <v>320015</v>
      </c>
      <c r="B17" s="26" t="s">
        <v>22</v>
      </c>
      <c r="C17" s="24"/>
      <c r="D17" s="24">
        <v>600</v>
      </c>
      <c r="E17" s="24"/>
      <c r="F17" s="25">
        <f t="shared" si="137"/>
        <v>600</v>
      </c>
      <c r="G17" s="25"/>
      <c r="H17" s="25">
        <f t="shared" si="5"/>
        <v>0</v>
      </c>
      <c r="I17" s="24">
        <f t="shared" si="6"/>
        <v>600</v>
      </c>
      <c r="J17" s="24">
        <v>300</v>
      </c>
      <c r="K17" s="24"/>
      <c r="L17" s="25">
        <f t="shared" si="7"/>
        <v>900</v>
      </c>
      <c r="M17" s="25"/>
      <c r="N17" s="25">
        <f t="shared" si="8"/>
        <v>0</v>
      </c>
      <c r="O17" s="24">
        <f t="shared" si="9"/>
        <v>900</v>
      </c>
      <c r="P17" s="24">
        <v>2500</v>
      </c>
      <c r="Q17" s="24">
        <v>2626.4333333333329</v>
      </c>
      <c r="R17" s="25">
        <f t="shared" si="10"/>
        <v>773.56666666666706</v>
      </c>
      <c r="S17" s="25"/>
      <c r="T17" s="25">
        <f t="shared" si="11"/>
        <v>7.0687497620347033</v>
      </c>
      <c r="U17" s="24">
        <f t="shared" si="12"/>
        <v>773.56666666666706</v>
      </c>
      <c r="V17" s="24">
        <v>2000</v>
      </c>
      <c r="W17" s="24">
        <v>2739.95</v>
      </c>
      <c r="X17" s="25">
        <f t="shared" si="13"/>
        <v>33.616666666667243</v>
      </c>
      <c r="Y17" s="25"/>
      <c r="Z17" s="25">
        <f t="shared" si="14"/>
        <v>0.29445792806438581</v>
      </c>
      <c r="AA17" s="24">
        <f t="shared" si="15"/>
        <v>33.616666666667243</v>
      </c>
      <c r="AB17" s="24">
        <v>700</v>
      </c>
      <c r="AC17" s="24">
        <v>2598.8833333333341</v>
      </c>
      <c r="AD17" s="25">
        <f t="shared" si="16"/>
        <v>-1865.2666666666669</v>
      </c>
      <c r="AE17" s="25"/>
      <c r="AF17" s="25">
        <f t="shared" si="17"/>
        <v>-17.942962682690638</v>
      </c>
      <c r="AG17" s="24">
        <f t="shared" si="18"/>
        <v>-1865.2666666666669</v>
      </c>
      <c r="AH17" s="24">
        <v>2300</v>
      </c>
      <c r="AI17" s="24">
        <v>3263.8666666666677</v>
      </c>
      <c r="AJ17" s="25">
        <f t="shared" si="19"/>
        <v>-2829.1333333333346</v>
      </c>
      <c r="AK17" s="25"/>
      <c r="AL17" s="25">
        <f t="shared" si="20"/>
        <v>-22.536909187466811</v>
      </c>
      <c r="AM17" s="24">
        <f t="shared" si="21"/>
        <v>-2829.1333333333346</v>
      </c>
      <c r="AN17" s="24">
        <v>3500</v>
      </c>
      <c r="AO17" s="24">
        <v>3080.1166666666668</v>
      </c>
      <c r="AP17" s="25">
        <f t="shared" si="22"/>
        <v>-2409.2500000000014</v>
      </c>
      <c r="AQ17" s="25"/>
      <c r="AR17" s="25">
        <f t="shared" si="23"/>
        <v>-20.33705433235755</v>
      </c>
      <c r="AS17" s="24">
        <f t="shared" si="24"/>
        <v>-2409.2500000000014</v>
      </c>
      <c r="AT17" s="24">
        <v>3300</v>
      </c>
      <c r="AU17" s="24">
        <v>3685.9499999999989</v>
      </c>
      <c r="AV17" s="25">
        <f t="shared" si="25"/>
        <v>-2795.2000000000003</v>
      </c>
      <c r="AW17" s="25"/>
      <c r="AX17" s="25">
        <f t="shared" si="26"/>
        <v>-20.475155658649747</v>
      </c>
      <c r="AY17" s="24">
        <f t="shared" si="27"/>
        <v>-2795.2000000000003</v>
      </c>
      <c r="AZ17" s="24">
        <v>4100</v>
      </c>
      <c r="BA17" s="24">
        <v>3107.466666666669</v>
      </c>
      <c r="BB17" s="25">
        <f t="shared" si="28"/>
        <v>-1802.6666666666692</v>
      </c>
      <c r="BC17" s="25"/>
      <c r="BD17" s="25">
        <f t="shared" si="29"/>
        <v>-13.922595039903896</v>
      </c>
      <c r="BE17" s="24">
        <f t="shared" si="30"/>
        <v>-1802.6666666666692</v>
      </c>
      <c r="BF17" s="24">
        <v>5420</v>
      </c>
      <c r="BG17" s="24">
        <v>3329.72</v>
      </c>
      <c r="BH17" s="25">
        <f t="shared" si="31"/>
        <v>287.61333333333096</v>
      </c>
      <c r="BI17" s="25"/>
      <c r="BJ17" s="25">
        <f t="shared" si="32"/>
        <v>2.2458184672184465</v>
      </c>
      <c r="BK17" s="24">
        <f t="shared" si="33"/>
        <v>287.61333333333096</v>
      </c>
      <c r="BL17" s="24">
        <v>3000</v>
      </c>
      <c r="BM17" s="24">
        <v>4774.4666666666672</v>
      </c>
      <c r="BN17" s="25">
        <f t="shared" si="34"/>
        <v>-1486.8533333333362</v>
      </c>
      <c r="BO17" s="25"/>
      <c r="BP17" s="25">
        <f t="shared" si="35"/>
        <v>-8.0968596841532179</v>
      </c>
      <c r="BQ17" s="24">
        <f t="shared" si="36"/>
        <v>-1486.8533333333362</v>
      </c>
      <c r="BR17" s="24">
        <v>2800</v>
      </c>
      <c r="BS17" s="24">
        <v>3394.9833333333336</v>
      </c>
      <c r="BT17" s="25">
        <f t="shared" si="37"/>
        <v>-2081.8366666666698</v>
      </c>
      <c r="BU17" s="25"/>
      <c r="BV17" s="25">
        <f t="shared" si="38"/>
        <v>-15.943451857888379</v>
      </c>
      <c r="BW17" s="24">
        <f t="shared" si="39"/>
        <v>-2081.8366666666698</v>
      </c>
      <c r="BX17" s="24">
        <v>850</v>
      </c>
      <c r="BY17" s="24"/>
      <c r="BZ17" s="25">
        <f t="shared" si="40"/>
        <v>-1231.8366666666698</v>
      </c>
      <c r="CA17" s="25"/>
      <c r="CB17" s="25">
        <f t="shared" si="41"/>
        <v>0</v>
      </c>
      <c r="CC17" s="24">
        <f t="shared" si="42"/>
        <v>-1231.8366666666698</v>
      </c>
      <c r="CD17" s="24">
        <v>380</v>
      </c>
      <c r="CE17" s="24"/>
      <c r="CF17" s="25">
        <f t="shared" si="43"/>
        <v>-851.83666666666977</v>
      </c>
      <c r="CG17" s="25">
        <v>-1.8361051459093707E-2</v>
      </c>
      <c r="CH17" s="25">
        <f t="shared" si="44"/>
        <v>0</v>
      </c>
      <c r="CI17" s="24">
        <f t="shared" si="45"/>
        <v>-851.85502771812889</v>
      </c>
      <c r="CJ17" s="24">
        <v>195</v>
      </c>
      <c r="CK17" s="24"/>
      <c r="CL17" s="25">
        <f t="shared" si="46"/>
        <v>-656.85502771812889</v>
      </c>
      <c r="CM17" s="25"/>
      <c r="CN17" s="25">
        <f t="shared" si="47"/>
        <v>0</v>
      </c>
      <c r="CO17" s="24">
        <f t="shared" si="48"/>
        <v>-656.85502771812889</v>
      </c>
      <c r="CP17" s="24">
        <v>560</v>
      </c>
      <c r="CQ17" s="24"/>
      <c r="CR17" s="25">
        <f t="shared" si="49"/>
        <v>-96.855027718128895</v>
      </c>
      <c r="CS17" s="25">
        <v>-0.75600073201736484</v>
      </c>
      <c r="CT17" s="25">
        <f t="shared" si="50"/>
        <v>0</v>
      </c>
      <c r="CU17" s="24">
        <f t="shared" si="51"/>
        <v>-97.611028450146264</v>
      </c>
      <c r="CV17" s="24">
        <v>780</v>
      </c>
      <c r="CW17" s="24"/>
      <c r="CX17" s="25">
        <f t="shared" si="52"/>
        <v>682.38897154985375</v>
      </c>
      <c r="CY17" s="25">
        <v>0</v>
      </c>
      <c r="CZ17" s="25">
        <f t="shared" si="53"/>
        <v>0</v>
      </c>
      <c r="DA17" s="24">
        <f t="shared" si="54"/>
        <v>682.38897154985375</v>
      </c>
      <c r="DB17" s="24">
        <v>400</v>
      </c>
      <c r="DC17" s="24"/>
      <c r="DD17" s="25">
        <f t="shared" si="55"/>
        <v>1082.3889715498537</v>
      </c>
      <c r="DE17" s="25"/>
      <c r="DF17" s="25">
        <f t="shared" si="56"/>
        <v>0</v>
      </c>
      <c r="DG17" s="24">
        <f t="shared" si="57"/>
        <v>1082.3889715498537</v>
      </c>
      <c r="DH17" s="24">
        <v>715</v>
      </c>
      <c r="DI17" s="24"/>
      <c r="DJ17" s="25">
        <f t="shared" si="58"/>
        <v>1797.3889715498537</v>
      </c>
      <c r="DK17" s="25">
        <v>-0.72035849258709828</v>
      </c>
      <c r="DL17" s="25">
        <f t="shared" si="59"/>
        <v>0</v>
      </c>
      <c r="DM17" s="24">
        <f t="shared" si="60"/>
        <v>1796.6686130572666</v>
      </c>
      <c r="DN17" s="24">
        <v>893</v>
      </c>
      <c r="DO17" s="24"/>
      <c r="DP17" s="25">
        <f t="shared" si="61"/>
        <v>2689.6686130572666</v>
      </c>
      <c r="DQ17" s="25">
        <v>0</v>
      </c>
      <c r="DR17" s="25">
        <f t="shared" si="62"/>
        <v>0</v>
      </c>
      <c r="DS17" s="24">
        <f t="shared" si="63"/>
        <v>2689.6686130572666</v>
      </c>
      <c r="DT17" s="24">
        <v>445</v>
      </c>
      <c r="DU17" s="24"/>
      <c r="DV17" s="25">
        <f t="shared" si="1"/>
        <v>3134.6686130572666</v>
      </c>
      <c r="DW17" s="25"/>
      <c r="DX17" s="25">
        <f t="shared" si="64"/>
        <v>0</v>
      </c>
      <c r="DY17" s="24">
        <f t="shared" si="65"/>
        <v>3134.6686130572666</v>
      </c>
      <c r="DZ17" s="24">
        <v>0</v>
      </c>
      <c r="EA17" s="24"/>
      <c r="EB17" s="25">
        <f t="shared" si="66"/>
        <v>3134.6686130572666</v>
      </c>
      <c r="EC17" s="25"/>
      <c r="ED17" s="24">
        <f t="shared" si="67"/>
        <v>3134.6686130572666</v>
      </c>
      <c r="EE17" s="24"/>
      <c r="EF17" s="24"/>
      <c r="EG17" s="25">
        <f t="shared" si="68"/>
        <v>3134.6686130572666</v>
      </c>
      <c r="EH17" s="25"/>
      <c r="EI17" s="24">
        <f t="shared" si="69"/>
        <v>3134.6686130572666</v>
      </c>
      <c r="EJ17" s="24"/>
      <c r="EK17" s="24"/>
      <c r="EL17" s="25">
        <f t="shared" si="70"/>
        <v>3134.6686130572666</v>
      </c>
      <c r="EM17" s="25"/>
      <c r="EP17" s="24"/>
      <c r="EQ17" s="24">
        <v>178273.45799999998</v>
      </c>
      <c r="ER17" s="24"/>
      <c r="ES17" s="25">
        <f t="shared" si="138"/>
        <v>178273.45799999998</v>
      </c>
      <c r="ET17" s="25"/>
      <c r="EU17" s="25">
        <f t="shared" si="71"/>
        <v>0</v>
      </c>
      <c r="EV17" s="24">
        <f t="shared" ref="EV17:EV18" si="422">+ES17+ET17</f>
        <v>178273.45799999998</v>
      </c>
      <c r="EW17" s="24">
        <v>89136.729000000007</v>
      </c>
      <c r="EX17" s="24"/>
      <c r="EY17" s="25">
        <f t="shared" ref="EY17:EY18" si="423">+EV17+EW17-EX17</f>
        <v>267410.18699999998</v>
      </c>
      <c r="EZ17" s="25"/>
      <c r="FA17" s="25">
        <f t="shared" si="74"/>
        <v>0</v>
      </c>
      <c r="FB17" s="24">
        <f t="shared" ref="FB17:FB18" si="424">+EY17+EZ17</f>
        <v>267410.18699999998</v>
      </c>
      <c r="FC17" s="24">
        <v>2500</v>
      </c>
      <c r="FD17" s="24">
        <v>2626.4333333333329</v>
      </c>
      <c r="FE17" s="25">
        <f t="shared" ref="FE17:FE18" si="425">+FB17+FC17-FD17</f>
        <v>267283.75366666663</v>
      </c>
      <c r="FF17" s="25"/>
      <c r="FG17" s="25">
        <f t="shared" si="77"/>
        <v>2442.4035465079387</v>
      </c>
      <c r="FH17" s="24">
        <f t="shared" ref="FH17:FH18" si="426">+FE17+FF17</f>
        <v>267283.75366666663</v>
      </c>
      <c r="FI17" s="24">
        <v>2000</v>
      </c>
      <c r="FJ17" s="24">
        <v>2739.95</v>
      </c>
      <c r="FK17" s="25">
        <f t="shared" ref="FK17:FK18" si="427">+FH17+FI17-FJ17</f>
        <v>266543.80366666662</v>
      </c>
      <c r="FL17" s="25"/>
      <c r="FM17" s="25">
        <f t="shared" si="80"/>
        <v>2334.7328557090455</v>
      </c>
      <c r="FN17" s="24">
        <f t="shared" ref="FN17:FN18" si="428">+FK17+FL17</f>
        <v>266543.80366666662</v>
      </c>
      <c r="FO17" s="24">
        <v>700</v>
      </c>
      <c r="FP17" s="24">
        <v>2598.8833333333341</v>
      </c>
      <c r="FQ17" s="25">
        <f t="shared" ref="FQ17:FQ18" si="429">+FN17+FO17-FP17</f>
        <v>264644.92033333326</v>
      </c>
      <c r="FR17" s="25"/>
      <c r="FS17" s="25">
        <f t="shared" si="83"/>
        <v>2545.756065104883</v>
      </c>
      <c r="FT17" s="24">
        <f t="shared" ref="FT17:FT18" si="430">+FQ17+FR17</f>
        <v>264644.92033333326</v>
      </c>
      <c r="FU17" s="24">
        <v>2300</v>
      </c>
      <c r="FV17" s="24">
        <v>3263.8666666666677</v>
      </c>
      <c r="FW17" s="25">
        <f t="shared" ref="FW17:FW18" si="431">+FT17+FU17-FV17</f>
        <v>263681.05366666662</v>
      </c>
      <c r="FX17" s="25"/>
      <c r="FY17" s="25">
        <f t="shared" si="86"/>
        <v>2100.486354221985</v>
      </c>
      <c r="FZ17" s="24">
        <f t="shared" ref="FZ17:FZ18" si="432">+FW17+FX17</f>
        <v>263681.05366666662</v>
      </c>
      <c r="GA17" s="24">
        <v>3500</v>
      </c>
      <c r="GB17" s="24">
        <v>3080.1166666666668</v>
      </c>
      <c r="GC17" s="25">
        <f t="shared" ref="GC17:GC18" si="433">+FZ17+GA17-GB17</f>
        <v>264100.93699999998</v>
      </c>
      <c r="GD17" s="25"/>
      <c r="GE17" s="25">
        <f t="shared" si="89"/>
        <v>2229.3390494948781</v>
      </c>
      <c r="GF17" s="24">
        <f t="shared" ref="GF17:GF18" si="434">+GC17+GD17</f>
        <v>264100.93699999998</v>
      </c>
      <c r="GG17" s="24">
        <v>3300</v>
      </c>
      <c r="GH17" s="24">
        <v>3685.9499999999989</v>
      </c>
      <c r="GI17" s="25">
        <f t="shared" ref="GI17:GI18" si="435">+GF17+GG17-GH17</f>
        <v>263714.98699999996</v>
      </c>
      <c r="GJ17" s="25"/>
      <c r="GK17" s="25">
        <f t="shared" si="92"/>
        <v>1931.7420607984377</v>
      </c>
      <c r="GL17" s="24">
        <f t="shared" ref="GL17:GL18" si="436">+GI17+GJ17</f>
        <v>263714.98699999996</v>
      </c>
      <c r="GM17" s="24">
        <v>4100</v>
      </c>
      <c r="GN17" s="24">
        <v>3107.466666666669</v>
      </c>
      <c r="GO17" s="25">
        <f t="shared" ref="GO17:GO18" si="437">+GL17+GM17-GN17</f>
        <v>264707.52033333329</v>
      </c>
      <c r="GP17" s="25"/>
      <c r="GQ17" s="25">
        <f t="shared" si="95"/>
        <v>2044.4243396550225</v>
      </c>
      <c r="GR17" s="24">
        <f t="shared" ref="GR17:GR18" si="438">+GO17+GP17</f>
        <v>264707.52033333329</v>
      </c>
      <c r="GS17" s="24">
        <v>5420</v>
      </c>
      <c r="GT17" s="24">
        <v>3329.72</v>
      </c>
      <c r="GU17" s="25">
        <f t="shared" ref="GU17:GU18" si="439">+GR17+GS17-GT17</f>
        <v>266797.80033333332</v>
      </c>
      <c r="GV17" s="25"/>
      <c r="GW17" s="25">
        <f t="shared" si="98"/>
        <v>2083.2811193333573</v>
      </c>
      <c r="GX17" s="24">
        <f t="shared" ref="GX17:GX18" si="440">+GU17+GV17</f>
        <v>266797.80033333332</v>
      </c>
      <c r="GY17" s="24">
        <v>3000</v>
      </c>
      <c r="GZ17" s="24">
        <v>4774.4666666666672</v>
      </c>
      <c r="HA17" s="25">
        <f t="shared" ref="HA17:HA18" si="441">+GX17+GY17-GZ17</f>
        <v>265023.33366666664</v>
      </c>
      <c r="HB17" s="25"/>
      <c r="HC17" s="25">
        <f t="shared" si="101"/>
        <v>1443.2201869667813</v>
      </c>
      <c r="HD17" s="24">
        <f t="shared" ref="HD17:HD18" si="442">+HA17+HB17</f>
        <v>265023.33366666664</v>
      </c>
      <c r="HE17" s="24">
        <v>2800</v>
      </c>
      <c r="HF17" s="24">
        <v>3394.9833333333336</v>
      </c>
      <c r="HG17" s="25">
        <f t="shared" ref="HG17:HG18" si="443">+HD17+HE17-HF17</f>
        <v>264428.35033333331</v>
      </c>
      <c r="HH17" s="25"/>
      <c r="HI17" s="25">
        <f t="shared" si="104"/>
        <v>2025.087145837731</v>
      </c>
      <c r="HJ17" s="24">
        <f t="shared" ref="HJ17:HJ18" si="444">+HG17+HH17</f>
        <v>264428.35033333331</v>
      </c>
      <c r="HK17" s="24">
        <v>305193.69200000004</v>
      </c>
      <c r="HL17" s="24"/>
      <c r="HM17" s="25">
        <f t="shared" ref="HM17:HM18" si="445">+HJ17+HK17-HL17</f>
        <v>569622.04233333329</v>
      </c>
      <c r="HN17" s="25"/>
      <c r="HO17" s="25">
        <f t="shared" si="107"/>
        <v>0</v>
      </c>
      <c r="HP17" s="24">
        <f t="shared" ref="HP17:HP18" si="446">+HM17+HN17</f>
        <v>569622.04233333329</v>
      </c>
      <c r="HQ17" s="24">
        <v>136439.53200000001</v>
      </c>
      <c r="HR17" s="24"/>
      <c r="HS17" s="25">
        <f t="shared" ref="HS17:HS18" si="447">+HP17+HQ17-HR17</f>
        <v>706061.57433333329</v>
      </c>
      <c r="HT17" s="25">
        <v>-5.7199999999999971</v>
      </c>
      <c r="HU17" s="25">
        <f t="shared" si="110"/>
        <v>0</v>
      </c>
      <c r="HV17" s="24">
        <f t="shared" ref="HV17:HV18" si="448">+HS17+HT17</f>
        <v>706055.85433333332</v>
      </c>
      <c r="HW17" s="24">
        <v>70015.023000000001</v>
      </c>
      <c r="HX17" s="24"/>
      <c r="HY17" s="25">
        <f t="shared" ref="HY17:HY18" si="449">+HV17+HW17-HX17</f>
        <v>776070.87733333337</v>
      </c>
      <c r="HZ17" s="25"/>
      <c r="IA17" s="25">
        <f t="shared" si="113"/>
        <v>0</v>
      </c>
      <c r="IB17" s="24">
        <f t="shared" ref="IB17:IB18" si="450">+HY17+HZ17</f>
        <v>776070.87733333337</v>
      </c>
      <c r="IC17" s="24">
        <v>201068.78499999995</v>
      </c>
      <c r="ID17" s="24"/>
      <c r="IE17" s="25">
        <f t="shared" ref="IE17:IE18" si="451">+IB17+IC17-ID17</f>
        <v>977139.66233333328</v>
      </c>
      <c r="IF17" s="25">
        <v>-250.952</v>
      </c>
      <c r="IG17" s="25">
        <f t="shared" si="116"/>
        <v>0</v>
      </c>
      <c r="IH17" s="24">
        <f t="shared" ref="IH17:IH18" si="452">+IE17+IF17</f>
        <v>976888.71033333323</v>
      </c>
      <c r="II17" s="24">
        <v>280060.09499999997</v>
      </c>
      <c r="IJ17" s="24"/>
      <c r="IK17" s="25">
        <f t="shared" ref="IK17:IK18" si="453">+IH17+II17-IJ17</f>
        <v>1256948.8053333331</v>
      </c>
      <c r="IL17" s="25">
        <v>0</v>
      </c>
      <c r="IM17" s="25">
        <f t="shared" si="119"/>
        <v>0</v>
      </c>
      <c r="IN17" s="24">
        <f t="shared" ref="IN17:IN18" si="454">+IK17+IL17</f>
        <v>1256948.8053333331</v>
      </c>
      <c r="IO17" s="24">
        <v>143620.56</v>
      </c>
      <c r="IP17" s="24"/>
      <c r="IQ17" s="25">
        <f t="shared" ref="IQ17:IQ18" si="455">+IN17+IO17-IP17</f>
        <v>1400569.3653333331</v>
      </c>
      <c r="IR17" s="25"/>
      <c r="IS17" s="25">
        <f t="shared" si="122"/>
        <v>0</v>
      </c>
      <c r="IT17" s="24">
        <f t="shared" ref="IT17:IT18" si="456">+IQ17+IR17</f>
        <v>1400569.3653333331</v>
      </c>
      <c r="IU17" s="24">
        <v>256721.75100000002</v>
      </c>
      <c r="IV17" s="24"/>
      <c r="IW17" s="25">
        <f t="shared" ref="IW17:IW18" si="457">+IT17+IU17-IV17</f>
        <v>1657291.1163333331</v>
      </c>
      <c r="IX17" s="25">
        <v>-232.35399999999998</v>
      </c>
      <c r="IY17" s="25">
        <f t="shared" si="125"/>
        <v>0</v>
      </c>
      <c r="IZ17" s="24">
        <f t="shared" ref="IZ17:IZ18" si="458">+IW17+IX17</f>
        <v>1657058.762333333</v>
      </c>
      <c r="JA17" s="24">
        <v>256506.32099999994</v>
      </c>
      <c r="JB17" s="24"/>
      <c r="JC17" s="25">
        <f t="shared" ref="JC17:JC18" si="459">+IZ17+JA17-JB17</f>
        <v>1913565.083333333</v>
      </c>
      <c r="JD17" s="25">
        <v>0</v>
      </c>
      <c r="JE17" s="25">
        <f t="shared" si="128"/>
        <v>0</v>
      </c>
      <c r="JF17" s="24">
        <f t="shared" ref="JF17:JF18" si="460">+JC17+JD17</f>
        <v>1913565.083333333</v>
      </c>
      <c r="JG17" s="24">
        <v>159777.872</v>
      </c>
      <c r="JH17" s="24"/>
      <c r="JI17" s="25">
        <f t="shared" si="3"/>
        <v>2073342.955333333</v>
      </c>
      <c r="JJ17" s="25"/>
      <c r="JK17" s="25">
        <f t="shared" si="130"/>
        <v>0</v>
      </c>
      <c r="JL17" s="24">
        <f t="shared" ref="JL17:JL18" si="461">+JI17+JJ17</f>
        <v>2073342.955333333</v>
      </c>
      <c r="JM17" s="24"/>
      <c r="JN17" s="24"/>
      <c r="JO17" s="25">
        <f t="shared" ref="JO17:JO18" si="462">+JL17+JM17-JN17</f>
        <v>2073342.955333333</v>
      </c>
      <c r="JP17" s="25"/>
      <c r="JQ17" s="24">
        <f t="shared" ref="JQ17:JQ18" si="463">+JO17+JP17</f>
        <v>2073342.955333333</v>
      </c>
      <c r="JR17" s="24"/>
      <c r="JS17" s="24"/>
      <c r="JT17" s="25">
        <f t="shared" ref="JT17:JT18" si="464">+JQ17+JR17-JS17</f>
        <v>2073342.955333333</v>
      </c>
      <c r="JU17" s="25"/>
      <c r="JV17" s="24">
        <f t="shared" ref="JV17:JV18" si="465">+JT17+JU17</f>
        <v>2073342.955333333</v>
      </c>
      <c r="JW17" s="24"/>
      <c r="JX17" s="24"/>
      <c r="JY17" s="25">
        <f t="shared" ref="JY17:JY18" si="466">+JV17+JW17-JX17</f>
        <v>2073342.955333333</v>
      </c>
      <c r="JZ17" s="25"/>
    </row>
    <row r="18" spans="1:286" x14ac:dyDescent="0.35">
      <c r="A18" s="23">
        <v>320016</v>
      </c>
      <c r="B18" s="26" t="s">
        <v>23</v>
      </c>
      <c r="C18" s="24"/>
      <c r="D18" s="24">
        <v>0</v>
      </c>
      <c r="E18" s="24"/>
      <c r="F18" s="25">
        <f t="shared" si="137"/>
        <v>0</v>
      </c>
      <c r="G18" s="25"/>
      <c r="H18" s="25">
        <f t="shared" si="5"/>
        <v>0</v>
      </c>
      <c r="I18" s="24">
        <f t="shared" si="6"/>
        <v>0</v>
      </c>
      <c r="J18" s="24">
        <v>0</v>
      </c>
      <c r="K18" s="24"/>
      <c r="L18" s="25">
        <f t="shared" si="7"/>
        <v>0</v>
      </c>
      <c r="M18" s="25"/>
      <c r="N18" s="25">
        <f t="shared" si="8"/>
        <v>0</v>
      </c>
      <c r="O18" s="24">
        <f t="shared" si="9"/>
        <v>0</v>
      </c>
      <c r="P18" s="24">
        <v>0</v>
      </c>
      <c r="Q18" s="24">
        <v>0</v>
      </c>
      <c r="R18" s="25">
        <f t="shared" si="10"/>
        <v>0</v>
      </c>
      <c r="S18" s="25"/>
      <c r="T18" s="25">
        <f t="shared" si="11"/>
        <v>0</v>
      </c>
      <c r="U18" s="24">
        <f t="shared" si="12"/>
        <v>0</v>
      </c>
      <c r="V18" s="24">
        <v>0</v>
      </c>
      <c r="W18" s="24">
        <v>0</v>
      </c>
      <c r="X18" s="25">
        <f t="shared" si="13"/>
        <v>0</v>
      </c>
      <c r="Y18" s="25"/>
      <c r="Z18" s="25">
        <f t="shared" si="14"/>
        <v>0</v>
      </c>
      <c r="AA18" s="24">
        <f t="shared" si="15"/>
        <v>0</v>
      </c>
      <c r="AB18" s="24">
        <v>0</v>
      </c>
      <c r="AC18" s="24">
        <v>0</v>
      </c>
      <c r="AD18" s="25">
        <f t="shared" si="16"/>
        <v>0</v>
      </c>
      <c r="AE18" s="25"/>
      <c r="AF18" s="25">
        <f t="shared" si="17"/>
        <v>0</v>
      </c>
      <c r="AG18" s="24">
        <f t="shared" si="18"/>
        <v>0</v>
      </c>
      <c r="AH18" s="24">
        <v>0</v>
      </c>
      <c r="AI18" s="24">
        <v>88</v>
      </c>
      <c r="AJ18" s="25">
        <f t="shared" si="19"/>
        <v>-88</v>
      </c>
      <c r="AK18" s="25"/>
      <c r="AL18" s="25">
        <f t="shared" si="20"/>
        <v>-26</v>
      </c>
      <c r="AM18" s="24">
        <f t="shared" si="21"/>
        <v>-88</v>
      </c>
      <c r="AN18" s="24">
        <v>0</v>
      </c>
      <c r="AO18" s="24">
        <v>0</v>
      </c>
      <c r="AP18" s="25">
        <f t="shared" si="22"/>
        <v>-88</v>
      </c>
      <c r="AQ18" s="25"/>
      <c r="AR18" s="25">
        <f t="shared" si="23"/>
        <v>0</v>
      </c>
      <c r="AS18" s="24">
        <f t="shared" si="24"/>
        <v>-88</v>
      </c>
      <c r="AT18" s="24">
        <v>0</v>
      </c>
      <c r="AU18" s="24">
        <v>0</v>
      </c>
      <c r="AV18" s="25">
        <f t="shared" si="25"/>
        <v>-88</v>
      </c>
      <c r="AW18" s="25"/>
      <c r="AX18" s="25">
        <f t="shared" si="26"/>
        <v>0</v>
      </c>
      <c r="AY18" s="24">
        <f t="shared" si="27"/>
        <v>-88</v>
      </c>
      <c r="AZ18" s="24">
        <v>0</v>
      </c>
      <c r="BA18" s="24">
        <v>0</v>
      </c>
      <c r="BB18" s="25">
        <f t="shared" si="28"/>
        <v>-88</v>
      </c>
      <c r="BC18" s="25"/>
      <c r="BD18" s="25">
        <f t="shared" si="29"/>
        <v>0</v>
      </c>
      <c r="BE18" s="24">
        <f t="shared" si="30"/>
        <v>-88</v>
      </c>
      <c r="BF18" s="24">
        <v>0</v>
      </c>
      <c r="BG18" s="24">
        <v>0</v>
      </c>
      <c r="BH18" s="25">
        <f t="shared" si="31"/>
        <v>-88</v>
      </c>
      <c r="BI18" s="25"/>
      <c r="BJ18" s="25">
        <f t="shared" si="32"/>
        <v>0</v>
      </c>
      <c r="BK18" s="24">
        <f t="shared" si="33"/>
        <v>-88</v>
      </c>
      <c r="BL18" s="24">
        <v>0</v>
      </c>
      <c r="BM18" s="24">
        <v>0</v>
      </c>
      <c r="BN18" s="25">
        <f t="shared" si="34"/>
        <v>-88</v>
      </c>
      <c r="BO18" s="25"/>
      <c r="BP18" s="25">
        <f t="shared" si="35"/>
        <v>0</v>
      </c>
      <c r="BQ18" s="24">
        <f t="shared" si="36"/>
        <v>-88</v>
      </c>
      <c r="BR18" s="24">
        <v>0</v>
      </c>
      <c r="BS18" s="24">
        <v>0</v>
      </c>
      <c r="BT18" s="25">
        <f t="shared" si="37"/>
        <v>-88</v>
      </c>
      <c r="BU18" s="25"/>
      <c r="BV18" s="25">
        <f t="shared" si="38"/>
        <v>0</v>
      </c>
      <c r="BW18" s="24">
        <f t="shared" si="39"/>
        <v>-88</v>
      </c>
      <c r="BX18" s="24">
        <v>0</v>
      </c>
      <c r="BY18" s="24"/>
      <c r="BZ18" s="25">
        <f t="shared" si="40"/>
        <v>-88</v>
      </c>
      <c r="CA18" s="25"/>
      <c r="CB18" s="25">
        <f t="shared" si="41"/>
        <v>0</v>
      </c>
      <c r="CC18" s="24">
        <f t="shared" si="42"/>
        <v>-88</v>
      </c>
      <c r="CD18" s="24">
        <v>0</v>
      </c>
      <c r="CE18" s="24"/>
      <c r="CF18" s="25">
        <f t="shared" si="43"/>
        <v>-88</v>
      </c>
      <c r="CG18" s="25">
        <v>0</v>
      </c>
      <c r="CH18" s="25">
        <f t="shared" si="44"/>
        <v>0</v>
      </c>
      <c r="CI18" s="24">
        <f t="shared" si="45"/>
        <v>-88</v>
      </c>
      <c r="CJ18" s="24">
        <v>0</v>
      </c>
      <c r="CK18" s="24"/>
      <c r="CL18" s="25">
        <f t="shared" si="46"/>
        <v>-88</v>
      </c>
      <c r="CM18" s="25"/>
      <c r="CN18" s="25">
        <f t="shared" si="47"/>
        <v>0</v>
      </c>
      <c r="CO18" s="24">
        <f t="shared" si="48"/>
        <v>-88</v>
      </c>
      <c r="CP18" s="24">
        <v>0</v>
      </c>
      <c r="CQ18" s="24"/>
      <c r="CR18" s="25">
        <f t="shared" si="49"/>
        <v>-88</v>
      </c>
      <c r="CS18" s="25">
        <v>0</v>
      </c>
      <c r="CT18" s="25">
        <f t="shared" si="50"/>
        <v>0</v>
      </c>
      <c r="CU18" s="24">
        <f t="shared" si="51"/>
        <v>-88</v>
      </c>
      <c r="CV18" s="24">
        <v>0</v>
      </c>
      <c r="CW18" s="24"/>
      <c r="CX18" s="25">
        <f t="shared" si="52"/>
        <v>-88</v>
      </c>
      <c r="CY18" s="25">
        <v>0</v>
      </c>
      <c r="CZ18" s="25">
        <f t="shared" si="53"/>
        <v>0</v>
      </c>
      <c r="DA18" s="24">
        <f t="shared" si="54"/>
        <v>-88</v>
      </c>
      <c r="DB18" s="24">
        <v>0</v>
      </c>
      <c r="DC18" s="24"/>
      <c r="DD18" s="25">
        <f t="shared" si="55"/>
        <v>-88</v>
      </c>
      <c r="DE18" s="25"/>
      <c r="DF18" s="25">
        <f t="shared" si="56"/>
        <v>0</v>
      </c>
      <c r="DG18" s="24">
        <f t="shared" si="57"/>
        <v>-88</v>
      </c>
      <c r="DH18" s="24">
        <v>0</v>
      </c>
      <c r="DI18" s="24"/>
      <c r="DJ18" s="25">
        <f t="shared" si="58"/>
        <v>-88</v>
      </c>
      <c r="DK18" s="25">
        <v>0</v>
      </c>
      <c r="DL18" s="25">
        <f t="shared" si="59"/>
        <v>0</v>
      </c>
      <c r="DM18" s="24">
        <f t="shared" si="60"/>
        <v>-88</v>
      </c>
      <c r="DN18" s="24">
        <v>0</v>
      </c>
      <c r="DO18" s="24"/>
      <c r="DP18" s="25">
        <f t="shared" si="61"/>
        <v>-88</v>
      </c>
      <c r="DQ18" s="25">
        <v>0</v>
      </c>
      <c r="DR18" s="25">
        <f t="shared" si="62"/>
        <v>0</v>
      </c>
      <c r="DS18" s="24">
        <f t="shared" si="63"/>
        <v>-88</v>
      </c>
      <c r="DT18" s="24">
        <v>0</v>
      </c>
      <c r="DU18" s="24"/>
      <c r="DV18" s="25">
        <f t="shared" si="1"/>
        <v>-88</v>
      </c>
      <c r="DW18" s="25"/>
      <c r="DX18" s="25">
        <f t="shared" si="64"/>
        <v>0</v>
      </c>
      <c r="DY18" s="24">
        <f t="shared" si="65"/>
        <v>-88</v>
      </c>
      <c r="DZ18" s="24">
        <v>0</v>
      </c>
      <c r="EA18" s="24"/>
      <c r="EB18" s="25">
        <f t="shared" si="66"/>
        <v>-88</v>
      </c>
      <c r="EC18" s="25"/>
      <c r="ED18" s="24">
        <f t="shared" si="67"/>
        <v>-88</v>
      </c>
      <c r="EE18" s="24"/>
      <c r="EF18" s="24"/>
      <c r="EG18" s="25">
        <f t="shared" si="68"/>
        <v>-88</v>
      </c>
      <c r="EH18" s="25"/>
      <c r="EI18" s="24">
        <f t="shared" si="69"/>
        <v>-88</v>
      </c>
      <c r="EJ18" s="24"/>
      <c r="EK18" s="24"/>
      <c r="EL18" s="25">
        <f t="shared" si="70"/>
        <v>-88</v>
      </c>
      <c r="EM18" s="25"/>
      <c r="EP18" s="24"/>
      <c r="EQ18" s="24">
        <v>0</v>
      </c>
      <c r="ER18" s="24"/>
      <c r="ES18" s="25">
        <f t="shared" si="138"/>
        <v>0</v>
      </c>
      <c r="ET18" s="25"/>
      <c r="EU18" s="25">
        <f t="shared" si="71"/>
        <v>0</v>
      </c>
      <c r="EV18" s="24">
        <f t="shared" si="422"/>
        <v>0</v>
      </c>
      <c r="EW18" s="24">
        <v>0</v>
      </c>
      <c r="EX18" s="24"/>
      <c r="EY18" s="25">
        <f t="shared" si="423"/>
        <v>0</v>
      </c>
      <c r="EZ18" s="25"/>
      <c r="FA18" s="25">
        <f t="shared" si="74"/>
        <v>0</v>
      </c>
      <c r="FB18" s="24">
        <f t="shared" si="424"/>
        <v>0</v>
      </c>
      <c r="FC18" s="24">
        <v>0</v>
      </c>
      <c r="FD18" s="24">
        <v>0</v>
      </c>
      <c r="FE18" s="25">
        <f t="shared" si="425"/>
        <v>0</v>
      </c>
      <c r="FF18" s="25"/>
      <c r="FG18" s="25">
        <f t="shared" si="77"/>
        <v>0</v>
      </c>
      <c r="FH18" s="24">
        <f t="shared" si="426"/>
        <v>0</v>
      </c>
      <c r="FI18" s="24">
        <v>0</v>
      </c>
      <c r="FJ18" s="24">
        <v>0</v>
      </c>
      <c r="FK18" s="25">
        <f t="shared" si="427"/>
        <v>0</v>
      </c>
      <c r="FL18" s="25"/>
      <c r="FM18" s="25">
        <f t="shared" si="80"/>
        <v>0</v>
      </c>
      <c r="FN18" s="24">
        <f t="shared" si="428"/>
        <v>0</v>
      </c>
      <c r="FO18" s="24">
        <v>0</v>
      </c>
      <c r="FP18" s="24">
        <v>0</v>
      </c>
      <c r="FQ18" s="25">
        <f t="shared" si="429"/>
        <v>0</v>
      </c>
      <c r="FR18" s="25"/>
      <c r="FS18" s="25">
        <f t="shared" si="83"/>
        <v>0</v>
      </c>
      <c r="FT18" s="24">
        <f t="shared" si="430"/>
        <v>0</v>
      </c>
      <c r="FU18" s="24">
        <v>0</v>
      </c>
      <c r="FV18" s="24">
        <v>88</v>
      </c>
      <c r="FW18" s="25">
        <f t="shared" si="431"/>
        <v>-88</v>
      </c>
      <c r="FX18" s="25"/>
      <c r="FY18" s="25">
        <f t="shared" si="86"/>
        <v>-26</v>
      </c>
      <c r="FZ18" s="24">
        <f t="shared" si="432"/>
        <v>-88</v>
      </c>
      <c r="GA18" s="24">
        <v>0</v>
      </c>
      <c r="GB18" s="24">
        <v>0</v>
      </c>
      <c r="GC18" s="25">
        <f t="shared" si="433"/>
        <v>-88</v>
      </c>
      <c r="GD18" s="25"/>
      <c r="GE18" s="25">
        <f t="shared" si="89"/>
        <v>0</v>
      </c>
      <c r="GF18" s="24">
        <f t="shared" si="434"/>
        <v>-88</v>
      </c>
      <c r="GG18" s="24">
        <v>0</v>
      </c>
      <c r="GH18" s="24">
        <v>0</v>
      </c>
      <c r="GI18" s="25">
        <f t="shared" si="435"/>
        <v>-88</v>
      </c>
      <c r="GJ18" s="25"/>
      <c r="GK18" s="25">
        <f t="shared" si="92"/>
        <v>0</v>
      </c>
      <c r="GL18" s="24">
        <f t="shared" si="436"/>
        <v>-88</v>
      </c>
      <c r="GM18" s="24">
        <v>0</v>
      </c>
      <c r="GN18" s="24">
        <v>0</v>
      </c>
      <c r="GO18" s="25">
        <f t="shared" si="437"/>
        <v>-88</v>
      </c>
      <c r="GP18" s="25"/>
      <c r="GQ18" s="25">
        <f t="shared" si="95"/>
        <v>0</v>
      </c>
      <c r="GR18" s="24">
        <f t="shared" si="438"/>
        <v>-88</v>
      </c>
      <c r="GS18" s="24">
        <v>0</v>
      </c>
      <c r="GT18" s="24">
        <v>0</v>
      </c>
      <c r="GU18" s="25">
        <f t="shared" si="439"/>
        <v>-88</v>
      </c>
      <c r="GV18" s="25"/>
      <c r="GW18" s="25">
        <f t="shared" si="98"/>
        <v>0</v>
      </c>
      <c r="GX18" s="24">
        <f t="shared" si="440"/>
        <v>-88</v>
      </c>
      <c r="GY18" s="24">
        <v>0</v>
      </c>
      <c r="GZ18" s="24">
        <v>0</v>
      </c>
      <c r="HA18" s="25">
        <f t="shared" si="441"/>
        <v>-88</v>
      </c>
      <c r="HB18" s="25"/>
      <c r="HC18" s="25">
        <f t="shared" si="101"/>
        <v>0</v>
      </c>
      <c r="HD18" s="24">
        <f t="shared" si="442"/>
        <v>-88</v>
      </c>
      <c r="HE18" s="24">
        <v>0</v>
      </c>
      <c r="HF18" s="24">
        <v>0</v>
      </c>
      <c r="HG18" s="25">
        <f t="shared" si="443"/>
        <v>-88</v>
      </c>
      <c r="HH18" s="25"/>
      <c r="HI18" s="25">
        <f t="shared" si="104"/>
        <v>0</v>
      </c>
      <c r="HJ18" s="24">
        <f t="shared" si="444"/>
        <v>-88</v>
      </c>
      <c r="HK18" s="24">
        <v>0</v>
      </c>
      <c r="HL18" s="24"/>
      <c r="HM18" s="25">
        <f t="shared" si="445"/>
        <v>-88</v>
      </c>
      <c r="HN18" s="25"/>
      <c r="HO18" s="25">
        <f t="shared" si="107"/>
        <v>0</v>
      </c>
      <c r="HP18" s="24">
        <f t="shared" si="446"/>
        <v>-88</v>
      </c>
      <c r="HQ18" s="24">
        <v>0</v>
      </c>
      <c r="HR18" s="24"/>
      <c r="HS18" s="25">
        <f t="shared" si="447"/>
        <v>-88</v>
      </c>
      <c r="HT18" s="25">
        <v>0</v>
      </c>
      <c r="HU18" s="25">
        <f t="shared" si="110"/>
        <v>0</v>
      </c>
      <c r="HV18" s="24">
        <f t="shared" si="448"/>
        <v>-88</v>
      </c>
      <c r="HW18" s="24">
        <v>0</v>
      </c>
      <c r="HX18" s="24"/>
      <c r="HY18" s="25">
        <f t="shared" si="449"/>
        <v>-88</v>
      </c>
      <c r="HZ18" s="25"/>
      <c r="IA18" s="25">
        <f t="shared" si="113"/>
        <v>0</v>
      </c>
      <c r="IB18" s="24">
        <f t="shared" si="450"/>
        <v>-88</v>
      </c>
      <c r="IC18" s="24">
        <v>0</v>
      </c>
      <c r="ID18" s="24"/>
      <c r="IE18" s="25">
        <f t="shared" si="451"/>
        <v>-88</v>
      </c>
      <c r="IF18" s="25">
        <v>0</v>
      </c>
      <c r="IG18" s="25">
        <f t="shared" si="116"/>
        <v>0</v>
      </c>
      <c r="IH18" s="24">
        <f t="shared" si="452"/>
        <v>-88</v>
      </c>
      <c r="II18" s="24">
        <v>0</v>
      </c>
      <c r="IJ18" s="24"/>
      <c r="IK18" s="25">
        <f t="shared" si="453"/>
        <v>-88</v>
      </c>
      <c r="IL18" s="25">
        <v>0</v>
      </c>
      <c r="IM18" s="25">
        <f t="shared" si="119"/>
        <v>0</v>
      </c>
      <c r="IN18" s="24">
        <f t="shared" si="454"/>
        <v>-88</v>
      </c>
      <c r="IO18" s="24">
        <v>0</v>
      </c>
      <c r="IP18" s="24"/>
      <c r="IQ18" s="25">
        <f t="shared" si="455"/>
        <v>-88</v>
      </c>
      <c r="IR18" s="25"/>
      <c r="IS18" s="25">
        <f t="shared" si="122"/>
        <v>0</v>
      </c>
      <c r="IT18" s="24">
        <f t="shared" si="456"/>
        <v>-88</v>
      </c>
      <c r="IU18" s="24">
        <v>0</v>
      </c>
      <c r="IV18" s="24"/>
      <c r="IW18" s="25">
        <f t="shared" si="457"/>
        <v>-88</v>
      </c>
      <c r="IX18" s="25">
        <v>0</v>
      </c>
      <c r="IY18" s="25">
        <f t="shared" si="125"/>
        <v>0</v>
      </c>
      <c r="IZ18" s="24">
        <f t="shared" si="458"/>
        <v>-88</v>
      </c>
      <c r="JA18" s="24">
        <v>0</v>
      </c>
      <c r="JB18" s="24"/>
      <c r="JC18" s="25">
        <f t="shared" si="459"/>
        <v>-88</v>
      </c>
      <c r="JD18" s="25">
        <v>0</v>
      </c>
      <c r="JE18" s="25">
        <f t="shared" si="128"/>
        <v>0</v>
      </c>
      <c r="JF18" s="24">
        <f t="shared" si="460"/>
        <v>-88</v>
      </c>
      <c r="JG18" s="24">
        <v>0</v>
      </c>
      <c r="JH18" s="24"/>
      <c r="JI18" s="25">
        <f t="shared" si="3"/>
        <v>-88</v>
      </c>
      <c r="JJ18" s="25"/>
      <c r="JK18" s="25">
        <f t="shared" si="130"/>
        <v>0</v>
      </c>
      <c r="JL18" s="24">
        <f t="shared" si="461"/>
        <v>-88</v>
      </c>
      <c r="JM18" s="24"/>
      <c r="JN18" s="24"/>
      <c r="JO18" s="25">
        <f t="shared" si="462"/>
        <v>-88</v>
      </c>
      <c r="JP18" s="25"/>
      <c r="JQ18" s="24">
        <f t="shared" si="463"/>
        <v>-88</v>
      </c>
      <c r="JR18" s="24"/>
      <c r="JS18" s="24"/>
      <c r="JT18" s="25">
        <f t="shared" si="464"/>
        <v>-88</v>
      </c>
      <c r="JU18" s="25"/>
      <c r="JV18" s="24">
        <f t="shared" si="465"/>
        <v>-88</v>
      </c>
      <c r="JW18" s="24"/>
      <c r="JX18" s="24"/>
      <c r="JY18" s="25">
        <f t="shared" si="466"/>
        <v>-88</v>
      </c>
      <c r="JZ18" s="25"/>
    </row>
    <row r="19" spans="1:286" s="32" customFormat="1" x14ac:dyDescent="0.35">
      <c r="A19" s="27"/>
      <c r="B19" s="33" t="s">
        <v>22</v>
      </c>
      <c r="C19" s="29">
        <f t="shared" ref="C19:BN19" si="467">+SUM(C17:C18)</f>
        <v>0</v>
      </c>
      <c r="D19" s="29">
        <f t="shared" si="467"/>
        <v>600</v>
      </c>
      <c r="E19" s="29">
        <f t="shared" si="467"/>
        <v>0</v>
      </c>
      <c r="F19" s="29">
        <f t="shared" si="137"/>
        <v>600</v>
      </c>
      <c r="G19" s="29">
        <f t="shared" si="467"/>
        <v>0</v>
      </c>
      <c r="H19" s="29">
        <f t="shared" si="5"/>
        <v>0</v>
      </c>
      <c r="I19" s="29">
        <f t="shared" si="467"/>
        <v>600</v>
      </c>
      <c r="J19" s="29">
        <f t="shared" si="467"/>
        <v>300</v>
      </c>
      <c r="K19" s="29">
        <f t="shared" si="467"/>
        <v>0</v>
      </c>
      <c r="L19" s="29">
        <f t="shared" si="467"/>
        <v>900</v>
      </c>
      <c r="M19" s="29">
        <f t="shared" si="467"/>
        <v>0</v>
      </c>
      <c r="N19" s="29">
        <f t="shared" si="8"/>
        <v>0</v>
      </c>
      <c r="O19" s="29">
        <f t="shared" si="467"/>
        <v>900</v>
      </c>
      <c r="P19" s="29">
        <f t="shared" si="467"/>
        <v>2500</v>
      </c>
      <c r="Q19" s="29">
        <f t="shared" si="467"/>
        <v>2626.4333333333329</v>
      </c>
      <c r="R19" s="29">
        <f t="shared" si="467"/>
        <v>773.56666666666706</v>
      </c>
      <c r="S19" s="29">
        <f t="shared" si="467"/>
        <v>0</v>
      </c>
      <c r="T19" s="29">
        <f t="shared" si="11"/>
        <v>7.0687497620347033</v>
      </c>
      <c r="U19" s="29">
        <f t="shared" si="467"/>
        <v>773.56666666666706</v>
      </c>
      <c r="V19" s="29">
        <f t="shared" si="467"/>
        <v>2000</v>
      </c>
      <c r="W19" s="29">
        <f t="shared" si="467"/>
        <v>2739.95</v>
      </c>
      <c r="X19" s="29">
        <f t="shared" si="467"/>
        <v>33.616666666667243</v>
      </c>
      <c r="Y19" s="29">
        <f t="shared" si="467"/>
        <v>0</v>
      </c>
      <c r="Z19" s="29">
        <f t="shared" si="14"/>
        <v>0.29445792806438581</v>
      </c>
      <c r="AA19" s="29">
        <f t="shared" si="467"/>
        <v>33.616666666667243</v>
      </c>
      <c r="AB19" s="29">
        <f t="shared" si="467"/>
        <v>700</v>
      </c>
      <c r="AC19" s="29">
        <f t="shared" si="467"/>
        <v>2598.8833333333341</v>
      </c>
      <c r="AD19" s="29">
        <f t="shared" si="467"/>
        <v>-1865.2666666666669</v>
      </c>
      <c r="AE19" s="29">
        <f t="shared" si="467"/>
        <v>0</v>
      </c>
      <c r="AF19" s="29">
        <f t="shared" si="17"/>
        <v>-17.942962682690638</v>
      </c>
      <c r="AG19" s="29">
        <f t="shared" si="467"/>
        <v>-1865.2666666666669</v>
      </c>
      <c r="AH19" s="29">
        <f t="shared" si="467"/>
        <v>2300</v>
      </c>
      <c r="AI19" s="29">
        <f t="shared" si="467"/>
        <v>3351.8666666666677</v>
      </c>
      <c r="AJ19" s="29">
        <f t="shared" si="467"/>
        <v>-2917.1333333333346</v>
      </c>
      <c r="AK19" s="29">
        <f t="shared" si="467"/>
        <v>0</v>
      </c>
      <c r="AL19" s="29">
        <f t="shared" si="20"/>
        <v>-22.627829269262904</v>
      </c>
      <c r="AM19" s="29">
        <f t="shared" si="467"/>
        <v>-2917.1333333333346</v>
      </c>
      <c r="AN19" s="29">
        <f t="shared" si="467"/>
        <v>3500</v>
      </c>
      <c r="AO19" s="29">
        <f t="shared" si="467"/>
        <v>3080.1166666666668</v>
      </c>
      <c r="AP19" s="29">
        <f t="shared" si="467"/>
        <v>-2497.2500000000014</v>
      </c>
      <c r="AQ19" s="29">
        <f t="shared" si="467"/>
        <v>0</v>
      </c>
      <c r="AR19" s="29">
        <f t="shared" si="23"/>
        <v>-21.079883337752367</v>
      </c>
      <c r="AS19" s="29">
        <f t="shared" si="467"/>
        <v>-2497.2500000000014</v>
      </c>
      <c r="AT19" s="29">
        <f t="shared" si="467"/>
        <v>3300</v>
      </c>
      <c r="AU19" s="29">
        <f t="shared" si="467"/>
        <v>3685.9499999999989</v>
      </c>
      <c r="AV19" s="29">
        <f t="shared" si="467"/>
        <v>-2883.2000000000003</v>
      </c>
      <c r="AW19" s="29">
        <f t="shared" si="467"/>
        <v>0</v>
      </c>
      <c r="AX19" s="29">
        <f t="shared" si="26"/>
        <v>-21.119765596386287</v>
      </c>
      <c r="AY19" s="29">
        <f t="shared" si="467"/>
        <v>-2883.2000000000003</v>
      </c>
      <c r="AZ19" s="29">
        <f t="shared" si="467"/>
        <v>4100</v>
      </c>
      <c r="BA19" s="29">
        <f t="shared" si="467"/>
        <v>3107.466666666669</v>
      </c>
      <c r="BB19" s="29">
        <f t="shared" si="467"/>
        <v>-1890.6666666666692</v>
      </c>
      <c r="BC19" s="29">
        <f t="shared" si="467"/>
        <v>0</v>
      </c>
      <c r="BD19" s="29">
        <f t="shared" si="29"/>
        <v>-14.602248348064885</v>
      </c>
      <c r="BE19" s="29">
        <f t="shared" si="467"/>
        <v>-1890.6666666666692</v>
      </c>
      <c r="BF19" s="29">
        <f t="shared" si="467"/>
        <v>5420</v>
      </c>
      <c r="BG19" s="29">
        <f t="shared" si="467"/>
        <v>3329.72</v>
      </c>
      <c r="BH19" s="29">
        <f t="shared" si="467"/>
        <v>199.61333333333096</v>
      </c>
      <c r="BI19" s="29">
        <f t="shared" si="467"/>
        <v>0</v>
      </c>
      <c r="BJ19" s="29">
        <f t="shared" si="32"/>
        <v>1.5586736021847498</v>
      </c>
      <c r="BK19" s="29">
        <f t="shared" si="467"/>
        <v>199.61333333333096</v>
      </c>
      <c r="BL19" s="29">
        <f t="shared" si="467"/>
        <v>3000</v>
      </c>
      <c r="BM19" s="29">
        <f t="shared" si="467"/>
        <v>4774.4666666666672</v>
      </c>
      <c r="BN19" s="29">
        <f t="shared" si="467"/>
        <v>-1574.8533333333362</v>
      </c>
      <c r="BO19" s="29">
        <f t="shared" ref="BO19:DU19" si="468">+SUM(BO17:BO18)</f>
        <v>0</v>
      </c>
      <c r="BP19" s="29">
        <f t="shared" si="35"/>
        <v>-8.5760755127972548</v>
      </c>
      <c r="BQ19" s="29">
        <f t="shared" si="468"/>
        <v>-1574.8533333333362</v>
      </c>
      <c r="BR19" s="29">
        <f t="shared" si="468"/>
        <v>2800</v>
      </c>
      <c r="BS19" s="29">
        <f t="shared" si="468"/>
        <v>3394.9833333333336</v>
      </c>
      <c r="BT19" s="29">
        <f t="shared" si="468"/>
        <v>-2169.8366666666698</v>
      </c>
      <c r="BU19" s="29">
        <f t="shared" si="468"/>
        <v>0</v>
      </c>
      <c r="BV19" s="29">
        <f t="shared" si="38"/>
        <v>-16.617387419673168</v>
      </c>
      <c r="BW19" s="29">
        <f t="shared" si="468"/>
        <v>-2169.8366666666698</v>
      </c>
      <c r="BX19" s="29">
        <f t="shared" si="468"/>
        <v>850</v>
      </c>
      <c r="BY19" s="29">
        <f t="shared" si="468"/>
        <v>0</v>
      </c>
      <c r="BZ19" s="29">
        <f t="shared" si="468"/>
        <v>-1319.8366666666698</v>
      </c>
      <c r="CA19" s="29">
        <f t="shared" si="468"/>
        <v>0</v>
      </c>
      <c r="CB19" s="29">
        <f t="shared" si="41"/>
        <v>0</v>
      </c>
      <c r="CC19" s="29">
        <f t="shared" si="468"/>
        <v>-1319.8366666666698</v>
      </c>
      <c r="CD19" s="29">
        <f t="shared" ref="CD19" si="469">+SUM(CD17:CD18)</f>
        <v>380</v>
      </c>
      <c r="CE19" s="29">
        <f t="shared" ref="CD19:CE19" si="470">+SUM(CE17:CE18)</f>
        <v>0</v>
      </c>
      <c r="CF19" s="29">
        <f t="shared" si="468"/>
        <v>-939.83666666666977</v>
      </c>
      <c r="CG19" s="29">
        <f t="shared" si="468"/>
        <v>-1.8361051459093707E-2</v>
      </c>
      <c r="CH19" s="29">
        <f t="shared" si="44"/>
        <v>0</v>
      </c>
      <c r="CI19" s="29">
        <f t="shared" si="468"/>
        <v>-939.85502771812889</v>
      </c>
      <c r="CJ19" s="29">
        <f t="shared" si="468"/>
        <v>195</v>
      </c>
      <c r="CK19" s="29">
        <f t="shared" si="468"/>
        <v>0</v>
      </c>
      <c r="CL19" s="29">
        <f t="shared" si="468"/>
        <v>-744.85502771812889</v>
      </c>
      <c r="CM19" s="29">
        <f t="shared" si="468"/>
        <v>0</v>
      </c>
      <c r="CN19" s="29">
        <f t="shared" si="47"/>
        <v>0</v>
      </c>
      <c r="CO19" s="29">
        <f t="shared" si="468"/>
        <v>-744.85502771812889</v>
      </c>
      <c r="CP19" s="29">
        <f t="shared" ref="CP19" si="471">+SUM(CP17:CP18)</f>
        <v>560</v>
      </c>
      <c r="CQ19" s="29">
        <f t="shared" ref="CP19:CQ19" si="472">+SUM(CQ17:CQ18)</f>
        <v>0</v>
      </c>
      <c r="CR19" s="29">
        <f t="shared" si="468"/>
        <v>-184.85502771812889</v>
      </c>
      <c r="CS19" s="29">
        <f t="shared" ref="CS19" si="473">+SUM(CS17:CS18)</f>
        <v>-0.75600073201736484</v>
      </c>
      <c r="CT19" s="29">
        <f t="shared" si="50"/>
        <v>0</v>
      </c>
      <c r="CU19" s="29">
        <f t="shared" si="468"/>
        <v>-185.61102845014625</v>
      </c>
      <c r="CV19" s="29">
        <f t="shared" si="468"/>
        <v>780</v>
      </c>
      <c r="CW19" s="29">
        <f t="shared" si="468"/>
        <v>0</v>
      </c>
      <c r="CX19" s="29">
        <f t="shared" si="468"/>
        <v>594.38897154985375</v>
      </c>
      <c r="CY19" s="29">
        <f t="shared" si="468"/>
        <v>0</v>
      </c>
      <c r="CZ19" s="29">
        <f t="shared" si="53"/>
        <v>0</v>
      </c>
      <c r="DA19" s="29">
        <f t="shared" si="468"/>
        <v>594.38897154985375</v>
      </c>
      <c r="DB19" s="29">
        <f t="shared" ref="DB19" si="474">+SUM(DB17:DB18)</f>
        <v>400</v>
      </c>
      <c r="DC19" s="29">
        <f t="shared" ref="DB19:DC19" si="475">+SUM(DC17:DC18)</f>
        <v>0</v>
      </c>
      <c r="DD19" s="29">
        <f t="shared" si="468"/>
        <v>994.38897154985375</v>
      </c>
      <c r="DE19" s="29">
        <f t="shared" si="468"/>
        <v>0</v>
      </c>
      <c r="DF19" s="29">
        <f t="shared" si="56"/>
        <v>0</v>
      </c>
      <c r="DG19" s="29">
        <f t="shared" si="468"/>
        <v>994.38897154985375</v>
      </c>
      <c r="DH19" s="29">
        <f t="shared" si="468"/>
        <v>715</v>
      </c>
      <c r="DI19" s="29">
        <f t="shared" si="468"/>
        <v>0</v>
      </c>
      <c r="DJ19" s="29">
        <f t="shared" si="468"/>
        <v>1709.3889715498537</v>
      </c>
      <c r="DK19" s="29">
        <f t="shared" ref="DK19" si="476">+SUM(DK17:DK18)</f>
        <v>-0.72035849258709828</v>
      </c>
      <c r="DL19" s="29">
        <f t="shared" si="59"/>
        <v>0</v>
      </c>
      <c r="DM19" s="29">
        <f t="shared" si="468"/>
        <v>1708.6686130572666</v>
      </c>
      <c r="DN19" s="29">
        <f t="shared" ref="DN19" si="477">+SUM(DN17:DN18)</f>
        <v>893</v>
      </c>
      <c r="DO19" s="29">
        <f t="shared" ref="DN19:DO19" si="478">+SUM(DO17:DO18)</f>
        <v>0</v>
      </c>
      <c r="DP19" s="29">
        <f t="shared" si="468"/>
        <v>2601.6686130572666</v>
      </c>
      <c r="DQ19" s="29">
        <f t="shared" si="468"/>
        <v>0</v>
      </c>
      <c r="DR19" s="29">
        <f t="shared" si="62"/>
        <v>0</v>
      </c>
      <c r="DS19" s="29">
        <f t="shared" si="468"/>
        <v>2601.6686130572666</v>
      </c>
      <c r="DT19" s="29">
        <f t="shared" si="468"/>
        <v>445</v>
      </c>
      <c r="DU19" s="29">
        <f t="shared" si="468"/>
        <v>0</v>
      </c>
      <c r="DV19" s="29">
        <f t="shared" si="1"/>
        <v>3046.6686130572666</v>
      </c>
      <c r="DW19" s="30"/>
      <c r="DX19" s="29">
        <f t="shared" si="64"/>
        <v>0</v>
      </c>
      <c r="DY19" s="31"/>
      <c r="DZ19" s="29">
        <f t="shared" ref="DZ19" si="479">+SUM(DZ17:DZ18)</f>
        <v>0</v>
      </c>
      <c r="EA19" s="29">
        <f t="shared" ref="DZ19:EA19" si="480">+SUM(EA17:EA18)</f>
        <v>0</v>
      </c>
      <c r="EB19" s="30"/>
      <c r="EC19" s="30"/>
      <c r="ED19" s="31"/>
      <c r="EE19" s="29">
        <f t="shared" ref="EE19:EF19" si="481">+SUM(EE17:EE18)</f>
        <v>0</v>
      </c>
      <c r="EF19" s="29">
        <f t="shared" si="481"/>
        <v>0</v>
      </c>
      <c r="EG19" s="30"/>
      <c r="EH19" s="30"/>
      <c r="EI19" s="31"/>
      <c r="EJ19" s="29">
        <f t="shared" ref="EJ19:EK19" si="482">+SUM(EJ17:EJ18)</f>
        <v>0</v>
      </c>
      <c r="EK19" s="29">
        <f t="shared" si="482"/>
        <v>0</v>
      </c>
      <c r="EL19" s="30"/>
      <c r="EM19" s="30"/>
      <c r="EO19" s="42"/>
      <c r="EP19" s="29">
        <f t="shared" ref="EP19:ER19" si="483">+SUM(EP17:EP18)</f>
        <v>0</v>
      </c>
      <c r="EQ19" s="29">
        <f t="shared" si="483"/>
        <v>178273.45799999998</v>
      </c>
      <c r="ER19" s="29">
        <f t="shared" si="483"/>
        <v>0</v>
      </c>
      <c r="ES19" s="29">
        <f t="shared" si="138"/>
        <v>178273.45799999998</v>
      </c>
      <c r="ET19" s="29">
        <f t="shared" ref="ET19" si="484">+SUM(ET17:ET18)</f>
        <v>0</v>
      </c>
      <c r="EU19" s="29">
        <f t="shared" si="71"/>
        <v>0</v>
      </c>
      <c r="EV19" s="29">
        <f t="shared" ref="EV19:EZ19" si="485">+SUM(EV17:EV18)</f>
        <v>178273.45799999998</v>
      </c>
      <c r="EW19" s="29">
        <f t="shared" si="485"/>
        <v>89136.729000000007</v>
      </c>
      <c r="EX19" s="29">
        <f t="shared" si="485"/>
        <v>0</v>
      </c>
      <c r="EY19" s="29">
        <f t="shared" si="485"/>
        <v>267410.18699999998</v>
      </c>
      <c r="EZ19" s="29">
        <f t="shared" si="485"/>
        <v>0</v>
      </c>
      <c r="FA19" s="29">
        <f t="shared" si="74"/>
        <v>0</v>
      </c>
      <c r="FB19" s="29">
        <f t="shared" ref="FB19:FF19" si="486">+SUM(FB17:FB18)</f>
        <v>267410.18699999998</v>
      </c>
      <c r="FC19" s="29">
        <f t="shared" si="486"/>
        <v>2500</v>
      </c>
      <c r="FD19" s="29">
        <f t="shared" si="486"/>
        <v>2626.4333333333329</v>
      </c>
      <c r="FE19" s="29">
        <f t="shared" si="486"/>
        <v>267283.75366666663</v>
      </c>
      <c r="FF19" s="29">
        <f t="shared" si="486"/>
        <v>0</v>
      </c>
      <c r="FG19" s="29">
        <f t="shared" si="77"/>
        <v>2442.4035465079387</v>
      </c>
      <c r="FH19" s="29">
        <f t="shared" ref="FH19:FL19" si="487">+SUM(FH17:FH18)</f>
        <v>267283.75366666663</v>
      </c>
      <c r="FI19" s="29">
        <f t="shared" si="487"/>
        <v>2000</v>
      </c>
      <c r="FJ19" s="29">
        <f t="shared" si="487"/>
        <v>2739.95</v>
      </c>
      <c r="FK19" s="29">
        <f t="shared" si="487"/>
        <v>266543.80366666662</v>
      </c>
      <c r="FL19" s="29">
        <f t="shared" si="487"/>
        <v>0</v>
      </c>
      <c r="FM19" s="29">
        <f t="shared" si="80"/>
        <v>2334.7328557090455</v>
      </c>
      <c r="FN19" s="29">
        <f t="shared" ref="FN19:FR19" si="488">+SUM(FN17:FN18)</f>
        <v>266543.80366666662</v>
      </c>
      <c r="FO19" s="29">
        <f t="shared" si="488"/>
        <v>700</v>
      </c>
      <c r="FP19" s="29">
        <f t="shared" si="488"/>
        <v>2598.8833333333341</v>
      </c>
      <c r="FQ19" s="29">
        <f t="shared" si="488"/>
        <v>264644.92033333326</v>
      </c>
      <c r="FR19" s="29">
        <f t="shared" si="488"/>
        <v>0</v>
      </c>
      <c r="FS19" s="29">
        <f t="shared" si="83"/>
        <v>2545.756065104883</v>
      </c>
      <c r="FT19" s="29">
        <f t="shared" ref="FT19:FX19" si="489">+SUM(FT17:FT18)</f>
        <v>264644.92033333326</v>
      </c>
      <c r="FU19" s="29">
        <f t="shared" si="489"/>
        <v>2300</v>
      </c>
      <c r="FV19" s="29">
        <f t="shared" si="489"/>
        <v>3351.8666666666677</v>
      </c>
      <c r="FW19" s="29">
        <f t="shared" si="489"/>
        <v>263593.05366666662</v>
      </c>
      <c r="FX19" s="29">
        <f t="shared" si="489"/>
        <v>0</v>
      </c>
      <c r="FY19" s="29">
        <f t="shared" si="86"/>
        <v>2044.6575227733792</v>
      </c>
      <c r="FZ19" s="29">
        <f t="shared" ref="FZ19:GD19" si="490">+SUM(FZ17:FZ18)</f>
        <v>263593.05366666662</v>
      </c>
      <c r="GA19" s="29">
        <f t="shared" si="490"/>
        <v>3500</v>
      </c>
      <c r="GB19" s="29">
        <f t="shared" si="490"/>
        <v>3080.1166666666668</v>
      </c>
      <c r="GC19" s="29">
        <f t="shared" si="490"/>
        <v>264012.93699999998</v>
      </c>
      <c r="GD19" s="29">
        <f t="shared" si="490"/>
        <v>0</v>
      </c>
      <c r="GE19" s="29">
        <f t="shared" si="89"/>
        <v>2228.5962204894831</v>
      </c>
      <c r="GF19" s="29">
        <f t="shared" ref="GF19:GJ19" si="491">+SUM(GF17:GF18)</f>
        <v>264012.93699999998</v>
      </c>
      <c r="GG19" s="29">
        <f t="shared" si="491"/>
        <v>3300</v>
      </c>
      <c r="GH19" s="29">
        <f t="shared" si="491"/>
        <v>3685.9499999999989</v>
      </c>
      <c r="GI19" s="29">
        <f t="shared" si="491"/>
        <v>263626.98699999996</v>
      </c>
      <c r="GJ19" s="29">
        <f t="shared" si="491"/>
        <v>0</v>
      </c>
      <c r="GK19" s="29">
        <f t="shared" si="92"/>
        <v>1931.0974508607012</v>
      </c>
      <c r="GL19" s="29">
        <f t="shared" ref="GL19:GP19" si="492">+SUM(GL17:GL18)</f>
        <v>263626.98699999996</v>
      </c>
      <c r="GM19" s="29">
        <f t="shared" si="492"/>
        <v>4100</v>
      </c>
      <c r="GN19" s="29">
        <f t="shared" si="492"/>
        <v>3107.466666666669</v>
      </c>
      <c r="GO19" s="29">
        <f t="shared" si="492"/>
        <v>264619.52033333329</v>
      </c>
      <c r="GP19" s="29">
        <f t="shared" si="492"/>
        <v>0</v>
      </c>
      <c r="GQ19" s="29">
        <f t="shared" si="95"/>
        <v>2043.7446863468617</v>
      </c>
      <c r="GR19" s="29">
        <f t="shared" ref="GR19:GV19" si="493">+SUM(GR17:GR18)</f>
        <v>264619.52033333329</v>
      </c>
      <c r="GS19" s="29">
        <f t="shared" si="493"/>
        <v>5420</v>
      </c>
      <c r="GT19" s="29">
        <f t="shared" si="493"/>
        <v>3329.72</v>
      </c>
      <c r="GU19" s="29">
        <f t="shared" si="493"/>
        <v>266709.80033333332</v>
      </c>
      <c r="GV19" s="29">
        <f t="shared" si="493"/>
        <v>0</v>
      </c>
      <c r="GW19" s="29">
        <f t="shared" si="98"/>
        <v>2082.5939744683237</v>
      </c>
      <c r="GX19" s="29">
        <f t="shared" ref="GX19:HB19" si="494">+SUM(GX17:GX18)</f>
        <v>266709.80033333332</v>
      </c>
      <c r="GY19" s="29">
        <f t="shared" si="494"/>
        <v>3000</v>
      </c>
      <c r="GZ19" s="29">
        <f t="shared" si="494"/>
        <v>4774.4666666666672</v>
      </c>
      <c r="HA19" s="29">
        <f t="shared" si="494"/>
        <v>264935.33366666664</v>
      </c>
      <c r="HB19" s="29">
        <f t="shared" si="494"/>
        <v>0</v>
      </c>
      <c r="HC19" s="29">
        <f t="shared" si="101"/>
        <v>1442.7409711381374</v>
      </c>
      <c r="HD19" s="29">
        <f t="shared" ref="HD19:HH19" si="495">+SUM(HD17:HD18)</f>
        <v>264935.33366666664</v>
      </c>
      <c r="HE19" s="29">
        <f t="shared" si="495"/>
        <v>2800</v>
      </c>
      <c r="HF19" s="29">
        <f t="shared" si="495"/>
        <v>3394.9833333333336</v>
      </c>
      <c r="HG19" s="29">
        <f t="shared" si="495"/>
        <v>264340.35033333331</v>
      </c>
      <c r="HH19" s="29">
        <f t="shared" si="495"/>
        <v>0</v>
      </c>
      <c r="HI19" s="29">
        <f t="shared" si="104"/>
        <v>2024.4132102759461</v>
      </c>
      <c r="HJ19" s="29">
        <f t="shared" ref="HJ19:HN19" si="496">+SUM(HJ17:HJ18)</f>
        <v>264340.35033333331</v>
      </c>
      <c r="HK19" s="29">
        <f t="shared" ref="HK19" si="497">+SUM(HK17:HK18)</f>
        <v>305193.69200000004</v>
      </c>
      <c r="HL19" s="29">
        <f t="shared" ref="HK19:HL19" si="498">+SUM(HL17:HL18)</f>
        <v>0</v>
      </c>
      <c r="HM19" s="29">
        <f t="shared" si="496"/>
        <v>569534.04233333329</v>
      </c>
      <c r="HN19" s="29">
        <f t="shared" si="496"/>
        <v>0</v>
      </c>
      <c r="HO19" s="29">
        <f t="shared" si="107"/>
        <v>0</v>
      </c>
      <c r="HP19" s="29">
        <f t="shared" ref="HP19:HT19" si="499">+SUM(HP17:HP18)</f>
        <v>569534.04233333329</v>
      </c>
      <c r="HQ19" s="29">
        <f t="shared" ref="HQ19" si="500">+SUM(HQ17:HQ18)</f>
        <v>136439.53200000001</v>
      </c>
      <c r="HR19" s="29">
        <f t="shared" ref="HQ19:HR19" si="501">+SUM(HR17:HR18)</f>
        <v>0</v>
      </c>
      <c r="HS19" s="29">
        <f t="shared" si="499"/>
        <v>705973.57433333329</v>
      </c>
      <c r="HT19" s="29">
        <f t="shared" ref="HT19" si="502">+SUM(HT17:HT18)</f>
        <v>-5.7199999999999971</v>
      </c>
      <c r="HU19" s="29">
        <f t="shared" si="110"/>
        <v>0</v>
      </c>
      <c r="HV19" s="29">
        <f t="shared" ref="HV19:HZ19" si="503">+SUM(HV17:HV18)</f>
        <v>705967.85433333332</v>
      </c>
      <c r="HW19" s="29">
        <f t="shared" ref="HW19" si="504">+SUM(HW17:HW18)</f>
        <v>70015.023000000001</v>
      </c>
      <c r="HX19" s="29">
        <f t="shared" ref="HW19:HX19" si="505">+SUM(HX17:HX18)</f>
        <v>0</v>
      </c>
      <c r="HY19" s="29">
        <f t="shared" si="503"/>
        <v>775982.87733333337</v>
      </c>
      <c r="HZ19" s="29">
        <f t="shared" si="503"/>
        <v>0</v>
      </c>
      <c r="IA19" s="29">
        <f t="shared" si="113"/>
        <v>0</v>
      </c>
      <c r="IB19" s="29">
        <f t="shared" ref="IB19:IF19" si="506">+SUM(IB17:IB18)</f>
        <v>775982.87733333337</v>
      </c>
      <c r="IC19" s="29">
        <f t="shared" ref="IC19" si="507">+SUM(IC17:IC18)</f>
        <v>201068.78499999995</v>
      </c>
      <c r="ID19" s="29">
        <f t="shared" ref="IC19:ID19" si="508">+SUM(ID17:ID18)</f>
        <v>0</v>
      </c>
      <c r="IE19" s="29">
        <f t="shared" si="506"/>
        <v>977051.66233333328</v>
      </c>
      <c r="IF19" s="29">
        <f t="shared" ref="IF19" si="509">+SUM(IF17:IF18)</f>
        <v>-250.952</v>
      </c>
      <c r="IG19" s="29">
        <f t="shared" si="116"/>
        <v>0</v>
      </c>
      <c r="IH19" s="29">
        <f t="shared" ref="IH19:IL19" si="510">+SUM(IH17:IH18)</f>
        <v>976800.71033333323</v>
      </c>
      <c r="II19" s="29">
        <f t="shared" ref="II19" si="511">+SUM(II17:II18)</f>
        <v>280060.09499999997</v>
      </c>
      <c r="IJ19" s="29">
        <f t="shared" ref="II19:IJ19" si="512">+SUM(IJ17:IJ18)</f>
        <v>0</v>
      </c>
      <c r="IK19" s="29">
        <f t="shared" si="510"/>
        <v>1256860.8053333331</v>
      </c>
      <c r="IL19" s="29">
        <f t="shared" ref="IL19" si="513">+SUM(IL17:IL18)</f>
        <v>0</v>
      </c>
      <c r="IM19" s="29">
        <f t="shared" si="119"/>
        <v>0</v>
      </c>
      <c r="IN19" s="29">
        <f t="shared" ref="IN19:IR19" si="514">+SUM(IN17:IN18)</f>
        <v>1256860.8053333331</v>
      </c>
      <c r="IO19" s="29">
        <f t="shared" ref="IO19" si="515">+SUM(IO17:IO18)</f>
        <v>143620.56</v>
      </c>
      <c r="IP19" s="29">
        <f t="shared" ref="IO19:IP19" si="516">+SUM(IP17:IP18)</f>
        <v>0</v>
      </c>
      <c r="IQ19" s="29">
        <f t="shared" si="514"/>
        <v>1400481.3653333331</v>
      </c>
      <c r="IR19" s="29">
        <f t="shared" si="514"/>
        <v>0</v>
      </c>
      <c r="IS19" s="29">
        <f t="shared" si="122"/>
        <v>0</v>
      </c>
      <c r="IT19" s="29">
        <f t="shared" ref="IT19:IX19" si="517">+SUM(IT17:IT18)</f>
        <v>1400481.3653333331</v>
      </c>
      <c r="IU19" s="29">
        <f t="shared" ref="IU19" si="518">+SUM(IU17:IU18)</f>
        <v>256721.75100000002</v>
      </c>
      <c r="IV19" s="29">
        <f t="shared" ref="IU19:IV19" si="519">+SUM(IV17:IV18)</f>
        <v>0</v>
      </c>
      <c r="IW19" s="29">
        <f t="shared" si="517"/>
        <v>1657203.1163333331</v>
      </c>
      <c r="IX19" s="29">
        <f t="shared" ref="IX19" si="520">+SUM(IX17:IX18)</f>
        <v>-232.35399999999998</v>
      </c>
      <c r="IY19" s="29">
        <f t="shared" si="125"/>
        <v>0</v>
      </c>
      <c r="IZ19" s="29">
        <f t="shared" ref="IZ19:JD19" si="521">+SUM(IZ17:IZ18)</f>
        <v>1656970.762333333</v>
      </c>
      <c r="JA19" s="29">
        <f t="shared" ref="JA19" si="522">+SUM(JA17:JA18)</f>
        <v>256506.32099999994</v>
      </c>
      <c r="JB19" s="29">
        <f t="shared" ref="JA19:JB19" si="523">+SUM(JB17:JB18)</f>
        <v>0</v>
      </c>
      <c r="JC19" s="29">
        <f t="shared" si="521"/>
        <v>1913477.083333333</v>
      </c>
      <c r="JD19" s="29">
        <f t="shared" ref="JD19" si="524">+SUM(JD17:JD18)</f>
        <v>0</v>
      </c>
      <c r="JE19" s="29">
        <f t="shared" si="128"/>
        <v>0</v>
      </c>
      <c r="JF19" s="29">
        <f t="shared" ref="JF19" si="525">+SUM(JF17:JF18)</f>
        <v>1913477.083333333</v>
      </c>
      <c r="JG19" s="29">
        <f t="shared" ref="JG19" si="526">+SUM(JG17:JG18)</f>
        <v>159777.872</v>
      </c>
      <c r="JH19" s="29">
        <f t="shared" ref="JG19:JH19" si="527">+SUM(JH17:JH18)</f>
        <v>0</v>
      </c>
      <c r="JI19" s="29">
        <f t="shared" si="3"/>
        <v>2073254.955333333</v>
      </c>
      <c r="JJ19" s="30"/>
      <c r="JK19" s="29">
        <f t="shared" si="130"/>
        <v>0</v>
      </c>
      <c r="JL19" s="31"/>
      <c r="JM19" s="29">
        <f t="shared" ref="JM19:JN19" si="528">+SUM(JM17:JM18)</f>
        <v>0</v>
      </c>
      <c r="JN19" s="29">
        <f t="shared" si="528"/>
        <v>0</v>
      </c>
      <c r="JO19" s="30"/>
      <c r="JP19" s="30"/>
      <c r="JQ19" s="31"/>
      <c r="JR19" s="29">
        <f t="shared" ref="JR19:JS19" si="529">+SUM(JR17:JR18)</f>
        <v>0</v>
      </c>
      <c r="JS19" s="29">
        <f t="shared" si="529"/>
        <v>0</v>
      </c>
      <c r="JT19" s="30"/>
      <c r="JU19" s="30"/>
      <c r="JV19" s="31"/>
      <c r="JW19" s="29">
        <f t="shared" ref="JW19:JX19" si="530">+SUM(JW17:JW18)</f>
        <v>0</v>
      </c>
      <c r="JX19" s="29">
        <f t="shared" si="530"/>
        <v>0</v>
      </c>
      <c r="JY19" s="30"/>
      <c r="JZ19" s="30"/>
    </row>
    <row r="20" spans="1:286" x14ac:dyDescent="0.35">
      <c r="A20" s="23">
        <v>320026</v>
      </c>
      <c r="B20" s="26" t="s">
        <v>24</v>
      </c>
      <c r="C20" s="24"/>
      <c r="D20" s="24">
        <v>0</v>
      </c>
      <c r="E20" s="24"/>
      <c r="F20" s="25">
        <f t="shared" si="137"/>
        <v>0</v>
      </c>
      <c r="G20" s="25"/>
      <c r="H20" s="25">
        <f t="shared" si="5"/>
        <v>0</v>
      </c>
      <c r="I20" s="24">
        <f t="shared" si="6"/>
        <v>0</v>
      </c>
      <c r="J20" s="24">
        <v>0</v>
      </c>
      <c r="K20" s="24"/>
      <c r="L20" s="25">
        <f t="shared" si="7"/>
        <v>0</v>
      </c>
      <c r="M20" s="25"/>
      <c r="N20" s="25">
        <f t="shared" si="8"/>
        <v>0</v>
      </c>
      <c r="O20" s="24">
        <f t="shared" si="9"/>
        <v>0</v>
      </c>
      <c r="P20" s="24">
        <v>0</v>
      </c>
      <c r="Q20" s="24">
        <v>0</v>
      </c>
      <c r="R20" s="25">
        <f t="shared" si="10"/>
        <v>0</v>
      </c>
      <c r="S20" s="25"/>
      <c r="T20" s="25">
        <f t="shared" si="11"/>
        <v>0</v>
      </c>
      <c r="U20" s="24">
        <f t="shared" si="12"/>
        <v>0</v>
      </c>
      <c r="V20" s="24">
        <v>0</v>
      </c>
      <c r="W20" s="24">
        <v>0</v>
      </c>
      <c r="X20" s="25">
        <f t="shared" si="13"/>
        <v>0</v>
      </c>
      <c r="Y20" s="25"/>
      <c r="Z20" s="25">
        <f t="shared" si="14"/>
        <v>0</v>
      </c>
      <c r="AA20" s="24">
        <f t="shared" si="15"/>
        <v>0</v>
      </c>
      <c r="AB20" s="24">
        <v>0</v>
      </c>
      <c r="AC20" s="24">
        <v>0</v>
      </c>
      <c r="AD20" s="25">
        <f t="shared" si="16"/>
        <v>0</v>
      </c>
      <c r="AE20" s="25"/>
      <c r="AF20" s="25">
        <f t="shared" si="17"/>
        <v>0</v>
      </c>
      <c r="AG20" s="24">
        <f t="shared" si="18"/>
        <v>0</v>
      </c>
      <c r="AH20" s="24">
        <v>0</v>
      </c>
      <c r="AI20" s="24">
        <v>0</v>
      </c>
      <c r="AJ20" s="25">
        <f t="shared" si="19"/>
        <v>0</v>
      </c>
      <c r="AK20" s="25"/>
      <c r="AL20" s="25">
        <f t="shared" si="20"/>
        <v>0</v>
      </c>
      <c r="AM20" s="24">
        <f t="shared" si="21"/>
        <v>0</v>
      </c>
      <c r="AN20" s="24">
        <v>0</v>
      </c>
      <c r="AO20" s="24">
        <v>0</v>
      </c>
      <c r="AP20" s="25">
        <f t="shared" si="22"/>
        <v>0</v>
      </c>
      <c r="AQ20" s="25"/>
      <c r="AR20" s="25">
        <f t="shared" si="23"/>
        <v>0</v>
      </c>
      <c r="AS20" s="24">
        <f t="shared" si="24"/>
        <v>0</v>
      </c>
      <c r="AT20" s="24">
        <v>0</v>
      </c>
      <c r="AU20" s="24">
        <v>0</v>
      </c>
      <c r="AV20" s="25">
        <f t="shared" si="25"/>
        <v>0</v>
      </c>
      <c r="AW20" s="25"/>
      <c r="AX20" s="25">
        <f t="shared" si="26"/>
        <v>0</v>
      </c>
      <c r="AY20" s="24">
        <f t="shared" si="27"/>
        <v>0</v>
      </c>
      <c r="AZ20" s="24">
        <v>0</v>
      </c>
      <c r="BA20" s="24">
        <v>0</v>
      </c>
      <c r="BB20" s="25">
        <f t="shared" si="28"/>
        <v>0</v>
      </c>
      <c r="BC20" s="25"/>
      <c r="BD20" s="25">
        <f t="shared" si="29"/>
        <v>0</v>
      </c>
      <c r="BE20" s="24">
        <f t="shared" si="30"/>
        <v>0</v>
      </c>
      <c r="BF20" s="24">
        <v>150</v>
      </c>
      <c r="BG20" s="24">
        <v>0</v>
      </c>
      <c r="BH20" s="25">
        <f t="shared" si="31"/>
        <v>150</v>
      </c>
      <c r="BI20" s="25"/>
      <c r="BJ20" s="25">
        <f t="shared" si="32"/>
        <v>0</v>
      </c>
      <c r="BK20" s="24">
        <f t="shared" si="33"/>
        <v>150</v>
      </c>
      <c r="BL20" s="24">
        <v>0</v>
      </c>
      <c r="BM20" s="24">
        <v>0</v>
      </c>
      <c r="BN20" s="25">
        <f t="shared" si="34"/>
        <v>150</v>
      </c>
      <c r="BO20" s="25"/>
      <c r="BP20" s="25">
        <f t="shared" si="35"/>
        <v>0</v>
      </c>
      <c r="BQ20" s="24">
        <f t="shared" si="36"/>
        <v>150</v>
      </c>
      <c r="BR20" s="24">
        <v>150</v>
      </c>
      <c r="BS20" s="24">
        <v>0</v>
      </c>
      <c r="BT20" s="25">
        <f t="shared" si="37"/>
        <v>300</v>
      </c>
      <c r="BU20" s="25"/>
      <c r="BV20" s="25">
        <f t="shared" si="38"/>
        <v>0</v>
      </c>
      <c r="BW20" s="24">
        <f t="shared" si="39"/>
        <v>300</v>
      </c>
      <c r="BX20" s="24">
        <v>0</v>
      </c>
      <c r="BY20" s="24"/>
      <c r="BZ20" s="25">
        <f t="shared" si="40"/>
        <v>300</v>
      </c>
      <c r="CA20" s="25"/>
      <c r="CB20" s="25">
        <f t="shared" si="41"/>
        <v>0</v>
      </c>
      <c r="CC20" s="24">
        <f t="shared" si="42"/>
        <v>300</v>
      </c>
      <c r="CD20" s="24">
        <v>0</v>
      </c>
      <c r="CE20" s="24"/>
      <c r="CF20" s="25">
        <f t="shared" si="43"/>
        <v>300</v>
      </c>
      <c r="CG20" s="25">
        <v>0</v>
      </c>
      <c r="CH20" s="25">
        <f t="shared" si="44"/>
        <v>0</v>
      </c>
      <c r="CI20" s="24">
        <f t="shared" si="45"/>
        <v>300</v>
      </c>
      <c r="CJ20" s="24">
        <v>0</v>
      </c>
      <c r="CK20" s="24"/>
      <c r="CL20" s="25">
        <f t="shared" si="46"/>
        <v>300</v>
      </c>
      <c r="CM20" s="25"/>
      <c r="CN20" s="25">
        <f t="shared" si="47"/>
        <v>0</v>
      </c>
      <c r="CO20" s="24">
        <f t="shared" si="48"/>
        <v>300</v>
      </c>
      <c r="CP20" s="24">
        <v>0</v>
      </c>
      <c r="CQ20" s="24"/>
      <c r="CR20" s="25">
        <f t="shared" si="49"/>
        <v>300</v>
      </c>
      <c r="CS20" s="25">
        <v>0</v>
      </c>
      <c r="CT20" s="25">
        <f t="shared" si="50"/>
        <v>0</v>
      </c>
      <c r="CU20" s="24">
        <f t="shared" si="51"/>
        <v>300</v>
      </c>
      <c r="CV20" s="24">
        <v>0</v>
      </c>
      <c r="CW20" s="24"/>
      <c r="CX20" s="25">
        <f t="shared" si="52"/>
        <v>300</v>
      </c>
      <c r="CY20" s="25">
        <v>0</v>
      </c>
      <c r="CZ20" s="25">
        <f t="shared" si="53"/>
        <v>0</v>
      </c>
      <c r="DA20" s="24">
        <f t="shared" si="54"/>
        <v>300</v>
      </c>
      <c r="DB20" s="24">
        <v>0</v>
      </c>
      <c r="DC20" s="24"/>
      <c r="DD20" s="25">
        <f t="shared" si="55"/>
        <v>300</v>
      </c>
      <c r="DE20" s="25"/>
      <c r="DF20" s="25">
        <f t="shared" si="56"/>
        <v>0</v>
      </c>
      <c r="DG20" s="24">
        <f t="shared" si="57"/>
        <v>300</v>
      </c>
      <c r="DH20" s="24">
        <v>0</v>
      </c>
      <c r="DI20" s="24"/>
      <c r="DJ20" s="25">
        <f t="shared" si="58"/>
        <v>300</v>
      </c>
      <c r="DK20" s="25">
        <v>0</v>
      </c>
      <c r="DL20" s="25">
        <f t="shared" si="59"/>
        <v>0</v>
      </c>
      <c r="DM20" s="24">
        <f t="shared" si="60"/>
        <v>300</v>
      </c>
      <c r="DN20" s="24">
        <v>0</v>
      </c>
      <c r="DO20" s="24"/>
      <c r="DP20" s="25">
        <f t="shared" si="61"/>
        <v>300</v>
      </c>
      <c r="DQ20" s="25">
        <v>0</v>
      </c>
      <c r="DR20" s="25">
        <f t="shared" si="62"/>
        <v>0</v>
      </c>
      <c r="DS20" s="24">
        <f t="shared" si="63"/>
        <v>300</v>
      </c>
      <c r="DT20" s="24">
        <v>0</v>
      </c>
      <c r="DU20" s="24"/>
      <c r="DV20" s="25">
        <f t="shared" si="1"/>
        <v>300</v>
      </c>
      <c r="DW20" s="25"/>
      <c r="DX20" s="25">
        <f t="shared" si="64"/>
        <v>0</v>
      </c>
      <c r="DY20" s="24">
        <f t="shared" si="65"/>
        <v>300</v>
      </c>
      <c r="DZ20" s="24">
        <v>0</v>
      </c>
      <c r="EA20" s="24"/>
      <c r="EB20" s="25">
        <f t="shared" si="66"/>
        <v>300</v>
      </c>
      <c r="EC20" s="25"/>
      <c r="ED20" s="24">
        <f t="shared" si="67"/>
        <v>300</v>
      </c>
      <c r="EE20" s="24"/>
      <c r="EF20" s="24"/>
      <c r="EG20" s="25">
        <f t="shared" si="68"/>
        <v>300</v>
      </c>
      <c r="EH20" s="25"/>
      <c r="EI20" s="24">
        <f t="shared" si="69"/>
        <v>300</v>
      </c>
      <c r="EJ20" s="24"/>
      <c r="EK20" s="24"/>
      <c r="EL20" s="25">
        <f t="shared" si="70"/>
        <v>300</v>
      </c>
      <c r="EM20" s="25"/>
      <c r="EP20" s="24"/>
      <c r="EQ20" s="24">
        <v>0</v>
      </c>
      <c r="ER20" s="24"/>
      <c r="ES20" s="25">
        <f t="shared" si="138"/>
        <v>0</v>
      </c>
      <c r="ET20" s="25"/>
      <c r="EU20" s="25">
        <f t="shared" si="71"/>
        <v>0</v>
      </c>
      <c r="EV20" s="24">
        <f t="shared" ref="EV20:EV22" si="531">+ES20+ET20</f>
        <v>0</v>
      </c>
      <c r="EW20" s="24">
        <v>0</v>
      </c>
      <c r="EX20" s="24"/>
      <c r="EY20" s="25">
        <f t="shared" ref="EY20:EY22" si="532">+EV20+EW20-EX20</f>
        <v>0</v>
      </c>
      <c r="EZ20" s="25"/>
      <c r="FA20" s="25">
        <f t="shared" si="74"/>
        <v>0</v>
      </c>
      <c r="FB20" s="24">
        <f t="shared" ref="FB20:FB22" si="533">+EY20+EZ20</f>
        <v>0</v>
      </c>
      <c r="FC20" s="24">
        <v>0</v>
      </c>
      <c r="FD20" s="24">
        <v>0</v>
      </c>
      <c r="FE20" s="25">
        <f t="shared" ref="FE20:FE22" si="534">+FB20+FC20-FD20</f>
        <v>0</v>
      </c>
      <c r="FF20" s="25"/>
      <c r="FG20" s="25">
        <f t="shared" si="77"/>
        <v>0</v>
      </c>
      <c r="FH20" s="24">
        <f t="shared" ref="FH20:FH22" si="535">+FE20+FF20</f>
        <v>0</v>
      </c>
      <c r="FI20" s="24">
        <v>0</v>
      </c>
      <c r="FJ20" s="24">
        <v>0</v>
      </c>
      <c r="FK20" s="25">
        <f t="shared" ref="FK20:FK22" si="536">+FH20+FI20-FJ20</f>
        <v>0</v>
      </c>
      <c r="FL20" s="25"/>
      <c r="FM20" s="25">
        <f t="shared" si="80"/>
        <v>0</v>
      </c>
      <c r="FN20" s="24">
        <f t="shared" ref="FN20:FN22" si="537">+FK20+FL20</f>
        <v>0</v>
      </c>
      <c r="FO20" s="24">
        <v>0</v>
      </c>
      <c r="FP20" s="24">
        <v>0</v>
      </c>
      <c r="FQ20" s="25">
        <f t="shared" ref="FQ20:FQ22" si="538">+FN20+FO20-FP20</f>
        <v>0</v>
      </c>
      <c r="FR20" s="25"/>
      <c r="FS20" s="25">
        <f t="shared" si="83"/>
        <v>0</v>
      </c>
      <c r="FT20" s="24">
        <f t="shared" ref="FT20:FT22" si="539">+FQ20+FR20</f>
        <v>0</v>
      </c>
      <c r="FU20" s="24">
        <v>0</v>
      </c>
      <c r="FV20" s="24">
        <v>0</v>
      </c>
      <c r="FW20" s="25">
        <f t="shared" ref="FW20:FW22" si="540">+FT20+FU20-FV20</f>
        <v>0</v>
      </c>
      <c r="FX20" s="25"/>
      <c r="FY20" s="25">
        <f t="shared" si="86"/>
        <v>0</v>
      </c>
      <c r="FZ20" s="24">
        <f t="shared" ref="FZ20:FZ22" si="541">+FW20+FX20</f>
        <v>0</v>
      </c>
      <c r="GA20" s="24">
        <v>0</v>
      </c>
      <c r="GB20" s="24">
        <v>0</v>
      </c>
      <c r="GC20" s="25">
        <f t="shared" ref="GC20:GC22" si="542">+FZ20+GA20-GB20</f>
        <v>0</v>
      </c>
      <c r="GD20" s="25"/>
      <c r="GE20" s="25">
        <f t="shared" si="89"/>
        <v>0</v>
      </c>
      <c r="GF20" s="24">
        <f t="shared" ref="GF20:GF22" si="543">+GC20+GD20</f>
        <v>0</v>
      </c>
      <c r="GG20" s="24">
        <v>0</v>
      </c>
      <c r="GH20" s="24">
        <v>0</v>
      </c>
      <c r="GI20" s="25">
        <f t="shared" ref="GI20:GI22" si="544">+GF20+GG20-GH20</f>
        <v>0</v>
      </c>
      <c r="GJ20" s="25"/>
      <c r="GK20" s="25">
        <f t="shared" si="92"/>
        <v>0</v>
      </c>
      <c r="GL20" s="24">
        <f t="shared" ref="GL20:GL22" si="545">+GI20+GJ20</f>
        <v>0</v>
      </c>
      <c r="GM20" s="24">
        <v>0</v>
      </c>
      <c r="GN20" s="24">
        <v>0</v>
      </c>
      <c r="GO20" s="25">
        <f t="shared" ref="GO20:GO22" si="546">+GL20+GM20-GN20</f>
        <v>0</v>
      </c>
      <c r="GP20" s="25"/>
      <c r="GQ20" s="25">
        <f t="shared" si="95"/>
        <v>0</v>
      </c>
      <c r="GR20" s="24">
        <f t="shared" ref="GR20:GR22" si="547">+GO20+GP20</f>
        <v>0</v>
      </c>
      <c r="GS20" s="24">
        <v>150</v>
      </c>
      <c r="GT20" s="24">
        <v>0</v>
      </c>
      <c r="GU20" s="25">
        <f t="shared" ref="GU20:GU22" si="548">+GR20+GS20-GT20</f>
        <v>150</v>
      </c>
      <c r="GV20" s="25"/>
      <c r="GW20" s="25">
        <f t="shared" si="98"/>
        <v>0</v>
      </c>
      <c r="GX20" s="24">
        <f t="shared" ref="GX20:GX22" si="549">+GU20+GV20</f>
        <v>150</v>
      </c>
      <c r="GY20" s="24">
        <v>0</v>
      </c>
      <c r="GZ20" s="24">
        <v>0</v>
      </c>
      <c r="HA20" s="25">
        <f t="shared" ref="HA20:HA22" si="550">+GX20+GY20-GZ20</f>
        <v>150</v>
      </c>
      <c r="HB20" s="25"/>
      <c r="HC20" s="25">
        <f t="shared" si="101"/>
        <v>0</v>
      </c>
      <c r="HD20" s="24">
        <f t="shared" ref="HD20:HD22" si="551">+HA20+HB20</f>
        <v>150</v>
      </c>
      <c r="HE20" s="24">
        <v>150</v>
      </c>
      <c r="HF20" s="24">
        <v>0</v>
      </c>
      <c r="HG20" s="25">
        <f t="shared" ref="HG20:HG22" si="552">+HD20+HE20-HF20</f>
        <v>300</v>
      </c>
      <c r="HH20" s="25"/>
      <c r="HI20" s="25">
        <f t="shared" si="104"/>
        <v>0</v>
      </c>
      <c r="HJ20" s="24">
        <f t="shared" ref="HJ20:HJ22" si="553">+HG20+HH20</f>
        <v>300</v>
      </c>
      <c r="HK20" s="24">
        <v>0</v>
      </c>
      <c r="HL20" s="24"/>
      <c r="HM20" s="25">
        <f t="shared" ref="HM20:HM22" si="554">+HJ20+HK20-HL20</f>
        <v>300</v>
      </c>
      <c r="HN20" s="25"/>
      <c r="HO20" s="25">
        <f t="shared" si="107"/>
        <v>0</v>
      </c>
      <c r="HP20" s="24">
        <f t="shared" ref="HP20:HP22" si="555">+HM20+HN20</f>
        <v>300</v>
      </c>
      <c r="HQ20" s="24">
        <v>0</v>
      </c>
      <c r="HR20" s="24"/>
      <c r="HS20" s="25">
        <f t="shared" ref="HS20:HS22" si="556">+HP20+HQ20-HR20</f>
        <v>300</v>
      </c>
      <c r="HT20" s="25">
        <v>0</v>
      </c>
      <c r="HU20" s="25">
        <f t="shared" si="110"/>
        <v>0</v>
      </c>
      <c r="HV20" s="24">
        <f t="shared" ref="HV20:HV22" si="557">+HS20+HT20</f>
        <v>300</v>
      </c>
      <c r="HW20" s="24">
        <v>0</v>
      </c>
      <c r="HX20" s="24"/>
      <c r="HY20" s="25">
        <f t="shared" ref="HY20:HY22" si="558">+HV20+HW20-HX20</f>
        <v>300</v>
      </c>
      <c r="HZ20" s="25"/>
      <c r="IA20" s="25">
        <f t="shared" si="113"/>
        <v>0</v>
      </c>
      <c r="IB20" s="24">
        <f t="shared" ref="IB20:IB22" si="559">+HY20+HZ20</f>
        <v>300</v>
      </c>
      <c r="IC20" s="24">
        <v>0</v>
      </c>
      <c r="ID20" s="24"/>
      <c r="IE20" s="25">
        <f t="shared" ref="IE20:IE22" si="560">+IB20+IC20-ID20</f>
        <v>300</v>
      </c>
      <c r="IF20" s="25">
        <v>0</v>
      </c>
      <c r="IG20" s="25">
        <f t="shared" si="116"/>
        <v>0</v>
      </c>
      <c r="IH20" s="24">
        <f t="shared" ref="IH20:IH22" si="561">+IE20+IF20</f>
        <v>300</v>
      </c>
      <c r="II20" s="24">
        <v>0</v>
      </c>
      <c r="IJ20" s="24"/>
      <c r="IK20" s="25">
        <f t="shared" ref="IK20:IK22" si="562">+IH20+II20-IJ20</f>
        <v>300</v>
      </c>
      <c r="IL20" s="25">
        <v>0</v>
      </c>
      <c r="IM20" s="25">
        <f t="shared" si="119"/>
        <v>0</v>
      </c>
      <c r="IN20" s="24">
        <f t="shared" ref="IN20:IN22" si="563">+IK20+IL20</f>
        <v>300</v>
      </c>
      <c r="IO20" s="24">
        <v>0</v>
      </c>
      <c r="IP20" s="24"/>
      <c r="IQ20" s="25">
        <f t="shared" ref="IQ20:IQ22" si="564">+IN20+IO20-IP20</f>
        <v>300</v>
      </c>
      <c r="IR20" s="25"/>
      <c r="IS20" s="25">
        <f t="shared" si="122"/>
        <v>0</v>
      </c>
      <c r="IT20" s="24">
        <f t="shared" ref="IT20:IT22" si="565">+IQ20+IR20</f>
        <v>300</v>
      </c>
      <c r="IU20" s="24">
        <v>0</v>
      </c>
      <c r="IV20" s="24"/>
      <c r="IW20" s="25">
        <f t="shared" ref="IW20:IW22" si="566">+IT20+IU20-IV20</f>
        <v>300</v>
      </c>
      <c r="IX20" s="25">
        <v>0</v>
      </c>
      <c r="IY20" s="25">
        <f t="shared" si="125"/>
        <v>0</v>
      </c>
      <c r="IZ20" s="24">
        <f t="shared" ref="IZ20:IZ22" si="567">+IW20+IX20</f>
        <v>300</v>
      </c>
      <c r="JA20" s="24">
        <v>0</v>
      </c>
      <c r="JB20" s="24"/>
      <c r="JC20" s="25">
        <f t="shared" ref="JC20:JC22" si="568">+IZ20+JA20-JB20</f>
        <v>300</v>
      </c>
      <c r="JD20" s="25">
        <v>0</v>
      </c>
      <c r="JE20" s="25">
        <f t="shared" si="128"/>
        <v>0</v>
      </c>
      <c r="JF20" s="24">
        <f t="shared" ref="JF20:JF22" si="569">+JC20+JD20</f>
        <v>300</v>
      </c>
      <c r="JG20" s="24">
        <v>0</v>
      </c>
      <c r="JH20" s="24"/>
      <c r="JI20" s="25">
        <f t="shared" si="3"/>
        <v>300</v>
      </c>
      <c r="JJ20" s="25"/>
      <c r="JK20" s="25">
        <f t="shared" si="130"/>
        <v>0</v>
      </c>
      <c r="JL20" s="24">
        <f t="shared" ref="JL20:JL22" si="570">+JI20+JJ20</f>
        <v>300</v>
      </c>
      <c r="JM20" s="24"/>
      <c r="JN20" s="24"/>
      <c r="JO20" s="25">
        <f t="shared" ref="JO20:JO22" si="571">+JL20+JM20-JN20</f>
        <v>300</v>
      </c>
      <c r="JP20" s="25"/>
      <c r="JQ20" s="24">
        <f t="shared" ref="JQ20:JQ22" si="572">+JO20+JP20</f>
        <v>300</v>
      </c>
      <c r="JR20" s="24"/>
      <c r="JS20" s="24"/>
      <c r="JT20" s="25">
        <f t="shared" ref="JT20:JT22" si="573">+JQ20+JR20-JS20</f>
        <v>300</v>
      </c>
      <c r="JU20" s="25"/>
      <c r="JV20" s="24">
        <f t="shared" ref="JV20:JV22" si="574">+JT20+JU20</f>
        <v>300</v>
      </c>
      <c r="JW20" s="24"/>
      <c r="JX20" s="24"/>
      <c r="JY20" s="25">
        <f t="shared" ref="JY20:JY22" si="575">+JV20+JW20-JX20</f>
        <v>300</v>
      </c>
      <c r="JZ20" s="25"/>
    </row>
    <row r="21" spans="1:286" x14ac:dyDescent="0.35">
      <c r="A21" s="23">
        <v>320925</v>
      </c>
      <c r="B21" s="26" t="s">
        <v>25</v>
      </c>
      <c r="C21" s="24"/>
      <c r="D21" s="24">
        <v>0</v>
      </c>
      <c r="E21" s="24"/>
      <c r="F21" s="25">
        <f t="shared" si="137"/>
        <v>0</v>
      </c>
      <c r="G21" s="25"/>
      <c r="H21" s="25">
        <f t="shared" si="5"/>
        <v>0</v>
      </c>
      <c r="I21" s="24">
        <f t="shared" si="6"/>
        <v>0</v>
      </c>
      <c r="J21" s="24">
        <v>0</v>
      </c>
      <c r="K21" s="24"/>
      <c r="L21" s="25">
        <f t="shared" si="7"/>
        <v>0</v>
      </c>
      <c r="M21" s="25"/>
      <c r="N21" s="25">
        <f t="shared" si="8"/>
        <v>0</v>
      </c>
      <c r="O21" s="24">
        <f t="shared" si="9"/>
        <v>0</v>
      </c>
      <c r="P21" s="24">
        <v>0</v>
      </c>
      <c r="Q21" s="24">
        <v>0</v>
      </c>
      <c r="R21" s="25">
        <f t="shared" si="10"/>
        <v>0</v>
      </c>
      <c r="S21" s="25"/>
      <c r="T21" s="25">
        <f t="shared" si="11"/>
        <v>0</v>
      </c>
      <c r="U21" s="24">
        <f t="shared" si="12"/>
        <v>0</v>
      </c>
      <c r="V21" s="24">
        <v>2450</v>
      </c>
      <c r="W21" s="24">
        <v>1043</v>
      </c>
      <c r="X21" s="25">
        <f t="shared" si="13"/>
        <v>1407</v>
      </c>
      <c r="Y21" s="25"/>
      <c r="Z21" s="25">
        <f t="shared" si="14"/>
        <v>32.375838926174495</v>
      </c>
      <c r="AA21" s="24">
        <f t="shared" si="15"/>
        <v>1407</v>
      </c>
      <c r="AB21" s="24">
        <v>0</v>
      </c>
      <c r="AC21" s="24">
        <v>779</v>
      </c>
      <c r="AD21" s="25">
        <f t="shared" si="16"/>
        <v>628</v>
      </c>
      <c r="AE21" s="25"/>
      <c r="AF21" s="25">
        <f t="shared" si="17"/>
        <v>20.154043645699616</v>
      </c>
      <c r="AG21" s="24">
        <f t="shared" si="18"/>
        <v>628</v>
      </c>
      <c r="AH21" s="24">
        <v>300</v>
      </c>
      <c r="AI21" s="24">
        <v>112</v>
      </c>
      <c r="AJ21" s="25">
        <f t="shared" si="19"/>
        <v>816</v>
      </c>
      <c r="AK21" s="25"/>
      <c r="AL21" s="25">
        <f t="shared" si="20"/>
        <v>189.42857142857144</v>
      </c>
      <c r="AM21" s="24">
        <f t="shared" si="21"/>
        <v>816</v>
      </c>
      <c r="AN21" s="24">
        <v>2000</v>
      </c>
      <c r="AO21" s="24">
        <v>1106</v>
      </c>
      <c r="AP21" s="25">
        <f t="shared" si="22"/>
        <v>1710</v>
      </c>
      <c r="AQ21" s="25"/>
      <c r="AR21" s="25">
        <f t="shared" si="23"/>
        <v>40.198915009041592</v>
      </c>
      <c r="AS21" s="24">
        <f t="shared" si="24"/>
        <v>1710</v>
      </c>
      <c r="AT21" s="24">
        <v>900</v>
      </c>
      <c r="AU21" s="24">
        <v>1281.3333333333335</v>
      </c>
      <c r="AV21" s="25">
        <f t="shared" si="25"/>
        <v>1328.6666666666665</v>
      </c>
      <c r="AW21" s="25"/>
      <c r="AX21" s="25">
        <f t="shared" si="26"/>
        <v>27.997398543184175</v>
      </c>
      <c r="AY21" s="24">
        <f t="shared" si="27"/>
        <v>1328.6666666666665</v>
      </c>
      <c r="AZ21" s="24">
        <v>2000</v>
      </c>
      <c r="BA21" s="24">
        <v>1087.3333333333337</v>
      </c>
      <c r="BB21" s="25">
        <f t="shared" si="28"/>
        <v>2241.333333333333</v>
      </c>
      <c r="BC21" s="25"/>
      <c r="BD21" s="25">
        <f t="shared" si="29"/>
        <v>49.471489883507026</v>
      </c>
      <c r="BE21" s="24">
        <f t="shared" si="30"/>
        <v>2241.333333333333</v>
      </c>
      <c r="BF21" s="24">
        <v>1500</v>
      </c>
      <c r="BG21" s="24">
        <v>998.83333333333303</v>
      </c>
      <c r="BH21" s="25">
        <f t="shared" si="31"/>
        <v>2742.5</v>
      </c>
      <c r="BI21" s="25"/>
      <c r="BJ21" s="25">
        <f t="shared" si="32"/>
        <v>71.388286334056417</v>
      </c>
      <c r="BK21" s="24">
        <f t="shared" si="33"/>
        <v>2742.5</v>
      </c>
      <c r="BL21" s="24">
        <v>2000</v>
      </c>
      <c r="BM21" s="24">
        <v>3141</v>
      </c>
      <c r="BN21" s="25">
        <f t="shared" si="34"/>
        <v>1601.5</v>
      </c>
      <c r="BO21" s="25"/>
      <c r="BP21" s="25">
        <f t="shared" si="35"/>
        <v>13.25660617637695</v>
      </c>
      <c r="BQ21" s="24">
        <f t="shared" si="36"/>
        <v>1601.5</v>
      </c>
      <c r="BR21" s="24">
        <v>50</v>
      </c>
      <c r="BS21" s="24">
        <v>336</v>
      </c>
      <c r="BT21" s="25">
        <f t="shared" si="37"/>
        <v>1315.5</v>
      </c>
      <c r="BU21" s="25"/>
      <c r="BV21" s="25">
        <f t="shared" si="38"/>
        <v>101.79464285714286</v>
      </c>
      <c r="BW21" s="24">
        <f t="shared" si="39"/>
        <v>1315.5</v>
      </c>
      <c r="BX21" s="24">
        <v>377</v>
      </c>
      <c r="BY21" s="24"/>
      <c r="BZ21" s="25">
        <f t="shared" si="40"/>
        <v>1692.5</v>
      </c>
      <c r="CA21" s="25"/>
      <c r="CB21" s="25">
        <f t="shared" si="41"/>
        <v>0</v>
      </c>
      <c r="CC21" s="24">
        <f t="shared" si="42"/>
        <v>1692.5</v>
      </c>
      <c r="CD21" s="24">
        <v>80</v>
      </c>
      <c r="CE21" s="24"/>
      <c r="CF21" s="25">
        <f t="shared" si="43"/>
        <v>1772.5</v>
      </c>
      <c r="CG21" s="25">
        <v>-6.8396434520100184</v>
      </c>
      <c r="CH21" s="25">
        <f t="shared" si="44"/>
        <v>0</v>
      </c>
      <c r="CI21" s="24">
        <f t="shared" si="45"/>
        <v>1765.66035654799</v>
      </c>
      <c r="CJ21" s="24">
        <v>90</v>
      </c>
      <c r="CK21" s="24"/>
      <c r="CL21" s="25">
        <f t="shared" si="46"/>
        <v>1855.66035654799</v>
      </c>
      <c r="CM21" s="25"/>
      <c r="CN21" s="25">
        <f t="shared" si="47"/>
        <v>0</v>
      </c>
      <c r="CO21" s="24">
        <f t="shared" si="48"/>
        <v>1855.66035654799</v>
      </c>
      <c r="CP21" s="24">
        <v>205</v>
      </c>
      <c r="CQ21" s="24"/>
      <c r="CR21" s="25">
        <f t="shared" si="49"/>
        <v>2060.66035654799</v>
      </c>
      <c r="CS21" s="25">
        <v>-1.0799973438567201</v>
      </c>
      <c r="CT21" s="25">
        <f t="shared" si="50"/>
        <v>0</v>
      </c>
      <c r="CU21" s="24">
        <f t="shared" si="51"/>
        <v>2059.5803592041334</v>
      </c>
      <c r="CV21" s="24">
        <v>55</v>
      </c>
      <c r="CW21" s="24"/>
      <c r="CX21" s="25">
        <f t="shared" si="52"/>
        <v>2114.5803592041334</v>
      </c>
      <c r="CY21" s="25">
        <v>0</v>
      </c>
      <c r="CZ21" s="25">
        <f t="shared" si="53"/>
        <v>0</v>
      </c>
      <c r="DA21" s="24">
        <f t="shared" si="54"/>
        <v>2114.5803592041334</v>
      </c>
      <c r="DB21" s="24">
        <v>0</v>
      </c>
      <c r="DC21" s="24"/>
      <c r="DD21" s="25">
        <f t="shared" si="55"/>
        <v>2114.5803592041334</v>
      </c>
      <c r="DE21" s="25"/>
      <c r="DF21" s="25">
        <f t="shared" si="56"/>
        <v>0</v>
      </c>
      <c r="DG21" s="24">
        <f t="shared" si="57"/>
        <v>2114.5803592041334</v>
      </c>
      <c r="DH21" s="24">
        <v>0</v>
      </c>
      <c r="DI21" s="24"/>
      <c r="DJ21" s="25">
        <f t="shared" si="58"/>
        <v>2114.5803592041334</v>
      </c>
      <c r="DK21" s="25">
        <v>-2.5196459740456856</v>
      </c>
      <c r="DL21" s="25">
        <f t="shared" si="59"/>
        <v>0</v>
      </c>
      <c r="DM21" s="24">
        <f t="shared" si="60"/>
        <v>2112.0607132300879</v>
      </c>
      <c r="DN21" s="24">
        <v>0</v>
      </c>
      <c r="DO21" s="24"/>
      <c r="DP21" s="25">
        <f t="shared" si="61"/>
        <v>2112.0607132300879</v>
      </c>
      <c r="DQ21" s="25">
        <v>0</v>
      </c>
      <c r="DR21" s="25">
        <f t="shared" si="62"/>
        <v>0</v>
      </c>
      <c r="DS21" s="24">
        <f t="shared" si="63"/>
        <v>2112.0607132300879</v>
      </c>
      <c r="DT21" s="24">
        <v>0</v>
      </c>
      <c r="DU21" s="24"/>
      <c r="DV21" s="25">
        <f t="shared" si="1"/>
        <v>2112.0607132300879</v>
      </c>
      <c r="DW21" s="25"/>
      <c r="DX21" s="25">
        <f t="shared" si="64"/>
        <v>0</v>
      </c>
      <c r="DY21" s="24">
        <f t="shared" si="65"/>
        <v>2112.0607132300879</v>
      </c>
      <c r="DZ21" s="24">
        <v>0</v>
      </c>
      <c r="EA21" s="24"/>
      <c r="EB21" s="25">
        <f t="shared" si="66"/>
        <v>2112.0607132300879</v>
      </c>
      <c r="EC21" s="25"/>
      <c r="ED21" s="24">
        <f t="shared" si="67"/>
        <v>2112.0607132300879</v>
      </c>
      <c r="EE21" s="24"/>
      <c r="EF21" s="24"/>
      <c r="EG21" s="25">
        <f t="shared" si="68"/>
        <v>2112.0607132300879</v>
      </c>
      <c r="EH21" s="25"/>
      <c r="EI21" s="24">
        <f t="shared" si="69"/>
        <v>2112.0607132300879</v>
      </c>
      <c r="EJ21" s="24"/>
      <c r="EK21" s="24"/>
      <c r="EL21" s="25">
        <f t="shared" si="70"/>
        <v>2112.0607132300879</v>
      </c>
      <c r="EM21" s="25"/>
      <c r="EP21" s="24"/>
      <c r="EQ21" s="24">
        <v>0</v>
      </c>
      <c r="ER21" s="24"/>
      <c r="ES21" s="25">
        <f t="shared" si="138"/>
        <v>0</v>
      </c>
      <c r="ET21" s="25"/>
      <c r="EU21" s="25">
        <f t="shared" si="71"/>
        <v>0</v>
      </c>
      <c r="EV21" s="24">
        <f t="shared" si="531"/>
        <v>0</v>
      </c>
      <c r="EW21" s="24">
        <v>0</v>
      </c>
      <c r="EX21" s="24"/>
      <c r="EY21" s="25">
        <f t="shared" si="532"/>
        <v>0</v>
      </c>
      <c r="EZ21" s="25"/>
      <c r="FA21" s="25">
        <f t="shared" si="74"/>
        <v>0</v>
      </c>
      <c r="FB21" s="24">
        <f t="shared" si="533"/>
        <v>0</v>
      </c>
      <c r="FC21" s="24">
        <v>0</v>
      </c>
      <c r="FD21" s="24">
        <v>0</v>
      </c>
      <c r="FE21" s="25">
        <f t="shared" si="534"/>
        <v>0</v>
      </c>
      <c r="FF21" s="25"/>
      <c r="FG21" s="25">
        <f t="shared" si="77"/>
        <v>0</v>
      </c>
      <c r="FH21" s="24">
        <f t="shared" si="535"/>
        <v>0</v>
      </c>
      <c r="FI21" s="24">
        <v>2450</v>
      </c>
      <c r="FJ21" s="24">
        <v>1043</v>
      </c>
      <c r="FK21" s="25">
        <f t="shared" si="536"/>
        <v>1407</v>
      </c>
      <c r="FL21" s="25"/>
      <c r="FM21" s="25">
        <f t="shared" si="80"/>
        <v>32.375838926174495</v>
      </c>
      <c r="FN21" s="24">
        <f t="shared" si="537"/>
        <v>1407</v>
      </c>
      <c r="FO21" s="24">
        <v>0</v>
      </c>
      <c r="FP21" s="24">
        <v>779</v>
      </c>
      <c r="FQ21" s="25">
        <f t="shared" si="538"/>
        <v>628</v>
      </c>
      <c r="FR21" s="25"/>
      <c r="FS21" s="25">
        <f t="shared" si="83"/>
        <v>20.154043645699616</v>
      </c>
      <c r="FT21" s="24">
        <f t="shared" si="539"/>
        <v>628</v>
      </c>
      <c r="FU21" s="24">
        <v>300</v>
      </c>
      <c r="FV21" s="24">
        <v>112</v>
      </c>
      <c r="FW21" s="25">
        <f t="shared" si="540"/>
        <v>816</v>
      </c>
      <c r="FX21" s="25"/>
      <c r="FY21" s="25">
        <f t="shared" si="86"/>
        <v>189.42857142857144</v>
      </c>
      <c r="FZ21" s="24">
        <f t="shared" si="541"/>
        <v>816</v>
      </c>
      <c r="GA21" s="24">
        <v>2000</v>
      </c>
      <c r="GB21" s="24">
        <v>1106</v>
      </c>
      <c r="GC21" s="25">
        <f t="shared" si="542"/>
        <v>1710</v>
      </c>
      <c r="GD21" s="25"/>
      <c r="GE21" s="25">
        <f t="shared" si="89"/>
        <v>40.198915009041592</v>
      </c>
      <c r="GF21" s="24">
        <f t="shared" si="543"/>
        <v>1710</v>
      </c>
      <c r="GG21" s="24">
        <v>900</v>
      </c>
      <c r="GH21" s="24">
        <v>1281.3333333333335</v>
      </c>
      <c r="GI21" s="25">
        <f t="shared" si="544"/>
        <v>1328.6666666666665</v>
      </c>
      <c r="GJ21" s="25"/>
      <c r="GK21" s="25">
        <f t="shared" si="92"/>
        <v>27.997398543184175</v>
      </c>
      <c r="GL21" s="24">
        <f t="shared" si="545"/>
        <v>1328.6666666666665</v>
      </c>
      <c r="GM21" s="24">
        <v>2000</v>
      </c>
      <c r="GN21" s="24">
        <v>1087.3333333333337</v>
      </c>
      <c r="GO21" s="25">
        <f t="shared" si="546"/>
        <v>2241.333333333333</v>
      </c>
      <c r="GP21" s="25"/>
      <c r="GQ21" s="25">
        <f t="shared" si="95"/>
        <v>49.471489883507026</v>
      </c>
      <c r="GR21" s="24">
        <f t="shared" si="547"/>
        <v>2241.333333333333</v>
      </c>
      <c r="GS21" s="24">
        <v>1500</v>
      </c>
      <c r="GT21" s="24">
        <v>998.83333333333303</v>
      </c>
      <c r="GU21" s="25">
        <f t="shared" si="548"/>
        <v>2742.5</v>
      </c>
      <c r="GV21" s="25"/>
      <c r="GW21" s="25">
        <f t="shared" si="98"/>
        <v>71.388286334056417</v>
      </c>
      <c r="GX21" s="24">
        <f t="shared" si="549"/>
        <v>2742.5</v>
      </c>
      <c r="GY21" s="24">
        <v>2000</v>
      </c>
      <c r="GZ21" s="24">
        <v>3141</v>
      </c>
      <c r="HA21" s="25">
        <f t="shared" si="550"/>
        <v>1601.5</v>
      </c>
      <c r="HB21" s="25"/>
      <c r="HC21" s="25">
        <f t="shared" si="101"/>
        <v>13.25660617637695</v>
      </c>
      <c r="HD21" s="24">
        <f t="shared" si="551"/>
        <v>1601.5</v>
      </c>
      <c r="HE21" s="24">
        <v>50</v>
      </c>
      <c r="HF21" s="24">
        <v>336</v>
      </c>
      <c r="HG21" s="25">
        <f t="shared" si="552"/>
        <v>1315.5</v>
      </c>
      <c r="HH21" s="25"/>
      <c r="HI21" s="25">
        <f t="shared" si="104"/>
        <v>101.79464285714286</v>
      </c>
      <c r="HJ21" s="24">
        <f t="shared" si="553"/>
        <v>1315.5</v>
      </c>
      <c r="HK21" s="24">
        <v>85501.214000000007</v>
      </c>
      <c r="HL21" s="24"/>
      <c r="HM21" s="25">
        <f t="shared" si="554"/>
        <v>86816.714000000007</v>
      </c>
      <c r="HN21" s="25"/>
      <c r="HO21" s="25">
        <f t="shared" si="107"/>
        <v>0</v>
      </c>
      <c r="HP21" s="24">
        <f t="shared" si="555"/>
        <v>86816.714000000007</v>
      </c>
      <c r="HQ21" s="24">
        <v>18215.971000000001</v>
      </c>
      <c r="HR21" s="24"/>
      <c r="HS21" s="25">
        <f t="shared" si="556"/>
        <v>105032.68500000001</v>
      </c>
      <c r="HT21" s="25">
        <v>-1212.4089999999997</v>
      </c>
      <c r="HU21" s="25">
        <f t="shared" si="110"/>
        <v>0</v>
      </c>
      <c r="HV21" s="24">
        <f t="shared" si="557"/>
        <v>103820.27600000001</v>
      </c>
      <c r="HW21" s="24">
        <v>20492.967000000001</v>
      </c>
      <c r="HX21" s="24"/>
      <c r="HY21" s="25">
        <f t="shared" si="558"/>
        <v>124313.24300000002</v>
      </c>
      <c r="HZ21" s="25"/>
      <c r="IA21" s="25">
        <f t="shared" si="113"/>
        <v>0</v>
      </c>
      <c r="IB21" s="24">
        <f t="shared" si="559"/>
        <v>124313.24300000002</v>
      </c>
      <c r="IC21" s="24">
        <v>46678.425999999999</v>
      </c>
      <c r="ID21" s="24"/>
      <c r="IE21" s="25">
        <f t="shared" si="560"/>
        <v>170991.66900000002</v>
      </c>
      <c r="IF21" s="25">
        <v>-113.849</v>
      </c>
      <c r="IG21" s="25">
        <f t="shared" si="116"/>
        <v>0</v>
      </c>
      <c r="IH21" s="24">
        <f t="shared" si="561"/>
        <v>170877.82000000004</v>
      </c>
      <c r="II21" s="24">
        <v>12523.48</v>
      </c>
      <c r="IJ21" s="24"/>
      <c r="IK21" s="25">
        <f t="shared" si="562"/>
        <v>183401.30000000005</v>
      </c>
      <c r="IL21" s="25">
        <v>0</v>
      </c>
      <c r="IM21" s="25">
        <f t="shared" si="119"/>
        <v>0</v>
      </c>
      <c r="IN21" s="24">
        <f t="shared" si="563"/>
        <v>183401.30000000005</v>
      </c>
      <c r="IO21" s="24">
        <v>0</v>
      </c>
      <c r="IP21" s="24"/>
      <c r="IQ21" s="25">
        <f t="shared" si="564"/>
        <v>183401.30000000005</v>
      </c>
      <c r="IR21" s="25"/>
      <c r="IS21" s="25">
        <f t="shared" si="122"/>
        <v>0</v>
      </c>
      <c r="IT21" s="24">
        <f t="shared" si="565"/>
        <v>183401.30000000005</v>
      </c>
      <c r="IU21" s="24">
        <v>0</v>
      </c>
      <c r="IV21" s="24"/>
      <c r="IW21" s="25">
        <f t="shared" si="566"/>
        <v>183401.30000000005</v>
      </c>
      <c r="IX21" s="25">
        <v>-265.61099999999999</v>
      </c>
      <c r="IY21" s="25">
        <f t="shared" si="125"/>
        <v>0</v>
      </c>
      <c r="IZ21" s="24">
        <f t="shared" si="567"/>
        <v>183135.68900000004</v>
      </c>
      <c r="JA21" s="24">
        <v>0</v>
      </c>
      <c r="JB21" s="24"/>
      <c r="JC21" s="25">
        <f t="shared" si="568"/>
        <v>183135.68900000004</v>
      </c>
      <c r="JD21" s="25">
        <v>0</v>
      </c>
      <c r="JE21" s="25">
        <f t="shared" si="128"/>
        <v>0</v>
      </c>
      <c r="JF21" s="24">
        <f t="shared" si="569"/>
        <v>183135.68900000004</v>
      </c>
      <c r="JG21" s="24">
        <v>0</v>
      </c>
      <c r="JH21" s="24"/>
      <c r="JI21" s="25">
        <f t="shared" si="3"/>
        <v>183135.68900000004</v>
      </c>
      <c r="JJ21" s="25"/>
      <c r="JK21" s="25">
        <f t="shared" si="130"/>
        <v>0</v>
      </c>
      <c r="JL21" s="24">
        <f t="shared" si="570"/>
        <v>183135.68900000004</v>
      </c>
      <c r="JM21" s="24"/>
      <c r="JN21" s="24"/>
      <c r="JO21" s="25">
        <f t="shared" si="571"/>
        <v>183135.68900000004</v>
      </c>
      <c r="JP21" s="25"/>
      <c r="JQ21" s="24">
        <f t="shared" si="572"/>
        <v>183135.68900000004</v>
      </c>
      <c r="JR21" s="24"/>
      <c r="JS21" s="24"/>
      <c r="JT21" s="25">
        <f t="shared" si="573"/>
        <v>183135.68900000004</v>
      </c>
      <c r="JU21" s="25"/>
      <c r="JV21" s="24">
        <f t="shared" si="574"/>
        <v>183135.68900000004</v>
      </c>
      <c r="JW21" s="24"/>
      <c r="JX21" s="24"/>
      <c r="JY21" s="25">
        <f t="shared" si="575"/>
        <v>183135.68900000004</v>
      </c>
      <c r="JZ21" s="25"/>
    </row>
    <row r="22" spans="1:286" x14ac:dyDescent="0.35">
      <c r="A22" s="23">
        <v>320918</v>
      </c>
      <c r="B22" s="26" t="s">
        <v>26</v>
      </c>
      <c r="C22" s="24"/>
      <c r="D22" s="24">
        <v>60</v>
      </c>
      <c r="E22" s="24"/>
      <c r="F22" s="25">
        <f t="shared" si="137"/>
        <v>60</v>
      </c>
      <c r="G22" s="25"/>
      <c r="H22" s="25">
        <f t="shared" si="5"/>
        <v>0</v>
      </c>
      <c r="I22" s="24">
        <f t="shared" si="6"/>
        <v>60</v>
      </c>
      <c r="J22" s="24">
        <v>450</v>
      </c>
      <c r="K22" s="24"/>
      <c r="L22" s="25">
        <f t="shared" si="7"/>
        <v>510</v>
      </c>
      <c r="M22" s="25"/>
      <c r="N22" s="25">
        <f t="shared" si="8"/>
        <v>0</v>
      </c>
      <c r="O22" s="24">
        <f t="shared" si="9"/>
        <v>510</v>
      </c>
      <c r="P22" s="24">
        <v>0</v>
      </c>
      <c r="Q22" s="24">
        <v>2928.5833333333335</v>
      </c>
      <c r="R22" s="25">
        <f t="shared" si="10"/>
        <v>-2418.5833333333335</v>
      </c>
      <c r="S22" s="25"/>
      <c r="T22" s="25">
        <f t="shared" si="11"/>
        <v>-19.820504794695957</v>
      </c>
      <c r="U22" s="24">
        <f t="shared" si="12"/>
        <v>-2418.5833333333335</v>
      </c>
      <c r="V22" s="24">
        <v>0</v>
      </c>
      <c r="W22" s="24">
        <v>108.66666666666666</v>
      </c>
      <c r="X22" s="25">
        <f t="shared" si="13"/>
        <v>-2527.25</v>
      </c>
      <c r="Y22" s="25"/>
      <c r="Z22" s="25">
        <f t="shared" si="14"/>
        <v>-558.16564417177915</v>
      </c>
      <c r="AA22" s="24">
        <f t="shared" si="15"/>
        <v>-2527.25</v>
      </c>
      <c r="AB22" s="24">
        <v>0</v>
      </c>
      <c r="AC22" s="24">
        <v>20.833333333333336</v>
      </c>
      <c r="AD22" s="25">
        <f t="shared" si="16"/>
        <v>-2548.0833333333335</v>
      </c>
      <c r="AE22" s="25"/>
      <c r="AF22" s="25">
        <f t="shared" si="17"/>
        <v>-3057.7</v>
      </c>
      <c r="AG22" s="24">
        <f t="shared" si="18"/>
        <v>-2548.0833333333335</v>
      </c>
      <c r="AH22" s="24">
        <v>0</v>
      </c>
      <c r="AI22" s="24">
        <v>0</v>
      </c>
      <c r="AJ22" s="25">
        <f t="shared" si="19"/>
        <v>-2548.0833333333335</v>
      </c>
      <c r="AK22" s="25"/>
      <c r="AL22" s="25">
        <f t="shared" si="20"/>
        <v>0</v>
      </c>
      <c r="AM22" s="24">
        <f t="shared" si="21"/>
        <v>-2548.0833333333335</v>
      </c>
      <c r="AN22" s="24">
        <v>0</v>
      </c>
      <c r="AO22" s="24">
        <v>0</v>
      </c>
      <c r="AP22" s="25">
        <f t="shared" si="22"/>
        <v>-2548.0833333333335</v>
      </c>
      <c r="AQ22" s="25"/>
      <c r="AR22" s="25">
        <f t="shared" si="23"/>
        <v>0</v>
      </c>
      <c r="AS22" s="24">
        <f t="shared" si="24"/>
        <v>-2548.0833333333335</v>
      </c>
      <c r="AT22" s="24">
        <v>0</v>
      </c>
      <c r="AU22" s="24">
        <v>0</v>
      </c>
      <c r="AV22" s="25">
        <f t="shared" si="25"/>
        <v>-2548.0833333333335</v>
      </c>
      <c r="AW22" s="25"/>
      <c r="AX22" s="25">
        <f t="shared" si="26"/>
        <v>0</v>
      </c>
      <c r="AY22" s="24">
        <f t="shared" si="27"/>
        <v>-2548.0833333333335</v>
      </c>
      <c r="AZ22" s="24">
        <v>0</v>
      </c>
      <c r="BA22" s="24">
        <v>0</v>
      </c>
      <c r="BB22" s="25">
        <f t="shared" si="28"/>
        <v>-2548.0833333333335</v>
      </c>
      <c r="BC22" s="25"/>
      <c r="BD22" s="25">
        <f t="shared" si="29"/>
        <v>0</v>
      </c>
      <c r="BE22" s="24">
        <f t="shared" si="30"/>
        <v>-2548.0833333333335</v>
      </c>
      <c r="BF22" s="24">
        <v>0</v>
      </c>
      <c r="BG22" s="24">
        <v>0</v>
      </c>
      <c r="BH22" s="25">
        <f t="shared" si="31"/>
        <v>-2548.0833333333335</v>
      </c>
      <c r="BI22" s="25"/>
      <c r="BJ22" s="25">
        <f t="shared" si="32"/>
        <v>0</v>
      </c>
      <c r="BK22" s="24">
        <f t="shared" si="33"/>
        <v>-2548.0833333333335</v>
      </c>
      <c r="BL22" s="24">
        <v>0</v>
      </c>
      <c r="BM22" s="24">
        <v>0</v>
      </c>
      <c r="BN22" s="25">
        <f t="shared" si="34"/>
        <v>-2548.0833333333335</v>
      </c>
      <c r="BO22" s="25"/>
      <c r="BP22" s="25">
        <f t="shared" si="35"/>
        <v>0</v>
      </c>
      <c r="BQ22" s="24">
        <f t="shared" si="36"/>
        <v>-2548.0833333333335</v>
      </c>
      <c r="BR22" s="24">
        <v>0</v>
      </c>
      <c r="BS22" s="24">
        <v>0</v>
      </c>
      <c r="BT22" s="25">
        <f t="shared" si="37"/>
        <v>-2548.0833333333335</v>
      </c>
      <c r="BU22" s="25"/>
      <c r="BV22" s="25">
        <f t="shared" si="38"/>
        <v>0</v>
      </c>
      <c r="BW22" s="24">
        <f t="shared" si="39"/>
        <v>-2548.0833333333335</v>
      </c>
      <c r="BX22" s="24">
        <v>0</v>
      </c>
      <c r="BY22" s="24"/>
      <c r="BZ22" s="25">
        <f t="shared" si="40"/>
        <v>-2548.0833333333335</v>
      </c>
      <c r="CA22" s="25"/>
      <c r="CB22" s="25">
        <f t="shared" si="41"/>
        <v>0</v>
      </c>
      <c r="CC22" s="24">
        <f t="shared" si="42"/>
        <v>-2548.0833333333335</v>
      </c>
      <c r="CD22" s="24">
        <v>0</v>
      </c>
      <c r="CE22" s="24"/>
      <c r="CF22" s="25">
        <f t="shared" si="43"/>
        <v>-2548.0833333333335</v>
      </c>
      <c r="CG22" s="25">
        <v>0</v>
      </c>
      <c r="CH22" s="25">
        <f t="shared" si="44"/>
        <v>0</v>
      </c>
      <c r="CI22" s="24">
        <f t="shared" si="45"/>
        <v>-2548.0833333333335</v>
      </c>
      <c r="CJ22" s="24">
        <v>0</v>
      </c>
      <c r="CK22" s="24"/>
      <c r="CL22" s="25">
        <f t="shared" si="46"/>
        <v>-2548.0833333333335</v>
      </c>
      <c r="CM22" s="25"/>
      <c r="CN22" s="25">
        <f t="shared" si="47"/>
        <v>0</v>
      </c>
      <c r="CO22" s="24">
        <f t="shared" si="48"/>
        <v>-2548.0833333333335</v>
      </c>
      <c r="CP22" s="24">
        <v>0</v>
      </c>
      <c r="CQ22" s="24"/>
      <c r="CR22" s="25">
        <f t="shared" si="49"/>
        <v>-2548.0833333333335</v>
      </c>
      <c r="CS22" s="25">
        <v>0</v>
      </c>
      <c r="CT22" s="25">
        <f t="shared" si="50"/>
        <v>0</v>
      </c>
      <c r="CU22" s="24">
        <f t="shared" si="51"/>
        <v>-2548.0833333333335</v>
      </c>
      <c r="CV22" s="24">
        <v>0</v>
      </c>
      <c r="CW22" s="24"/>
      <c r="CX22" s="25">
        <f t="shared" si="52"/>
        <v>-2548.0833333333335</v>
      </c>
      <c r="CY22" s="25">
        <v>0</v>
      </c>
      <c r="CZ22" s="25">
        <f t="shared" si="53"/>
        <v>0</v>
      </c>
      <c r="DA22" s="24">
        <f t="shared" si="54"/>
        <v>-2548.0833333333335</v>
      </c>
      <c r="DB22" s="24">
        <v>0</v>
      </c>
      <c r="DC22" s="24"/>
      <c r="DD22" s="25">
        <f t="shared" si="55"/>
        <v>-2548.0833333333335</v>
      </c>
      <c r="DE22" s="25"/>
      <c r="DF22" s="25">
        <f t="shared" si="56"/>
        <v>0</v>
      </c>
      <c r="DG22" s="24">
        <f t="shared" si="57"/>
        <v>-2548.0833333333335</v>
      </c>
      <c r="DH22" s="24">
        <v>0</v>
      </c>
      <c r="DI22" s="24"/>
      <c r="DJ22" s="25">
        <f t="shared" si="58"/>
        <v>-2548.0833333333335</v>
      </c>
      <c r="DK22" s="25">
        <v>0</v>
      </c>
      <c r="DL22" s="25">
        <f t="shared" si="59"/>
        <v>0</v>
      </c>
      <c r="DM22" s="24">
        <f t="shared" si="60"/>
        <v>-2548.0833333333335</v>
      </c>
      <c r="DN22" s="24">
        <v>0</v>
      </c>
      <c r="DO22" s="24"/>
      <c r="DP22" s="25">
        <f t="shared" si="61"/>
        <v>-2548.0833333333335</v>
      </c>
      <c r="DQ22" s="25">
        <v>0</v>
      </c>
      <c r="DR22" s="25">
        <f t="shared" si="62"/>
        <v>0</v>
      </c>
      <c r="DS22" s="24">
        <f t="shared" si="63"/>
        <v>-2548.0833333333335</v>
      </c>
      <c r="DT22" s="24">
        <v>0</v>
      </c>
      <c r="DU22" s="24"/>
      <c r="DV22" s="25">
        <f t="shared" si="1"/>
        <v>-2548.0833333333335</v>
      </c>
      <c r="DW22" s="25"/>
      <c r="DX22" s="25">
        <f t="shared" si="64"/>
        <v>0</v>
      </c>
      <c r="DY22" s="24">
        <f t="shared" si="65"/>
        <v>-2548.0833333333335</v>
      </c>
      <c r="DZ22" s="24">
        <v>0</v>
      </c>
      <c r="EA22" s="24"/>
      <c r="EB22" s="25">
        <f t="shared" si="66"/>
        <v>-2548.0833333333335</v>
      </c>
      <c r="EC22" s="25"/>
      <c r="ED22" s="24">
        <f t="shared" si="67"/>
        <v>-2548.0833333333335</v>
      </c>
      <c r="EE22" s="24"/>
      <c r="EF22" s="24"/>
      <c r="EG22" s="25">
        <f t="shared" si="68"/>
        <v>-2548.0833333333335</v>
      </c>
      <c r="EH22" s="25"/>
      <c r="EI22" s="24">
        <f t="shared" si="69"/>
        <v>-2548.0833333333335</v>
      </c>
      <c r="EJ22" s="24"/>
      <c r="EK22" s="24"/>
      <c r="EL22" s="25">
        <f t="shared" si="70"/>
        <v>-2548.0833333333335</v>
      </c>
      <c r="EM22" s="25"/>
      <c r="EP22" s="24"/>
      <c r="EQ22" s="24">
        <v>11827.731</v>
      </c>
      <c r="ER22" s="24"/>
      <c r="ES22" s="25">
        <f t="shared" si="138"/>
        <v>11827.731</v>
      </c>
      <c r="ET22" s="25"/>
      <c r="EU22" s="25">
        <f t="shared" si="71"/>
        <v>0</v>
      </c>
      <c r="EV22" s="24">
        <f t="shared" si="531"/>
        <v>11827.731</v>
      </c>
      <c r="EW22" s="24">
        <v>88707.984000000011</v>
      </c>
      <c r="EX22" s="24"/>
      <c r="EY22" s="25">
        <f t="shared" si="532"/>
        <v>100535.71500000001</v>
      </c>
      <c r="EZ22" s="25"/>
      <c r="FA22" s="25">
        <f t="shared" si="74"/>
        <v>0</v>
      </c>
      <c r="FB22" s="24">
        <f t="shared" si="533"/>
        <v>100535.71500000001</v>
      </c>
      <c r="FC22" s="24">
        <v>0</v>
      </c>
      <c r="FD22" s="24">
        <v>2928.5833333333335</v>
      </c>
      <c r="FE22" s="25">
        <f t="shared" si="534"/>
        <v>97607.131666666683</v>
      </c>
      <c r="FF22" s="25"/>
      <c r="FG22" s="25">
        <f t="shared" si="77"/>
        <v>799.89909569473309</v>
      </c>
      <c r="FH22" s="24">
        <f t="shared" si="535"/>
        <v>97607.131666666683</v>
      </c>
      <c r="FI22" s="24">
        <v>0</v>
      </c>
      <c r="FJ22" s="24">
        <v>108.66666666666666</v>
      </c>
      <c r="FK22" s="25">
        <f t="shared" si="536"/>
        <v>97498.465000000011</v>
      </c>
      <c r="FL22" s="25"/>
      <c r="FM22" s="25">
        <f t="shared" si="80"/>
        <v>21533.403312883438</v>
      </c>
      <c r="FN22" s="24">
        <f t="shared" si="537"/>
        <v>97498.465000000011</v>
      </c>
      <c r="FO22" s="24">
        <v>0</v>
      </c>
      <c r="FP22" s="24">
        <v>20.833333333333336</v>
      </c>
      <c r="FQ22" s="25">
        <f t="shared" si="538"/>
        <v>97477.631666666683</v>
      </c>
      <c r="FR22" s="25"/>
      <c r="FS22" s="25">
        <f t="shared" si="83"/>
        <v>116973.158</v>
      </c>
      <c r="FT22" s="24">
        <f t="shared" si="539"/>
        <v>97477.631666666683</v>
      </c>
      <c r="FU22" s="24">
        <v>0</v>
      </c>
      <c r="FV22" s="24">
        <v>0</v>
      </c>
      <c r="FW22" s="25">
        <f t="shared" si="540"/>
        <v>97477.631666666683</v>
      </c>
      <c r="FX22" s="25"/>
      <c r="FY22" s="25">
        <f t="shared" si="86"/>
        <v>0</v>
      </c>
      <c r="FZ22" s="24">
        <f t="shared" si="541"/>
        <v>97477.631666666683</v>
      </c>
      <c r="GA22" s="24">
        <v>0</v>
      </c>
      <c r="GB22" s="24">
        <v>0</v>
      </c>
      <c r="GC22" s="25">
        <f t="shared" si="542"/>
        <v>97477.631666666683</v>
      </c>
      <c r="GD22" s="25"/>
      <c r="GE22" s="25">
        <f t="shared" si="89"/>
        <v>0</v>
      </c>
      <c r="GF22" s="24">
        <f t="shared" si="543"/>
        <v>97477.631666666683</v>
      </c>
      <c r="GG22" s="24">
        <v>0</v>
      </c>
      <c r="GH22" s="24">
        <v>0</v>
      </c>
      <c r="GI22" s="25">
        <f t="shared" si="544"/>
        <v>97477.631666666683</v>
      </c>
      <c r="GJ22" s="25"/>
      <c r="GK22" s="25">
        <f t="shared" si="92"/>
        <v>0</v>
      </c>
      <c r="GL22" s="24">
        <f t="shared" si="545"/>
        <v>97477.631666666683</v>
      </c>
      <c r="GM22" s="24">
        <v>0</v>
      </c>
      <c r="GN22" s="24">
        <v>0</v>
      </c>
      <c r="GO22" s="25">
        <f t="shared" si="546"/>
        <v>97477.631666666683</v>
      </c>
      <c r="GP22" s="25"/>
      <c r="GQ22" s="25">
        <f t="shared" si="95"/>
        <v>0</v>
      </c>
      <c r="GR22" s="24">
        <f t="shared" si="547"/>
        <v>97477.631666666683</v>
      </c>
      <c r="GS22" s="24">
        <v>0</v>
      </c>
      <c r="GT22" s="24">
        <v>0</v>
      </c>
      <c r="GU22" s="25">
        <f t="shared" si="548"/>
        <v>97477.631666666683</v>
      </c>
      <c r="GV22" s="25"/>
      <c r="GW22" s="25">
        <f t="shared" si="98"/>
        <v>0</v>
      </c>
      <c r="GX22" s="24">
        <f t="shared" si="549"/>
        <v>97477.631666666683</v>
      </c>
      <c r="GY22" s="24">
        <v>0</v>
      </c>
      <c r="GZ22" s="24">
        <v>0</v>
      </c>
      <c r="HA22" s="25">
        <f t="shared" si="550"/>
        <v>97477.631666666683</v>
      </c>
      <c r="HB22" s="25"/>
      <c r="HC22" s="25">
        <f t="shared" si="101"/>
        <v>0</v>
      </c>
      <c r="HD22" s="24">
        <f t="shared" si="551"/>
        <v>97477.631666666683</v>
      </c>
      <c r="HE22" s="24">
        <v>0</v>
      </c>
      <c r="HF22" s="24">
        <v>0</v>
      </c>
      <c r="HG22" s="25">
        <f t="shared" si="552"/>
        <v>97477.631666666683</v>
      </c>
      <c r="HH22" s="25"/>
      <c r="HI22" s="25">
        <f t="shared" si="104"/>
        <v>0</v>
      </c>
      <c r="HJ22" s="24">
        <f t="shared" si="553"/>
        <v>97477.631666666683</v>
      </c>
      <c r="HK22" s="24">
        <v>0</v>
      </c>
      <c r="HL22" s="24"/>
      <c r="HM22" s="25">
        <f t="shared" si="554"/>
        <v>97477.631666666683</v>
      </c>
      <c r="HN22" s="25"/>
      <c r="HO22" s="25">
        <f t="shared" si="107"/>
        <v>0</v>
      </c>
      <c r="HP22" s="24">
        <f t="shared" si="555"/>
        <v>97477.631666666683</v>
      </c>
      <c r="HQ22" s="24">
        <v>0</v>
      </c>
      <c r="HR22" s="24"/>
      <c r="HS22" s="25">
        <f t="shared" si="556"/>
        <v>97477.631666666683</v>
      </c>
      <c r="HT22" s="25">
        <v>0</v>
      </c>
      <c r="HU22" s="25">
        <f t="shared" si="110"/>
        <v>0</v>
      </c>
      <c r="HV22" s="24">
        <f t="shared" si="557"/>
        <v>97477.631666666683</v>
      </c>
      <c r="HW22" s="24">
        <v>0</v>
      </c>
      <c r="HX22" s="24"/>
      <c r="HY22" s="25">
        <f t="shared" si="558"/>
        <v>97477.631666666683</v>
      </c>
      <c r="HZ22" s="25"/>
      <c r="IA22" s="25">
        <f t="shared" si="113"/>
        <v>0</v>
      </c>
      <c r="IB22" s="24">
        <f t="shared" si="559"/>
        <v>97477.631666666683</v>
      </c>
      <c r="IC22" s="24">
        <v>0</v>
      </c>
      <c r="ID22" s="24"/>
      <c r="IE22" s="25">
        <f t="shared" si="560"/>
        <v>97477.631666666683</v>
      </c>
      <c r="IF22" s="25">
        <v>0</v>
      </c>
      <c r="IG22" s="25">
        <f t="shared" si="116"/>
        <v>0</v>
      </c>
      <c r="IH22" s="24">
        <f t="shared" si="561"/>
        <v>97477.631666666683</v>
      </c>
      <c r="II22" s="24">
        <v>0</v>
      </c>
      <c r="IJ22" s="24"/>
      <c r="IK22" s="25">
        <f t="shared" si="562"/>
        <v>97477.631666666683</v>
      </c>
      <c r="IL22" s="25">
        <v>0</v>
      </c>
      <c r="IM22" s="25">
        <f t="shared" si="119"/>
        <v>0</v>
      </c>
      <c r="IN22" s="24">
        <f t="shared" si="563"/>
        <v>97477.631666666683</v>
      </c>
      <c r="IO22" s="24">
        <v>0</v>
      </c>
      <c r="IP22" s="24"/>
      <c r="IQ22" s="25">
        <f t="shared" si="564"/>
        <v>97477.631666666683</v>
      </c>
      <c r="IR22" s="25"/>
      <c r="IS22" s="25">
        <f t="shared" si="122"/>
        <v>0</v>
      </c>
      <c r="IT22" s="24">
        <f t="shared" si="565"/>
        <v>97477.631666666683</v>
      </c>
      <c r="IU22" s="24">
        <v>0</v>
      </c>
      <c r="IV22" s="24"/>
      <c r="IW22" s="25">
        <f t="shared" si="566"/>
        <v>97477.631666666683</v>
      </c>
      <c r="IX22" s="25">
        <v>0</v>
      </c>
      <c r="IY22" s="25">
        <f t="shared" si="125"/>
        <v>0</v>
      </c>
      <c r="IZ22" s="24">
        <f t="shared" si="567"/>
        <v>97477.631666666683</v>
      </c>
      <c r="JA22" s="24">
        <v>0</v>
      </c>
      <c r="JB22" s="24"/>
      <c r="JC22" s="25">
        <f t="shared" si="568"/>
        <v>97477.631666666683</v>
      </c>
      <c r="JD22" s="25">
        <v>0</v>
      </c>
      <c r="JE22" s="25">
        <f t="shared" si="128"/>
        <v>0</v>
      </c>
      <c r="JF22" s="24">
        <f t="shared" si="569"/>
        <v>97477.631666666683</v>
      </c>
      <c r="JG22" s="24">
        <v>0</v>
      </c>
      <c r="JH22" s="24"/>
      <c r="JI22" s="25">
        <f t="shared" si="3"/>
        <v>97477.631666666683</v>
      </c>
      <c r="JJ22" s="25"/>
      <c r="JK22" s="25">
        <f t="shared" si="130"/>
        <v>0</v>
      </c>
      <c r="JL22" s="24">
        <f t="shared" si="570"/>
        <v>97477.631666666683</v>
      </c>
      <c r="JM22" s="24"/>
      <c r="JN22" s="24"/>
      <c r="JO22" s="25">
        <f t="shared" si="571"/>
        <v>97477.631666666683</v>
      </c>
      <c r="JP22" s="25"/>
      <c r="JQ22" s="24">
        <f t="shared" si="572"/>
        <v>97477.631666666683</v>
      </c>
      <c r="JR22" s="24"/>
      <c r="JS22" s="24"/>
      <c r="JT22" s="25">
        <f t="shared" si="573"/>
        <v>97477.631666666683</v>
      </c>
      <c r="JU22" s="25"/>
      <c r="JV22" s="24">
        <f t="shared" si="574"/>
        <v>97477.631666666683</v>
      </c>
      <c r="JW22" s="24"/>
      <c r="JX22" s="24"/>
      <c r="JY22" s="25">
        <f t="shared" si="575"/>
        <v>97477.631666666683</v>
      </c>
      <c r="JZ22" s="25"/>
    </row>
    <row r="23" spans="1:286" s="32" customFormat="1" x14ac:dyDescent="0.35">
      <c r="A23" s="27"/>
      <c r="B23" s="33" t="s">
        <v>27</v>
      </c>
      <c r="C23" s="29">
        <f t="shared" ref="C23:BN23" si="576">+SUM(C21:C22)</f>
        <v>0</v>
      </c>
      <c r="D23" s="29">
        <f t="shared" si="576"/>
        <v>60</v>
      </c>
      <c r="E23" s="29">
        <f t="shared" si="576"/>
        <v>0</v>
      </c>
      <c r="F23" s="29">
        <f t="shared" si="137"/>
        <v>60</v>
      </c>
      <c r="G23" s="29">
        <f t="shared" si="576"/>
        <v>0</v>
      </c>
      <c r="H23" s="29">
        <f t="shared" si="5"/>
        <v>0</v>
      </c>
      <c r="I23" s="29">
        <f t="shared" si="576"/>
        <v>60</v>
      </c>
      <c r="J23" s="29">
        <f t="shared" si="576"/>
        <v>450</v>
      </c>
      <c r="K23" s="29">
        <f t="shared" si="576"/>
        <v>0</v>
      </c>
      <c r="L23" s="29">
        <f t="shared" si="576"/>
        <v>510</v>
      </c>
      <c r="M23" s="29">
        <f t="shared" si="576"/>
        <v>0</v>
      </c>
      <c r="N23" s="29">
        <f t="shared" si="8"/>
        <v>0</v>
      </c>
      <c r="O23" s="29">
        <f t="shared" si="576"/>
        <v>510</v>
      </c>
      <c r="P23" s="29">
        <f t="shared" si="576"/>
        <v>0</v>
      </c>
      <c r="Q23" s="29">
        <f t="shared" si="576"/>
        <v>2928.5833333333335</v>
      </c>
      <c r="R23" s="29">
        <f t="shared" si="576"/>
        <v>-2418.5833333333335</v>
      </c>
      <c r="S23" s="29">
        <f t="shared" si="576"/>
        <v>0</v>
      </c>
      <c r="T23" s="29">
        <f t="shared" si="11"/>
        <v>-19.820504794695957</v>
      </c>
      <c r="U23" s="29">
        <f t="shared" si="576"/>
        <v>-2418.5833333333335</v>
      </c>
      <c r="V23" s="29">
        <f t="shared" si="576"/>
        <v>2450</v>
      </c>
      <c r="W23" s="29">
        <f t="shared" si="576"/>
        <v>1151.6666666666667</v>
      </c>
      <c r="X23" s="29">
        <f t="shared" si="576"/>
        <v>-1120.25</v>
      </c>
      <c r="Y23" s="29">
        <f t="shared" si="576"/>
        <v>0</v>
      </c>
      <c r="Z23" s="29">
        <f t="shared" si="14"/>
        <v>-23.345296671490591</v>
      </c>
      <c r="AA23" s="29">
        <f t="shared" si="576"/>
        <v>-1120.25</v>
      </c>
      <c r="AB23" s="29">
        <f t="shared" si="576"/>
        <v>0</v>
      </c>
      <c r="AC23" s="29">
        <f t="shared" si="576"/>
        <v>799.83333333333337</v>
      </c>
      <c r="AD23" s="29">
        <f t="shared" si="576"/>
        <v>-1920.0833333333335</v>
      </c>
      <c r="AE23" s="29">
        <f t="shared" si="576"/>
        <v>0</v>
      </c>
      <c r="AF23" s="29">
        <f t="shared" si="17"/>
        <v>-60.015107314023751</v>
      </c>
      <c r="AG23" s="29">
        <f t="shared" si="576"/>
        <v>-1920.0833333333335</v>
      </c>
      <c r="AH23" s="29">
        <f t="shared" si="576"/>
        <v>300</v>
      </c>
      <c r="AI23" s="29">
        <f t="shared" si="576"/>
        <v>112</v>
      </c>
      <c r="AJ23" s="29">
        <f t="shared" si="576"/>
        <v>-1732.0833333333335</v>
      </c>
      <c r="AK23" s="29">
        <f t="shared" si="576"/>
        <v>0</v>
      </c>
      <c r="AL23" s="29">
        <f t="shared" si="20"/>
        <v>-402.09077380952385</v>
      </c>
      <c r="AM23" s="29">
        <f t="shared" si="576"/>
        <v>-1732.0833333333335</v>
      </c>
      <c r="AN23" s="29">
        <f t="shared" si="576"/>
        <v>2000</v>
      </c>
      <c r="AO23" s="29">
        <f t="shared" si="576"/>
        <v>1106</v>
      </c>
      <c r="AP23" s="29">
        <f t="shared" si="576"/>
        <v>-838.08333333333348</v>
      </c>
      <c r="AQ23" s="29">
        <f t="shared" si="576"/>
        <v>0</v>
      </c>
      <c r="AR23" s="29">
        <f t="shared" si="23"/>
        <v>-19.701778179626285</v>
      </c>
      <c r="AS23" s="29">
        <f t="shared" si="576"/>
        <v>-838.08333333333348</v>
      </c>
      <c r="AT23" s="29">
        <f t="shared" si="576"/>
        <v>900</v>
      </c>
      <c r="AU23" s="29">
        <f t="shared" si="576"/>
        <v>1281.3333333333335</v>
      </c>
      <c r="AV23" s="29">
        <f t="shared" si="576"/>
        <v>-1219.416666666667</v>
      </c>
      <c r="AW23" s="29">
        <f t="shared" si="576"/>
        <v>0</v>
      </c>
      <c r="AX23" s="29">
        <f t="shared" si="26"/>
        <v>-25.695304370447452</v>
      </c>
      <c r="AY23" s="29">
        <f t="shared" si="576"/>
        <v>-1219.416666666667</v>
      </c>
      <c r="AZ23" s="29">
        <f t="shared" si="576"/>
        <v>2000</v>
      </c>
      <c r="BA23" s="29">
        <f t="shared" si="576"/>
        <v>1087.3333333333337</v>
      </c>
      <c r="BB23" s="29">
        <f t="shared" si="576"/>
        <v>-306.75000000000045</v>
      </c>
      <c r="BC23" s="29">
        <f t="shared" si="576"/>
        <v>0</v>
      </c>
      <c r="BD23" s="29">
        <f t="shared" si="29"/>
        <v>-6.770692826486826</v>
      </c>
      <c r="BE23" s="29">
        <f t="shared" si="576"/>
        <v>-306.75000000000045</v>
      </c>
      <c r="BF23" s="29">
        <f t="shared" si="576"/>
        <v>1500</v>
      </c>
      <c r="BG23" s="29">
        <f t="shared" si="576"/>
        <v>998.83333333333303</v>
      </c>
      <c r="BH23" s="29">
        <f t="shared" si="576"/>
        <v>194.41666666666652</v>
      </c>
      <c r="BI23" s="29">
        <f t="shared" si="576"/>
        <v>0</v>
      </c>
      <c r="BJ23" s="29">
        <f t="shared" si="32"/>
        <v>5.0607375271149646</v>
      </c>
      <c r="BK23" s="29">
        <f t="shared" si="576"/>
        <v>194.41666666666652</v>
      </c>
      <c r="BL23" s="29">
        <f t="shared" si="576"/>
        <v>2000</v>
      </c>
      <c r="BM23" s="29">
        <f t="shared" si="576"/>
        <v>3141</v>
      </c>
      <c r="BN23" s="29">
        <f t="shared" si="576"/>
        <v>-946.58333333333348</v>
      </c>
      <c r="BO23" s="29">
        <f t="shared" ref="BO23:DU23" si="577">+SUM(BO21:BO22)</f>
        <v>0</v>
      </c>
      <c r="BP23" s="29">
        <f t="shared" si="35"/>
        <v>-7.835455799639182</v>
      </c>
      <c r="BQ23" s="29">
        <f t="shared" si="577"/>
        <v>-946.58333333333348</v>
      </c>
      <c r="BR23" s="29">
        <f t="shared" si="577"/>
        <v>50</v>
      </c>
      <c r="BS23" s="29">
        <f t="shared" si="577"/>
        <v>336</v>
      </c>
      <c r="BT23" s="29">
        <f t="shared" si="577"/>
        <v>-1232.5833333333335</v>
      </c>
      <c r="BU23" s="29">
        <f t="shared" si="577"/>
        <v>0</v>
      </c>
      <c r="BV23" s="29">
        <f t="shared" si="38"/>
        <v>-95.378472222222229</v>
      </c>
      <c r="BW23" s="29">
        <f t="shared" si="577"/>
        <v>-1232.5833333333335</v>
      </c>
      <c r="BX23" s="29">
        <f t="shared" si="577"/>
        <v>377</v>
      </c>
      <c r="BY23" s="29">
        <f t="shared" si="577"/>
        <v>0</v>
      </c>
      <c r="BZ23" s="29">
        <f t="shared" si="577"/>
        <v>-855.58333333333348</v>
      </c>
      <c r="CA23" s="29">
        <f t="shared" si="577"/>
        <v>0</v>
      </c>
      <c r="CB23" s="29">
        <f t="shared" si="41"/>
        <v>0</v>
      </c>
      <c r="CC23" s="29">
        <f t="shared" si="577"/>
        <v>-855.58333333333348</v>
      </c>
      <c r="CD23" s="29">
        <f t="shared" ref="CD23" si="578">+SUM(CD21:CD22)</f>
        <v>80</v>
      </c>
      <c r="CE23" s="29">
        <f t="shared" ref="CD23:CE23" si="579">+SUM(CE21:CE22)</f>
        <v>0</v>
      </c>
      <c r="CF23" s="29">
        <f t="shared" si="577"/>
        <v>-775.58333333333348</v>
      </c>
      <c r="CG23" s="29">
        <f t="shared" si="577"/>
        <v>-6.8396434520100184</v>
      </c>
      <c r="CH23" s="29">
        <f t="shared" si="44"/>
        <v>0</v>
      </c>
      <c r="CI23" s="29">
        <f t="shared" si="577"/>
        <v>-782.42297678534351</v>
      </c>
      <c r="CJ23" s="29">
        <f t="shared" si="577"/>
        <v>90</v>
      </c>
      <c r="CK23" s="29">
        <f t="shared" si="577"/>
        <v>0</v>
      </c>
      <c r="CL23" s="29">
        <f t="shared" si="577"/>
        <v>-692.42297678534351</v>
      </c>
      <c r="CM23" s="29">
        <f t="shared" si="577"/>
        <v>0</v>
      </c>
      <c r="CN23" s="29">
        <f t="shared" si="47"/>
        <v>0</v>
      </c>
      <c r="CO23" s="29">
        <f t="shared" si="577"/>
        <v>-692.42297678534351</v>
      </c>
      <c r="CP23" s="29">
        <f t="shared" ref="CP23" si="580">+SUM(CP21:CP22)</f>
        <v>205</v>
      </c>
      <c r="CQ23" s="29">
        <f t="shared" ref="CP23:CQ23" si="581">+SUM(CQ21:CQ22)</f>
        <v>0</v>
      </c>
      <c r="CR23" s="29">
        <f t="shared" si="577"/>
        <v>-487.42297678534351</v>
      </c>
      <c r="CS23" s="29">
        <f t="shared" ref="CS23" si="582">+SUM(CS21:CS22)</f>
        <v>-1.0799973438567201</v>
      </c>
      <c r="CT23" s="29">
        <f t="shared" si="50"/>
        <v>0</v>
      </c>
      <c r="CU23" s="29">
        <f t="shared" si="577"/>
        <v>-488.50297412920008</v>
      </c>
      <c r="CV23" s="29">
        <f t="shared" si="577"/>
        <v>55</v>
      </c>
      <c r="CW23" s="29">
        <f t="shared" si="577"/>
        <v>0</v>
      </c>
      <c r="CX23" s="29">
        <f t="shared" si="577"/>
        <v>-433.50297412920008</v>
      </c>
      <c r="CY23" s="29">
        <f t="shared" si="577"/>
        <v>0</v>
      </c>
      <c r="CZ23" s="29">
        <f t="shared" si="53"/>
        <v>0</v>
      </c>
      <c r="DA23" s="29">
        <f t="shared" si="577"/>
        <v>-433.50297412920008</v>
      </c>
      <c r="DB23" s="29">
        <f t="shared" ref="DB23" si="583">+SUM(DB21:DB22)</f>
        <v>0</v>
      </c>
      <c r="DC23" s="29">
        <f t="shared" ref="DB23:DC23" si="584">+SUM(DC21:DC22)</f>
        <v>0</v>
      </c>
      <c r="DD23" s="29">
        <f t="shared" si="577"/>
        <v>-433.50297412920008</v>
      </c>
      <c r="DE23" s="29">
        <f t="shared" si="577"/>
        <v>0</v>
      </c>
      <c r="DF23" s="29">
        <f t="shared" si="56"/>
        <v>0</v>
      </c>
      <c r="DG23" s="29">
        <f t="shared" si="577"/>
        <v>-433.50297412920008</v>
      </c>
      <c r="DH23" s="29">
        <f t="shared" si="577"/>
        <v>0</v>
      </c>
      <c r="DI23" s="29">
        <f t="shared" si="577"/>
        <v>0</v>
      </c>
      <c r="DJ23" s="29">
        <f t="shared" si="577"/>
        <v>-433.50297412920008</v>
      </c>
      <c r="DK23" s="29">
        <f t="shared" ref="DK23" si="585">+SUM(DK21:DK22)</f>
        <v>-2.5196459740456856</v>
      </c>
      <c r="DL23" s="29">
        <f t="shared" si="59"/>
        <v>0</v>
      </c>
      <c r="DM23" s="29">
        <f t="shared" si="577"/>
        <v>-436.02262010324557</v>
      </c>
      <c r="DN23" s="29">
        <f t="shared" ref="DN23" si="586">+SUM(DN21:DN22)</f>
        <v>0</v>
      </c>
      <c r="DO23" s="29">
        <f t="shared" ref="DN23:DO23" si="587">+SUM(DO21:DO22)</f>
        <v>0</v>
      </c>
      <c r="DP23" s="29">
        <f t="shared" si="577"/>
        <v>-436.02262010324557</v>
      </c>
      <c r="DQ23" s="29">
        <f t="shared" si="577"/>
        <v>0</v>
      </c>
      <c r="DR23" s="29">
        <f t="shared" si="62"/>
        <v>0</v>
      </c>
      <c r="DS23" s="29">
        <f t="shared" si="577"/>
        <v>-436.02262010324557</v>
      </c>
      <c r="DT23" s="29">
        <f t="shared" si="577"/>
        <v>0</v>
      </c>
      <c r="DU23" s="29">
        <f t="shared" si="577"/>
        <v>0</v>
      </c>
      <c r="DV23" s="29">
        <f t="shared" si="1"/>
        <v>-436.02262010324557</v>
      </c>
      <c r="DW23" s="30"/>
      <c r="DX23" s="29">
        <f t="shared" si="64"/>
        <v>0</v>
      </c>
      <c r="DY23" s="31"/>
      <c r="DZ23" s="29">
        <f t="shared" ref="DZ23" si="588">+SUM(DZ21:DZ22)</f>
        <v>0</v>
      </c>
      <c r="EA23" s="29">
        <f t="shared" ref="DZ23:EA23" si="589">+SUM(EA21:EA22)</f>
        <v>0</v>
      </c>
      <c r="EB23" s="30"/>
      <c r="EC23" s="30"/>
      <c r="ED23" s="31"/>
      <c r="EE23" s="29">
        <f t="shared" ref="EE23:EF23" si="590">+SUM(EE21:EE22)</f>
        <v>0</v>
      </c>
      <c r="EF23" s="29">
        <f t="shared" si="590"/>
        <v>0</v>
      </c>
      <c r="EG23" s="30"/>
      <c r="EH23" s="30"/>
      <c r="EI23" s="31"/>
      <c r="EJ23" s="29">
        <f t="shared" ref="EJ23:EK23" si="591">+SUM(EJ21:EJ22)</f>
        <v>0</v>
      </c>
      <c r="EK23" s="29">
        <f t="shared" si="591"/>
        <v>0</v>
      </c>
      <c r="EL23" s="30"/>
      <c r="EM23" s="30"/>
      <c r="EO23" s="42"/>
      <c r="EP23" s="29">
        <f t="shared" ref="EP23:ER23" si="592">+SUM(EP21:EP22)</f>
        <v>0</v>
      </c>
      <c r="EQ23" s="29">
        <f t="shared" si="592"/>
        <v>11827.731</v>
      </c>
      <c r="ER23" s="29">
        <f t="shared" si="592"/>
        <v>0</v>
      </c>
      <c r="ES23" s="29">
        <f t="shared" si="138"/>
        <v>11827.731</v>
      </c>
      <c r="ET23" s="29">
        <f t="shared" ref="ET23" si="593">+SUM(ET21:ET22)</f>
        <v>0</v>
      </c>
      <c r="EU23" s="29">
        <f t="shared" si="71"/>
        <v>0</v>
      </c>
      <c r="EV23" s="29">
        <f t="shared" ref="EV23:EZ23" si="594">+SUM(EV21:EV22)</f>
        <v>11827.731</v>
      </c>
      <c r="EW23" s="29">
        <f t="shared" si="594"/>
        <v>88707.984000000011</v>
      </c>
      <c r="EX23" s="29">
        <f t="shared" si="594"/>
        <v>0</v>
      </c>
      <c r="EY23" s="29">
        <f t="shared" si="594"/>
        <v>100535.71500000001</v>
      </c>
      <c r="EZ23" s="29">
        <f t="shared" si="594"/>
        <v>0</v>
      </c>
      <c r="FA23" s="29">
        <f t="shared" si="74"/>
        <v>0</v>
      </c>
      <c r="FB23" s="29">
        <f t="shared" ref="FB23:FF23" si="595">+SUM(FB21:FB22)</f>
        <v>100535.71500000001</v>
      </c>
      <c r="FC23" s="29">
        <f t="shared" si="595"/>
        <v>0</v>
      </c>
      <c r="FD23" s="29">
        <f t="shared" si="595"/>
        <v>2928.5833333333335</v>
      </c>
      <c r="FE23" s="29">
        <f t="shared" si="595"/>
        <v>97607.131666666683</v>
      </c>
      <c r="FF23" s="29">
        <f t="shared" si="595"/>
        <v>0</v>
      </c>
      <c r="FG23" s="29">
        <f t="shared" si="77"/>
        <v>799.89909569473309</v>
      </c>
      <c r="FH23" s="29">
        <f t="shared" ref="FH23:FL23" si="596">+SUM(FH21:FH22)</f>
        <v>97607.131666666683</v>
      </c>
      <c r="FI23" s="29">
        <f t="shared" si="596"/>
        <v>2450</v>
      </c>
      <c r="FJ23" s="29">
        <f t="shared" si="596"/>
        <v>1151.6666666666667</v>
      </c>
      <c r="FK23" s="29">
        <f t="shared" si="596"/>
        <v>98905.465000000011</v>
      </c>
      <c r="FL23" s="29">
        <f t="shared" si="596"/>
        <v>0</v>
      </c>
      <c r="FM23" s="29">
        <f t="shared" si="80"/>
        <v>2061.1269117221418</v>
      </c>
      <c r="FN23" s="29">
        <f t="shared" ref="FN23:FR23" si="597">+SUM(FN21:FN22)</f>
        <v>98905.465000000011</v>
      </c>
      <c r="FO23" s="29">
        <f t="shared" si="597"/>
        <v>0</v>
      </c>
      <c r="FP23" s="29">
        <f t="shared" si="597"/>
        <v>799.83333333333337</v>
      </c>
      <c r="FQ23" s="29">
        <f t="shared" si="597"/>
        <v>98105.631666666683</v>
      </c>
      <c r="FR23" s="29">
        <f t="shared" si="597"/>
        <v>0</v>
      </c>
      <c r="FS23" s="29">
        <f t="shared" si="83"/>
        <v>3066.4398312148369</v>
      </c>
      <c r="FT23" s="29">
        <f t="shared" ref="FT23:FX23" si="598">+SUM(FT21:FT22)</f>
        <v>98105.631666666683</v>
      </c>
      <c r="FU23" s="29">
        <f t="shared" si="598"/>
        <v>300</v>
      </c>
      <c r="FV23" s="29">
        <f t="shared" si="598"/>
        <v>112</v>
      </c>
      <c r="FW23" s="29">
        <f t="shared" si="598"/>
        <v>98293.631666666683</v>
      </c>
      <c r="FX23" s="29">
        <f t="shared" si="598"/>
        <v>0</v>
      </c>
      <c r="FY23" s="29">
        <f t="shared" si="86"/>
        <v>22818.164494047625</v>
      </c>
      <c r="FZ23" s="29">
        <f t="shared" ref="FZ23:GD23" si="599">+SUM(FZ21:FZ22)</f>
        <v>98293.631666666683</v>
      </c>
      <c r="GA23" s="29">
        <f t="shared" si="599"/>
        <v>2000</v>
      </c>
      <c r="GB23" s="29">
        <f t="shared" si="599"/>
        <v>1106</v>
      </c>
      <c r="GC23" s="29">
        <f t="shared" si="599"/>
        <v>99187.631666666683</v>
      </c>
      <c r="GD23" s="29">
        <f t="shared" si="599"/>
        <v>0</v>
      </c>
      <c r="GE23" s="29">
        <f t="shared" si="89"/>
        <v>2331.7164767932491</v>
      </c>
      <c r="GF23" s="29">
        <f t="shared" ref="GF23:GJ23" si="600">+SUM(GF21:GF22)</f>
        <v>99187.631666666683</v>
      </c>
      <c r="GG23" s="29">
        <f t="shared" si="600"/>
        <v>900</v>
      </c>
      <c r="GH23" s="29">
        <f t="shared" si="600"/>
        <v>1281.3333333333335</v>
      </c>
      <c r="GI23" s="29">
        <f t="shared" si="600"/>
        <v>98806.298333333354</v>
      </c>
      <c r="GJ23" s="29">
        <f t="shared" si="600"/>
        <v>0</v>
      </c>
      <c r="GK23" s="29">
        <f t="shared" si="92"/>
        <v>2082.0265777835589</v>
      </c>
      <c r="GL23" s="29">
        <f t="shared" ref="GL23:GP23" si="601">+SUM(GL21:GL22)</f>
        <v>98806.298333333354</v>
      </c>
      <c r="GM23" s="29">
        <f t="shared" si="601"/>
        <v>2000</v>
      </c>
      <c r="GN23" s="29">
        <f t="shared" si="601"/>
        <v>1087.3333333333337</v>
      </c>
      <c r="GO23" s="29">
        <f t="shared" si="601"/>
        <v>99718.965000000011</v>
      </c>
      <c r="GP23" s="29">
        <f t="shared" si="601"/>
        <v>0</v>
      </c>
      <c r="GQ23" s="29">
        <f t="shared" si="95"/>
        <v>2201.0317228694048</v>
      </c>
      <c r="GR23" s="29">
        <f t="shared" ref="GR23:GV23" si="602">+SUM(GR21:GR22)</f>
        <v>99718.965000000011</v>
      </c>
      <c r="GS23" s="29">
        <f t="shared" si="602"/>
        <v>1500</v>
      </c>
      <c r="GT23" s="29">
        <f t="shared" si="602"/>
        <v>998.83333333333303</v>
      </c>
      <c r="GU23" s="29">
        <f t="shared" si="602"/>
        <v>100220.13166666668</v>
      </c>
      <c r="GV23" s="29">
        <f t="shared" si="602"/>
        <v>0</v>
      </c>
      <c r="GW23" s="29">
        <f t="shared" si="98"/>
        <v>2608.7669848156193</v>
      </c>
      <c r="GX23" s="29">
        <f t="shared" ref="GX23:HB23" si="603">+SUM(GX21:GX22)</f>
        <v>100220.13166666668</v>
      </c>
      <c r="GY23" s="29">
        <f t="shared" si="603"/>
        <v>2000</v>
      </c>
      <c r="GZ23" s="29">
        <f t="shared" si="603"/>
        <v>3141</v>
      </c>
      <c r="HA23" s="29">
        <f t="shared" si="603"/>
        <v>99079.131666666683</v>
      </c>
      <c r="HB23" s="29">
        <f t="shared" si="603"/>
        <v>0</v>
      </c>
      <c r="HC23" s="29">
        <f t="shared" si="101"/>
        <v>820.13926244295885</v>
      </c>
      <c r="HD23" s="29">
        <f t="shared" ref="HD23:HH23" si="604">+SUM(HD21:HD22)</f>
        <v>99079.131666666683</v>
      </c>
      <c r="HE23" s="29">
        <f t="shared" si="604"/>
        <v>50</v>
      </c>
      <c r="HF23" s="29">
        <f t="shared" si="604"/>
        <v>336</v>
      </c>
      <c r="HG23" s="29">
        <f t="shared" si="604"/>
        <v>98793.131666666683</v>
      </c>
      <c r="HH23" s="29">
        <f t="shared" si="604"/>
        <v>0</v>
      </c>
      <c r="HI23" s="29">
        <f t="shared" si="104"/>
        <v>7644.7066170634935</v>
      </c>
      <c r="HJ23" s="29">
        <f t="shared" ref="HJ23:HN23" si="605">+SUM(HJ21:HJ22)</f>
        <v>98793.131666666683</v>
      </c>
      <c r="HK23" s="29">
        <f t="shared" ref="HK23" si="606">+SUM(HK21:HK22)</f>
        <v>85501.214000000007</v>
      </c>
      <c r="HL23" s="29">
        <f t="shared" ref="HK23:HL23" si="607">+SUM(HL21:HL22)</f>
        <v>0</v>
      </c>
      <c r="HM23" s="29">
        <f t="shared" si="605"/>
        <v>184294.34566666669</v>
      </c>
      <c r="HN23" s="29">
        <f t="shared" si="605"/>
        <v>0</v>
      </c>
      <c r="HO23" s="29">
        <f t="shared" si="107"/>
        <v>0</v>
      </c>
      <c r="HP23" s="29">
        <f t="shared" ref="HP23:HT23" si="608">+SUM(HP21:HP22)</f>
        <v>184294.34566666669</v>
      </c>
      <c r="HQ23" s="29">
        <f t="shared" ref="HQ23" si="609">+SUM(HQ21:HQ22)</f>
        <v>18215.971000000001</v>
      </c>
      <c r="HR23" s="29">
        <f t="shared" ref="HQ23:HR23" si="610">+SUM(HR21:HR22)</f>
        <v>0</v>
      </c>
      <c r="HS23" s="29">
        <f t="shared" si="608"/>
        <v>202510.31666666671</v>
      </c>
      <c r="HT23" s="29">
        <f t="shared" ref="HT23" si="611">+SUM(HT21:HT22)</f>
        <v>-1212.4089999999997</v>
      </c>
      <c r="HU23" s="29">
        <f t="shared" si="110"/>
        <v>0</v>
      </c>
      <c r="HV23" s="29">
        <f t="shared" ref="HV23:HZ23" si="612">+SUM(HV21:HV22)</f>
        <v>201297.9076666667</v>
      </c>
      <c r="HW23" s="29">
        <f t="shared" ref="HW23" si="613">+SUM(HW21:HW22)</f>
        <v>20492.967000000001</v>
      </c>
      <c r="HX23" s="29">
        <f t="shared" ref="HW23:HX23" si="614">+SUM(HX21:HX22)</f>
        <v>0</v>
      </c>
      <c r="HY23" s="29">
        <f t="shared" si="612"/>
        <v>221790.8746666667</v>
      </c>
      <c r="HZ23" s="29">
        <f t="shared" si="612"/>
        <v>0</v>
      </c>
      <c r="IA23" s="29">
        <f t="shared" si="113"/>
        <v>0</v>
      </c>
      <c r="IB23" s="29">
        <f t="shared" ref="IB23:IF23" si="615">+SUM(IB21:IB22)</f>
        <v>221790.8746666667</v>
      </c>
      <c r="IC23" s="29">
        <f t="shared" ref="IC23" si="616">+SUM(IC21:IC22)</f>
        <v>46678.425999999999</v>
      </c>
      <c r="ID23" s="29">
        <f t="shared" ref="IC23:ID23" si="617">+SUM(ID21:ID22)</f>
        <v>0</v>
      </c>
      <c r="IE23" s="29">
        <f t="shared" si="615"/>
        <v>268469.30066666671</v>
      </c>
      <c r="IF23" s="29">
        <f t="shared" ref="IF23" si="618">+SUM(IF21:IF22)</f>
        <v>-113.849</v>
      </c>
      <c r="IG23" s="29">
        <f t="shared" si="116"/>
        <v>0</v>
      </c>
      <c r="IH23" s="29">
        <f t="shared" ref="IH23:IL23" si="619">+SUM(IH21:IH22)</f>
        <v>268355.45166666672</v>
      </c>
      <c r="II23" s="29">
        <f t="shared" ref="II23" si="620">+SUM(II21:II22)</f>
        <v>12523.48</v>
      </c>
      <c r="IJ23" s="29">
        <f t="shared" ref="II23:IJ23" si="621">+SUM(IJ21:IJ22)</f>
        <v>0</v>
      </c>
      <c r="IK23" s="29">
        <f t="shared" si="619"/>
        <v>280878.93166666676</v>
      </c>
      <c r="IL23" s="29">
        <f t="shared" ref="IL23" si="622">+SUM(IL21:IL22)</f>
        <v>0</v>
      </c>
      <c r="IM23" s="29">
        <f t="shared" si="119"/>
        <v>0</v>
      </c>
      <c r="IN23" s="29">
        <f t="shared" ref="IN23:IR23" si="623">+SUM(IN21:IN22)</f>
        <v>280878.93166666676</v>
      </c>
      <c r="IO23" s="29">
        <f t="shared" ref="IO23" si="624">+SUM(IO21:IO22)</f>
        <v>0</v>
      </c>
      <c r="IP23" s="29">
        <f t="shared" ref="IO23:IP23" si="625">+SUM(IP21:IP22)</f>
        <v>0</v>
      </c>
      <c r="IQ23" s="29">
        <f t="shared" si="623"/>
        <v>280878.93166666676</v>
      </c>
      <c r="IR23" s="29">
        <f t="shared" si="623"/>
        <v>0</v>
      </c>
      <c r="IS23" s="29">
        <f t="shared" si="122"/>
        <v>0</v>
      </c>
      <c r="IT23" s="29">
        <f t="shared" ref="IT23:IX23" si="626">+SUM(IT21:IT22)</f>
        <v>280878.93166666676</v>
      </c>
      <c r="IU23" s="29">
        <f t="shared" ref="IU23" si="627">+SUM(IU21:IU22)</f>
        <v>0</v>
      </c>
      <c r="IV23" s="29">
        <f t="shared" ref="IU23:IV23" si="628">+SUM(IV21:IV22)</f>
        <v>0</v>
      </c>
      <c r="IW23" s="29">
        <f t="shared" si="626"/>
        <v>280878.93166666676</v>
      </c>
      <c r="IX23" s="29">
        <f t="shared" ref="IX23" si="629">+SUM(IX21:IX22)</f>
        <v>-265.61099999999999</v>
      </c>
      <c r="IY23" s="29">
        <f t="shared" si="125"/>
        <v>0</v>
      </c>
      <c r="IZ23" s="29">
        <f t="shared" ref="IZ23:JD23" si="630">+SUM(IZ21:IZ22)</f>
        <v>280613.32066666672</v>
      </c>
      <c r="JA23" s="29">
        <f t="shared" ref="JA23" si="631">+SUM(JA21:JA22)</f>
        <v>0</v>
      </c>
      <c r="JB23" s="29">
        <f t="shared" ref="JA23:JB23" si="632">+SUM(JB21:JB22)</f>
        <v>0</v>
      </c>
      <c r="JC23" s="29">
        <f t="shared" si="630"/>
        <v>280613.32066666672</v>
      </c>
      <c r="JD23" s="29">
        <f t="shared" ref="JD23" si="633">+SUM(JD21:JD22)</f>
        <v>0</v>
      </c>
      <c r="JE23" s="29">
        <f t="shared" si="128"/>
        <v>0</v>
      </c>
      <c r="JF23" s="29">
        <f t="shared" ref="JF23" si="634">+SUM(JF21:JF22)</f>
        <v>280613.32066666672</v>
      </c>
      <c r="JG23" s="29">
        <f t="shared" ref="JG23" si="635">+SUM(JG21:JG22)</f>
        <v>0</v>
      </c>
      <c r="JH23" s="29">
        <f t="shared" ref="JG23:JH23" si="636">+SUM(JH21:JH22)</f>
        <v>0</v>
      </c>
      <c r="JI23" s="29">
        <f t="shared" si="3"/>
        <v>280613.32066666672</v>
      </c>
      <c r="JJ23" s="30"/>
      <c r="JK23" s="29">
        <f t="shared" si="130"/>
        <v>0</v>
      </c>
      <c r="JL23" s="31"/>
      <c r="JM23" s="29">
        <f t="shared" ref="JM23:JN23" si="637">+SUM(JM21:JM22)</f>
        <v>0</v>
      </c>
      <c r="JN23" s="29">
        <f t="shared" si="637"/>
        <v>0</v>
      </c>
      <c r="JO23" s="30"/>
      <c r="JP23" s="30"/>
      <c r="JQ23" s="31"/>
      <c r="JR23" s="29">
        <f t="shared" ref="JR23:JS23" si="638">+SUM(JR21:JR22)</f>
        <v>0</v>
      </c>
      <c r="JS23" s="29">
        <f t="shared" si="638"/>
        <v>0</v>
      </c>
      <c r="JT23" s="30"/>
      <c r="JU23" s="30"/>
      <c r="JV23" s="31"/>
      <c r="JW23" s="29">
        <f t="shared" ref="JW23:JX23" si="639">+SUM(JW21:JW22)</f>
        <v>0</v>
      </c>
      <c r="JX23" s="29">
        <f t="shared" si="639"/>
        <v>0</v>
      </c>
      <c r="JY23" s="30"/>
      <c r="JZ23" s="30"/>
    </row>
    <row r="24" spans="1:286" x14ac:dyDescent="0.35">
      <c r="A24" s="23">
        <v>320917</v>
      </c>
      <c r="B24" s="26" t="s">
        <v>28</v>
      </c>
      <c r="C24" s="24"/>
      <c r="D24" s="24">
        <v>0</v>
      </c>
      <c r="E24" s="24"/>
      <c r="F24" s="25">
        <f t="shared" si="137"/>
        <v>0</v>
      </c>
      <c r="G24" s="25"/>
      <c r="H24" s="25">
        <f t="shared" si="5"/>
        <v>0</v>
      </c>
      <c r="I24" s="24">
        <f t="shared" si="6"/>
        <v>0</v>
      </c>
      <c r="J24" s="24">
        <v>20</v>
      </c>
      <c r="K24" s="24"/>
      <c r="L24" s="25">
        <f t="shared" ref="L24:L65" si="640">+I24+J24-K24</f>
        <v>20</v>
      </c>
      <c r="M24" s="25"/>
      <c r="N24" s="25">
        <f t="shared" si="8"/>
        <v>0</v>
      </c>
      <c r="O24" s="24">
        <f t="shared" si="9"/>
        <v>20</v>
      </c>
      <c r="P24" s="24">
        <v>500</v>
      </c>
      <c r="Q24" s="24">
        <v>141.58333333333334</v>
      </c>
      <c r="R24" s="25">
        <f t="shared" si="10"/>
        <v>378.41666666666663</v>
      </c>
      <c r="S24" s="25"/>
      <c r="T24" s="25">
        <f t="shared" si="11"/>
        <v>64.145968216597979</v>
      </c>
      <c r="U24" s="24">
        <f t="shared" si="12"/>
        <v>378.41666666666663</v>
      </c>
      <c r="V24" s="24">
        <v>0</v>
      </c>
      <c r="W24" s="24">
        <v>106.33333333333333</v>
      </c>
      <c r="X24" s="25">
        <f t="shared" ref="X24:X65" si="641">+U24+V24-W24</f>
        <v>272.08333333333331</v>
      </c>
      <c r="Y24" s="25"/>
      <c r="Z24" s="25">
        <f t="shared" si="14"/>
        <v>61.410658307210028</v>
      </c>
      <c r="AA24" s="24">
        <f t="shared" si="15"/>
        <v>272.08333333333331</v>
      </c>
      <c r="AB24" s="24">
        <v>0</v>
      </c>
      <c r="AC24" s="24">
        <v>103.16666666666667</v>
      </c>
      <c r="AD24" s="25">
        <f t="shared" ref="AD24:AD65" si="642">+AA24+AB24-AC24</f>
        <v>168.91666666666663</v>
      </c>
      <c r="AE24" s="25"/>
      <c r="AF24" s="25">
        <f t="shared" si="17"/>
        <v>40.932956381260084</v>
      </c>
      <c r="AG24" s="24">
        <f t="shared" si="18"/>
        <v>168.91666666666663</v>
      </c>
      <c r="AH24" s="24">
        <v>200</v>
      </c>
      <c r="AI24" s="24">
        <v>83.166666666666671</v>
      </c>
      <c r="AJ24" s="25">
        <f t="shared" ref="AJ24:AJ65" si="643">+AG24+AH24-AI24</f>
        <v>285.74999999999994</v>
      </c>
      <c r="AK24" s="25"/>
      <c r="AL24" s="25">
        <f t="shared" si="20"/>
        <v>89.3326653306613</v>
      </c>
      <c r="AM24" s="24">
        <f t="shared" si="21"/>
        <v>285.74999999999994</v>
      </c>
      <c r="AN24" s="24">
        <v>200</v>
      </c>
      <c r="AO24" s="24">
        <v>141.66666666666669</v>
      </c>
      <c r="AP24" s="25">
        <f t="shared" ref="AP24:AP65" si="644">+AM24+AN24-AO24</f>
        <v>344.08333333333326</v>
      </c>
      <c r="AQ24" s="25"/>
      <c r="AR24" s="25">
        <f t="shared" si="23"/>
        <v>63.149411764705853</v>
      </c>
      <c r="AS24" s="24">
        <f t="shared" si="24"/>
        <v>344.08333333333326</v>
      </c>
      <c r="AT24" s="24">
        <v>640</v>
      </c>
      <c r="AU24" s="24">
        <v>315</v>
      </c>
      <c r="AV24" s="25">
        <f t="shared" ref="AV24:AV65" si="645">+AS24+AT24-AU24</f>
        <v>669.08333333333326</v>
      </c>
      <c r="AW24" s="25"/>
      <c r="AX24" s="25">
        <f t="shared" si="26"/>
        <v>57.349999999999994</v>
      </c>
      <c r="AY24" s="24">
        <f t="shared" si="27"/>
        <v>669.08333333333326</v>
      </c>
      <c r="AZ24" s="24">
        <v>150</v>
      </c>
      <c r="BA24" s="24">
        <v>72.166666666666671</v>
      </c>
      <c r="BB24" s="25">
        <f t="shared" ref="BB24:BB65" si="646">+AY24+AZ24-BA24</f>
        <v>746.91666666666663</v>
      </c>
      <c r="BC24" s="25"/>
      <c r="BD24" s="25">
        <f t="shared" si="29"/>
        <v>248.39722863741338</v>
      </c>
      <c r="BE24" s="24">
        <f t="shared" si="30"/>
        <v>746.91666666666663</v>
      </c>
      <c r="BF24" s="24">
        <v>149</v>
      </c>
      <c r="BG24" s="24">
        <v>152.49999999999997</v>
      </c>
      <c r="BH24" s="25">
        <f t="shared" ref="BH24:BH65" si="647">+BE24+BF24-BG24</f>
        <v>743.41666666666663</v>
      </c>
      <c r="BI24" s="25"/>
      <c r="BJ24" s="25">
        <f t="shared" si="32"/>
        <v>126.74644808743172</v>
      </c>
      <c r="BK24" s="24">
        <f t="shared" si="33"/>
        <v>743.41666666666663</v>
      </c>
      <c r="BL24" s="24">
        <v>0</v>
      </c>
      <c r="BM24" s="24">
        <v>70.75</v>
      </c>
      <c r="BN24" s="25">
        <f t="shared" ref="BN24:BN65" si="648">+BK24+BL24-BM24</f>
        <v>672.66666666666663</v>
      </c>
      <c r="BO24" s="25"/>
      <c r="BP24" s="25">
        <f t="shared" si="35"/>
        <v>247.19905771495874</v>
      </c>
      <c r="BQ24" s="24">
        <f t="shared" si="36"/>
        <v>672.66666666666663</v>
      </c>
      <c r="BR24" s="24">
        <v>150</v>
      </c>
      <c r="BS24" s="24">
        <v>114.43333333333334</v>
      </c>
      <c r="BT24" s="25">
        <f t="shared" ref="BT24:BT65" si="649">+BQ24+BR24-BS24</f>
        <v>708.23333333333335</v>
      </c>
      <c r="BU24" s="25"/>
      <c r="BV24" s="25">
        <f t="shared" si="38"/>
        <v>160.9152344887853</v>
      </c>
      <c r="BW24" s="24">
        <f t="shared" si="39"/>
        <v>708.23333333333335</v>
      </c>
      <c r="BX24" s="24">
        <v>240</v>
      </c>
      <c r="BY24" s="24"/>
      <c r="BZ24" s="25">
        <f t="shared" ref="BZ24:BZ65" si="650">+BW24+BX24-BY24</f>
        <v>948.23333333333335</v>
      </c>
      <c r="CA24" s="25"/>
      <c r="CB24" s="25">
        <f t="shared" si="41"/>
        <v>0</v>
      </c>
      <c r="CC24" s="24">
        <f t="shared" si="42"/>
        <v>948.23333333333335</v>
      </c>
      <c r="CD24" s="24">
        <v>120</v>
      </c>
      <c r="CE24" s="24"/>
      <c r="CF24" s="25">
        <f t="shared" ref="CF24:CF65" si="651">+CC24+CD24-CE24</f>
        <v>1068.2333333333333</v>
      </c>
      <c r="CG24" s="25">
        <v>-0.18036088466351255</v>
      </c>
      <c r="CH24" s="25">
        <f t="shared" si="44"/>
        <v>0</v>
      </c>
      <c r="CI24" s="24">
        <f t="shared" si="45"/>
        <v>1068.0529724486698</v>
      </c>
      <c r="CJ24" s="24">
        <v>70</v>
      </c>
      <c r="CK24" s="24"/>
      <c r="CL24" s="25">
        <f t="shared" ref="CL24:CL65" si="652">+CI24+CJ24-CK24</f>
        <v>1138.0529724486698</v>
      </c>
      <c r="CM24" s="25"/>
      <c r="CN24" s="25">
        <f t="shared" si="47"/>
        <v>0</v>
      </c>
      <c r="CO24" s="24">
        <f t="shared" si="48"/>
        <v>1138.0529724486698</v>
      </c>
      <c r="CP24" s="24">
        <v>85</v>
      </c>
      <c r="CQ24" s="24"/>
      <c r="CR24" s="25">
        <f t="shared" ref="CR24:CR65" si="653">+CO24+CP24-CQ24</f>
        <v>1223.0529724486698</v>
      </c>
      <c r="CS24" s="25">
        <v>0</v>
      </c>
      <c r="CT24" s="25">
        <f t="shared" si="50"/>
        <v>0</v>
      </c>
      <c r="CU24" s="24">
        <f t="shared" si="51"/>
        <v>1223.0529724486698</v>
      </c>
      <c r="CV24" s="24">
        <v>115</v>
      </c>
      <c r="CW24" s="24"/>
      <c r="CX24" s="25">
        <f t="shared" ref="CX24:CX65" si="654">+CU24+CV24-CW24</f>
        <v>1338.0529724486698</v>
      </c>
      <c r="CY24" s="25">
        <v>-0.37800092517708961</v>
      </c>
      <c r="CZ24" s="25">
        <f t="shared" si="53"/>
        <v>0</v>
      </c>
      <c r="DA24" s="24">
        <f t="shared" si="54"/>
        <v>1337.6749715234928</v>
      </c>
      <c r="DB24" s="24">
        <v>0</v>
      </c>
      <c r="DC24" s="24"/>
      <c r="DD24" s="25">
        <f t="shared" ref="DD24:DD65" si="655">+DA24+DB24-DC24</f>
        <v>1337.6749715234928</v>
      </c>
      <c r="DE24" s="25"/>
      <c r="DF24" s="25">
        <f t="shared" si="56"/>
        <v>0</v>
      </c>
      <c r="DG24" s="24">
        <f t="shared" si="57"/>
        <v>1337.6749715234928</v>
      </c>
      <c r="DH24" s="24">
        <v>0</v>
      </c>
      <c r="DI24" s="24"/>
      <c r="DJ24" s="25">
        <f t="shared" ref="DJ24:DJ65" si="656">+DG24+DH24-DI24</f>
        <v>1337.6749715234928</v>
      </c>
      <c r="DK24" s="25">
        <v>-2.6276394212311738</v>
      </c>
      <c r="DL24" s="25">
        <f t="shared" si="59"/>
        <v>0</v>
      </c>
      <c r="DM24" s="24">
        <f t="shared" si="60"/>
        <v>1335.0473321022616</v>
      </c>
      <c r="DN24" s="24">
        <v>0</v>
      </c>
      <c r="DO24" s="24"/>
      <c r="DP24" s="25">
        <f t="shared" ref="DP24:DP65" si="657">+DM24+DN24-DO24</f>
        <v>1335.0473321022616</v>
      </c>
      <c r="DQ24" s="25">
        <v>0</v>
      </c>
      <c r="DR24" s="25">
        <f t="shared" si="62"/>
        <v>0</v>
      </c>
      <c r="DS24" s="24">
        <f t="shared" ref="DS24:DS65" si="658">+DP24+DQ24</f>
        <v>1335.0473321022616</v>
      </c>
      <c r="DT24" s="24">
        <v>0</v>
      </c>
      <c r="DU24" s="24"/>
      <c r="DV24" s="25">
        <f t="shared" si="1"/>
        <v>1335.0473321022616</v>
      </c>
      <c r="DW24" s="25"/>
      <c r="DX24" s="25">
        <f t="shared" si="64"/>
        <v>0</v>
      </c>
      <c r="DY24" s="24">
        <f t="shared" ref="DY24:DY65" si="659">+DV24+DW24</f>
        <v>1335.0473321022616</v>
      </c>
      <c r="DZ24" s="24">
        <v>0</v>
      </c>
      <c r="EA24" s="24"/>
      <c r="EB24" s="25">
        <f t="shared" ref="EB24:EB65" si="660">+DY24+DZ24-EA24</f>
        <v>1335.0473321022616</v>
      </c>
      <c r="EC24" s="25"/>
      <c r="ED24" s="24">
        <f t="shared" ref="ED24:ED65" si="661">+EB24+EC24</f>
        <v>1335.0473321022616</v>
      </c>
      <c r="EE24" s="24"/>
      <c r="EF24" s="24"/>
      <c r="EG24" s="25">
        <f t="shared" ref="EG24:EG65" si="662">+ED24+EE24-EF24</f>
        <v>1335.0473321022616</v>
      </c>
      <c r="EH24" s="25"/>
      <c r="EI24" s="24">
        <f t="shared" ref="EI24:EI65" si="663">+EG24+EH24</f>
        <v>1335.0473321022616</v>
      </c>
      <c r="EJ24" s="24"/>
      <c r="EK24" s="24"/>
      <c r="EL24" s="25">
        <f t="shared" ref="EL24:EL65" si="664">+EI24+EJ24-EK24</f>
        <v>1335.0473321022616</v>
      </c>
      <c r="EM24" s="25"/>
      <c r="EP24" s="24"/>
      <c r="EQ24" s="24">
        <v>0</v>
      </c>
      <c r="ER24" s="24"/>
      <c r="ES24" s="25">
        <f t="shared" si="138"/>
        <v>0</v>
      </c>
      <c r="ET24" s="25"/>
      <c r="EU24" s="25">
        <f t="shared" si="71"/>
        <v>0</v>
      </c>
      <c r="EV24" s="24">
        <f t="shared" ref="EV24:EV28" si="665">+ES24+ET24</f>
        <v>0</v>
      </c>
      <c r="EW24" s="24">
        <v>5942.4489999999996</v>
      </c>
      <c r="EX24" s="24"/>
      <c r="EY24" s="25">
        <f t="shared" ref="EY24:EY25" si="666">+EV24+EW24-EX24</f>
        <v>5942.4489999999996</v>
      </c>
      <c r="EZ24" s="25"/>
      <c r="FA24" s="25">
        <f t="shared" si="74"/>
        <v>0</v>
      </c>
      <c r="FB24" s="24">
        <f t="shared" ref="FB24:FB28" si="667">+EY24+EZ24</f>
        <v>5942.4489999999996</v>
      </c>
      <c r="FC24" s="24">
        <v>500</v>
      </c>
      <c r="FD24" s="24">
        <v>141.58333333333334</v>
      </c>
      <c r="FE24" s="25">
        <f t="shared" ref="FE24:FE28" si="668">+FB24+FC24-FD24</f>
        <v>6300.8656666666666</v>
      </c>
      <c r="FF24" s="25"/>
      <c r="FG24" s="25">
        <f t="shared" si="77"/>
        <v>1068.0690476751029</v>
      </c>
      <c r="FH24" s="24">
        <f t="shared" ref="FH24:FH28" si="669">+FE24+FF24</f>
        <v>6300.8656666666666</v>
      </c>
      <c r="FI24" s="24">
        <v>0</v>
      </c>
      <c r="FJ24" s="24">
        <v>106.33333333333333</v>
      </c>
      <c r="FK24" s="25">
        <f t="shared" ref="FK24:FK25" si="670">+FH24+FI24-FJ24</f>
        <v>6194.5323333333336</v>
      </c>
      <c r="FL24" s="25"/>
      <c r="FM24" s="25">
        <f t="shared" si="80"/>
        <v>1398.1389592476489</v>
      </c>
      <c r="FN24" s="24">
        <f t="shared" ref="FN24:FN28" si="671">+FK24+FL24</f>
        <v>6194.5323333333336</v>
      </c>
      <c r="FO24" s="24">
        <v>0</v>
      </c>
      <c r="FP24" s="24">
        <v>103.16666666666667</v>
      </c>
      <c r="FQ24" s="25">
        <f t="shared" ref="FQ24:FQ25" si="672">+FN24+FO24-FP24</f>
        <v>6091.3656666666666</v>
      </c>
      <c r="FR24" s="25"/>
      <c r="FS24" s="25">
        <f t="shared" si="83"/>
        <v>1476.0983037156702</v>
      </c>
      <c r="FT24" s="24">
        <f t="shared" ref="FT24:FT28" si="673">+FQ24+FR24</f>
        <v>6091.3656666666666</v>
      </c>
      <c r="FU24" s="24">
        <v>200</v>
      </c>
      <c r="FV24" s="24">
        <v>83.166666666666671</v>
      </c>
      <c r="FW24" s="25">
        <f t="shared" ref="FW24:FW25" si="674">+FT24+FU24-FV24</f>
        <v>6208.1989999999996</v>
      </c>
      <c r="FX24" s="25"/>
      <c r="FY24" s="25">
        <f t="shared" si="86"/>
        <v>1940.83976753507</v>
      </c>
      <c r="FZ24" s="24">
        <f t="shared" ref="FZ24:FZ28" si="675">+FW24+FX24</f>
        <v>6208.1989999999996</v>
      </c>
      <c r="GA24" s="24">
        <v>200</v>
      </c>
      <c r="GB24" s="24">
        <v>141.66666666666669</v>
      </c>
      <c r="GC24" s="25">
        <f t="shared" ref="GC24:GC25" si="676">+FZ24+GA24-GB24</f>
        <v>6266.5323333333326</v>
      </c>
      <c r="GD24" s="25"/>
      <c r="GE24" s="25">
        <f t="shared" si="89"/>
        <v>1150.0929929411761</v>
      </c>
      <c r="GF24" s="24">
        <f t="shared" ref="GF24:GF28" si="677">+GC24+GD24</f>
        <v>6266.5323333333326</v>
      </c>
      <c r="GG24" s="24">
        <v>640</v>
      </c>
      <c r="GH24" s="24">
        <v>315</v>
      </c>
      <c r="GI24" s="25">
        <f t="shared" ref="GI24:GI25" si="678">+GF24+GG24-GH24</f>
        <v>6591.5323333333326</v>
      </c>
      <c r="GJ24" s="25"/>
      <c r="GK24" s="25">
        <f t="shared" si="92"/>
        <v>564.98848571428573</v>
      </c>
      <c r="GL24" s="24">
        <f t="shared" ref="GL24:GL28" si="679">+GI24+GJ24</f>
        <v>6591.5323333333326</v>
      </c>
      <c r="GM24" s="24">
        <v>150</v>
      </c>
      <c r="GN24" s="24">
        <v>72.166666666666671</v>
      </c>
      <c r="GO24" s="25">
        <f t="shared" ref="GO24:GO25" si="680">+GL24+GM24-GN24</f>
        <v>6669.3656666666657</v>
      </c>
      <c r="GP24" s="25"/>
      <c r="GQ24" s="25">
        <f t="shared" si="95"/>
        <v>2217.9876581986136</v>
      </c>
      <c r="GR24" s="24">
        <f t="shared" ref="GR24:GR28" si="681">+GO24+GP24</f>
        <v>6669.3656666666657</v>
      </c>
      <c r="GS24" s="24">
        <v>149</v>
      </c>
      <c r="GT24" s="24">
        <v>152.49999999999997</v>
      </c>
      <c r="GU24" s="25">
        <f t="shared" ref="GU24:GU25" si="682">+GR24+GS24-GT24</f>
        <v>6665.8656666666657</v>
      </c>
      <c r="GV24" s="25"/>
      <c r="GW24" s="25">
        <f t="shared" si="98"/>
        <v>1136.4754579234973</v>
      </c>
      <c r="GX24" s="24">
        <f t="shared" ref="GX24:GX28" si="683">+GU24+GV24</f>
        <v>6665.8656666666657</v>
      </c>
      <c r="GY24" s="24">
        <v>0</v>
      </c>
      <c r="GZ24" s="24">
        <v>70.75</v>
      </c>
      <c r="HA24" s="25">
        <f t="shared" ref="HA24:HA25" si="684">+GX24+GY24-GZ24</f>
        <v>6595.1156666666657</v>
      </c>
      <c r="HB24" s="25"/>
      <c r="HC24" s="25">
        <f t="shared" si="101"/>
        <v>2423.6467467608945</v>
      </c>
      <c r="HD24" s="24">
        <f t="shared" ref="HD24:HD28" si="685">+HA24+HB24</f>
        <v>6595.1156666666657</v>
      </c>
      <c r="HE24" s="24">
        <v>150</v>
      </c>
      <c r="HF24" s="24">
        <v>114.43333333333334</v>
      </c>
      <c r="HG24" s="25">
        <f t="shared" ref="HG24:HG25" si="686">+HD24+HE24-HF24</f>
        <v>6630.6823333333323</v>
      </c>
      <c r="HH24" s="25"/>
      <c r="HI24" s="25">
        <f t="shared" si="104"/>
        <v>1506.5342907078355</v>
      </c>
      <c r="HJ24" s="24">
        <f t="shared" ref="HJ24:HJ28" si="687">+HG24+HH24</f>
        <v>6630.6823333333323</v>
      </c>
      <c r="HK24" s="24">
        <v>82368.056999999986</v>
      </c>
      <c r="HL24" s="24"/>
      <c r="HM24" s="25">
        <f t="shared" ref="HM24:HM25" si="688">+HJ24+HK24-HL24</f>
        <v>88998.739333333317</v>
      </c>
      <c r="HN24" s="25"/>
      <c r="HO24" s="25">
        <f t="shared" si="107"/>
        <v>0</v>
      </c>
      <c r="HP24" s="24">
        <f t="shared" ref="HP24:HP28" si="689">+HM24+HN24</f>
        <v>88998.739333333317</v>
      </c>
      <c r="HQ24" s="24">
        <v>41184.028999999995</v>
      </c>
      <c r="HR24" s="24"/>
      <c r="HS24" s="25">
        <f t="shared" ref="HS24:HS25" si="690">+HP24+HQ24-HR24</f>
        <v>130182.76833333331</v>
      </c>
      <c r="HT24" s="25">
        <v>-48.717999999999982</v>
      </c>
      <c r="HU24" s="25">
        <f t="shared" si="110"/>
        <v>0</v>
      </c>
      <c r="HV24" s="24">
        <f t="shared" ref="HV24:HV28" si="691">+HS24+HT24</f>
        <v>130134.05033333332</v>
      </c>
      <c r="HW24" s="24">
        <v>24024.016</v>
      </c>
      <c r="HX24" s="24"/>
      <c r="HY24" s="25">
        <f t="shared" ref="HY24:HY25" si="692">+HV24+HW24-HX24</f>
        <v>154158.06633333332</v>
      </c>
      <c r="HZ24" s="25"/>
      <c r="IA24" s="25">
        <f t="shared" si="113"/>
        <v>0</v>
      </c>
      <c r="IB24" s="24">
        <f t="shared" ref="IB24:IB28" si="693">+HY24+HZ24</f>
        <v>154158.06633333332</v>
      </c>
      <c r="IC24" s="24">
        <v>29172.019999999997</v>
      </c>
      <c r="ID24" s="24"/>
      <c r="IE24" s="25">
        <f t="shared" ref="IE24:IE25" si="694">+IB24+IC24-ID24</f>
        <v>183330.08633333331</v>
      </c>
      <c r="IF24" s="25">
        <v>0</v>
      </c>
      <c r="IG24" s="25">
        <f t="shared" si="116"/>
        <v>0</v>
      </c>
      <c r="IH24" s="24">
        <f t="shared" ref="IH24:IH28" si="695">+IE24+IF24</f>
        <v>183330.08633333331</v>
      </c>
      <c r="II24" s="24">
        <v>39468.027000000002</v>
      </c>
      <c r="IJ24" s="24"/>
      <c r="IK24" s="25">
        <f t="shared" ref="IK24:IK25" si="696">+IH24+II24-IJ24</f>
        <v>222798.11333333331</v>
      </c>
      <c r="IL24" s="25">
        <v>-120.12</v>
      </c>
      <c r="IM24" s="25">
        <f t="shared" si="119"/>
        <v>0</v>
      </c>
      <c r="IN24" s="24">
        <f t="shared" ref="IN24:IN28" si="697">+IK24+IL24</f>
        <v>222677.99333333332</v>
      </c>
      <c r="IO24" s="24">
        <v>0</v>
      </c>
      <c r="IP24" s="24"/>
      <c r="IQ24" s="25">
        <f t="shared" ref="IQ24:IQ25" si="698">+IN24+IO24-IP24</f>
        <v>222677.99333333332</v>
      </c>
      <c r="IR24" s="25"/>
      <c r="IS24" s="25">
        <f t="shared" si="122"/>
        <v>0</v>
      </c>
      <c r="IT24" s="24">
        <f t="shared" ref="IT24:IT28" si="699">+IQ24+IR24</f>
        <v>222677.99333333332</v>
      </c>
      <c r="IU24" s="24">
        <v>0</v>
      </c>
      <c r="IV24" s="24"/>
      <c r="IW24" s="25">
        <f t="shared" ref="IW24:IW25" si="700">+IT24+IU24-IV24</f>
        <v>222677.99333333332</v>
      </c>
      <c r="IX24" s="25">
        <v>-835.00599999999997</v>
      </c>
      <c r="IY24" s="25">
        <f t="shared" si="125"/>
        <v>0</v>
      </c>
      <c r="IZ24" s="24">
        <f t="shared" ref="IZ24:IZ28" si="701">+IW24+IX24</f>
        <v>221842.98733333332</v>
      </c>
      <c r="JA24" s="24">
        <v>0</v>
      </c>
      <c r="JB24" s="24"/>
      <c r="JC24" s="25">
        <f t="shared" ref="JC24:JC25" si="702">+IZ24+JA24-JB24</f>
        <v>221842.98733333332</v>
      </c>
      <c r="JD24" s="25">
        <v>0</v>
      </c>
      <c r="JE24" s="25">
        <f t="shared" si="128"/>
        <v>0</v>
      </c>
      <c r="JF24" s="24">
        <f t="shared" ref="JF24:JF25" si="703">+JC24+JD24</f>
        <v>221842.98733333332</v>
      </c>
      <c r="JG24" s="24">
        <v>0</v>
      </c>
      <c r="JH24" s="24"/>
      <c r="JI24" s="25">
        <f t="shared" si="3"/>
        <v>221842.98733333332</v>
      </c>
      <c r="JJ24" s="25"/>
      <c r="JK24" s="25">
        <f t="shared" si="130"/>
        <v>0</v>
      </c>
      <c r="JL24" s="24">
        <f t="shared" ref="JL24:JL25" si="704">+JI24+JJ24</f>
        <v>221842.98733333332</v>
      </c>
      <c r="JM24" s="24"/>
      <c r="JN24" s="24"/>
      <c r="JO24" s="25">
        <f t="shared" ref="JO24:JO25" si="705">+JL24+JM24-JN24</f>
        <v>221842.98733333332</v>
      </c>
      <c r="JP24" s="25"/>
      <c r="JQ24" s="24">
        <f t="shared" ref="JQ24:JQ25" si="706">+JO24+JP24</f>
        <v>221842.98733333332</v>
      </c>
      <c r="JR24" s="24"/>
      <c r="JS24" s="24"/>
      <c r="JT24" s="25">
        <f t="shared" ref="JT24:JT25" si="707">+JQ24+JR24-JS24</f>
        <v>221842.98733333332</v>
      </c>
      <c r="JU24" s="25"/>
      <c r="JV24" s="24">
        <f t="shared" ref="JV24:JV25" si="708">+JT24+JU24</f>
        <v>221842.98733333332</v>
      </c>
      <c r="JW24" s="24"/>
      <c r="JX24" s="24"/>
      <c r="JY24" s="25">
        <f t="shared" ref="JY24:JY25" si="709">+JV24+JW24-JX24</f>
        <v>221842.98733333332</v>
      </c>
      <c r="JZ24" s="25"/>
    </row>
    <row r="25" spans="1:286" x14ac:dyDescent="0.35">
      <c r="A25" s="23">
        <v>320921</v>
      </c>
      <c r="B25" s="26" t="s">
        <v>29</v>
      </c>
      <c r="C25" s="24"/>
      <c r="D25" s="24">
        <v>0</v>
      </c>
      <c r="E25" s="24"/>
      <c r="F25" s="25">
        <f t="shared" si="137"/>
        <v>0</v>
      </c>
      <c r="G25" s="25"/>
      <c r="H25" s="25">
        <f t="shared" si="5"/>
        <v>0</v>
      </c>
      <c r="I25" s="24">
        <f t="shared" si="6"/>
        <v>0</v>
      </c>
      <c r="J25" s="24">
        <v>0</v>
      </c>
      <c r="K25" s="24"/>
      <c r="L25" s="25">
        <f t="shared" si="640"/>
        <v>0</v>
      </c>
      <c r="M25" s="25"/>
      <c r="N25" s="25">
        <f t="shared" si="8"/>
        <v>0</v>
      </c>
      <c r="O25" s="24">
        <f t="shared" si="9"/>
        <v>0</v>
      </c>
      <c r="P25" s="24">
        <v>0</v>
      </c>
      <c r="Q25" s="24">
        <v>0</v>
      </c>
      <c r="R25" s="25">
        <f t="shared" si="10"/>
        <v>0</v>
      </c>
      <c r="S25" s="25"/>
      <c r="T25" s="25">
        <f t="shared" si="11"/>
        <v>0</v>
      </c>
      <c r="U25" s="24">
        <f t="shared" si="12"/>
        <v>0</v>
      </c>
      <c r="V25" s="24">
        <v>0</v>
      </c>
      <c r="W25" s="24">
        <v>0</v>
      </c>
      <c r="X25" s="25">
        <f t="shared" si="641"/>
        <v>0</v>
      </c>
      <c r="Y25" s="25"/>
      <c r="Z25" s="25">
        <f t="shared" si="14"/>
        <v>0</v>
      </c>
      <c r="AA25" s="24">
        <f t="shared" si="15"/>
        <v>0</v>
      </c>
      <c r="AB25" s="24">
        <v>0</v>
      </c>
      <c r="AC25" s="24">
        <v>0</v>
      </c>
      <c r="AD25" s="25">
        <f t="shared" si="642"/>
        <v>0</v>
      </c>
      <c r="AE25" s="25"/>
      <c r="AF25" s="25">
        <f t="shared" si="17"/>
        <v>0</v>
      </c>
      <c r="AG25" s="24">
        <f t="shared" si="18"/>
        <v>0</v>
      </c>
      <c r="AH25" s="24">
        <v>0</v>
      </c>
      <c r="AI25" s="24">
        <v>0</v>
      </c>
      <c r="AJ25" s="25">
        <f t="shared" si="643"/>
        <v>0</v>
      </c>
      <c r="AK25" s="25"/>
      <c r="AL25" s="25">
        <f t="shared" si="20"/>
        <v>0</v>
      </c>
      <c r="AM25" s="24">
        <f t="shared" si="21"/>
        <v>0</v>
      </c>
      <c r="AN25" s="24">
        <v>100</v>
      </c>
      <c r="AO25" s="24">
        <v>0</v>
      </c>
      <c r="AP25" s="25">
        <f t="shared" si="644"/>
        <v>100</v>
      </c>
      <c r="AQ25" s="25"/>
      <c r="AR25" s="25">
        <f t="shared" si="23"/>
        <v>0</v>
      </c>
      <c r="AS25" s="24">
        <f t="shared" si="24"/>
        <v>100</v>
      </c>
      <c r="AT25" s="24">
        <v>0</v>
      </c>
      <c r="AU25" s="24">
        <v>55</v>
      </c>
      <c r="AV25" s="25">
        <f t="shared" si="645"/>
        <v>45</v>
      </c>
      <c r="AW25" s="25"/>
      <c r="AX25" s="25">
        <f t="shared" si="26"/>
        <v>22.09090909090909</v>
      </c>
      <c r="AY25" s="24">
        <f t="shared" si="27"/>
        <v>45</v>
      </c>
      <c r="AZ25" s="24">
        <v>95</v>
      </c>
      <c r="BA25" s="24">
        <v>54.999999999999986</v>
      </c>
      <c r="BB25" s="25">
        <f t="shared" si="646"/>
        <v>85.000000000000014</v>
      </c>
      <c r="BC25" s="25"/>
      <c r="BD25" s="25">
        <f t="shared" si="29"/>
        <v>37.090909090909108</v>
      </c>
      <c r="BE25" s="24">
        <f t="shared" si="30"/>
        <v>85.000000000000014</v>
      </c>
      <c r="BF25" s="24">
        <v>110</v>
      </c>
      <c r="BG25" s="24">
        <v>78</v>
      </c>
      <c r="BH25" s="25">
        <f t="shared" si="647"/>
        <v>117</v>
      </c>
      <c r="BI25" s="25"/>
      <c r="BJ25" s="25">
        <f t="shared" si="32"/>
        <v>39</v>
      </c>
      <c r="BK25" s="24">
        <f t="shared" si="33"/>
        <v>117</v>
      </c>
      <c r="BL25" s="24">
        <v>220</v>
      </c>
      <c r="BM25" s="24">
        <v>68</v>
      </c>
      <c r="BN25" s="25">
        <f t="shared" si="648"/>
        <v>269</v>
      </c>
      <c r="BO25" s="25"/>
      <c r="BP25" s="25">
        <f t="shared" si="35"/>
        <v>102.85294117647058</v>
      </c>
      <c r="BQ25" s="24">
        <f t="shared" si="36"/>
        <v>269</v>
      </c>
      <c r="BR25" s="24">
        <v>70</v>
      </c>
      <c r="BS25" s="24">
        <v>143</v>
      </c>
      <c r="BT25" s="25">
        <f t="shared" si="649"/>
        <v>196</v>
      </c>
      <c r="BU25" s="25"/>
      <c r="BV25" s="25">
        <f t="shared" si="38"/>
        <v>35.636363636363633</v>
      </c>
      <c r="BW25" s="24">
        <f t="shared" si="39"/>
        <v>196</v>
      </c>
      <c r="BX25" s="24">
        <v>0</v>
      </c>
      <c r="BY25" s="24"/>
      <c r="BZ25" s="25">
        <f t="shared" si="650"/>
        <v>196</v>
      </c>
      <c r="CA25" s="25"/>
      <c r="CB25" s="25">
        <f t="shared" si="41"/>
        <v>0</v>
      </c>
      <c r="CC25" s="24">
        <f t="shared" si="42"/>
        <v>196</v>
      </c>
      <c r="CD25" s="24">
        <v>0</v>
      </c>
      <c r="CE25" s="24"/>
      <c r="CF25" s="25">
        <f t="shared" si="651"/>
        <v>196</v>
      </c>
      <c r="CG25" s="25">
        <v>0</v>
      </c>
      <c r="CH25" s="25">
        <f t="shared" si="44"/>
        <v>0</v>
      </c>
      <c r="CI25" s="24">
        <f t="shared" si="45"/>
        <v>196</v>
      </c>
      <c r="CJ25" s="24">
        <v>0</v>
      </c>
      <c r="CK25" s="24"/>
      <c r="CL25" s="25">
        <f t="shared" si="652"/>
        <v>196</v>
      </c>
      <c r="CM25" s="25"/>
      <c r="CN25" s="25">
        <f t="shared" si="47"/>
        <v>0</v>
      </c>
      <c r="CO25" s="24">
        <f t="shared" si="48"/>
        <v>196</v>
      </c>
      <c r="CP25" s="24">
        <v>0</v>
      </c>
      <c r="CQ25" s="24"/>
      <c r="CR25" s="25">
        <f t="shared" si="653"/>
        <v>196</v>
      </c>
      <c r="CS25" s="25">
        <v>0</v>
      </c>
      <c r="CT25" s="25">
        <f t="shared" si="50"/>
        <v>0</v>
      </c>
      <c r="CU25" s="24">
        <f t="shared" si="51"/>
        <v>196</v>
      </c>
      <c r="CV25" s="24">
        <v>0</v>
      </c>
      <c r="CW25" s="24"/>
      <c r="CX25" s="25">
        <f t="shared" si="654"/>
        <v>196</v>
      </c>
      <c r="CY25" s="25">
        <v>0</v>
      </c>
      <c r="CZ25" s="25">
        <f t="shared" si="53"/>
        <v>0</v>
      </c>
      <c r="DA25" s="24">
        <f t="shared" si="54"/>
        <v>196</v>
      </c>
      <c r="DB25" s="24">
        <v>0</v>
      </c>
      <c r="DC25" s="24"/>
      <c r="DD25" s="25">
        <f t="shared" si="655"/>
        <v>196</v>
      </c>
      <c r="DE25" s="25"/>
      <c r="DF25" s="25">
        <f t="shared" si="56"/>
        <v>0</v>
      </c>
      <c r="DG25" s="24">
        <f t="shared" si="57"/>
        <v>196</v>
      </c>
      <c r="DH25" s="24">
        <v>0</v>
      </c>
      <c r="DI25" s="24"/>
      <c r="DJ25" s="25">
        <f t="shared" si="656"/>
        <v>196</v>
      </c>
      <c r="DK25" s="25">
        <v>0</v>
      </c>
      <c r="DL25" s="25">
        <f t="shared" si="59"/>
        <v>0</v>
      </c>
      <c r="DM25" s="24">
        <f t="shared" si="60"/>
        <v>196</v>
      </c>
      <c r="DN25" s="24">
        <v>0</v>
      </c>
      <c r="DO25" s="24"/>
      <c r="DP25" s="25">
        <f t="shared" si="657"/>
        <v>196</v>
      </c>
      <c r="DQ25" s="25">
        <v>0</v>
      </c>
      <c r="DR25" s="25">
        <f t="shared" si="62"/>
        <v>0</v>
      </c>
      <c r="DS25" s="24">
        <f t="shared" si="658"/>
        <v>196</v>
      </c>
      <c r="DT25" s="24">
        <v>0</v>
      </c>
      <c r="DU25" s="24"/>
      <c r="DV25" s="25">
        <f t="shared" si="1"/>
        <v>196</v>
      </c>
      <c r="DW25" s="25"/>
      <c r="DX25" s="25">
        <f t="shared" si="64"/>
        <v>0</v>
      </c>
      <c r="DY25" s="24">
        <f t="shared" si="659"/>
        <v>196</v>
      </c>
      <c r="DZ25" s="24">
        <v>0</v>
      </c>
      <c r="EA25" s="24"/>
      <c r="EB25" s="25">
        <f t="shared" si="660"/>
        <v>196</v>
      </c>
      <c r="EC25" s="25"/>
      <c r="ED25" s="24">
        <f t="shared" si="661"/>
        <v>196</v>
      </c>
      <c r="EE25" s="24"/>
      <c r="EF25" s="24"/>
      <c r="EG25" s="25">
        <f t="shared" si="662"/>
        <v>196</v>
      </c>
      <c r="EH25" s="25"/>
      <c r="EI25" s="24">
        <f t="shared" si="663"/>
        <v>196</v>
      </c>
      <c r="EJ25" s="24"/>
      <c r="EK25" s="24"/>
      <c r="EL25" s="25">
        <f t="shared" si="664"/>
        <v>196</v>
      </c>
      <c r="EM25" s="25"/>
      <c r="EP25" s="24"/>
      <c r="EQ25" s="24">
        <v>0</v>
      </c>
      <c r="ER25" s="24"/>
      <c r="ES25" s="25">
        <f t="shared" si="138"/>
        <v>0</v>
      </c>
      <c r="ET25" s="25"/>
      <c r="EU25" s="25">
        <f t="shared" si="71"/>
        <v>0</v>
      </c>
      <c r="EV25" s="24">
        <f t="shared" si="665"/>
        <v>0</v>
      </c>
      <c r="EW25" s="24">
        <v>0</v>
      </c>
      <c r="EX25" s="24"/>
      <c r="EY25" s="25">
        <f t="shared" si="666"/>
        <v>0</v>
      </c>
      <c r="EZ25" s="25"/>
      <c r="FA25" s="25">
        <f t="shared" si="74"/>
        <v>0</v>
      </c>
      <c r="FB25" s="24">
        <f t="shared" si="667"/>
        <v>0</v>
      </c>
      <c r="FC25" s="24">
        <v>0</v>
      </c>
      <c r="FD25" s="24">
        <v>0</v>
      </c>
      <c r="FE25" s="25">
        <f t="shared" si="668"/>
        <v>0</v>
      </c>
      <c r="FF25" s="25"/>
      <c r="FG25" s="25">
        <f t="shared" si="77"/>
        <v>0</v>
      </c>
      <c r="FH25" s="24">
        <f t="shared" si="669"/>
        <v>0</v>
      </c>
      <c r="FI25" s="24">
        <v>0</v>
      </c>
      <c r="FJ25" s="24">
        <v>0</v>
      </c>
      <c r="FK25" s="25">
        <f t="shared" si="670"/>
        <v>0</v>
      </c>
      <c r="FL25" s="25"/>
      <c r="FM25" s="25">
        <f t="shared" si="80"/>
        <v>0</v>
      </c>
      <c r="FN25" s="24">
        <f t="shared" si="671"/>
        <v>0</v>
      </c>
      <c r="FO25" s="24">
        <v>0</v>
      </c>
      <c r="FP25" s="24">
        <v>0</v>
      </c>
      <c r="FQ25" s="25">
        <f t="shared" si="672"/>
        <v>0</v>
      </c>
      <c r="FR25" s="25"/>
      <c r="FS25" s="25">
        <f t="shared" si="83"/>
        <v>0</v>
      </c>
      <c r="FT25" s="24">
        <f t="shared" si="673"/>
        <v>0</v>
      </c>
      <c r="FU25" s="24">
        <v>0</v>
      </c>
      <c r="FV25" s="24">
        <v>0</v>
      </c>
      <c r="FW25" s="25">
        <f t="shared" si="674"/>
        <v>0</v>
      </c>
      <c r="FX25" s="25"/>
      <c r="FY25" s="25">
        <f t="shared" si="86"/>
        <v>0</v>
      </c>
      <c r="FZ25" s="24">
        <f t="shared" si="675"/>
        <v>0</v>
      </c>
      <c r="GA25" s="24">
        <v>100</v>
      </c>
      <c r="GB25" s="24">
        <v>0</v>
      </c>
      <c r="GC25" s="25">
        <f t="shared" si="676"/>
        <v>100</v>
      </c>
      <c r="GD25" s="25"/>
      <c r="GE25" s="25">
        <f t="shared" si="89"/>
        <v>0</v>
      </c>
      <c r="GF25" s="24">
        <f t="shared" si="677"/>
        <v>100</v>
      </c>
      <c r="GG25" s="24">
        <v>0</v>
      </c>
      <c r="GH25" s="24">
        <v>55</v>
      </c>
      <c r="GI25" s="25">
        <f t="shared" si="678"/>
        <v>45</v>
      </c>
      <c r="GJ25" s="25"/>
      <c r="GK25" s="25">
        <f t="shared" si="92"/>
        <v>22.09090909090909</v>
      </c>
      <c r="GL25" s="24">
        <f t="shared" si="679"/>
        <v>45</v>
      </c>
      <c r="GM25" s="24">
        <v>95</v>
      </c>
      <c r="GN25" s="24">
        <v>54.999999999999986</v>
      </c>
      <c r="GO25" s="25">
        <f t="shared" si="680"/>
        <v>85.000000000000014</v>
      </c>
      <c r="GP25" s="25"/>
      <c r="GQ25" s="25">
        <f t="shared" si="95"/>
        <v>37.090909090909108</v>
      </c>
      <c r="GR25" s="24">
        <f t="shared" si="681"/>
        <v>85.000000000000014</v>
      </c>
      <c r="GS25" s="24">
        <v>110</v>
      </c>
      <c r="GT25" s="24">
        <v>78</v>
      </c>
      <c r="GU25" s="25">
        <f t="shared" si="682"/>
        <v>117</v>
      </c>
      <c r="GV25" s="25"/>
      <c r="GW25" s="25">
        <f t="shared" si="98"/>
        <v>39</v>
      </c>
      <c r="GX25" s="24">
        <f t="shared" si="683"/>
        <v>117</v>
      </c>
      <c r="GY25" s="24">
        <v>220</v>
      </c>
      <c r="GZ25" s="24">
        <v>68</v>
      </c>
      <c r="HA25" s="25">
        <f t="shared" si="684"/>
        <v>269</v>
      </c>
      <c r="HB25" s="25"/>
      <c r="HC25" s="25">
        <f t="shared" si="101"/>
        <v>102.85294117647058</v>
      </c>
      <c r="HD25" s="24">
        <f t="shared" si="685"/>
        <v>269</v>
      </c>
      <c r="HE25" s="24">
        <v>70</v>
      </c>
      <c r="HF25" s="24">
        <v>143</v>
      </c>
      <c r="HG25" s="25">
        <f t="shared" si="686"/>
        <v>196</v>
      </c>
      <c r="HH25" s="25"/>
      <c r="HI25" s="25">
        <f t="shared" si="104"/>
        <v>35.636363636363633</v>
      </c>
      <c r="HJ25" s="24">
        <f t="shared" si="687"/>
        <v>196</v>
      </c>
      <c r="HK25" s="24">
        <v>0</v>
      </c>
      <c r="HL25" s="24"/>
      <c r="HM25" s="25">
        <f t="shared" si="688"/>
        <v>196</v>
      </c>
      <c r="HN25" s="25"/>
      <c r="HO25" s="25">
        <f t="shared" si="107"/>
        <v>0</v>
      </c>
      <c r="HP25" s="24">
        <f t="shared" si="689"/>
        <v>196</v>
      </c>
      <c r="HQ25" s="24">
        <v>0</v>
      </c>
      <c r="HR25" s="24"/>
      <c r="HS25" s="25">
        <f t="shared" si="690"/>
        <v>196</v>
      </c>
      <c r="HT25" s="25">
        <v>0</v>
      </c>
      <c r="HU25" s="25">
        <f t="shared" si="110"/>
        <v>0</v>
      </c>
      <c r="HV25" s="24">
        <f t="shared" si="691"/>
        <v>196</v>
      </c>
      <c r="HW25" s="24">
        <v>0</v>
      </c>
      <c r="HX25" s="24"/>
      <c r="HY25" s="25">
        <f t="shared" si="692"/>
        <v>196</v>
      </c>
      <c r="HZ25" s="25"/>
      <c r="IA25" s="25">
        <f t="shared" si="113"/>
        <v>0</v>
      </c>
      <c r="IB25" s="24">
        <f t="shared" si="693"/>
        <v>196</v>
      </c>
      <c r="IC25" s="24">
        <v>0</v>
      </c>
      <c r="ID25" s="24"/>
      <c r="IE25" s="25">
        <f t="shared" si="694"/>
        <v>196</v>
      </c>
      <c r="IF25" s="25">
        <v>0</v>
      </c>
      <c r="IG25" s="25">
        <f t="shared" si="116"/>
        <v>0</v>
      </c>
      <c r="IH25" s="24">
        <f t="shared" si="695"/>
        <v>196</v>
      </c>
      <c r="II25" s="24">
        <v>0</v>
      </c>
      <c r="IJ25" s="24"/>
      <c r="IK25" s="25">
        <f t="shared" si="696"/>
        <v>196</v>
      </c>
      <c r="IL25" s="25">
        <v>0</v>
      </c>
      <c r="IM25" s="25">
        <f t="shared" si="119"/>
        <v>0</v>
      </c>
      <c r="IN25" s="24">
        <f t="shared" si="697"/>
        <v>196</v>
      </c>
      <c r="IO25" s="24">
        <v>0</v>
      </c>
      <c r="IP25" s="24"/>
      <c r="IQ25" s="25">
        <f t="shared" si="698"/>
        <v>196</v>
      </c>
      <c r="IR25" s="25"/>
      <c r="IS25" s="25">
        <f t="shared" si="122"/>
        <v>0</v>
      </c>
      <c r="IT25" s="24">
        <f t="shared" si="699"/>
        <v>196</v>
      </c>
      <c r="IU25" s="24">
        <v>0</v>
      </c>
      <c r="IV25" s="24"/>
      <c r="IW25" s="25">
        <f t="shared" si="700"/>
        <v>196</v>
      </c>
      <c r="IX25" s="25">
        <v>0</v>
      </c>
      <c r="IY25" s="25">
        <f t="shared" si="125"/>
        <v>0</v>
      </c>
      <c r="IZ25" s="24">
        <f t="shared" si="701"/>
        <v>196</v>
      </c>
      <c r="JA25" s="24">
        <v>0</v>
      </c>
      <c r="JB25" s="24"/>
      <c r="JC25" s="25">
        <f t="shared" si="702"/>
        <v>196</v>
      </c>
      <c r="JD25" s="25">
        <v>0</v>
      </c>
      <c r="JE25" s="25">
        <f t="shared" si="128"/>
        <v>0</v>
      </c>
      <c r="JF25" s="24">
        <f t="shared" si="703"/>
        <v>196</v>
      </c>
      <c r="JG25" s="24">
        <v>0</v>
      </c>
      <c r="JH25" s="24"/>
      <c r="JI25" s="25">
        <f t="shared" si="3"/>
        <v>196</v>
      </c>
      <c r="JJ25" s="25"/>
      <c r="JK25" s="25">
        <f t="shared" si="130"/>
        <v>0</v>
      </c>
      <c r="JL25" s="24">
        <f t="shared" si="704"/>
        <v>196</v>
      </c>
      <c r="JM25" s="24"/>
      <c r="JN25" s="24"/>
      <c r="JO25" s="25">
        <f t="shared" si="705"/>
        <v>196</v>
      </c>
      <c r="JP25" s="25"/>
      <c r="JQ25" s="24">
        <f t="shared" si="706"/>
        <v>196</v>
      </c>
      <c r="JR25" s="24"/>
      <c r="JS25" s="24"/>
      <c r="JT25" s="25">
        <f t="shared" si="707"/>
        <v>196</v>
      </c>
      <c r="JU25" s="25"/>
      <c r="JV25" s="24">
        <f t="shared" si="708"/>
        <v>196</v>
      </c>
      <c r="JW25" s="24"/>
      <c r="JX25" s="24"/>
      <c r="JY25" s="25">
        <f t="shared" si="709"/>
        <v>196</v>
      </c>
      <c r="JZ25" s="25"/>
    </row>
    <row r="26" spans="1:286" x14ac:dyDescent="0.35">
      <c r="A26" s="23">
        <v>320120</v>
      </c>
      <c r="B26" s="26" t="s">
        <v>72</v>
      </c>
      <c r="C26" s="24"/>
      <c r="D26" s="24"/>
      <c r="E26" s="24"/>
      <c r="F26" s="25"/>
      <c r="G26" s="25"/>
      <c r="H26" s="25"/>
      <c r="I26" s="24"/>
      <c r="J26" s="24"/>
      <c r="K26" s="24"/>
      <c r="L26" s="25"/>
      <c r="M26" s="25"/>
      <c r="N26" s="25"/>
      <c r="O26" s="24"/>
      <c r="P26" s="24"/>
      <c r="Q26" s="24"/>
      <c r="R26" s="25"/>
      <c r="S26" s="25"/>
      <c r="T26" s="25"/>
      <c r="U26" s="24"/>
      <c r="V26" s="24"/>
      <c r="W26" s="24"/>
      <c r="X26" s="25"/>
      <c r="Y26" s="25"/>
      <c r="Z26" s="25"/>
      <c r="AA26" s="24"/>
      <c r="AB26" s="24"/>
      <c r="AC26" s="24"/>
      <c r="AD26" s="25"/>
      <c r="AE26" s="25"/>
      <c r="AF26" s="25"/>
      <c r="AG26" s="24"/>
      <c r="AH26" s="24"/>
      <c r="AI26" s="24"/>
      <c r="AJ26" s="25"/>
      <c r="AK26" s="25"/>
      <c r="AL26" s="25"/>
      <c r="AM26" s="24"/>
      <c r="AN26" s="24"/>
      <c r="AO26" s="24"/>
      <c r="AP26" s="25"/>
      <c r="AQ26" s="25"/>
      <c r="AR26" s="25"/>
      <c r="AS26" s="24"/>
      <c r="AT26" s="24"/>
      <c r="AU26" s="24"/>
      <c r="AV26" s="25"/>
      <c r="AW26" s="25"/>
      <c r="AX26" s="25"/>
      <c r="AY26" s="24"/>
      <c r="AZ26" s="24"/>
      <c r="BA26" s="24"/>
      <c r="BB26" s="25"/>
      <c r="BC26" s="25"/>
      <c r="BD26" s="25"/>
      <c r="BE26" s="24"/>
      <c r="BF26" s="24"/>
      <c r="BG26" s="24"/>
      <c r="BH26" s="25"/>
      <c r="BI26" s="25"/>
      <c r="BJ26" s="25"/>
      <c r="BK26" s="24"/>
      <c r="BL26" s="24"/>
      <c r="BM26" s="24"/>
      <c r="BN26" s="25"/>
      <c r="BO26" s="25"/>
      <c r="BP26" s="25"/>
      <c r="BQ26" s="24"/>
      <c r="BR26" s="24"/>
      <c r="BS26" s="24"/>
      <c r="BT26" s="25"/>
      <c r="BU26" s="25"/>
      <c r="BV26" s="25"/>
      <c r="BW26" s="24">
        <f t="shared" ref="BW26" si="710">+BT26+BU26</f>
        <v>0</v>
      </c>
      <c r="BX26" s="24">
        <v>260</v>
      </c>
      <c r="BY26" s="24"/>
      <c r="BZ26" s="25"/>
      <c r="CA26" s="25"/>
      <c r="CB26" s="25"/>
      <c r="CC26" s="24"/>
      <c r="CD26" s="24">
        <v>175</v>
      </c>
      <c r="CE26" s="24"/>
      <c r="CF26" s="25"/>
      <c r="CG26" s="25">
        <v>-1.0799965828029559</v>
      </c>
      <c r="CH26" s="25"/>
      <c r="CI26" s="24"/>
      <c r="CJ26" s="24">
        <v>120</v>
      </c>
      <c r="CK26" s="24"/>
      <c r="CL26" s="25"/>
      <c r="CM26" s="25"/>
      <c r="CN26" s="25"/>
      <c r="CO26" s="24"/>
      <c r="CP26" s="24">
        <v>45</v>
      </c>
      <c r="CQ26" s="24"/>
      <c r="CR26" s="25"/>
      <c r="CS26" s="25">
        <v>-0.53999794969928927</v>
      </c>
      <c r="CT26" s="25"/>
      <c r="CU26" s="24"/>
      <c r="CV26" s="24">
        <v>145</v>
      </c>
      <c r="CW26" s="24"/>
      <c r="CX26" s="25"/>
      <c r="CY26" s="25">
        <v>0</v>
      </c>
      <c r="CZ26" s="25"/>
      <c r="DA26" s="24"/>
      <c r="DB26" s="24">
        <v>290</v>
      </c>
      <c r="DC26" s="24"/>
      <c r="DD26" s="25"/>
      <c r="DE26" s="25"/>
      <c r="DF26" s="25"/>
      <c r="DG26" s="24"/>
      <c r="DH26" s="24">
        <v>234</v>
      </c>
      <c r="DI26" s="24"/>
      <c r="DJ26" s="25"/>
      <c r="DK26" s="25">
        <v>-9.5396693861859809</v>
      </c>
      <c r="DL26" s="25"/>
      <c r="DM26" s="24"/>
      <c r="DN26" s="24">
        <v>52</v>
      </c>
      <c r="DO26" s="24"/>
      <c r="DP26" s="25"/>
      <c r="DQ26" s="25">
        <v>0</v>
      </c>
      <c r="DR26" s="25"/>
      <c r="DS26" s="24"/>
      <c r="DT26" s="24">
        <v>0</v>
      </c>
      <c r="DU26" s="24"/>
      <c r="DV26" s="25"/>
      <c r="DW26" s="25"/>
      <c r="DX26" s="25"/>
      <c r="DY26" s="24"/>
      <c r="DZ26" s="24">
        <v>0</v>
      </c>
      <c r="EA26" s="24"/>
      <c r="EB26" s="25"/>
      <c r="EC26" s="25"/>
      <c r="ED26" s="24"/>
      <c r="EE26" s="24"/>
      <c r="EF26" s="24"/>
      <c r="EG26" s="25"/>
      <c r="EH26" s="25"/>
      <c r="EI26" s="24"/>
      <c r="EJ26" s="24"/>
      <c r="EK26" s="24"/>
      <c r="EL26" s="25"/>
      <c r="EM26" s="25"/>
      <c r="EP26" s="24"/>
      <c r="EQ26" s="24"/>
      <c r="ER26" s="24"/>
      <c r="ES26" s="25"/>
      <c r="ET26" s="25"/>
      <c r="EU26" s="25"/>
      <c r="EV26" s="24"/>
      <c r="EW26" s="24"/>
      <c r="EX26" s="24"/>
      <c r="EY26" s="25"/>
      <c r="EZ26" s="25"/>
      <c r="FA26" s="25"/>
      <c r="FB26" s="24"/>
      <c r="FC26" s="24"/>
      <c r="FD26" s="24"/>
      <c r="FE26" s="25"/>
      <c r="FF26" s="25"/>
      <c r="FG26" s="25"/>
      <c r="FH26" s="24"/>
      <c r="FI26" s="24"/>
      <c r="FJ26" s="24"/>
      <c r="FK26" s="25"/>
      <c r="FL26" s="25"/>
      <c r="FM26" s="25"/>
      <c r="FN26" s="24"/>
      <c r="FO26" s="24"/>
      <c r="FP26" s="24"/>
      <c r="FQ26" s="25"/>
      <c r="FR26" s="25"/>
      <c r="FS26" s="25"/>
      <c r="FT26" s="24"/>
      <c r="FU26" s="24"/>
      <c r="FV26" s="24"/>
      <c r="FW26" s="25"/>
      <c r="FX26" s="25"/>
      <c r="FY26" s="25"/>
      <c r="FZ26" s="24"/>
      <c r="GA26" s="24"/>
      <c r="GB26" s="24"/>
      <c r="GC26" s="25"/>
      <c r="GD26" s="25"/>
      <c r="GE26" s="25"/>
      <c r="GF26" s="24"/>
      <c r="GG26" s="24"/>
      <c r="GH26" s="24"/>
      <c r="GI26" s="25"/>
      <c r="GJ26" s="25"/>
      <c r="GK26" s="25"/>
      <c r="GL26" s="24"/>
      <c r="GM26" s="24"/>
      <c r="GN26" s="24"/>
      <c r="GO26" s="25"/>
      <c r="GP26" s="25"/>
      <c r="GQ26" s="25"/>
      <c r="GR26" s="24"/>
      <c r="GS26" s="24"/>
      <c r="GT26" s="24"/>
      <c r="GU26" s="25"/>
      <c r="GV26" s="25"/>
      <c r="GW26" s="25"/>
      <c r="GX26" s="24"/>
      <c r="GY26" s="24"/>
      <c r="GZ26" s="24"/>
      <c r="HA26" s="25"/>
      <c r="HB26" s="25"/>
      <c r="HC26" s="25"/>
      <c r="HD26" s="24"/>
      <c r="HE26" s="24"/>
      <c r="HF26" s="24"/>
      <c r="HG26" s="25"/>
      <c r="HH26" s="25"/>
      <c r="HI26" s="25"/>
      <c r="HJ26" s="24"/>
      <c r="HK26" s="24">
        <v>46955.938000000002</v>
      </c>
      <c r="HL26" s="24"/>
      <c r="HM26" s="25"/>
      <c r="HN26" s="25"/>
      <c r="HO26" s="25"/>
      <c r="HP26" s="24"/>
      <c r="HQ26" s="24">
        <v>31604.957000000002</v>
      </c>
      <c r="HR26" s="24"/>
      <c r="HS26" s="25"/>
      <c r="HT26" s="25">
        <v>-126.419</v>
      </c>
      <c r="HU26" s="25"/>
      <c r="HV26" s="24"/>
      <c r="HW26" s="24">
        <v>21671.971000000001</v>
      </c>
      <c r="HX26" s="24"/>
      <c r="HY26" s="25"/>
      <c r="HZ26" s="25"/>
      <c r="IA26" s="25"/>
      <c r="IB26" s="24"/>
      <c r="IC26" s="24">
        <v>8126.9900000000007</v>
      </c>
      <c r="ID26" s="24"/>
      <c r="IE26" s="25"/>
      <c r="IF26" s="25">
        <v>-63.21</v>
      </c>
      <c r="IG26" s="25"/>
      <c r="IH26" s="24"/>
      <c r="II26" s="24">
        <v>20949.572</v>
      </c>
      <c r="IJ26" s="24"/>
      <c r="IK26" s="25"/>
      <c r="IL26" s="25">
        <v>0</v>
      </c>
      <c r="IM26" s="25"/>
      <c r="IN26" s="24"/>
      <c r="IO26" s="24">
        <v>41899.144</v>
      </c>
      <c r="IP26" s="24"/>
      <c r="IQ26" s="25"/>
      <c r="IR26" s="25"/>
      <c r="IS26" s="25"/>
      <c r="IT26" s="24"/>
      <c r="IU26" s="24">
        <v>34350.073000000004</v>
      </c>
      <c r="IV26" s="24"/>
      <c r="IW26" s="25"/>
      <c r="IX26" s="25">
        <v>-1116.6659999999999</v>
      </c>
      <c r="IY26" s="25"/>
      <c r="IZ26" s="24"/>
      <c r="JA26" s="24">
        <v>9391.1880000000001</v>
      </c>
      <c r="JB26" s="24"/>
      <c r="JC26" s="25"/>
      <c r="JD26" s="25">
        <v>0</v>
      </c>
      <c r="JE26" s="25"/>
      <c r="JF26" s="24"/>
      <c r="JG26" s="24">
        <v>0</v>
      </c>
      <c r="JH26" s="24"/>
      <c r="JI26" s="25"/>
      <c r="JJ26" s="25"/>
      <c r="JK26" s="25"/>
      <c r="JL26" s="24"/>
      <c r="JM26" s="24"/>
      <c r="JN26" s="24"/>
      <c r="JO26" s="25"/>
      <c r="JP26" s="25"/>
      <c r="JQ26" s="24"/>
      <c r="JR26" s="24"/>
      <c r="JS26" s="24"/>
      <c r="JT26" s="25"/>
      <c r="JU26" s="25"/>
      <c r="JV26" s="24"/>
      <c r="JW26" s="24"/>
      <c r="JX26" s="24"/>
      <c r="JY26" s="25"/>
      <c r="JZ26" s="25"/>
    </row>
    <row r="27" spans="1:286" x14ac:dyDescent="0.35">
      <c r="A27" s="23">
        <v>320118</v>
      </c>
      <c r="B27" s="26" t="s">
        <v>30</v>
      </c>
      <c r="C27" s="24"/>
      <c r="D27" s="24">
        <v>50</v>
      </c>
      <c r="E27" s="24"/>
      <c r="F27" s="25">
        <f t="shared" si="137"/>
        <v>50</v>
      </c>
      <c r="G27" s="25"/>
      <c r="H27" s="25">
        <f t="shared" si="5"/>
        <v>0</v>
      </c>
      <c r="I27" s="24">
        <f t="shared" si="6"/>
        <v>50</v>
      </c>
      <c r="J27" s="24">
        <v>550</v>
      </c>
      <c r="K27" s="24"/>
      <c r="L27" s="25">
        <f>+I27+J27-K27</f>
        <v>600</v>
      </c>
      <c r="M27" s="25"/>
      <c r="N27" s="25">
        <f t="shared" si="8"/>
        <v>0</v>
      </c>
      <c r="O27" s="24">
        <f t="shared" si="9"/>
        <v>600</v>
      </c>
      <c r="P27" s="24">
        <v>1500</v>
      </c>
      <c r="Q27" s="24">
        <v>1054.3333333333335</v>
      </c>
      <c r="R27" s="25">
        <f t="shared" si="10"/>
        <v>1045.6666666666665</v>
      </c>
      <c r="S27" s="25"/>
      <c r="T27" s="25">
        <f t="shared" si="11"/>
        <v>23.802718937717348</v>
      </c>
      <c r="U27" s="24">
        <f t="shared" si="12"/>
        <v>1045.6666666666665</v>
      </c>
      <c r="V27" s="24">
        <v>1500</v>
      </c>
      <c r="W27" s="24">
        <v>1071</v>
      </c>
      <c r="X27" s="25">
        <f>+U27+V27-W27</f>
        <v>1474.6666666666665</v>
      </c>
      <c r="Y27" s="25"/>
      <c r="Z27" s="25">
        <f t="shared" si="14"/>
        <v>33.045751633986924</v>
      </c>
      <c r="AA27" s="24">
        <f t="shared" si="15"/>
        <v>1474.6666666666665</v>
      </c>
      <c r="AB27" s="24">
        <v>700</v>
      </c>
      <c r="AC27" s="24">
        <v>1213.8333333333335</v>
      </c>
      <c r="AD27" s="25">
        <f>+AA27+AB27-AC27</f>
        <v>960.83333333333303</v>
      </c>
      <c r="AE27" s="25"/>
      <c r="AF27" s="25">
        <f t="shared" si="17"/>
        <v>19.789235205272544</v>
      </c>
      <c r="AG27" s="24">
        <f t="shared" si="18"/>
        <v>960.83333333333303</v>
      </c>
      <c r="AH27" s="24">
        <v>1200</v>
      </c>
      <c r="AI27" s="24">
        <v>1482</v>
      </c>
      <c r="AJ27" s="25">
        <f>+AG27+AH27-AI27</f>
        <v>678.83333333333303</v>
      </c>
      <c r="AK27" s="25"/>
      <c r="AL27" s="25">
        <f t="shared" si="20"/>
        <v>11.909356725146193</v>
      </c>
      <c r="AM27" s="24">
        <f t="shared" si="21"/>
        <v>678.83333333333303</v>
      </c>
      <c r="AN27" s="24">
        <v>3000</v>
      </c>
      <c r="AO27" s="24">
        <v>1439.3333333333335</v>
      </c>
      <c r="AP27" s="25">
        <f>+AM27+AN27-AO27</f>
        <v>2239.4999999999995</v>
      </c>
      <c r="AQ27" s="25"/>
      <c r="AR27" s="25">
        <f t="shared" si="23"/>
        <v>40.454145437702628</v>
      </c>
      <c r="AS27" s="24">
        <f t="shared" si="24"/>
        <v>2239.4999999999995</v>
      </c>
      <c r="AT27" s="24">
        <v>0</v>
      </c>
      <c r="AU27" s="24">
        <v>1501.3333333333335</v>
      </c>
      <c r="AV27" s="25">
        <f>+AS27+AT27-AU27</f>
        <v>738.16666666666606</v>
      </c>
      <c r="AW27" s="25"/>
      <c r="AX27" s="25">
        <f t="shared" si="26"/>
        <v>13.275199822380094</v>
      </c>
      <c r="AY27" s="24">
        <f t="shared" si="27"/>
        <v>738.16666666666606</v>
      </c>
      <c r="AZ27" s="24">
        <v>2000</v>
      </c>
      <c r="BA27" s="24">
        <v>1573.1666666666654</v>
      </c>
      <c r="BB27" s="25">
        <f>+AY27+AZ27-BA27</f>
        <v>1165.0000000000007</v>
      </c>
      <c r="BC27" s="25"/>
      <c r="BD27" s="25">
        <f t="shared" si="29"/>
        <v>17.773069181057341</v>
      </c>
      <c r="BE27" s="24">
        <f t="shared" si="30"/>
        <v>1165.0000000000007</v>
      </c>
      <c r="BF27" s="24">
        <v>2350</v>
      </c>
      <c r="BG27" s="24">
        <v>1604.3333333333337</v>
      </c>
      <c r="BH27" s="25">
        <f>+BE27+BF27-BG27</f>
        <v>1910.6666666666672</v>
      </c>
      <c r="BI27" s="25"/>
      <c r="BJ27" s="25">
        <f t="shared" si="32"/>
        <v>30.96447122376896</v>
      </c>
      <c r="BK27" s="24">
        <f t="shared" si="33"/>
        <v>1910.6666666666672</v>
      </c>
      <c r="BL27" s="24">
        <v>3700</v>
      </c>
      <c r="BM27" s="24">
        <v>3785</v>
      </c>
      <c r="BN27" s="25">
        <f>+BK27+BL27-BM27</f>
        <v>1825.666666666667</v>
      </c>
      <c r="BO27" s="25"/>
      <c r="BP27" s="25">
        <f t="shared" si="35"/>
        <v>12.540907089387938</v>
      </c>
      <c r="BQ27" s="24">
        <f t="shared" si="36"/>
        <v>1825.666666666667</v>
      </c>
      <c r="BR27" s="24">
        <v>0</v>
      </c>
      <c r="BS27" s="24">
        <v>769.00000000000011</v>
      </c>
      <c r="BT27" s="25">
        <f>+BQ27+BR27-BS27</f>
        <v>1056.666666666667</v>
      </c>
      <c r="BU27" s="25"/>
      <c r="BV27" s="25">
        <f t="shared" si="38"/>
        <v>35.726051148677946</v>
      </c>
      <c r="BW27" s="24">
        <f t="shared" si="39"/>
        <v>1056.666666666667</v>
      </c>
      <c r="BX27" s="24">
        <v>558</v>
      </c>
      <c r="BY27" s="24"/>
      <c r="BZ27" s="25">
        <f>+BW27+BX27-BY27</f>
        <v>1614.666666666667</v>
      </c>
      <c r="CA27" s="25"/>
      <c r="CB27" s="25">
        <f t="shared" si="41"/>
        <v>0</v>
      </c>
      <c r="CC27" s="24">
        <f t="shared" si="42"/>
        <v>1614.666666666667</v>
      </c>
      <c r="CD27" s="24">
        <v>480</v>
      </c>
      <c r="CE27" s="24"/>
      <c r="CF27" s="25">
        <f>+CC27+CD27-CE27</f>
        <v>2094.666666666667</v>
      </c>
      <c r="CG27" s="25">
        <v>-4.3200020869598177</v>
      </c>
      <c r="CH27" s="25">
        <f t="shared" si="44"/>
        <v>0</v>
      </c>
      <c r="CI27" s="24">
        <f t="shared" si="45"/>
        <v>2090.3466645797071</v>
      </c>
      <c r="CJ27" s="24">
        <v>45</v>
      </c>
      <c r="CK27" s="24"/>
      <c r="CL27" s="25">
        <f>+CI27+CJ27-CK27</f>
        <v>2135.3466645797071</v>
      </c>
      <c r="CM27" s="25"/>
      <c r="CN27" s="25">
        <f t="shared" si="47"/>
        <v>0</v>
      </c>
      <c r="CO27" s="24">
        <f t="shared" si="48"/>
        <v>2135.3466645797071</v>
      </c>
      <c r="CP27" s="24">
        <v>1500</v>
      </c>
      <c r="CQ27" s="24"/>
      <c r="CR27" s="25">
        <f>+CO27+CP27-CQ27</f>
        <v>3635.3466645797071</v>
      </c>
      <c r="CS27" s="25">
        <v>-5.9499989139750555</v>
      </c>
      <c r="CT27" s="25">
        <f t="shared" si="50"/>
        <v>0</v>
      </c>
      <c r="CU27" s="24">
        <f t="shared" si="51"/>
        <v>3629.3966656657321</v>
      </c>
      <c r="CV27" s="24">
        <v>585</v>
      </c>
      <c r="CW27" s="24"/>
      <c r="CX27" s="25">
        <f>+CU27+CV27-CW27</f>
        <v>4214.3966656657321</v>
      </c>
      <c r="CY27" s="25">
        <v>-1.079999996602067</v>
      </c>
      <c r="CZ27" s="25">
        <f t="shared" si="53"/>
        <v>0</v>
      </c>
      <c r="DA27" s="24">
        <f t="shared" si="54"/>
        <v>4213.3166656691301</v>
      </c>
      <c r="DB27" s="24">
        <v>630</v>
      </c>
      <c r="DC27" s="24"/>
      <c r="DD27" s="25">
        <f>+DA27+DB27-DC27</f>
        <v>4843.3166656691301</v>
      </c>
      <c r="DE27" s="25"/>
      <c r="DF27" s="25">
        <f t="shared" si="56"/>
        <v>0</v>
      </c>
      <c r="DG27" s="24">
        <f t="shared" si="57"/>
        <v>4843.3166656691301</v>
      </c>
      <c r="DH27" s="24">
        <v>960</v>
      </c>
      <c r="DI27" s="24"/>
      <c r="DJ27" s="25">
        <f>+DG27+DH27-DI27</f>
        <v>5803.3166656691301</v>
      </c>
      <c r="DK27" s="25">
        <v>-2.8792926604025237</v>
      </c>
      <c r="DL27" s="25">
        <f t="shared" si="59"/>
        <v>0</v>
      </c>
      <c r="DM27" s="24">
        <f t="shared" si="60"/>
        <v>5800.4373730087273</v>
      </c>
      <c r="DN27" s="24">
        <v>129</v>
      </c>
      <c r="DO27" s="24"/>
      <c r="DP27" s="25">
        <f>+DM27+DN27-DO27</f>
        <v>5929.4373730087273</v>
      </c>
      <c r="DQ27" s="25">
        <v>0</v>
      </c>
      <c r="DR27" s="25">
        <f t="shared" si="62"/>
        <v>0</v>
      </c>
      <c r="DS27" s="24">
        <f>+DP27+DQ27</f>
        <v>5929.4373730087273</v>
      </c>
      <c r="DT27" s="24">
        <v>1900</v>
      </c>
      <c r="DU27" s="24"/>
      <c r="DV27" s="25">
        <f t="shared" si="1"/>
        <v>7829.4373730087273</v>
      </c>
      <c r="DW27" s="25"/>
      <c r="DX27" s="25">
        <f t="shared" si="64"/>
        <v>0</v>
      </c>
      <c r="DY27" s="24">
        <f>+DV27+DW27</f>
        <v>7829.4373730087273</v>
      </c>
      <c r="DZ27" s="24">
        <v>0</v>
      </c>
      <c r="EA27" s="24"/>
      <c r="EB27" s="25">
        <f>+DY27+DZ27-EA27</f>
        <v>7829.4373730087273</v>
      </c>
      <c r="EC27" s="25"/>
      <c r="ED27" s="24">
        <f>+EB27+EC27</f>
        <v>7829.4373730087273</v>
      </c>
      <c r="EE27" s="24"/>
      <c r="EF27" s="24"/>
      <c r="EG27" s="25">
        <f>+ED27+EE27-EF27</f>
        <v>7829.4373730087273</v>
      </c>
      <c r="EH27" s="25"/>
      <c r="EI27" s="24">
        <f>+EG27+EH27</f>
        <v>7829.4373730087273</v>
      </c>
      <c r="EJ27" s="24"/>
      <c r="EK27" s="24"/>
      <c r="EL27" s="25">
        <f>+EI27+EJ27-EK27</f>
        <v>7829.4373730087273</v>
      </c>
      <c r="EM27" s="25"/>
      <c r="EP27" s="24"/>
      <c r="EQ27" s="24">
        <v>11595.815000000001</v>
      </c>
      <c r="ER27" s="24"/>
      <c r="ES27" s="25">
        <f t="shared" si="138"/>
        <v>11595.815000000001</v>
      </c>
      <c r="ET27" s="25"/>
      <c r="EU27" s="25">
        <f t="shared" si="71"/>
        <v>0</v>
      </c>
      <c r="EV27" s="24">
        <f t="shared" si="665"/>
        <v>11595.815000000001</v>
      </c>
      <c r="EW27" s="24">
        <v>127553.965</v>
      </c>
      <c r="EX27" s="24"/>
      <c r="EY27" s="25">
        <f>+EV27+EW27-EX27</f>
        <v>139149.78</v>
      </c>
      <c r="EZ27" s="25"/>
      <c r="FA27" s="25">
        <f t="shared" si="74"/>
        <v>0</v>
      </c>
      <c r="FB27" s="24">
        <f t="shared" si="667"/>
        <v>139149.78</v>
      </c>
      <c r="FC27" s="24">
        <v>1500</v>
      </c>
      <c r="FD27" s="24">
        <v>1054.3333333333335</v>
      </c>
      <c r="FE27" s="25">
        <f t="shared" si="668"/>
        <v>139595.44666666666</v>
      </c>
      <c r="FF27" s="25"/>
      <c r="FG27" s="25">
        <f t="shared" si="77"/>
        <v>3177.6390009484658</v>
      </c>
      <c r="FH27" s="24">
        <f t="shared" si="669"/>
        <v>139595.44666666666</v>
      </c>
      <c r="FI27" s="24">
        <v>1500</v>
      </c>
      <c r="FJ27" s="24">
        <v>1071</v>
      </c>
      <c r="FK27" s="25">
        <f>+FH27+FI27-FJ27</f>
        <v>140024.44666666666</v>
      </c>
      <c r="FL27" s="25"/>
      <c r="FM27" s="25">
        <f t="shared" si="80"/>
        <v>3137.8027264239026</v>
      </c>
      <c r="FN27" s="24">
        <f t="shared" si="671"/>
        <v>140024.44666666666</v>
      </c>
      <c r="FO27" s="24">
        <v>700</v>
      </c>
      <c r="FP27" s="24">
        <v>1213.8333333333335</v>
      </c>
      <c r="FQ27" s="25">
        <f>+FN27+FO27-FP27</f>
        <v>139510.61333333331</v>
      </c>
      <c r="FR27" s="25"/>
      <c r="FS27" s="25">
        <f t="shared" si="83"/>
        <v>2873.3477962378133</v>
      </c>
      <c r="FT27" s="24">
        <f t="shared" si="673"/>
        <v>139510.61333333331</v>
      </c>
      <c r="FU27" s="24">
        <v>1200</v>
      </c>
      <c r="FV27" s="24">
        <v>1482</v>
      </c>
      <c r="FW27" s="25">
        <f>+FT27+FU27-FV27</f>
        <v>139228.61333333331</v>
      </c>
      <c r="FX27" s="25"/>
      <c r="FY27" s="25">
        <f t="shared" si="86"/>
        <v>2442.6072514619877</v>
      </c>
      <c r="FZ27" s="24">
        <f t="shared" si="675"/>
        <v>139228.61333333331</v>
      </c>
      <c r="GA27" s="24">
        <v>3000</v>
      </c>
      <c r="GB27" s="24">
        <v>1439.3333333333335</v>
      </c>
      <c r="GC27" s="25">
        <f>+FZ27+GA27-GB27</f>
        <v>140789.27999999997</v>
      </c>
      <c r="GD27" s="25"/>
      <c r="GE27" s="25">
        <f t="shared" si="89"/>
        <v>2543.2060768874471</v>
      </c>
      <c r="GF27" s="24">
        <f t="shared" si="677"/>
        <v>140789.27999999997</v>
      </c>
      <c r="GG27" s="24">
        <v>0</v>
      </c>
      <c r="GH27" s="24">
        <v>1501.3333333333335</v>
      </c>
      <c r="GI27" s="25">
        <f>+GF27+GG27-GH27</f>
        <v>139287.94666666663</v>
      </c>
      <c r="GJ27" s="25"/>
      <c r="GK27" s="25">
        <f t="shared" si="92"/>
        <v>2504.956412078152</v>
      </c>
      <c r="GL27" s="24">
        <f t="shared" si="679"/>
        <v>139287.94666666663</v>
      </c>
      <c r="GM27" s="24">
        <v>2000</v>
      </c>
      <c r="GN27" s="24">
        <v>1573.1666666666654</v>
      </c>
      <c r="GO27" s="25">
        <f>+GL27+GM27-GN27</f>
        <v>139714.77999999997</v>
      </c>
      <c r="GP27" s="25"/>
      <c r="GQ27" s="25">
        <f t="shared" si="95"/>
        <v>2131.4681979023217</v>
      </c>
      <c r="GR27" s="24">
        <f t="shared" si="681"/>
        <v>139714.77999999997</v>
      </c>
      <c r="GS27" s="24">
        <v>2350</v>
      </c>
      <c r="GT27" s="24">
        <v>1604.3333333333337</v>
      </c>
      <c r="GU27" s="25">
        <f>+GR27+GS27-GT27</f>
        <v>140460.44666666663</v>
      </c>
      <c r="GV27" s="25"/>
      <c r="GW27" s="25">
        <f t="shared" si="98"/>
        <v>2276.3172324953239</v>
      </c>
      <c r="GX27" s="24">
        <f t="shared" si="683"/>
        <v>140460.44666666663</v>
      </c>
      <c r="GY27" s="24">
        <v>3700</v>
      </c>
      <c r="GZ27" s="24">
        <v>3785</v>
      </c>
      <c r="HA27" s="25">
        <f>+GX27+GY27-GZ27</f>
        <v>140375.44666666663</v>
      </c>
      <c r="HB27" s="25"/>
      <c r="HC27" s="25">
        <f t="shared" si="101"/>
        <v>964.26991105239961</v>
      </c>
      <c r="HD27" s="24">
        <f t="shared" si="685"/>
        <v>140375.44666666663</v>
      </c>
      <c r="HE27" s="24">
        <v>0</v>
      </c>
      <c r="HF27" s="24">
        <v>769.00000000000011</v>
      </c>
      <c r="HG27" s="25">
        <f>+HD27+HE27-HF27</f>
        <v>139606.44666666663</v>
      </c>
      <c r="HH27" s="25"/>
      <c r="HI27" s="25">
        <f t="shared" si="104"/>
        <v>4720.1139315127857</v>
      </c>
      <c r="HJ27" s="24">
        <f t="shared" si="687"/>
        <v>139606.44666666663</v>
      </c>
      <c r="HK27" s="24">
        <v>124665.55300000001</v>
      </c>
      <c r="HL27" s="24"/>
      <c r="HM27" s="25">
        <f>+HJ27+HK27-HL27</f>
        <v>264271.99966666661</v>
      </c>
      <c r="HN27" s="25"/>
      <c r="HO27" s="25">
        <f t="shared" si="107"/>
        <v>0</v>
      </c>
      <c r="HP27" s="24">
        <f t="shared" si="689"/>
        <v>264271.99966666661</v>
      </c>
      <c r="HQ27" s="24">
        <v>109295.82699999999</v>
      </c>
      <c r="HR27" s="24"/>
      <c r="HS27" s="25">
        <f>+HP27+HQ27-HR27</f>
        <v>373567.8266666666</v>
      </c>
      <c r="HT27" s="25">
        <v>-910.79899999999998</v>
      </c>
      <c r="HU27" s="25">
        <f t="shared" si="110"/>
        <v>0</v>
      </c>
      <c r="HV27" s="24">
        <f t="shared" si="691"/>
        <v>372657.0276666666</v>
      </c>
      <c r="HW27" s="24">
        <v>10246.484</v>
      </c>
      <c r="HX27" s="24"/>
      <c r="HY27" s="25">
        <f>+HV27+HW27-HX27</f>
        <v>382903.5116666666</v>
      </c>
      <c r="HZ27" s="25"/>
      <c r="IA27" s="25">
        <f t="shared" si="113"/>
        <v>0</v>
      </c>
      <c r="IB27" s="24">
        <f t="shared" si="693"/>
        <v>382903.5116666666</v>
      </c>
      <c r="IC27" s="24">
        <v>273239.56900000002</v>
      </c>
      <c r="ID27" s="24"/>
      <c r="IE27" s="25">
        <f>+IB27+IC27-ID27</f>
        <v>656143.08066666662</v>
      </c>
      <c r="IF27" s="25">
        <v>-1026.682</v>
      </c>
      <c r="IG27" s="25">
        <f t="shared" si="116"/>
        <v>0</v>
      </c>
      <c r="IH27" s="24">
        <f t="shared" si="695"/>
        <v>655116.39866666659</v>
      </c>
      <c r="II27" s="24">
        <v>110434.32599999999</v>
      </c>
      <c r="IJ27" s="24"/>
      <c r="IK27" s="25">
        <f>+IH27+II27-IJ27</f>
        <v>765550.72466666659</v>
      </c>
      <c r="IL27" s="25">
        <v>-151.762</v>
      </c>
      <c r="IM27" s="25">
        <f t="shared" si="119"/>
        <v>0</v>
      </c>
      <c r="IN27" s="24">
        <f t="shared" si="697"/>
        <v>765398.9626666666</v>
      </c>
      <c r="IO27" s="24">
        <v>114760.62000000001</v>
      </c>
      <c r="IP27" s="24"/>
      <c r="IQ27" s="25">
        <f>+IN27+IO27-IP27</f>
        <v>880159.5826666666</v>
      </c>
      <c r="IR27" s="25"/>
      <c r="IS27" s="25">
        <f t="shared" si="122"/>
        <v>0</v>
      </c>
      <c r="IT27" s="24">
        <f t="shared" si="699"/>
        <v>880159.5826666666</v>
      </c>
      <c r="IU27" s="24">
        <v>181704.31199999998</v>
      </c>
      <c r="IV27" s="24"/>
      <c r="IW27" s="25">
        <f>+IT27+IU27-IV27</f>
        <v>1061863.8946666666</v>
      </c>
      <c r="IX27" s="25">
        <v>-394.58100000000002</v>
      </c>
      <c r="IY27" s="25">
        <f t="shared" si="125"/>
        <v>0</v>
      </c>
      <c r="IZ27" s="24">
        <f t="shared" si="701"/>
        <v>1061469.3136666666</v>
      </c>
      <c r="JA27" s="24">
        <v>28394.144</v>
      </c>
      <c r="JB27" s="24"/>
      <c r="JC27" s="25">
        <f>+IZ27+JA27-JB27</f>
        <v>1089863.4576666667</v>
      </c>
      <c r="JD27" s="25">
        <v>0</v>
      </c>
      <c r="JE27" s="25">
        <f t="shared" si="128"/>
        <v>0</v>
      </c>
      <c r="JF27" s="24">
        <f>+JC27+JD27</f>
        <v>1089863.4576666667</v>
      </c>
      <c r="JG27" s="24">
        <v>346103.4530000001</v>
      </c>
      <c r="JH27" s="24"/>
      <c r="JI27" s="25">
        <f t="shared" si="3"/>
        <v>1435966.9106666669</v>
      </c>
      <c r="JJ27" s="25"/>
      <c r="JK27" s="25">
        <f t="shared" si="130"/>
        <v>0</v>
      </c>
      <c r="JL27" s="24">
        <f>+JI27+JJ27</f>
        <v>1435966.9106666669</v>
      </c>
      <c r="JM27" s="24"/>
      <c r="JN27" s="24"/>
      <c r="JO27" s="25">
        <f>+JL27+JM27-JN27</f>
        <v>1435966.9106666669</v>
      </c>
      <c r="JP27" s="25"/>
      <c r="JQ27" s="24">
        <f>+JO27+JP27</f>
        <v>1435966.9106666669</v>
      </c>
      <c r="JR27" s="24"/>
      <c r="JS27" s="24"/>
      <c r="JT27" s="25">
        <f>+JQ27+JR27-JS27</f>
        <v>1435966.9106666669</v>
      </c>
      <c r="JU27" s="25"/>
      <c r="JV27" s="24">
        <f>+JT27+JU27</f>
        <v>1435966.9106666669</v>
      </c>
      <c r="JW27" s="24"/>
      <c r="JX27" s="24"/>
      <c r="JY27" s="25">
        <f>+JV27+JW27-JX27</f>
        <v>1435966.9106666669</v>
      </c>
      <c r="JZ27" s="25"/>
    </row>
    <row r="28" spans="1:286" x14ac:dyDescent="0.35">
      <c r="A28" s="23">
        <v>320009</v>
      </c>
      <c r="B28" s="26" t="s">
        <v>31</v>
      </c>
      <c r="C28" s="24"/>
      <c r="D28" s="24">
        <v>0</v>
      </c>
      <c r="E28" s="24"/>
      <c r="F28" s="25">
        <f t="shared" si="137"/>
        <v>0</v>
      </c>
      <c r="G28" s="25"/>
      <c r="H28" s="25">
        <f t="shared" si="5"/>
        <v>0</v>
      </c>
      <c r="I28" s="24">
        <f t="shared" si="6"/>
        <v>0</v>
      </c>
      <c r="J28" s="24">
        <v>0</v>
      </c>
      <c r="K28" s="24"/>
      <c r="L28" s="25">
        <f>+I28+J28-K28</f>
        <v>0</v>
      </c>
      <c r="M28" s="25"/>
      <c r="N28" s="25">
        <f t="shared" si="8"/>
        <v>0</v>
      </c>
      <c r="O28" s="24">
        <f t="shared" si="9"/>
        <v>0</v>
      </c>
      <c r="P28" s="24">
        <v>0</v>
      </c>
      <c r="Q28" s="24">
        <v>0</v>
      </c>
      <c r="R28" s="25">
        <f t="shared" si="10"/>
        <v>0</v>
      </c>
      <c r="S28" s="25"/>
      <c r="T28" s="25">
        <f t="shared" si="11"/>
        <v>0</v>
      </c>
      <c r="U28" s="24">
        <f t="shared" si="12"/>
        <v>0</v>
      </c>
      <c r="V28" s="24">
        <v>0</v>
      </c>
      <c r="W28" s="24">
        <v>0</v>
      </c>
      <c r="X28" s="25">
        <f>+U28+V28-W28</f>
        <v>0</v>
      </c>
      <c r="Y28" s="25"/>
      <c r="Z28" s="25">
        <f t="shared" si="14"/>
        <v>0</v>
      </c>
      <c r="AA28" s="24">
        <f t="shared" si="15"/>
        <v>0</v>
      </c>
      <c r="AB28" s="24">
        <v>0</v>
      </c>
      <c r="AC28" s="24">
        <v>0</v>
      </c>
      <c r="AD28" s="25">
        <f>+AA28+AB28-AC28</f>
        <v>0</v>
      </c>
      <c r="AE28" s="25"/>
      <c r="AF28" s="25">
        <f t="shared" si="17"/>
        <v>0</v>
      </c>
      <c r="AG28" s="24">
        <f t="shared" si="18"/>
        <v>0</v>
      </c>
      <c r="AH28" s="24">
        <v>0</v>
      </c>
      <c r="AI28" s="24">
        <v>0</v>
      </c>
      <c r="AJ28" s="25">
        <f>+AG28+AH28-AI28</f>
        <v>0</v>
      </c>
      <c r="AK28" s="25"/>
      <c r="AL28" s="25">
        <f t="shared" si="20"/>
        <v>0</v>
      </c>
      <c r="AM28" s="24">
        <f t="shared" si="21"/>
        <v>0</v>
      </c>
      <c r="AN28" s="24">
        <v>0</v>
      </c>
      <c r="AO28" s="24">
        <v>0</v>
      </c>
      <c r="AP28" s="25">
        <f>+AM28+AN28-AO28</f>
        <v>0</v>
      </c>
      <c r="AQ28" s="25"/>
      <c r="AR28" s="25">
        <f t="shared" si="23"/>
        <v>0</v>
      </c>
      <c r="AS28" s="24">
        <f t="shared" si="24"/>
        <v>0</v>
      </c>
      <c r="AT28" s="24">
        <v>0</v>
      </c>
      <c r="AU28" s="24">
        <v>0</v>
      </c>
      <c r="AV28" s="25">
        <f>+AS28+AT28-AU28</f>
        <v>0</v>
      </c>
      <c r="AW28" s="25"/>
      <c r="AX28" s="25">
        <f t="shared" si="26"/>
        <v>0</v>
      </c>
      <c r="AY28" s="24">
        <f t="shared" si="27"/>
        <v>0</v>
      </c>
      <c r="AZ28" s="24">
        <v>0</v>
      </c>
      <c r="BA28" s="24">
        <v>0</v>
      </c>
      <c r="BB28" s="25">
        <f>+AY28+AZ28-BA28</f>
        <v>0</v>
      </c>
      <c r="BC28" s="25"/>
      <c r="BD28" s="25">
        <f t="shared" si="29"/>
        <v>0</v>
      </c>
      <c r="BE28" s="24">
        <f t="shared" si="30"/>
        <v>0</v>
      </c>
      <c r="BF28" s="24">
        <v>0</v>
      </c>
      <c r="BG28" s="24">
        <v>0</v>
      </c>
      <c r="BH28" s="25">
        <f>+BE28+BF28-BG28</f>
        <v>0</v>
      </c>
      <c r="BI28" s="25"/>
      <c r="BJ28" s="25">
        <f t="shared" si="32"/>
        <v>0</v>
      </c>
      <c r="BK28" s="24">
        <f t="shared" si="33"/>
        <v>0</v>
      </c>
      <c r="BL28" s="24">
        <v>0</v>
      </c>
      <c r="BM28" s="24">
        <v>0</v>
      </c>
      <c r="BN28" s="25">
        <f>+BK28+BL28-BM28</f>
        <v>0</v>
      </c>
      <c r="BO28" s="25"/>
      <c r="BP28" s="25">
        <f t="shared" si="35"/>
        <v>0</v>
      </c>
      <c r="BQ28" s="24">
        <f t="shared" si="36"/>
        <v>0</v>
      </c>
      <c r="BR28" s="24">
        <v>0</v>
      </c>
      <c r="BS28" s="24">
        <v>0</v>
      </c>
      <c r="BT28" s="25">
        <f>+BQ28+BR28-BS28</f>
        <v>0</v>
      </c>
      <c r="BU28" s="25"/>
      <c r="BV28" s="25">
        <f t="shared" si="38"/>
        <v>0</v>
      </c>
      <c r="BW28" s="24">
        <f t="shared" si="39"/>
        <v>0</v>
      </c>
      <c r="BX28" s="24">
        <v>0</v>
      </c>
      <c r="BY28" s="24"/>
      <c r="BZ28" s="25">
        <f>+BW28+BX28-BY28</f>
        <v>0</v>
      </c>
      <c r="CA28" s="25"/>
      <c r="CB28" s="25">
        <f t="shared" si="41"/>
        <v>0</v>
      </c>
      <c r="CC28" s="24">
        <f t="shared" si="42"/>
        <v>0</v>
      </c>
      <c r="CD28" s="24">
        <v>0</v>
      </c>
      <c r="CE28" s="24"/>
      <c r="CF28" s="25">
        <f>+CC28+CD28-CE28</f>
        <v>0</v>
      </c>
      <c r="CG28" s="25">
        <v>0</v>
      </c>
      <c r="CH28" s="25">
        <f t="shared" si="44"/>
        <v>0</v>
      </c>
      <c r="CI28" s="24">
        <f t="shared" si="45"/>
        <v>0</v>
      </c>
      <c r="CJ28" s="24">
        <v>0</v>
      </c>
      <c r="CK28" s="24"/>
      <c r="CL28" s="25">
        <f>+CI28+CJ28-CK28</f>
        <v>0</v>
      </c>
      <c r="CM28" s="25"/>
      <c r="CN28" s="25">
        <f t="shared" si="47"/>
        <v>0</v>
      </c>
      <c r="CO28" s="24">
        <f t="shared" si="48"/>
        <v>0</v>
      </c>
      <c r="CP28" s="24">
        <v>0</v>
      </c>
      <c r="CQ28" s="24"/>
      <c r="CR28" s="25">
        <f>+CO28+CP28-CQ28</f>
        <v>0</v>
      </c>
      <c r="CS28" s="25">
        <v>0</v>
      </c>
      <c r="CT28" s="25">
        <f t="shared" si="50"/>
        <v>0</v>
      </c>
      <c r="CU28" s="24">
        <f t="shared" si="51"/>
        <v>0</v>
      </c>
      <c r="CV28" s="24">
        <v>0</v>
      </c>
      <c r="CW28" s="24"/>
      <c r="CX28" s="25">
        <f>+CU28+CV28-CW28</f>
        <v>0</v>
      </c>
      <c r="CY28" s="25">
        <v>0</v>
      </c>
      <c r="CZ28" s="25">
        <f t="shared" si="53"/>
        <v>0</v>
      </c>
      <c r="DA28" s="24">
        <f t="shared" si="54"/>
        <v>0</v>
      </c>
      <c r="DB28" s="24">
        <v>0</v>
      </c>
      <c r="DC28" s="24"/>
      <c r="DD28" s="25">
        <f>+DA28+DB28-DC28</f>
        <v>0</v>
      </c>
      <c r="DE28" s="25"/>
      <c r="DF28" s="25">
        <f t="shared" si="56"/>
        <v>0</v>
      </c>
      <c r="DG28" s="24">
        <f t="shared" si="57"/>
        <v>0</v>
      </c>
      <c r="DH28" s="24">
        <v>0</v>
      </c>
      <c r="DI28" s="24"/>
      <c r="DJ28" s="25">
        <f>+DG28+DH28-DI28</f>
        <v>0</v>
      </c>
      <c r="DK28" s="25">
        <v>0</v>
      </c>
      <c r="DL28" s="25">
        <f t="shared" si="59"/>
        <v>0</v>
      </c>
      <c r="DM28" s="24">
        <f t="shared" si="60"/>
        <v>0</v>
      </c>
      <c r="DN28" s="24">
        <v>0</v>
      </c>
      <c r="DO28" s="24"/>
      <c r="DP28" s="25">
        <f>+DM28+DN28-DO28</f>
        <v>0</v>
      </c>
      <c r="DQ28" s="25">
        <v>0</v>
      </c>
      <c r="DR28" s="25">
        <f t="shared" si="62"/>
        <v>0</v>
      </c>
      <c r="DS28" s="24">
        <f>+DP28+DQ28</f>
        <v>0</v>
      </c>
      <c r="DT28" s="24">
        <v>0</v>
      </c>
      <c r="DU28" s="24"/>
      <c r="DV28" s="25">
        <f t="shared" si="1"/>
        <v>0</v>
      </c>
      <c r="DW28" s="25"/>
      <c r="DX28" s="25">
        <f t="shared" si="64"/>
        <v>0</v>
      </c>
      <c r="DY28" s="24">
        <f>+DV28+DW28</f>
        <v>0</v>
      </c>
      <c r="DZ28" s="24">
        <v>0</v>
      </c>
      <c r="EA28" s="24"/>
      <c r="EB28" s="25">
        <f>+DY28+DZ28-EA28</f>
        <v>0</v>
      </c>
      <c r="EC28" s="25"/>
      <c r="ED28" s="24">
        <f>+EB28+EC28</f>
        <v>0</v>
      </c>
      <c r="EE28" s="24"/>
      <c r="EF28" s="24"/>
      <c r="EG28" s="25">
        <f>+ED28+EE28-EF28</f>
        <v>0</v>
      </c>
      <c r="EH28" s="25"/>
      <c r="EI28" s="24">
        <f>+EG28+EH28</f>
        <v>0</v>
      </c>
      <c r="EJ28" s="24"/>
      <c r="EK28" s="24"/>
      <c r="EL28" s="25">
        <f>+EI28+EJ28-EK28</f>
        <v>0</v>
      </c>
      <c r="EM28" s="25"/>
      <c r="EP28" s="24"/>
      <c r="EQ28" s="24">
        <v>0</v>
      </c>
      <c r="ER28" s="24"/>
      <c r="ES28" s="25">
        <f t="shared" si="138"/>
        <v>0</v>
      </c>
      <c r="ET28" s="25"/>
      <c r="EU28" s="25">
        <f t="shared" si="71"/>
        <v>0</v>
      </c>
      <c r="EV28" s="24">
        <f t="shared" si="665"/>
        <v>0</v>
      </c>
      <c r="EW28" s="24">
        <v>0</v>
      </c>
      <c r="EX28" s="24"/>
      <c r="EY28" s="25">
        <f>+EV28+EW28-EX28</f>
        <v>0</v>
      </c>
      <c r="EZ28" s="25"/>
      <c r="FA28" s="25">
        <f t="shared" si="74"/>
        <v>0</v>
      </c>
      <c r="FB28" s="24">
        <f t="shared" si="667"/>
        <v>0</v>
      </c>
      <c r="FC28" s="24">
        <v>0</v>
      </c>
      <c r="FD28" s="24">
        <v>0</v>
      </c>
      <c r="FE28" s="25">
        <f t="shared" si="668"/>
        <v>0</v>
      </c>
      <c r="FF28" s="25"/>
      <c r="FG28" s="25">
        <f t="shared" si="77"/>
        <v>0</v>
      </c>
      <c r="FH28" s="24">
        <f t="shared" si="669"/>
        <v>0</v>
      </c>
      <c r="FI28" s="24">
        <v>0</v>
      </c>
      <c r="FJ28" s="24">
        <v>0</v>
      </c>
      <c r="FK28" s="25">
        <f>+FH28+FI28-FJ28</f>
        <v>0</v>
      </c>
      <c r="FL28" s="25"/>
      <c r="FM28" s="25">
        <f t="shared" si="80"/>
        <v>0</v>
      </c>
      <c r="FN28" s="24">
        <f t="shared" si="671"/>
        <v>0</v>
      </c>
      <c r="FO28" s="24">
        <v>0</v>
      </c>
      <c r="FP28" s="24">
        <v>0</v>
      </c>
      <c r="FQ28" s="25">
        <f>+FN28+FO28-FP28</f>
        <v>0</v>
      </c>
      <c r="FR28" s="25"/>
      <c r="FS28" s="25">
        <f t="shared" si="83"/>
        <v>0</v>
      </c>
      <c r="FT28" s="24">
        <f t="shared" si="673"/>
        <v>0</v>
      </c>
      <c r="FU28" s="24">
        <v>0</v>
      </c>
      <c r="FV28" s="24">
        <v>0</v>
      </c>
      <c r="FW28" s="25">
        <f>+FT28+FU28-FV28</f>
        <v>0</v>
      </c>
      <c r="FX28" s="25"/>
      <c r="FY28" s="25">
        <f t="shared" si="86"/>
        <v>0</v>
      </c>
      <c r="FZ28" s="24">
        <f t="shared" si="675"/>
        <v>0</v>
      </c>
      <c r="GA28" s="24">
        <v>0</v>
      </c>
      <c r="GB28" s="24">
        <v>0</v>
      </c>
      <c r="GC28" s="25">
        <f>+FZ28+GA28-GB28</f>
        <v>0</v>
      </c>
      <c r="GD28" s="25"/>
      <c r="GE28" s="25">
        <f t="shared" si="89"/>
        <v>0</v>
      </c>
      <c r="GF28" s="24">
        <f t="shared" si="677"/>
        <v>0</v>
      </c>
      <c r="GG28" s="24">
        <v>0</v>
      </c>
      <c r="GH28" s="24">
        <v>0</v>
      </c>
      <c r="GI28" s="25">
        <f>+GF28+GG28-GH28</f>
        <v>0</v>
      </c>
      <c r="GJ28" s="25"/>
      <c r="GK28" s="25">
        <f t="shared" si="92"/>
        <v>0</v>
      </c>
      <c r="GL28" s="24">
        <f t="shared" si="679"/>
        <v>0</v>
      </c>
      <c r="GM28" s="24">
        <v>0</v>
      </c>
      <c r="GN28" s="24">
        <v>0</v>
      </c>
      <c r="GO28" s="25">
        <f>+GL28+GM28-GN28</f>
        <v>0</v>
      </c>
      <c r="GP28" s="25"/>
      <c r="GQ28" s="25">
        <f t="shared" si="95"/>
        <v>0</v>
      </c>
      <c r="GR28" s="24">
        <f t="shared" si="681"/>
        <v>0</v>
      </c>
      <c r="GS28" s="24">
        <v>0</v>
      </c>
      <c r="GT28" s="24">
        <v>0</v>
      </c>
      <c r="GU28" s="25">
        <f>+GR28+GS28-GT28</f>
        <v>0</v>
      </c>
      <c r="GV28" s="25"/>
      <c r="GW28" s="25">
        <f t="shared" si="98"/>
        <v>0</v>
      </c>
      <c r="GX28" s="24">
        <f t="shared" si="683"/>
        <v>0</v>
      </c>
      <c r="GY28" s="24">
        <v>0</v>
      </c>
      <c r="GZ28" s="24">
        <v>0</v>
      </c>
      <c r="HA28" s="25">
        <f>+GX28+GY28-GZ28</f>
        <v>0</v>
      </c>
      <c r="HB28" s="25"/>
      <c r="HC28" s="25">
        <f t="shared" si="101"/>
        <v>0</v>
      </c>
      <c r="HD28" s="24">
        <f t="shared" si="685"/>
        <v>0</v>
      </c>
      <c r="HE28" s="24">
        <v>0</v>
      </c>
      <c r="HF28" s="24">
        <v>0</v>
      </c>
      <c r="HG28" s="25">
        <f>+HD28+HE28-HF28</f>
        <v>0</v>
      </c>
      <c r="HH28" s="25"/>
      <c r="HI28" s="25">
        <f t="shared" si="104"/>
        <v>0</v>
      </c>
      <c r="HJ28" s="24">
        <f t="shared" si="687"/>
        <v>0</v>
      </c>
      <c r="HK28" s="24">
        <v>0</v>
      </c>
      <c r="HL28" s="24"/>
      <c r="HM28" s="25">
        <f>+HJ28+HK28-HL28</f>
        <v>0</v>
      </c>
      <c r="HN28" s="25"/>
      <c r="HO28" s="25">
        <f t="shared" si="107"/>
        <v>0</v>
      </c>
      <c r="HP28" s="24">
        <f t="shared" si="689"/>
        <v>0</v>
      </c>
      <c r="HQ28" s="24">
        <v>0</v>
      </c>
      <c r="HR28" s="24"/>
      <c r="HS28" s="25">
        <f>+HP28+HQ28-HR28</f>
        <v>0</v>
      </c>
      <c r="HT28" s="25">
        <v>0</v>
      </c>
      <c r="HU28" s="25">
        <f t="shared" si="110"/>
        <v>0</v>
      </c>
      <c r="HV28" s="24">
        <f t="shared" si="691"/>
        <v>0</v>
      </c>
      <c r="HW28" s="24">
        <v>0</v>
      </c>
      <c r="HX28" s="24"/>
      <c r="HY28" s="25">
        <f>+HV28+HW28-HX28</f>
        <v>0</v>
      </c>
      <c r="HZ28" s="25"/>
      <c r="IA28" s="25">
        <f t="shared" si="113"/>
        <v>0</v>
      </c>
      <c r="IB28" s="24">
        <f t="shared" si="693"/>
        <v>0</v>
      </c>
      <c r="IC28" s="24">
        <v>0</v>
      </c>
      <c r="ID28" s="24"/>
      <c r="IE28" s="25">
        <f>+IB28+IC28-ID28</f>
        <v>0</v>
      </c>
      <c r="IF28" s="25">
        <v>0</v>
      </c>
      <c r="IG28" s="25">
        <f t="shared" si="116"/>
        <v>0</v>
      </c>
      <c r="IH28" s="24">
        <f t="shared" si="695"/>
        <v>0</v>
      </c>
      <c r="II28" s="24">
        <v>0</v>
      </c>
      <c r="IJ28" s="24"/>
      <c r="IK28" s="25">
        <f>+IH28+II28-IJ28</f>
        <v>0</v>
      </c>
      <c r="IL28" s="25">
        <v>0</v>
      </c>
      <c r="IM28" s="25">
        <f t="shared" si="119"/>
        <v>0</v>
      </c>
      <c r="IN28" s="24">
        <f t="shared" si="697"/>
        <v>0</v>
      </c>
      <c r="IO28" s="24">
        <v>0</v>
      </c>
      <c r="IP28" s="24"/>
      <c r="IQ28" s="25">
        <f>+IN28+IO28-IP28</f>
        <v>0</v>
      </c>
      <c r="IR28" s="25"/>
      <c r="IS28" s="25">
        <f t="shared" si="122"/>
        <v>0</v>
      </c>
      <c r="IT28" s="24">
        <f t="shared" si="699"/>
        <v>0</v>
      </c>
      <c r="IU28" s="24">
        <v>0</v>
      </c>
      <c r="IV28" s="24"/>
      <c r="IW28" s="25">
        <f>+IT28+IU28-IV28</f>
        <v>0</v>
      </c>
      <c r="IX28" s="25">
        <v>0</v>
      </c>
      <c r="IY28" s="25">
        <f t="shared" si="125"/>
        <v>0</v>
      </c>
      <c r="IZ28" s="24">
        <f t="shared" si="701"/>
        <v>0</v>
      </c>
      <c r="JA28" s="24">
        <v>0</v>
      </c>
      <c r="JB28" s="24"/>
      <c r="JC28" s="25">
        <f>+IZ28+JA28-JB28</f>
        <v>0</v>
      </c>
      <c r="JD28" s="25">
        <v>0</v>
      </c>
      <c r="JE28" s="25">
        <f t="shared" si="128"/>
        <v>0</v>
      </c>
      <c r="JF28" s="24">
        <f>+JC28+JD28</f>
        <v>0</v>
      </c>
      <c r="JG28" s="24">
        <v>0</v>
      </c>
      <c r="JH28" s="24"/>
      <c r="JI28" s="25">
        <f t="shared" si="3"/>
        <v>0</v>
      </c>
      <c r="JJ28" s="25"/>
      <c r="JK28" s="25">
        <f t="shared" si="130"/>
        <v>0</v>
      </c>
      <c r="JL28" s="24">
        <f>+JI28+JJ28</f>
        <v>0</v>
      </c>
      <c r="JM28" s="24"/>
      <c r="JN28" s="24"/>
      <c r="JO28" s="25">
        <f>+JL28+JM28-JN28</f>
        <v>0</v>
      </c>
      <c r="JP28" s="25"/>
      <c r="JQ28" s="24">
        <f>+JO28+JP28</f>
        <v>0</v>
      </c>
      <c r="JR28" s="24"/>
      <c r="JS28" s="24"/>
      <c r="JT28" s="25">
        <f>+JQ28+JR28-JS28</f>
        <v>0</v>
      </c>
      <c r="JU28" s="25"/>
      <c r="JV28" s="24">
        <f>+JT28+JU28</f>
        <v>0</v>
      </c>
      <c r="JW28" s="24"/>
      <c r="JX28" s="24"/>
      <c r="JY28" s="25">
        <f>+JV28+JW28-JX28</f>
        <v>0</v>
      </c>
      <c r="JZ28" s="25"/>
    </row>
    <row r="29" spans="1:286" s="32" customFormat="1" x14ac:dyDescent="0.35">
      <c r="A29" s="27"/>
      <c r="B29" s="33" t="s">
        <v>32</v>
      </c>
      <c r="C29" s="34">
        <f t="shared" ref="C29:BN29" si="711">+SUM(C27:C28)</f>
        <v>0</v>
      </c>
      <c r="D29" s="34">
        <f t="shared" si="711"/>
        <v>50</v>
      </c>
      <c r="E29" s="34">
        <f t="shared" si="711"/>
        <v>0</v>
      </c>
      <c r="F29" s="35">
        <f t="shared" si="137"/>
        <v>50</v>
      </c>
      <c r="G29" s="35">
        <f t="shared" si="711"/>
        <v>0</v>
      </c>
      <c r="H29" s="35">
        <f t="shared" si="5"/>
        <v>0</v>
      </c>
      <c r="I29" s="34">
        <f t="shared" si="711"/>
        <v>50</v>
      </c>
      <c r="J29" s="34">
        <f t="shared" si="711"/>
        <v>550</v>
      </c>
      <c r="K29" s="34">
        <f t="shared" si="711"/>
        <v>0</v>
      </c>
      <c r="L29" s="35">
        <f t="shared" si="711"/>
        <v>600</v>
      </c>
      <c r="M29" s="35">
        <f t="shared" si="711"/>
        <v>0</v>
      </c>
      <c r="N29" s="35">
        <f t="shared" si="8"/>
        <v>0</v>
      </c>
      <c r="O29" s="34">
        <f t="shared" si="711"/>
        <v>600</v>
      </c>
      <c r="P29" s="34">
        <f t="shared" si="711"/>
        <v>1500</v>
      </c>
      <c r="Q29" s="34">
        <f t="shared" si="711"/>
        <v>1054.3333333333335</v>
      </c>
      <c r="R29" s="35">
        <f t="shared" si="711"/>
        <v>1045.6666666666665</v>
      </c>
      <c r="S29" s="35">
        <f t="shared" si="711"/>
        <v>0</v>
      </c>
      <c r="T29" s="35">
        <f t="shared" si="11"/>
        <v>23.802718937717348</v>
      </c>
      <c r="U29" s="34">
        <f t="shared" si="711"/>
        <v>1045.6666666666665</v>
      </c>
      <c r="V29" s="34">
        <f t="shared" si="711"/>
        <v>1500</v>
      </c>
      <c r="W29" s="34">
        <f t="shared" si="711"/>
        <v>1071</v>
      </c>
      <c r="X29" s="35">
        <f t="shared" si="711"/>
        <v>1474.6666666666665</v>
      </c>
      <c r="Y29" s="35">
        <f t="shared" si="711"/>
        <v>0</v>
      </c>
      <c r="Z29" s="35">
        <f t="shared" si="14"/>
        <v>33.045751633986924</v>
      </c>
      <c r="AA29" s="34">
        <f t="shared" si="711"/>
        <v>1474.6666666666665</v>
      </c>
      <c r="AB29" s="34">
        <f t="shared" si="711"/>
        <v>700</v>
      </c>
      <c r="AC29" s="34">
        <f t="shared" si="711"/>
        <v>1213.8333333333335</v>
      </c>
      <c r="AD29" s="35">
        <f t="shared" si="711"/>
        <v>960.83333333333303</v>
      </c>
      <c r="AE29" s="35">
        <f t="shared" si="711"/>
        <v>0</v>
      </c>
      <c r="AF29" s="35">
        <f t="shared" si="17"/>
        <v>19.789235205272544</v>
      </c>
      <c r="AG29" s="34">
        <f t="shared" si="711"/>
        <v>960.83333333333303</v>
      </c>
      <c r="AH29" s="34">
        <f t="shared" si="711"/>
        <v>1200</v>
      </c>
      <c r="AI29" s="34">
        <f t="shared" si="711"/>
        <v>1482</v>
      </c>
      <c r="AJ29" s="35">
        <f t="shared" si="711"/>
        <v>678.83333333333303</v>
      </c>
      <c r="AK29" s="35">
        <f t="shared" si="711"/>
        <v>0</v>
      </c>
      <c r="AL29" s="35">
        <f t="shared" si="20"/>
        <v>11.909356725146193</v>
      </c>
      <c r="AM29" s="34">
        <f t="shared" si="711"/>
        <v>678.83333333333303</v>
      </c>
      <c r="AN29" s="34">
        <f t="shared" si="711"/>
        <v>3000</v>
      </c>
      <c r="AO29" s="34">
        <f t="shared" si="711"/>
        <v>1439.3333333333335</v>
      </c>
      <c r="AP29" s="35">
        <f t="shared" si="711"/>
        <v>2239.4999999999995</v>
      </c>
      <c r="AQ29" s="35">
        <f t="shared" si="711"/>
        <v>0</v>
      </c>
      <c r="AR29" s="35">
        <f t="shared" si="23"/>
        <v>40.454145437702628</v>
      </c>
      <c r="AS29" s="34">
        <f t="shared" si="711"/>
        <v>2239.4999999999995</v>
      </c>
      <c r="AT29" s="34">
        <f t="shared" si="711"/>
        <v>0</v>
      </c>
      <c r="AU29" s="34">
        <f t="shared" si="711"/>
        <v>1501.3333333333335</v>
      </c>
      <c r="AV29" s="35">
        <f t="shared" si="711"/>
        <v>738.16666666666606</v>
      </c>
      <c r="AW29" s="35">
        <f t="shared" si="711"/>
        <v>0</v>
      </c>
      <c r="AX29" s="35">
        <f t="shared" si="26"/>
        <v>13.275199822380094</v>
      </c>
      <c r="AY29" s="34">
        <f t="shared" si="711"/>
        <v>738.16666666666606</v>
      </c>
      <c r="AZ29" s="34">
        <f t="shared" si="711"/>
        <v>2000</v>
      </c>
      <c r="BA29" s="34">
        <f t="shared" si="711"/>
        <v>1573.1666666666654</v>
      </c>
      <c r="BB29" s="35">
        <f t="shared" si="711"/>
        <v>1165.0000000000007</v>
      </c>
      <c r="BC29" s="35">
        <f t="shared" si="711"/>
        <v>0</v>
      </c>
      <c r="BD29" s="35">
        <f t="shared" si="29"/>
        <v>17.773069181057341</v>
      </c>
      <c r="BE29" s="34">
        <f t="shared" si="711"/>
        <v>1165.0000000000007</v>
      </c>
      <c r="BF29" s="34">
        <f t="shared" si="711"/>
        <v>2350</v>
      </c>
      <c r="BG29" s="34">
        <f t="shared" si="711"/>
        <v>1604.3333333333337</v>
      </c>
      <c r="BH29" s="35">
        <f t="shared" si="711"/>
        <v>1910.6666666666672</v>
      </c>
      <c r="BI29" s="35">
        <f t="shared" si="711"/>
        <v>0</v>
      </c>
      <c r="BJ29" s="35">
        <f t="shared" si="32"/>
        <v>30.96447122376896</v>
      </c>
      <c r="BK29" s="34">
        <f t="shared" si="711"/>
        <v>1910.6666666666672</v>
      </c>
      <c r="BL29" s="34">
        <f t="shared" si="711"/>
        <v>3700</v>
      </c>
      <c r="BM29" s="34">
        <f t="shared" si="711"/>
        <v>3785</v>
      </c>
      <c r="BN29" s="35">
        <f t="shared" si="711"/>
        <v>1825.666666666667</v>
      </c>
      <c r="BO29" s="35">
        <f t="shared" ref="BO29:DU29" si="712">+SUM(BO27:BO28)</f>
        <v>0</v>
      </c>
      <c r="BP29" s="35">
        <f t="shared" si="35"/>
        <v>12.540907089387938</v>
      </c>
      <c r="BQ29" s="34">
        <f t="shared" si="712"/>
        <v>1825.666666666667</v>
      </c>
      <c r="BR29" s="34">
        <f t="shared" si="712"/>
        <v>0</v>
      </c>
      <c r="BS29" s="34">
        <f t="shared" si="712"/>
        <v>769.00000000000011</v>
      </c>
      <c r="BT29" s="35">
        <f t="shared" si="712"/>
        <v>1056.666666666667</v>
      </c>
      <c r="BU29" s="35">
        <f t="shared" si="712"/>
        <v>0</v>
      </c>
      <c r="BV29" s="35">
        <f t="shared" si="38"/>
        <v>35.726051148677946</v>
      </c>
      <c r="BW29" s="34">
        <f t="shared" si="712"/>
        <v>1056.666666666667</v>
      </c>
      <c r="BX29" s="34">
        <f t="shared" si="712"/>
        <v>558</v>
      </c>
      <c r="BY29" s="34">
        <f t="shared" si="712"/>
        <v>0</v>
      </c>
      <c r="BZ29" s="35">
        <f t="shared" si="712"/>
        <v>1614.666666666667</v>
      </c>
      <c r="CA29" s="35">
        <f t="shared" si="712"/>
        <v>0</v>
      </c>
      <c r="CB29" s="35">
        <f t="shared" si="41"/>
        <v>0</v>
      </c>
      <c r="CC29" s="34">
        <f t="shared" si="712"/>
        <v>1614.666666666667</v>
      </c>
      <c r="CD29" s="34">
        <f t="shared" ref="CD29" si="713">+SUM(CD27:CD28)</f>
        <v>480</v>
      </c>
      <c r="CE29" s="34">
        <f t="shared" ref="CD29:CE29" si="714">+SUM(CE27:CE28)</f>
        <v>0</v>
      </c>
      <c r="CF29" s="35">
        <f t="shared" si="712"/>
        <v>2094.666666666667</v>
      </c>
      <c r="CG29" s="35">
        <f t="shared" si="712"/>
        <v>-4.3200020869598177</v>
      </c>
      <c r="CH29" s="35">
        <f t="shared" si="44"/>
        <v>0</v>
      </c>
      <c r="CI29" s="34">
        <f t="shared" si="712"/>
        <v>2090.3466645797071</v>
      </c>
      <c r="CJ29" s="34">
        <f t="shared" si="712"/>
        <v>45</v>
      </c>
      <c r="CK29" s="34">
        <f t="shared" si="712"/>
        <v>0</v>
      </c>
      <c r="CL29" s="35">
        <f t="shared" si="712"/>
        <v>2135.3466645797071</v>
      </c>
      <c r="CM29" s="35">
        <f t="shared" si="712"/>
        <v>0</v>
      </c>
      <c r="CN29" s="35">
        <f t="shared" si="47"/>
        <v>0</v>
      </c>
      <c r="CO29" s="34">
        <f t="shared" si="712"/>
        <v>2135.3466645797071</v>
      </c>
      <c r="CP29" s="34">
        <f t="shared" ref="CP29" si="715">+SUM(CP27:CP28)</f>
        <v>1500</v>
      </c>
      <c r="CQ29" s="34">
        <f t="shared" ref="CP29:CQ29" si="716">+SUM(CQ27:CQ28)</f>
        <v>0</v>
      </c>
      <c r="CR29" s="35">
        <f t="shared" si="712"/>
        <v>3635.3466645797071</v>
      </c>
      <c r="CS29" s="35">
        <f t="shared" ref="CS29" si="717">+SUM(CS27:CS28)</f>
        <v>-5.9499989139750555</v>
      </c>
      <c r="CT29" s="35">
        <f t="shared" si="50"/>
        <v>0</v>
      </c>
      <c r="CU29" s="34">
        <f t="shared" si="712"/>
        <v>3629.3966656657321</v>
      </c>
      <c r="CV29" s="34">
        <f t="shared" si="712"/>
        <v>585</v>
      </c>
      <c r="CW29" s="34">
        <f t="shared" si="712"/>
        <v>0</v>
      </c>
      <c r="CX29" s="35">
        <f t="shared" si="712"/>
        <v>4214.3966656657321</v>
      </c>
      <c r="CY29" s="35">
        <f t="shared" si="712"/>
        <v>-1.079999996602067</v>
      </c>
      <c r="CZ29" s="35">
        <f t="shared" si="53"/>
        <v>0</v>
      </c>
      <c r="DA29" s="34">
        <f t="shared" si="712"/>
        <v>4213.3166656691301</v>
      </c>
      <c r="DB29" s="34">
        <f t="shared" ref="DB29" si="718">+SUM(DB27:DB28)</f>
        <v>630</v>
      </c>
      <c r="DC29" s="34">
        <f t="shared" ref="DB29:DC29" si="719">+SUM(DC27:DC28)</f>
        <v>0</v>
      </c>
      <c r="DD29" s="35">
        <f t="shared" si="712"/>
        <v>4843.3166656691301</v>
      </c>
      <c r="DE29" s="35">
        <f t="shared" si="712"/>
        <v>0</v>
      </c>
      <c r="DF29" s="35">
        <f t="shared" si="56"/>
        <v>0</v>
      </c>
      <c r="DG29" s="34">
        <f t="shared" si="712"/>
        <v>4843.3166656691301</v>
      </c>
      <c r="DH29" s="34">
        <f t="shared" si="712"/>
        <v>960</v>
      </c>
      <c r="DI29" s="34">
        <f t="shared" si="712"/>
        <v>0</v>
      </c>
      <c r="DJ29" s="35">
        <f t="shared" si="712"/>
        <v>5803.3166656691301</v>
      </c>
      <c r="DK29" s="35">
        <f t="shared" ref="DK29" si="720">+SUM(DK27:DK28)</f>
        <v>-2.8792926604025237</v>
      </c>
      <c r="DL29" s="35">
        <f t="shared" si="59"/>
        <v>0</v>
      </c>
      <c r="DM29" s="34">
        <f t="shared" si="712"/>
        <v>5800.4373730087273</v>
      </c>
      <c r="DN29" s="34">
        <f t="shared" ref="DN29" si="721">+SUM(DN27:DN28)</f>
        <v>129</v>
      </c>
      <c r="DO29" s="34">
        <f t="shared" ref="DN29:DO29" si="722">+SUM(DO27:DO28)</f>
        <v>0</v>
      </c>
      <c r="DP29" s="35">
        <f t="shared" si="712"/>
        <v>5929.4373730087273</v>
      </c>
      <c r="DQ29" s="35">
        <f t="shared" si="712"/>
        <v>0</v>
      </c>
      <c r="DR29" s="35">
        <f t="shared" si="62"/>
        <v>0</v>
      </c>
      <c r="DS29" s="34">
        <f t="shared" si="712"/>
        <v>5929.4373730087273</v>
      </c>
      <c r="DT29" s="34">
        <f t="shared" si="712"/>
        <v>1900</v>
      </c>
      <c r="DU29" s="34">
        <f t="shared" si="712"/>
        <v>0</v>
      </c>
      <c r="DV29" s="34">
        <f t="shared" si="1"/>
        <v>7829.4373730087273</v>
      </c>
      <c r="DW29" s="30"/>
      <c r="DX29" s="35">
        <f t="shared" si="64"/>
        <v>0</v>
      </c>
      <c r="DY29" s="31"/>
      <c r="DZ29" s="34">
        <f t="shared" ref="DZ29" si="723">+SUM(DZ27:DZ28)</f>
        <v>0</v>
      </c>
      <c r="EA29" s="34">
        <f t="shared" ref="DZ29:EA29" si="724">+SUM(EA27:EA28)</f>
        <v>0</v>
      </c>
      <c r="EB29" s="30"/>
      <c r="EC29" s="30"/>
      <c r="ED29" s="31"/>
      <c r="EE29" s="34">
        <f t="shared" ref="EE29:EF29" si="725">+SUM(EE27:EE28)</f>
        <v>0</v>
      </c>
      <c r="EF29" s="34">
        <f t="shared" si="725"/>
        <v>0</v>
      </c>
      <c r="EG29" s="30"/>
      <c r="EH29" s="30"/>
      <c r="EI29" s="31"/>
      <c r="EJ29" s="34">
        <f t="shared" ref="EJ29:EK29" si="726">+SUM(EJ27:EJ28)</f>
        <v>0</v>
      </c>
      <c r="EK29" s="34">
        <f t="shared" si="726"/>
        <v>0</v>
      </c>
      <c r="EL29" s="30"/>
      <c r="EM29" s="30"/>
      <c r="EO29" s="42"/>
      <c r="EP29" s="34">
        <f t="shared" ref="EP29:ER29" si="727">+SUM(EP27:EP28)</f>
        <v>0</v>
      </c>
      <c r="EQ29" s="34">
        <f t="shared" si="727"/>
        <v>11595.815000000001</v>
      </c>
      <c r="ER29" s="34">
        <f t="shared" si="727"/>
        <v>0</v>
      </c>
      <c r="ES29" s="35">
        <f t="shared" si="138"/>
        <v>11595.815000000001</v>
      </c>
      <c r="ET29" s="35">
        <f t="shared" ref="ET29" si="728">+SUM(ET27:ET28)</f>
        <v>0</v>
      </c>
      <c r="EU29" s="35">
        <f t="shared" si="71"/>
        <v>0</v>
      </c>
      <c r="EV29" s="34">
        <f t="shared" ref="EV29:EZ29" si="729">+SUM(EV27:EV28)</f>
        <v>11595.815000000001</v>
      </c>
      <c r="EW29" s="34">
        <f t="shared" si="729"/>
        <v>127553.965</v>
      </c>
      <c r="EX29" s="34">
        <f t="shared" si="729"/>
        <v>0</v>
      </c>
      <c r="EY29" s="35">
        <f t="shared" si="729"/>
        <v>139149.78</v>
      </c>
      <c r="EZ29" s="35">
        <f t="shared" si="729"/>
        <v>0</v>
      </c>
      <c r="FA29" s="35">
        <f t="shared" si="74"/>
        <v>0</v>
      </c>
      <c r="FB29" s="34">
        <f t="shared" ref="FB29:FF29" si="730">+SUM(FB27:FB28)</f>
        <v>139149.78</v>
      </c>
      <c r="FC29" s="34">
        <f t="shared" si="730"/>
        <v>1500</v>
      </c>
      <c r="FD29" s="34">
        <f t="shared" si="730"/>
        <v>1054.3333333333335</v>
      </c>
      <c r="FE29" s="35">
        <f t="shared" si="730"/>
        <v>139595.44666666666</v>
      </c>
      <c r="FF29" s="35">
        <f t="shared" si="730"/>
        <v>0</v>
      </c>
      <c r="FG29" s="35">
        <f t="shared" si="77"/>
        <v>3177.6390009484658</v>
      </c>
      <c r="FH29" s="34">
        <f t="shared" ref="FH29:FL29" si="731">+SUM(FH27:FH28)</f>
        <v>139595.44666666666</v>
      </c>
      <c r="FI29" s="34">
        <f t="shared" si="731"/>
        <v>1500</v>
      </c>
      <c r="FJ29" s="34">
        <f t="shared" si="731"/>
        <v>1071</v>
      </c>
      <c r="FK29" s="35">
        <f t="shared" si="731"/>
        <v>140024.44666666666</v>
      </c>
      <c r="FL29" s="35">
        <f t="shared" si="731"/>
        <v>0</v>
      </c>
      <c r="FM29" s="35">
        <f t="shared" si="80"/>
        <v>3137.8027264239026</v>
      </c>
      <c r="FN29" s="34">
        <f t="shared" ref="FN29:FR29" si="732">+SUM(FN27:FN28)</f>
        <v>140024.44666666666</v>
      </c>
      <c r="FO29" s="34">
        <f t="shared" si="732"/>
        <v>700</v>
      </c>
      <c r="FP29" s="34">
        <f t="shared" si="732"/>
        <v>1213.8333333333335</v>
      </c>
      <c r="FQ29" s="35">
        <f t="shared" si="732"/>
        <v>139510.61333333331</v>
      </c>
      <c r="FR29" s="35">
        <f t="shared" si="732"/>
        <v>0</v>
      </c>
      <c r="FS29" s="35">
        <f t="shared" si="83"/>
        <v>2873.3477962378133</v>
      </c>
      <c r="FT29" s="34">
        <f t="shared" ref="FT29:FX29" si="733">+SUM(FT27:FT28)</f>
        <v>139510.61333333331</v>
      </c>
      <c r="FU29" s="34">
        <f t="shared" si="733"/>
        <v>1200</v>
      </c>
      <c r="FV29" s="34">
        <f t="shared" si="733"/>
        <v>1482</v>
      </c>
      <c r="FW29" s="35">
        <f t="shared" si="733"/>
        <v>139228.61333333331</v>
      </c>
      <c r="FX29" s="35">
        <f t="shared" si="733"/>
        <v>0</v>
      </c>
      <c r="FY29" s="35">
        <f t="shared" si="86"/>
        <v>2442.6072514619877</v>
      </c>
      <c r="FZ29" s="34">
        <f t="shared" ref="FZ29:GD29" si="734">+SUM(FZ27:FZ28)</f>
        <v>139228.61333333331</v>
      </c>
      <c r="GA29" s="34">
        <f t="shared" si="734"/>
        <v>3000</v>
      </c>
      <c r="GB29" s="34">
        <f t="shared" si="734"/>
        <v>1439.3333333333335</v>
      </c>
      <c r="GC29" s="35">
        <f t="shared" si="734"/>
        <v>140789.27999999997</v>
      </c>
      <c r="GD29" s="35">
        <f t="shared" si="734"/>
        <v>0</v>
      </c>
      <c r="GE29" s="35">
        <f t="shared" si="89"/>
        <v>2543.2060768874471</v>
      </c>
      <c r="GF29" s="34">
        <f t="shared" ref="GF29:GJ29" si="735">+SUM(GF27:GF28)</f>
        <v>140789.27999999997</v>
      </c>
      <c r="GG29" s="34">
        <f t="shared" si="735"/>
        <v>0</v>
      </c>
      <c r="GH29" s="34">
        <f t="shared" si="735"/>
        <v>1501.3333333333335</v>
      </c>
      <c r="GI29" s="35">
        <f t="shared" si="735"/>
        <v>139287.94666666663</v>
      </c>
      <c r="GJ29" s="35">
        <f t="shared" si="735"/>
        <v>0</v>
      </c>
      <c r="GK29" s="35">
        <f t="shared" si="92"/>
        <v>2504.956412078152</v>
      </c>
      <c r="GL29" s="34">
        <f t="shared" ref="GL29:GP29" si="736">+SUM(GL27:GL28)</f>
        <v>139287.94666666663</v>
      </c>
      <c r="GM29" s="34">
        <f t="shared" si="736"/>
        <v>2000</v>
      </c>
      <c r="GN29" s="34">
        <f t="shared" si="736"/>
        <v>1573.1666666666654</v>
      </c>
      <c r="GO29" s="35">
        <f t="shared" si="736"/>
        <v>139714.77999999997</v>
      </c>
      <c r="GP29" s="35">
        <f t="shared" si="736"/>
        <v>0</v>
      </c>
      <c r="GQ29" s="35">
        <f t="shared" si="95"/>
        <v>2131.4681979023217</v>
      </c>
      <c r="GR29" s="34">
        <f t="shared" ref="GR29:GV29" si="737">+SUM(GR27:GR28)</f>
        <v>139714.77999999997</v>
      </c>
      <c r="GS29" s="34">
        <f t="shared" si="737"/>
        <v>2350</v>
      </c>
      <c r="GT29" s="34">
        <f t="shared" si="737"/>
        <v>1604.3333333333337</v>
      </c>
      <c r="GU29" s="35">
        <f t="shared" si="737"/>
        <v>140460.44666666663</v>
      </c>
      <c r="GV29" s="35">
        <f t="shared" si="737"/>
        <v>0</v>
      </c>
      <c r="GW29" s="35">
        <f t="shared" si="98"/>
        <v>2276.3172324953239</v>
      </c>
      <c r="GX29" s="34">
        <f t="shared" ref="GX29:HA29" si="738">+SUM(GX27:GX28)</f>
        <v>140460.44666666663</v>
      </c>
      <c r="GY29" s="34">
        <f t="shared" si="738"/>
        <v>3700</v>
      </c>
      <c r="GZ29" s="34">
        <f t="shared" si="738"/>
        <v>3785</v>
      </c>
      <c r="HA29" s="35">
        <f t="shared" si="738"/>
        <v>140375.44666666663</v>
      </c>
      <c r="HB29" s="35">
        <f t="shared" ref="HB29" si="739">+SUM(HB27:HB28)</f>
        <v>0</v>
      </c>
      <c r="HC29" s="35">
        <f t="shared" si="101"/>
        <v>964.26991105239961</v>
      </c>
      <c r="HD29" s="34">
        <f t="shared" ref="HD29:HH29" si="740">+SUM(HD27:HD28)</f>
        <v>140375.44666666663</v>
      </c>
      <c r="HE29" s="34">
        <f t="shared" si="740"/>
        <v>0</v>
      </c>
      <c r="HF29" s="34">
        <f t="shared" si="740"/>
        <v>769.00000000000011</v>
      </c>
      <c r="HG29" s="35">
        <f t="shared" si="740"/>
        <v>139606.44666666663</v>
      </c>
      <c r="HH29" s="35">
        <f t="shared" si="740"/>
        <v>0</v>
      </c>
      <c r="HI29" s="35">
        <f t="shared" si="104"/>
        <v>4720.1139315127857</v>
      </c>
      <c r="HJ29" s="34">
        <f t="shared" ref="HJ29:HN29" si="741">+SUM(HJ27:HJ28)</f>
        <v>139606.44666666663</v>
      </c>
      <c r="HK29" s="34">
        <f t="shared" ref="HK29" si="742">+SUM(HK27:HK28)</f>
        <v>124665.55300000001</v>
      </c>
      <c r="HL29" s="34">
        <f t="shared" ref="HK29:HL29" si="743">+SUM(HL27:HL28)</f>
        <v>0</v>
      </c>
      <c r="HM29" s="35">
        <f t="shared" si="741"/>
        <v>264271.99966666661</v>
      </c>
      <c r="HN29" s="35">
        <f t="shared" si="741"/>
        <v>0</v>
      </c>
      <c r="HO29" s="35">
        <f t="shared" si="107"/>
        <v>0</v>
      </c>
      <c r="HP29" s="34">
        <f t="shared" ref="HP29:HT29" si="744">+SUM(HP27:HP28)</f>
        <v>264271.99966666661</v>
      </c>
      <c r="HQ29" s="34">
        <f t="shared" ref="HQ29" si="745">+SUM(HQ27:HQ28)</f>
        <v>109295.82699999999</v>
      </c>
      <c r="HR29" s="34">
        <f t="shared" ref="HQ29:HR29" si="746">+SUM(HR27:HR28)</f>
        <v>0</v>
      </c>
      <c r="HS29" s="35">
        <f t="shared" si="744"/>
        <v>373567.8266666666</v>
      </c>
      <c r="HT29" s="35">
        <f t="shared" ref="HT29" si="747">+SUM(HT27:HT28)</f>
        <v>-910.79899999999998</v>
      </c>
      <c r="HU29" s="35">
        <f t="shared" si="110"/>
        <v>0</v>
      </c>
      <c r="HV29" s="34">
        <f t="shared" ref="HV29:HZ29" si="748">+SUM(HV27:HV28)</f>
        <v>372657.0276666666</v>
      </c>
      <c r="HW29" s="34">
        <f t="shared" ref="HW29" si="749">+SUM(HW27:HW28)</f>
        <v>10246.484</v>
      </c>
      <c r="HX29" s="34">
        <f t="shared" ref="HW29:HX29" si="750">+SUM(HX27:HX28)</f>
        <v>0</v>
      </c>
      <c r="HY29" s="35">
        <f t="shared" si="748"/>
        <v>382903.5116666666</v>
      </c>
      <c r="HZ29" s="35">
        <f t="shared" si="748"/>
        <v>0</v>
      </c>
      <c r="IA29" s="35">
        <f t="shared" si="113"/>
        <v>0</v>
      </c>
      <c r="IB29" s="34">
        <f t="shared" ref="IB29:IF29" si="751">+SUM(IB27:IB28)</f>
        <v>382903.5116666666</v>
      </c>
      <c r="IC29" s="34">
        <f t="shared" ref="IC29" si="752">+SUM(IC27:IC28)</f>
        <v>273239.56900000002</v>
      </c>
      <c r="ID29" s="34">
        <f t="shared" ref="IC29:ID29" si="753">+SUM(ID27:ID28)</f>
        <v>0</v>
      </c>
      <c r="IE29" s="35">
        <f t="shared" si="751"/>
        <v>656143.08066666662</v>
      </c>
      <c r="IF29" s="35">
        <f t="shared" ref="IF29" si="754">+SUM(IF27:IF28)</f>
        <v>-1026.682</v>
      </c>
      <c r="IG29" s="35">
        <f t="shared" si="116"/>
        <v>0</v>
      </c>
      <c r="IH29" s="34">
        <f t="shared" ref="IH29:IL29" si="755">+SUM(IH27:IH28)</f>
        <v>655116.39866666659</v>
      </c>
      <c r="II29" s="34">
        <f t="shared" ref="II29" si="756">+SUM(II27:II28)</f>
        <v>110434.32599999999</v>
      </c>
      <c r="IJ29" s="34">
        <f t="shared" ref="II29:IJ29" si="757">+SUM(IJ27:IJ28)</f>
        <v>0</v>
      </c>
      <c r="IK29" s="35">
        <f t="shared" si="755"/>
        <v>765550.72466666659</v>
      </c>
      <c r="IL29" s="35">
        <f t="shared" ref="IL29" si="758">+SUM(IL27:IL28)</f>
        <v>-151.762</v>
      </c>
      <c r="IM29" s="35">
        <f t="shared" si="119"/>
        <v>0</v>
      </c>
      <c r="IN29" s="34">
        <f t="shared" ref="IN29:IR29" si="759">+SUM(IN27:IN28)</f>
        <v>765398.9626666666</v>
      </c>
      <c r="IO29" s="34">
        <f t="shared" ref="IO29" si="760">+SUM(IO27:IO28)</f>
        <v>114760.62000000001</v>
      </c>
      <c r="IP29" s="34">
        <f t="shared" ref="IO29:IP29" si="761">+SUM(IP27:IP28)</f>
        <v>0</v>
      </c>
      <c r="IQ29" s="35">
        <f t="shared" si="759"/>
        <v>880159.5826666666</v>
      </c>
      <c r="IR29" s="35">
        <f t="shared" si="759"/>
        <v>0</v>
      </c>
      <c r="IS29" s="35">
        <f t="shared" si="122"/>
        <v>0</v>
      </c>
      <c r="IT29" s="34">
        <f t="shared" ref="IT29:IX29" si="762">+SUM(IT27:IT28)</f>
        <v>880159.5826666666</v>
      </c>
      <c r="IU29" s="34">
        <f t="shared" ref="IU29" si="763">+SUM(IU27:IU28)</f>
        <v>181704.31199999998</v>
      </c>
      <c r="IV29" s="34">
        <f t="shared" ref="IU29:IV29" si="764">+SUM(IV27:IV28)</f>
        <v>0</v>
      </c>
      <c r="IW29" s="35">
        <f t="shared" si="762"/>
        <v>1061863.8946666666</v>
      </c>
      <c r="IX29" s="35">
        <f t="shared" ref="IX29" si="765">+SUM(IX27:IX28)</f>
        <v>-394.58100000000002</v>
      </c>
      <c r="IY29" s="35">
        <f t="shared" si="125"/>
        <v>0</v>
      </c>
      <c r="IZ29" s="34">
        <f t="shared" ref="IZ29:JD29" si="766">+SUM(IZ27:IZ28)</f>
        <v>1061469.3136666666</v>
      </c>
      <c r="JA29" s="34">
        <f t="shared" ref="JA29" si="767">+SUM(JA27:JA28)</f>
        <v>28394.144</v>
      </c>
      <c r="JB29" s="34">
        <f t="shared" ref="JA29:JB29" si="768">+SUM(JB27:JB28)</f>
        <v>0</v>
      </c>
      <c r="JC29" s="35">
        <f t="shared" si="766"/>
        <v>1089863.4576666667</v>
      </c>
      <c r="JD29" s="35">
        <f t="shared" ref="JD29" si="769">+SUM(JD27:JD28)</f>
        <v>0</v>
      </c>
      <c r="JE29" s="35">
        <f t="shared" si="128"/>
        <v>0</v>
      </c>
      <c r="JF29" s="34">
        <f t="shared" ref="JF29" si="770">+SUM(JF27:JF28)</f>
        <v>1089863.4576666667</v>
      </c>
      <c r="JG29" s="34">
        <f t="shared" ref="JG29" si="771">+SUM(JG27:JG28)</f>
        <v>346103.4530000001</v>
      </c>
      <c r="JH29" s="34">
        <f t="shared" ref="JG29:JH29" si="772">+SUM(JH27:JH28)</f>
        <v>0</v>
      </c>
      <c r="JI29" s="34">
        <f t="shared" si="3"/>
        <v>1435966.9106666669</v>
      </c>
      <c r="JJ29" s="30"/>
      <c r="JK29" s="35">
        <f t="shared" si="130"/>
        <v>0</v>
      </c>
      <c r="JL29" s="31"/>
      <c r="JM29" s="34">
        <f t="shared" ref="JM29:JN29" si="773">+SUM(JM27:JM28)</f>
        <v>0</v>
      </c>
      <c r="JN29" s="34">
        <f t="shared" si="773"/>
        <v>0</v>
      </c>
      <c r="JO29" s="30"/>
      <c r="JP29" s="30"/>
      <c r="JQ29" s="31"/>
      <c r="JR29" s="34">
        <f t="shared" ref="JR29:JS29" si="774">+SUM(JR27:JR28)</f>
        <v>0</v>
      </c>
      <c r="JS29" s="34">
        <f t="shared" si="774"/>
        <v>0</v>
      </c>
      <c r="JT29" s="30"/>
      <c r="JU29" s="30"/>
      <c r="JV29" s="31"/>
      <c r="JW29" s="34">
        <f t="shared" ref="JW29:JX29" si="775">+SUM(JW27:JW28)</f>
        <v>0</v>
      </c>
      <c r="JX29" s="34">
        <f t="shared" si="775"/>
        <v>0</v>
      </c>
      <c r="JY29" s="30"/>
      <c r="JZ29" s="30"/>
    </row>
    <row r="30" spans="1:286" x14ac:dyDescent="0.35">
      <c r="A30" s="23">
        <v>320107</v>
      </c>
      <c r="B30" s="26" t="s">
        <v>33</v>
      </c>
      <c r="C30" s="24"/>
      <c r="D30" s="24">
        <v>0</v>
      </c>
      <c r="E30" s="24"/>
      <c r="F30" s="25">
        <f t="shared" si="137"/>
        <v>0</v>
      </c>
      <c r="G30" s="25"/>
      <c r="H30" s="25">
        <f t="shared" si="5"/>
        <v>0</v>
      </c>
      <c r="I30" s="24">
        <f t="shared" si="6"/>
        <v>0</v>
      </c>
      <c r="J30" s="24">
        <v>0</v>
      </c>
      <c r="K30" s="24"/>
      <c r="L30" s="25">
        <f>+I30+J30-K30</f>
        <v>0</v>
      </c>
      <c r="M30" s="25"/>
      <c r="N30" s="25">
        <f t="shared" si="8"/>
        <v>0</v>
      </c>
      <c r="O30" s="24">
        <f t="shared" si="9"/>
        <v>0</v>
      </c>
      <c r="P30" s="24">
        <v>810</v>
      </c>
      <c r="Q30" s="24">
        <v>1132.1166666666668</v>
      </c>
      <c r="R30" s="25">
        <f t="shared" si="10"/>
        <v>-322.11666666666679</v>
      </c>
      <c r="S30" s="25"/>
      <c r="T30" s="25">
        <f t="shared" si="11"/>
        <v>-6.8286248472625042</v>
      </c>
      <c r="U30" s="24">
        <f t="shared" si="12"/>
        <v>-322.11666666666679</v>
      </c>
      <c r="V30" s="24">
        <v>1700</v>
      </c>
      <c r="W30" s="24">
        <v>1269.0333333333333</v>
      </c>
      <c r="X30" s="25">
        <f>+U30+V30-W30</f>
        <v>108.84999999999991</v>
      </c>
      <c r="Y30" s="25"/>
      <c r="Z30" s="25">
        <f t="shared" si="14"/>
        <v>2.0585747681962632</v>
      </c>
      <c r="AA30" s="24">
        <f t="shared" si="15"/>
        <v>108.84999999999991</v>
      </c>
      <c r="AB30" s="24">
        <v>700</v>
      </c>
      <c r="AC30" s="24">
        <v>1075.0666666666668</v>
      </c>
      <c r="AD30" s="25">
        <f>+AA30+AB30-AC30</f>
        <v>-266.21666666666692</v>
      </c>
      <c r="AE30" s="25"/>
      <c r="AF30" s="25">
        <f t="shared" si="17"/>
        <v>-6.1907013518541545</v>
      </c>
      <c r="AG30" s="24">
        <f t="shared" si="18"/>
        <v>-266.21666666666692</v>
      </c>
      <c r="AH30" s="24">
        <v>1100</v>
      </c>
      <c r="AI30" s="24">
        <v>1540.7666666666667</v>
      </c>
      <c r="AJ30" s="25">
        <f>+AG30+AH30-AI30</f>
        <v>-706.98333333333358</v>
      </c>
      <c r="AK30" s="25"/>
      <c r="AL30" s="25">
        <f t="shared" si="20"/>
        <v>-11.930143002401406</v>
      </c>
      <c r="AM30" s="24">
        <f t="shared" si="21"/>
        <v>-706.98333333333358</v>
      </c>
      <c r="AN30" s="24">
        <v>2600</v>
      </c>
      <c r="AO30" s="24">
        <v>1322.9666666666667</v>
      </c>
      <c r="AP30" s="25">
        <f>+AM30+AN30-AO30</f>
        <v>570.04999999999973</v>
      </c>
      <c r="AQ30" s="25"/>
      <c r="AR30" s="25">
        <f t="shared" si="23"/>
        <v>11.203078938748767</v>
      </c>
      <c r="AS30" s="24">
        <f t="shared" si="24"/>
        <v>570.04999999999973</v>
      </c>
      <c r="AT30" s="24">
        <v>0</v>
      </c>
      <c r="AU30" s="24">
        <v>1601.5833333333335</v>
      </c>
      <c r="AV30" s="25">
        <f>+AS30+AT30-AU30</f>
        <v>-1031.5333333333338</v>
      </c>
      <c r="AW30" s="25"/>
      <c r="AX30" s="25">
        <f t="shared" si="26"/>
        <v>-17.389916228731991</v>
      </c>
      <c r="AY30" s="24">
        <f t="shared" si="27"/>
        <v>-1031.5333333333338</v>
      </c>
      <c r="AZ30" s="24">
        <v>2300</v>
      </c>
      <c r="BA30" s="24">
        <v>1440.4500000000007</v>
      </c>
      <c r="BB30" s="25">
        <f>+AY30+AZ30-BA30</f>
        <v>-171.98333333333449</v>
      </c>
      <c r="BC30" s="25"/>
      <c r="BD30" s="25">
        <f t="shared" si="29"/>
        <v>-2.8654934221944708</v>
      </c>
      <c r="BE30" s="24">
        <f t="shared" si="30"/>
        <v>-171.98333333333449</v>
      </c>
      <c r="BF30" s="24">
        <v>2450</v>
      </c>
      <c r="BG30" s="24">
        <v>1434.6000000000004</v>
      </c>
      <c r="BH30" s="25">
        <f>+BE30+BF30-BG30</f>
        <v>843.41666666666515</v>
      </c>
      <c r="BI30" s="25"/>
      <c r="BJ30" s="25">
        <f t="shared" si="32"/>
        <v>15.285677773130692</v>
      </c>
      <c r="BK30" s="24">
        <f t="shared" si="33"/>
        <v>843.41666666666515</v>
      </c>
      <c r="BL30" s="24">
        <v>1000</v>
      </c>
      <c r="BM30" s="24">
        <v>2270.1999999999994</v>
      </c>
      <c r="BN30" s="25">
        <f>+BK30+BL30-BM30</f>
        <v>-426.78333333333421</v>
      </c>
      <c r="BO30" s="25"/>
      <c r="BP30" s="25">
        <f t="shared" si="35"/>
        <v>-4.8878366076410416</v>
      </c>
      <c r="BQ30" s="24">
        <f t="shared" si="36"/>
        <v>-426.78333333333421</v>
      </c>
      <c r="BR30" s="24">
        <v>2200</v>
      </c>
      <c r="BS30" s="24">
        <v>1648.3833333333337</v>
      </c>
      <c r="BT30" s="25">
        <f>+BQ30+BR30-BS30</f>
        <v>124.83333333333212</v>
      </c>
      <c r="BU30" s="25"/>
      <c r="BV30" s="25">
        <f t="shared" si="38"/>
        <v>1.9689999292235632</v>
      </c>
      <c r="BW30" s="24">
        <f t="shared" si="39"/>
        <v>124.83333333333212</v>
      </c>
      <c r="BX30" s="24">
        <v>495</v>
      </c>
      <c r="BY30" s="24"/>
      <c r="BZ30" s="25">
        <f>+BW30+BX30-BY30</f>
        <v>619.83333333333212</v>
      </c>
      <c r="CA30" s="25"/>
      <c r="CB30" s="25">
        <f t="shared" si="41"/>
        <v>0</v>
      </c>
      <c r="CC30" s="24">
        <f t="shared" si="42"/>
        <v>619.83333333333212</v>
      </c>
      <c r="CD30" s="24">
        <v>150</v>
      </c>
      <c r="CE30" s="24"/>
      <c r="CF30" s="25">
        <f>+CC30+CD30-CE30</f>
        <v>769.83333333333212</v>
      </c>
      <c r="CG30" s="25">
        <v>0</v>
      </c>
      <c r="CH30" s="25">
        <f t="shared" si="44"/>
        <v>0</v>
      </c>
      <c r="CI30" s="24">
        <f t="shared" si="45"/>
        <v>769.83333333333212</v>
      </c>
      <c r="CJ30" s="24">
        <v>130</v>
      </c>
      <c r="CK30" s="24"/>
      <c r="CL30" s="25">
        <f>+CI30+CJ30-CK30</f>
        <v>899.83333333333212</v>
      </c>
      <c r="CM30" s="25"/>
      <c r="CN30" s="25">
        <f t="shared" si="47"/>
        <v>0</v>
      </c>
      <c r="CO30" s="24">
        <f t="shared" si="48"/>
        <v>899.83333333333212</v>
      </c>
      <c r="CP30" s="24">
        <v>230</v>
      </c>
      <c r="CQ30" s="24"/>
      <c r="CR30" s="25">
        <f>+CO30+CP30-CQ30</f>
        <v>1129.8333333333321</v>
      </c>
      <c r="CS30" s="25">
        <v>0</v>
      </c>
      <c r="CT30" s="25">
        <f t="shared" si="50"/>
        <v>0</v>
      </c>
      <c r="CU30" s="24">
        <f t="shared" si="51"/>
        <v>1129.8333333333321</v>
      </c>
      <c r="CV30" s="24">
        <v>500</v>
      </c>
      <c r="CW30" s="24"/>
      <c r="CX30" s="25">
        <f>+CU30+CV30-CW30</f>
        <v>1629.8333333333321</v>
      </c>
      <c r="CY30" s="25">
        <v>-0.12635865289604692</v>
      </c>
      <c r="CZ30" s="25">
        <f t="shared" si="53"/>
        <v>0</v>
      </c>
      <c r="DA30" s="24">
        <f t="shared" si="54"/>
        <v>1629.7069746804361</v>
      </c>
      <c r="DB30" s="24">
        <v>240</v>
      </c>
      <c r="DC30" s="24"/>
      <c r="DD30" s="25">
        <f>+DA30+DB30-DC30</f>
        <v>1869.7069746804361</v>
      </c>
      <c r="DE30" s="25"/>
      <c r="DF30" s="25">
        <f t="shared" si="56"/>
        <v>0</v>
      </c>
      <c r="DG30" s="24">
        <f t="shared" si="57"/>
        <v>1869.7069746804361</v>
      </c>
      <c r="DH30" s="24">
        <v>485</v>
      </c>
      <c r="DI30" s="24"/>
      <c r="DJ30" s="25">
        <f>+DG30+DH30-DI30</f>
        <v>2354.7069746804364</v>
      </c>
      <c r="DK30" s="25">
        <v>-1.638360742405075</v>
      </c>
      <c r="DL30" s="25">
        <f t="shared" si="59"/>
        <v>0</v>
      </c>
      <c r="DM30" s="24">
        <f t="shared" si="60"/>
        <v>2353.0686139380314</v>
      </c>
      <c r="DN30" s="24">
        <v>572</v>
      </c>
      <c r="DO30" s="24"/>
      <c r="DP30" s="25">
        <f>+DM30+DN30-DO30</f>
        <v>2925.0686139380314</v>
      </c>
      <c r="DQ30" s="25">
        <v>0</v>
      </c>
      <c r="DR30" s="25">
        <f t="shared" si="62"/>
        <v>0</v>
      </c>
      <c r="DS30" s="24">
        <f>+DP30+DQ30</f>
        <v>2925.0686139380314</v>
      </c>
      <c r="DT30" s="24">
        <v>232</v>
      </c>
      <c r="DU30" s="24"/>
      <c r="DV30" s="25">
        <f t="shared" si="1"/>
        <v>3157.0686139380314</v>
      </c>
      <c r="DW30" s="25"/>
      <c r="DX30" s="25">
        <f t="shared" si="64"/>
        <v>0</v>
      </c>
      <c r="DY30" s="24">
        <f>+DV30+DW30</f>
        <v>3157.0686139380314</v>
      </c>
      <c r="DZ30" s="24">
        <v>0</v>
      </c>
      <c r="EA30" s="24"/>
      <c r="EB30" s="25">
        <f>+DY30+DZ30-EA30</f>
        <v>3157.0686139380314</v>
      </c>
      <c r="EC30" s="25"/>
      <c r="ED30" s="24">
        <f>+EB30+EC30</f>
        <v>3157.0686139380314</v>
      </c>
      <c r="EE30" s="24"/>
      <c r="EF30" s="24"/>
      <c r="EG30" s="25">
        <f>+ED30+EE30-EF30</f>
        <v>3157.0686139380314</v>
      </c>
      <c r="EH30" s="25"/>
      <c r="EI30" s="24">
        <f>+EG30+EH30</f>
        <v>3157.0686139380314</v>
      </c>
      <c r="EJ30" s="24"/>
      <c r="EK30" s="24"/>
      <c r="EL30" s="25">
        <f>+EI30+EJ30-EK30</f>
        <v>3157.0686139380314</v>
      </c>
      <c r="EM30" s="25"/>
      <c r="EP30" s="24"/>
      <c r="EQ30" s="24">
        <v>0</v>
      </c>
      <c r="ER30" s="24"/>
      <c r="ES30" s="25">
        <f t="shared" si="138"/>
        <v>0</v>
      </c>
      <c r="ET30" s="25"/>
      <c r="EU30" s="25">
        <f t="shared" si="71"/>
        <v>0</v>
      </c>
      <c r="EV30" s="24">
        <f t="shared" ref="EV30:EV38" si="776">+ES30+ET30</f>
        <v>0</v>
      </c>
      <c r="EW30" s="24">
        <v>0</v>
      </c>
      <c r="EX30" s="24"/>
      <c r="EY30" s="25">
        <f>+EV30+EW30-EX30</f>
        <v>0</v>
      </c>
      <c r="EZ30" s="25"/>
      <c r="FA30" s="25">
        <f t="shared" si="74"/>
        <v>0</v>
      </c>
      <c r="FB30" s="24">
        <f t="shared" ref="FB30:FB38" si="777">+EY30+EZ30</f>
        <v>0</v>
      </c>
      <c r="FC30" s="24">
        <v>810</v>
      </c>
      <c r="FD30" s="24">
        <v>1132.1166666666668</v>
      </c>
      <c r="FE30" s="25">
        <f t="shared" ref="FE30:FE38" si="778">+FB30+FC30-FD30</f>
        <v>-322.11666666666679</v>
      </c>
      <c r="FF30" s="25"/>
      <c r="FG30" s="25">
        <f t="shared" si="77"/>
        <v>-6.8286248472625042</v>
      </c>
      <c r="FH30" s="24">
        <f t="shared" ref="FH30:FH38" si="779">+FE30+FF30</f>
        <v>-322.11666666666679</v>
      </c>
      <c r="FI30" s="24">
        <v>1700</v>
      </c>
      <c r="FJ30" s="24">
        <v>1269.0333333333333</v>
      </c>
      <c r="FK30" s="25">
        <f>+FH30+FI30-FJ30</f>
        <v>108.84999999999991</v>
      </c>
      <c r="FL30" s="25"/>
      <c r="FM30" s="25">
        <f t="shared" si="80"/>
        <v>2.0585747681962632</v>
      </c>
      <c r="FN30" s="24">
        <f t="shared" ref="FN30:FN38" si="780">+FK30+FL30</f>
        <v>108.84999999999991</v>
      </c>
      <c r="FO30" s="24">
        <v>700</v>
      </c>
      <c r="FP30" s="24">
        <v>1075.0666666666668</v>
      </c>
      <c r="FQ30" s="25">
        <f>+FN30+FO30-FP30</f>
        <v>-266.21666666666692</v>
      </c>
      <c r="FR30" s="25"/>
      <c r="FS30" s="25">
        <f t="shared" si="83"/>
        <v>-6.1907013518541545</v>
      </c>
      <c r="FT30" s="24">
        <f t="shared" ref="FT30:FT38" si="781">+FQ30+FR30</f>
        <v>-266.21666666666692</v>
      </c>
      <c r="FU30" s="24">
        <v>1100</v>
      </c>
      <c r="FV30" s="24">
        <v>1540.7666666666667</v>
      </c>
      <c r="FW30" s="25">
        <f>+FT30+FU30-FV30</f>
        <v>-706.98333333333358</v>
      </c>
      <c r="FX30" s="25"/>
      <c r="FY30" s="25">
        <f t="shared" si="86"/>
        <v>-11.930143002401406</v>
      </c>
      <c r="FZ30" s="24">
        <f t="shared" ref="FZ30:FZ38" si="782">+FW30+FX30</f>
        <v>-706.98333333333358</v>
      </c>
      <c r="GA30" s="24">
        <v>2600</v>
      </c>
      <c r="GB30" s="24">
        <v>1322.9666666666667</v>
      </c>
      <c r="GC30" s="25">
        <f>+FZ30+GA30-GB30</f>
        <v>570.04999999999973</v>
      </c>
      <c r="GD30" s="25"/>
      <c r="GE30" s="25">
        <f t="shared" si="89"/>
        <v>11.203078938748767</v>
      </c>
      <c r="GF30" s="24">
        <f t="shared" ref="GF30:GF38" si="783">+GC30+GD30</f>
        <v>570.04999999999973</v>
      </c>
      <c r="GG30" s="24">
        <v>0</v>
      </c>
      <c r="GH30" s="24">
        <v>1601.5833333333335</v>
      </c>
      <c r="GI30" s="25">
        <f>+GF30+GG30-GH30</f>
        <v>-1031.5333333333338</v>
      </c>
      <c r="GJ30" s="25"/>
      <c r="GK30" s="25">
        <f t="shared" si="92"/>
        <v>-17.389916228731991</v>
      </c>
      <c r="GL30" s="24">
        <f t="shared" ref="GL30:GL38" si="784">+GI30+GJ30</f>
        <v>-1031.5333333333338</v>
      </c>
      <c r="GM30" s="24">
        <v>2300</v>
      </c>
      <c r="GN30" s="24">
        <v>1440.4500000000007</v>
      </c>
      <c r="GO30" s="25">
        <f>+GL30+GM30-GN30</f>
        <v>-171.98333333333449</v>
      </c>
      <c r="GP30" s="25"/>
      <c r="GQ30" s="25">
        <f t="shared" si="95"/>
        <v>-2.8654934221944708</v>
      </c>
      <c r="GR30" s="24">
        <f t="shared" ref="GR30:GR38" si="785">+GO30+GP30</f>
        <v>-171.98333333333449</v>
      </c>
      <c r="GS30" s="24">
        <v>2450</v>
      </c>
      <c r="GT30" s="24">
        <v>1434.6000000000004</v>
      </c>
      <c r="GU30" s="25">
        <f>+GR30+GS30-GT30</f>
        <v>843.41666666666515</v>
      </c>
      <c r="GV30" s="25"/>
      <c r="GW30" s="25">
        <f t="shared" si="98"/>
        <v>15.285677773130692</v>
      </c>
      <c r="GX30" s="24">
        <f t="shared" ref="GX30:GX38" si="786">+GU30+GV30</f>
        <v>843.41666666666515</v>
      </c>
      <c r="GY30" s="24">
        <v>1000</v>
      </c>
      <c r="GZ30" s="24">
        <v>2270.1999999999994</v>
      </c>
      <c r="HA30" s="25">
        <f>+GX30+GY30-GZ30</f>
        <v>-426.78333333333421</v>
      </c>
      <c r="HB30" s="25"/>
      <c r="HC30" s="25">
        <f t="shared" si="101"/>
        <v>-4.8878366076410416</v>
      </c>
      <c r="HD30" s="24">
        <f t="shared" ref="HD30:HD38" si="787">+HA30+HB30</f>
        <v>-426.78333333333421</v>
      </c>
      <c r="HE30" s="24">
        <v>2200</v>
      </c>
      <c r="HF30" s="24">
        <v>1648.3833333333337</v>
      </c>
      <c r="HG30" s="25">
        <f>+HD30+HE30-HF30</f>
        <v>124.83333333333212</v>
      </c>
      <c r="HH30" s="25"/>
      <c r="HI30" s="25">
        <f t="shared" si="104"/>
        <v>1.9689999292235632</v>
      </c>
      <c r="HJ30" s="24">
        <f t="shared" ref="HJ30:HJ38" si="788">+HG30+HH30</f>
        <v>124.83333333333212</v>
      </c>
      <c r="HK30" s="24">
        <v>169884.11900000001</v>
      </c>
      <c r="HL30" s="24"/>
      <c r="HM30" s="25">
        <f>+HJ30+HK30-HL30</f>
        <v>170008.95233333335</v>
      </c>
      <c r="HN30" s="25"/>
      <c r="HO30" s="25">
        <f t="shared" si="107"/>
        <v>0</v>
      </c>
      <c r="HP30" s="24">
        <f t="shared" ref="HP30:HP38" si="789">+HM30+HN30</f>
        <v>170008.95233333335</v>
      </c>
      <c r="HQ30" s="24">
        <v>51480.035999999993</v>
      </c>
      <c r="HR30" s="24"/>
      <c r="HS30" s="25">
        <f>+HP30+HQ30-HR30</f>
        <v>221488.98833333334</v>
      </c>
      <c r="HT30" s="25">
        <v>0</v>
      </c>
      <c r="HU30" s="25">
        <f t="shared" si="110"/>
        <v>0</v>
      </c>
      <c r="HV30" s="24">
        <f t="shared" ref="HV30:HV38" si="790">+HS30+HT30</f>
        <v>221488.98833333334</v>
      </c>
      <c r="HW30" s="24">
        <v>44616.030999999995</v>
      </c>
      <c r="HX30" s="24"/>
      <c r="HY30" s="25">
        <f>+HV30+HW30-HX30</f>
        <v>266105.01933333336</v>
      </c>
      <c r="HZ30" s="25"/>
      <c r="IA30" s="25">
        <f t="shared" si="113"/>
        <v>0</v>
      </c>
      <c r="IB30" s="24">
        <f t="shared" ref="IB30:IB38" si="791">+HY30+HZ30</f>
        <v>266105.01933333336</v>
      </c>
      <c r="IC30" s="24">
        <v>78936.053999999989</v>
      </c>
      <c r="ID30" s="24"/>
      <c r="IE30" s="25">
        <f>+IB30+IC30-ID30</f>
        <v>345041.07333333336</v>
      </c>
      <c r="IF30" s="25">
        <v>0</v>
      </c>
      <c r="IG30" s="25">
        <f t="shared" si="116"/>
        <v>0</v>
      </c>
      <c r="IH30" s="24">
        <f t="shared" ref="IH30:IH38" si="792">+IE30+IF30</f>
        <v>345041.07333333336</v>
      </c>
      <c r="II30" s="24">
        <v>171600.12100000001</v>
      </c>
      <c r="IJ30" s="24"/>
      <c r="IK30" s="25">
        <f>+IH30+II30-IJ30</f>
        <v>516641.19433333341</v>
      </c>
      <c r="IL30" s="25">
        <v>-40.154000000000003</v>
      </c>
      <c r="IM30" s="25">
        <f t="shared" si="119"/>
        <v>0</v>
      </c>
      <c r="IN30" s="24">
        <f t="shared" ref="IN30:IN38" si="793">+IK30+IL30</f>
        <v>516601.04033333343</v>
      </c>
      <c r="IO30" s="24">
        <v>82368.056999999986</v>
      </c>
      <c r="IP30" s="24"/>
      <c r="IQ30" s="25">
        <f>+IN30+IO30-IP30</f>
        <v>598969.09733333346</v>
      </c>
      <c r="IR30" s="25"/>
      <c r="IS30" s="25">
        <f t="shared" si="122"/>
        <v>0</v>
      </c>
      <c r="IT30" s="24">
        <f t="shared" ref="IT30:IT38" si="794">+IQ30+IR30</f>
        <v>598969.09733333346</v>
      </c>
      <c r="IU30" s="24">
        <v>166452.11599999998</v>
      </c>
      <c r="IV30" s="24"/>
      <c r="IW30" s="25">
        <f>+IT30+IU30-IV30</f>
        <v>765421.21333333338</v>
      </c>
      <c r="IX30" s="25">
        <v>-520.63499999999999</v>
      </c>
      <c r="IY30" s="25">
        <f t="shared" si="125"/>
        <v>0</v>
      </c>
      <c r="IZ30" s="24">
        <f t="shared" ref="IZ30:IZ38" si="795">+IW30+IX30</f>
        <v>764900.57833333337</v>
      </c>
      <c r="JA30" s="24">
        <v>157048.43300000002</v>
      </c>
      <c r="JB30" s="24"/>
      <c r="JC30" s="25">
        <f>+IZ30+JA30-JB30</f>
        <v>921949.01133333333</v>
      </c>
      <c r="JD30" s="25">
        <v>0</v>
      </c>
      <c r="JE30" s="25">
        <f t="shared" si="128"/>
        <v>0</v>
      </c>
      <c r="JF30" s="24">
        <f>+JC30+JD30</f>
        <v>921949.01133333333</v>
      </c>
      <c r="JG30" s="24">
        <v>79622.455000000002</v>
      </c>
      <c r="JH30" s="24"/>
      <c r="JI30" s="25">
        <f t="shared" si="3"/>
        <v>1001571.4663333333</v>
      </c>
      <c r="JJ30" s="25"/>
      <c r="JK30" s="25">
        <f t="shared" si="130"/>
        <v>0</v>
      </c>
      <c r="JL30" s="24">
        <f>+JI30+JJ30</f>
        <v>1001571.4663333333</v>
      </c>
      <c r="JM30" s="24"/>
      <c r="JN30" s="24"/>
      <c r="JO30" s="25">
        <f>+JL30+JM30-JN30</f>
        <v>1001571.4663333333</v>
      </c>
      <c r="JP30" s="25"/>
      <c r="JQ30" s="24">
        <f>+JO30+JP30</f>
        <v>1001571.4663333333</v>
      </c>
      <c r="JR30" s="24"/>
      <c r="JS30" s="24"/>
      <c r="JT30" s="25">
        <f>+JQ30+JR30-JS30</f>
        <v>1001571.4663333333</v>
      </c>
      <c r="JU30" s="25"/>
      <c r="JV30" s="24">
        <f>+JT30+JU30</f>
        <v>1001571.4663333333</v>
      </c>
      <c r="JW30" s="24"/>
      <c r="JX30" s="24"/>
      <c r="JY30" s="25">
        <f>+JV30+JW30-JX30</f>
        <v>1001571.4663333333</v>
      </c>
      <c r="JZ30" s="25"/>
    </row>
    <row r="31" spans="1:286" x14ac:dyDescent="0.35">
      <c r="A31" s="23">
        <v>320110</v>
      </c>
      <c r="B31" s="26" t="s">
        <v>34</v>
      </c>
      <c r="C31" s="24"/>
      <c r="D31" s="24">
        <v>0</v>
      </c>
      <c r="E31" s="24"/>
      <c r="F31" s="25">
        <f t="shared" si="137"/>
        <v>0</v>
      </c>
      <c r="G31" s="25"/>
      <c r="H31" s="25">
        <f t="shared" si="5"/>
        <v>0</v>
      </c>
      <c r="I31" s="24">
        <f t="shared" si="6"/>
        <v>0</v>
      </c>
      <c r="J31" s="24">
        <v>0</v>
      </c>
      <c r="K31" s="24"/>
      <c r="L31" s="25">
        <f t="shared" si="640"/>
        <v>0</v>
      </c>
      <c r="M31" s="25"/>
      <c r="N31" s="25">
        <f t="shared" si="8"/>
        <v>0</v>
      </c>
      <c r="O31" s="24">
        <f t="shared" si="9"/>
        <v>0</v>
      </c>
      <c r="P31" s="24">
        <v>0</v>
      </c>
      <c r="Q31" s="24">
        <v>0</v>
      </c>
      <c r="R31" s="25">
        <f t="shared" si="10"/>
        <v>0</v>
      </c>
      <c r="S31" s="25"/>
      <c r="T31" s="25">
        <f t="shared" si="11"/>
        <v>0</v>
      </c>
      <c r="U31" s="24">
        <f t="shared" si="12"/>
        <v>0</v>
      </c>
      <c r="V31" s="24">
        <v>0</v>
      </c>
      <c r="W31" s="24">
        <v>0</v>
      </c>
      <c r="X31" s="25">
        <f t="shared" si="641"/>
        <v>0</v>
      </c>
      <c r="Y31" s="25"/>
      <c r="Z31" s="25">
        <f t="shared" si="14"/>
        <v>0</v>
      </c>
      <c r="AA31" s="24">
        <f t="shared" si="15"/>
        <v>0</v>
      </c>
      <c r="AB31" s="24">
        <v>0</v>
      </c>
      <c r="AC31" s="24">
        <v>0</v>
      </c>
      <c r="AD31" s="25">
        <f t="shared" si="642"/>
        <v>0</v>
      </c>
      <c r="AE31" s="25"/>
      <c r="AF31" s="25">
        <f t="shared" si="17"/>
        <v>0</v>
      </c>
      <c r="AG31" s="24">
        <f t="shared" si="18"/>
        <v>0</v>
      </c>
      <c r="AH31" s="24">
        <v>0</v>
      </c>
      <c r="AI31" s="24">
        <v>0</v>
      </c>
      <c r="AJ31" s="25">
        <f t="shared" si="643"/>
        <v>0</v>
      </c>
      <c r="AK31" s="25"/>
      <c r="AL31" s="25">
        <f t="shared" si="20"/>
        <v>0</v>
      </c>
      <c r="AM31" s="24">
        <f t="shared" si="21"/>
        <v>0</v>
      </c>
      <c r="AN31" s="24">
        <v>0</v>
      </c>
      <c r="AO31" s="24">
        <v>0</v>
      </c>
      <c r="AP31" s="25">
        <f t="shared" si="644"/>
        <v>0</v>
      </c>
      <c r="AQ31" s="25"/>
      <c r="AR31" s="25">
        <f t="shared" si="23"/>
        <v>0</v>
      </c>
      <c r="AS31" s="24">
        <f t="shared" si="24"/>
        <v>0</v>
      </c>
      <c r="AT31" s="24">
        <v>0</v>
      </c>
      <c r="AU31" s="24">
        <v>0</v>
      </c>
      <c r="AV31" s="25">
        <f t="shared" si="645"/>
        <v>0</v>
      </c>
      <c r="AW31" s="25"/>
      <c r="AX31" s="25">
        <f t="shared" si="26"/>
        <v>0</v>
      </c>
      <c r="AY31" s="24">
        <f t="shared" si="27"/>
        <v>0</v>
      </c>
      <c r="AZ31" s="24">
        <v>0</v>
      </c>
      <c r="BA31" s="24">
        <v>0</v>
      </c>
      <c r="BB31" s="25">
        <f t="shared" si="646"/>
        <v>0</v>
      </c>
      <c r="BC31" s="25"/>
      <c r="BD31" s="25">
        <f t="shared" si="29"/>
        <v>0</v>
      </c>
      <c r="BE31" s="24">
        <f t="shared" si="30"/>
        <v>0</v>
      </c>
      <c r="BF31" s="24">
        <v>0</v>
      </c>
      <c r="BG31" s="24">
        <v>0</v>
      </c>
      <c r="BH31" s="25">
        <f t="shared" si="647"/>
        <v>0</v>
      </c>
      <c r="BI31" s="25"/>
      <c r="BJ31" s="25">
        <f t="shared" si="32"/>
        <v>0</v>
      </c>
      <c r="BK31" s="24">
        <f t="shared" si="33"/>
        <v>0</v>
      </c>
      <c r="BL31" s="24">
        <v>0</v>
      </c>
      <c r="BM31" s="24">
        <v>0</v>
      </c>
      <c r="BN31" s="25">
        <f t="shared" si="648"/>
        <v>0</v>
      </c>
      <c r="BO31" s="25"/>
      <c r="BP31" s="25">
        <f t="shared" si="35"/>
        <v>0</v>
      </c>
      <c r="BQ31" s="24">
        <f t="shared" si="36"/>
        <v>0</v>
      </c>
      <c r="BR31" s="24">
        <v>50</v>
      </c>
      <c r="BS31" s="24">
        <v>0</v>
      </c>
      <c r="BT31" s="25">
        <f t="shared" si="649"/>
        <v>50</v>
      </c>
      <c r="BU31" s="25"/>
      <c r="BV31" s="25">
        <f t="shared" si="38"/>
        <v>0</v>
      </c>
      <c r="BW31" s="24">
        <f t="shared" si="39"/>
        <v>50</v>
      </c>
      <c r="BX31" s="24">
        <v>0</v>
      </c>
      <c r="BY31" s="24"/>
      <c r="BZ31" s="25">
        <f t="shared" si="650"/>
        <v>50</v>
      </c>
      <c r="CA31" s="25"/>
      <c r="CB31" s="25">
        <f t="shared" si="41"/>
        <v>0</v>
      </c>
      <c r="CC31" s="24">
        <f t="shared" si="42"/>
        <v>50</v>
      </c>
      <c r="CD31" s="24">
        <v>0</v>
      </c>
      <c r="CE31" s="24"/>
      <c r="CF31" s="25">
        <f t="shared" si="651"/>
        <v>50</v>
      </c>
      <c r="CG31" s="25">
        <v>0</v>
      </c>
      <c r="CH31" s="25">
        <f t="shared" si="44"/>
        <v>0</v>
      </c>
      <c r="CI31" s="24">
        <f t="shared" si="45"/>
        <v>50</v>
      </c>
      <c r="CJ31" s="24">
        <v>0</v>
      </c>
      <c r="CK31" s="24"/>
      <c r="CL31" s="25">
        <f t="shared" si="652"/>
        <v>50</v>
      </c>
      <c r="CM31" s="25"/>
      <c r="CN31" s="25">
        <f t="shared" si="47"/>
        <v>0</v>
      </c>
      <c r="CO31" s="24">
        <f t="shared" si="48"/>
        <v>50</v>
      </c>
      <c r="CP31" s="24">
        <v>0</v>
      </c>
      <c r="CQ31" s="24"/>
      <c r="CR31" s="25">
        <f t="shared" si="653"/>
        <v>50</v>
      </c>
      <c r="CS31" s="25">
        <v>0</v>
      </c>
      <c r="CT31" s="25">
        <f t="shared" si="50"/>
        <v>0</v>
      </c>
      <c r="CU31" s="24">
        <f t="shared" si="51"/>
        <v>50</v>
      </c>
      <c r="CV31" s="24">
        <v>0</v>
      </c>
      <c r="CW31" s="24"/>
      <c r="CX31" s="25">
        <f t="shared" si="654"/>
        <v>50</v>
      </c>
      <c r="CY31" s="25">
        <v>0</v>
      </c>
      <c r="CZ31" s="25">
        <f t="shared" si="53"/>
        <v>0</v>
      </c>
      <c r="DA31" s="24">
        <f t="shared" si="54"/>
        <v>50</v>
      </c>
      <c r="DB31" s="24">
        <v>0</v>
      </c>
      <c r="DC31" s="24"/>
      <c r="DD31" s="25">
        <f t="shared" si="655"/>
        <v>50</v>
      </c>
      <c r="DE31" s="25"/>
      <c r="DF31" s="25">
        <f t="shared" si="56"/>
        <v>0</v>
      </c>
      <c r="DG31" s="24">
        <f t="shared" si="57"/>
        <v>50</v>
      </c>
      <c r="DH31" s="24">
        <v>0</v>
      </c>
      <c r="DI31" s="24"/>
      <c r="DJ31" s="25">
        <f t="shared" si="656"/>
        <v>50</v>
      </c>
      <c r="DK31" s="25">
        <v>0</v>
      </c>
      <c r="DL31" s="25">
        <f t="shared" si="59"/>
        <v>0</v>
      </c>
      <c r="DM31" s="24">
        <f t="shared" si="60"/>
        <v>50</v>
      </c>
      <c r="DN31" s="24">
        <v>0</v>
      </c>
      <c r="DO31" s="24"/>
      <c r="DP31" s="25">
        <f t="shared" si="657"/>
        <v>50</v>
      </c>
      <c r="DQ31" s="25">
        <v>0</v>
      </c>
      <c r="DR31" s="25">
        <f t="shared" si="62"/>
        <v>0</v>
      </c>
      <c r="DS31" s="24">
        <f t="shared" si="658"/>
        <v>50</v>
      </c>
      <c r="DT31" s="24">
        <v>0</v>
      </c>
      <c r="DU31" s="24"/>
      <c r="DV31" s="25">
        <f t="shared" si="1"/>
        <v>50</v>
      </c>
      <c r="DW31" s="25"/>
      <c r="DX31" s="25">
        <f t="shared" si="64"/>
        <v>0</v>
      </c>
      <c r="DY31" s="24">
        <f t="shared" si="659"/>
        <v>50</v>
      </c>
      <c r="DZ31" s="24">
        <v>0</v>
      </c>
      <c r="EA31" s="24"/>
      <c r="EB31" s="25">
        <f t="shared" si="660"/>
        <v>50</v>
      </c>
      <c r="EC31" s="25"/>
      <c r="ED31" s="24">
        <f t="shared" si="661"/>
        <v>50</v>
      </c>
      <c r="EE31" s="24"/>
      <c r="EF31" s="24"/>
      <c r="EG31" s="25">
        <f t="shared" si="662"/>
        <v>50</v>
      </c>
      <c r="EH31" s="25"/>
      <c r="EI31" s="24">
        <f t="shared" si="663"/>
        <v>50</v>
      </c>
      <c r="EJ31" s="24"/>
      <c r="EK31" s="24"/>
      <c r="EL31" s="25">
        <f t="shared" si="664"/>
        <v>50</v>
      </c>
      <c r="EM31" s="25"/>
      <c r="EP31" s="24"/>
      <c r="EQ31" s="24">
        <v>0</v>
      </c>
      <c r="ER31" s="24"/>
      <c r="ES31" s="25">
        <f t="shared" si="138"/>
        <v>0</v>
      </c>
      <c r="ET31" s="25"/>
      <c r="EU31" s="25">
        <f t="shared" si="71"/>
        <v>0</v>
      </c>
      <c r="EV31" s="24">
        <f t="shared" si="776"/>
        <v>0</v>
      </c>
      <c r="EW31" s="24">
        <v>0</v>
      </c>
      <c r="EX31" s="24"/>
      <c r="EY31" s="25">
        <f t="shared" ref="EY31:EY35" si="796">+EV31+EW31-EX31</f>
        <v>0</v>
      </c>
      <c r="EZ31" s="25"/>
      <c r="FA31" s="25">
        <f t="shared" si="74"/>
        <v>0</v>
      </c>
      <c r="FB31" s="24">
        <f t="shared" si="777"/>
        <v>0</v>
      </c>
      <c r="FC31" s="24">
        <v>0</v>
      </c>
      <c r="FD31" s="24">
        <v>0</v>
      </c>
      <c r="FE31" s="25">
        <f t="shared" si="778"/>
        <v>0</v>
      </c>
      <c r="FF31" s="25"/>
      <c r="FG31" s="25">
        <f t="shared" si="77"/>
        <v>0</v>
      </c>
      <c r="FH31" s="24">
        <f t="shared" si="779"/>
        <v>0</v>
      </c>
      <c r="FI31" s="24">
        <v>0</v>
      </c>
      <c r="FJ31" s="24">
        <v>0</v>
      </c>
      <c r="FK31" s="25">
        <f t="shared" ref="FK31:FK35" si="797">+FH31+FI31-FJ31</f>
        <v>0</v>
      </c>
      <c r="FL31" s="25"/>
      <c r="FM31" s="25">
        <f t="shared" si="80"/>
        <v>0</v>
      </c>
      <c r="FN31" s="24">
        <f t="shared" si="780"/>
        <v>0</v>
      </c>
      <c r="FO31" s="24">
        <v>0</v>
      </c>
      <c r="FP31" s="24">
        <v>0</v>
      </c>
      <c r="FQ31" s="25">
        <f t="shared" ref="FQ31:FQ35" si="798">+FN31+FO31-FP31</f>
        <v>0</v>
      </c>
      <c r="FR31" s="25"/>
      <c r="FS31" s="25">
        <f t="shared" si="83"/>
        <v>0</v>
      </c>
      <c r="FT31" s="24">
        <f t="shared" si="781"/>
        <v>0</v>
      </c>
      <c r="FU31" s="24">
        <v>0</v>
      </c>
      <c r="FV31" s="24">
        <v>0</v>
      </c>
      <c r="FW31" s="25">
        <f t="shared" ref="FW31:FW35" si="799">+FT31+FU31-FV31</f>
        <v>0</v>
      </c>
      <c r="FX31" s="25"/>
      <c r="FY31" s="25">
        <f t="shared" si="86"/>
        <v>0</v>
      </c>
      <c r="FZ31" s="24">
        <f t="shared" si="782"/>
        <v>0</v>
      </c>
      <c r="GA31" s="24">
        <v>0</v>
      </c>
      <c r="GB31" s="24">
        <v>0</v>
      </c>
      <c r="GC31" s="25">
        <f t="shared" ref="GC31:GC35" si="800">+FZ31+GA31-GB31</f>
        <v>0</v>
      </c>
      <c r="GD31" s="25"/>
      <c r="GE31" s="25">
        <f t="shared" si="89"/>
        <v>0</v>
      </c>
      <c r="GF31" s="24">
        <f t="shared" si="783"/>
        <v>0</v>
      </c>
      <c r="GG31" s="24">
        <v>0</v>
      </c>
      <c r="GH31" s="24">
        <v>0</v>
      </c>
      <c r="GI31" s="25">
        <f t="shared" ref="GI31:GI35" si="801">+GF31+GG31-GH31</f>
        <v>0</v>
      </c>
      <c r="GJ31" s="25"/>
      <c r="GK31" s="25">
        <f t="shared" si="92"/>
        <v>0</v>
      </c>
      <c r="GL31" s="24">
        <f t="shared" si="784"/>
        <v>0</v>
      </c>
      <c r="GM31" s="24">
        <v>0</v>
      </c>
      <c r="GN31" s="24">
        <v>0</v>
      </c>
      <c r="GO31" s="25">
        <f t="shared" ref="GO31:GO35" si="802">+GL31+GM31-GN31</f>
        <v>0</v>
      </c>
      <c r="GP31" s="25"/>
      <c r="GQ31" s="25">
        <f t="shared" si="95"/>
        <v>0</v>
      </c>
      <c r="GR31" s="24">
        <f t="shared" si="785"/>
        <v>0</v>
      </c>
      <c r="GS31" s="24">
        <v>0</v>
      </c>
      <c r="GT31" s="24">
        <v>0</v>
      </c>
      <c r="GU31" s="25">
        <f t="shared" ref="GU31:GU35" si="803">+GR31+GS31-GT31</f>
        <v>0</v>
      </c>
      <c r="GV31" s="25"/>
      <c r="GW31" s="25">
        <f t="shared" si="98"/>
        <v>0</v>
      </c>
      <c r="GX31" s="24">
        <f t="shared" si="786"/>
        <v>0</v>
      </c>
      <c r="GY31" s="24">
        <v>0</v>
      </c>
      <c r="GZ31" s="24">
        <v>0</v>
      </c>
      <c r="HA31" s="25">
        <f t="shared" ref="HA31:HA35" si="804">+GX31+GY31-GZ31</f>
        <v>0</v>
      </c>
      <c r="HB31" s="25"/>
      <c r="HC31" s="25">
        <f t="shared" si="101"/>
        <v>0</v>
      </c>
      <c r="HD31" s="24">
        <f t="shared" si="787"/>
        <v>0</v>
      </c>
      <c r="HE31" s="24">
        <v>50</v>
      </c>
      <c r="HF31" s="24">
        <v>0</v>
      </c>
      <c r="HG31" s="25">
        <f t="shared" ref="HG31:HG35" si="805">+HD31+HE31-HF31</f>
        <v>50</v>
      </c>
      <c r="HH31" s="25"/>
      <c r="HI31" s="25">
        <f t="shared" si="104"/>
        <v>0</v>
      </c>
      <c r="HJ31" s="24">
        <f t="shared" si="788"/>
        <v>50</v>
      </c>
      <c r="HK31" s="24">
        <v>0</v>
      </c>
      <c r="HL31" s="24"/>
      <c r="HM31" s="25">
        <f t="shared" ref="HM31:HM35" si="806">+HJ31+HK31-HL31</f>
        <v>50</v>
      </c>
      <c r="HN31" s="25"/>
      <c r="HO31" s="25">
        <f t="shared" si="107"/>
        <v>0</v>
      </c>
      <c r="HP31" s="24">
        <f t="shared" si="789"/>
        <v>50</v>
      </c>
      <c r="HQ31" s="24">
        <v>0</v>
      </c>
      <c r="HR31" s="24"/>
      <c r="HS31" s="25">
        <f t="shared" ref="HS31:HS35" si="807">+HP31+HQ31-HR31</f>
        <v>50</v>
      </c>
      <c r="HT31" s="25">
        <v>0</v>
      </c>
      <c r="HU31" s="25">
        <f t="shared" si="110"/>
        <v>0</v>
      </c>
      <c r="HV31" s="24">
        <f t="shared" si="790"/>
        <v>50</v>
      </c>
      <c r="HW31" s="24">
        <v>0</v>
      </c>
      <c r="HX31" s="24"/>
      <c r="HY31" s="25">
        <f t="shared" ref="HY31:HY35" si="808">+HV31+HW31-HX31</f>
        <v>50</v>
      </c>
      <c r="HZ31" s="25"/>
      <c r="IA31" s="25">
        <f t="shared" si="113"/>
        <v>0</v>
      </c>
      <c r="IB31" s="24">
        <f t="shared" si="791"/>
        <v>50</v>
      </c>
      <c r="IC31" s="24">
        <v>0</v>
      </c>
      <c r="ID31" s="24"/>
      <c r="IE31" s="25">
        <f t="shared" ref="IE31:IE35" si="809">+IB31+IC31-ID31</f>
        <v>50</v>
      </c>
      <c r="IF31" s="25">
        <v>0</v>
      </c>
      <c r="IG31" s="25">
        <f t="shared" si="116"/>
        <v>0</v>
      </c>
      <c r="IH31" s="24">
        <f t="shared" si="792"/>
        <v>50</v>
      </c>
      <c r="II31" s="24">
        <v>0</v>
      </c>
      <c r="IJ31" s="24"/>
      <c r="IK31" s="25">
        <f t="shared" ref="IK31:IK35" si="810">+IH31+II31-IJ31</f>
        <v>50</v>
      </c>
      <c r="IL31" s="25">
        <v>0</v>
      </c>
      <c r="IM31" s="25">
        <f t="shared" si="119"/>
        <v>0</v>
      </c>
      <c r="IN31" s="24">
        <f t="shared" si="793"/>
        <v>50</v>
      </c>
      <c r="IO31" s="24">
        <v>0</v>
      </c>
      <c r="IP31" s="24"/>
      <c r="IQ31" s="25">
        <f t="shared" ref="IQ31:IQ35" si="811">+IN31+IO31-IP31</f>
        <v>50</v>
      </c>
      <c r="IR31" s="25"/>
      <c r="IS31" s="25">
        <f t="shared" si="122"/>
        <v>0</v>
      </c>
      <c r="IT31" s="24">
        <f t="shared" si="794"/>
        <v>50</v>
      </c>
      <c r="IU31" s="24">
        <v>0</v>
      </c>
      <c r="IV31" s="24"/>
      <c r="IW31" s="25">
        <f t="shared" ref="IW31:IW35" si="812">+IT31+IU31-IV31</f>
        <v>50</v>
      </c>
      <c r="IX31" s="25">
        <v>0</v>
      </c>
      <c r="IY31" s="25">
        <f t="shared" si="125"/>
        <v>0</v>
      </c>
      <c r="IZ31" s="24">
        <f t="shared" si="795"/>
        <v>50</v>
      </c>
      <c r="JA31" s="24">
        <v>0</v>
      </c>
      <c r="JB31" s="24"/>
      <c r="JC31" s="25">
        <f t="shared" ref="JC31:JC35" si="813">+IZ31+JA31-JB31</f>
        <v>50</v>
      </c>
      <c r="JD31" s="25">
        <v>0</v>
      </c>
      <c r="JE31" s="25">
        <f t="shared" si="128"/>
        <v>0</v>
      </c>
      <c r="JF31" s="24">
        <f t="shared" ref="JF31:JF35" si="814">+JC31+JD31</f>
        <v>50</v>
      </c>
      <c r="JG31" s="24">
        <v>0</v>
      </c>
      <c r="JH31" s="24"/>
      <c r="JI31" s="25">
        <f t="shared" si="3"/>
        <v>50</v>
      </c>
      <c r="JJ31" s="25"/>
      <c r="JK31" s="25">
        <f t="shared" si="130"/>
        <v>0</v>
      </c>
      <c r="JL31" s="24">
        <f t="shared" ref="JL31:JL35" si="815">+JI31+JJ31</f>
        <v>50</v>
      </c>
      <c r="JM31" s="24"/>
      <c r="JN31" s="24"/>
      <c r="JO31" s="25">
        <f t="shared" ref="JO31:JO35" si="816">+JL31+JM31-JN31</f>
        <v>50</v>
      </c>
      <c r="JP31" s="25"/>
      <c r="JQ31" s="24">
        <f t="shared" ref="JQ31:JQ35" si="817">+JO31+JP31</f>
        <v>50</v>
      </c>
      <c r="JR31" s="24"/>
      <c r="JS31" s="24"/>
      <c r="JT31" s="25">
        <f t="shared" ref="JT31:JT35" si="818">+JQ31+JR31-JS31</f>
        <v>50</v>
      </c>
      <c r="JU31" s="25"/>
      <c r="JV31" s="24">
        <f t="shared" ref="JV31:JV35" si="819">+JT31+JU31</f>
        <v>50</v>
      </c>
      <c r="JW31" s="24"/>
      <c r="JX31" s="24"/>
      <c r="JY31" s="25">
        <f t="shared" ref="JY31:JY35" si="820">+JV31+JW31-JX31</f>
        <v>50</v>
      </c>
      <c r="JZ31" s="25"/>
    </row>
    <row r="32" spans="1:286" x14ac:dyDescent="0.35">
      <c r="A32" s="23">
        <v>320108</v>
      </c>
      <c r="B32" s="26" t="s">
        <v>35</v>
      </c>
      <c r="C32" s="24"/>
      <c r="D32" s="24">
        <v>0</v>
      </c>
      <c r="E32" s="24"/>
      <c r="F32" s="25">
        <f t="shared" si="137"/>
        <v>0</v>
      </c>
      <c r="G32" s="25"/>
      <c r="H32" s="25">
        <f t="shared" si="5"/>
        <v>0</v>
      </c>
      <c r="I32" s="24">
        <f t="shared" si="6"/>
        <v>0</v>
      </c>
      <c r="J32" s="24">
        <v>0</v>
      </c>
      <c r="K32" s="24"/>
      <c r="L32" s="25">
        <f t="shared" si="640"/>
        <v>0</v>
      </c>
      <c r="M32" s="25"/>
      <c r="N32" s="25">
        <f t="shared" si="8"/>
        <v>0</v>
      </c>
      <c r="O32" s="24">
        <f t="shared" si="9"/>
        <v>0</v>
      </c>
      <c r="P32" s="24">
        <v>0</v>
      </c>
      <c r="Q32" s="24">
        <v>0</v>
      </c>
      <c r="R32" s="25">
        <f t="shared" si="10"/>
        <v>0</v>
      </c>
      <c r="S32" s="25"/>
      <c r="T32" s="25">
        <f t="shared" si="11"/>
        <v>0</v>
      </c>
      <c r="U32" s="24">
        <f t="shared" si="12"/>
        <v>0</v>
      </c>
      <c r="V32" s="24">
        <v>0</v>
      </c>
      <c r="W32" s="24">
        <v>0</v>
      </c>
      <c r="X32" s="25">
        <f t="shared" si="641"/>
        <v>0</v>
      </c>
      <c r="Y32" s="25"/>
      <c r="Z32" s="25">
        <f t="shared" si="14"/>
        <v>0</v>
      </c>
      <c r="AA32" s="24">
        <f t="shared" si="15"/>
        <v>0</v>
      </c>
      <c r="AB32" s="24">
        <v>0</v>
      </c>
      <c r="AC32" s="24">
        <v>0</v>
      </c>
      <c r="AD32" s="25">
        <f t="shared" si="642"/>
        <v>0</v>
      </c>
      <c r="AE32" s="25"/>
      <c r="AF32" s="25">
        <f t="shared" si="17"/>
        <v>0</v>
      </c>
      <c r="AG32" s="24">
        <f t="shared" si="18"/>
        <v>0</v>
      </c>
      <c r="AH32" s="24">
        <v>0</v>
      </c>
      <c r="AI32" s="24">
        <v>0</v>
      </c>
      <c r="AJ32" s="25">
        <f t="shared" si="643"/>
        <v>0</v>
      </c>
      <c r="AK32" s="25"/>
      <c r="AL32" s="25">
        <f t="shared" si="20"/>
        <v>0</v>
      </c>
      <c r="AM32" s="24">
        <f t="shared" si="21"/>
        <v>0</v>
      </c>
      <c r="AN32" s="24">
        <v>0</v>
      </c>
      <c r="AO32" s="24">
        <v>0</v>
      </c>
      <c r="AP32" s="25">
        <f t="shared" si="644"/>
        <v>0</v>
      </c>
      <c r="AQ32" s="25"/>
      <c r="AR32" s="25">
        <f t="shared" si="23"/>
        <v>0</v>
      </c>
      <c r="AS32" s="24">
        <f t="shared" si="24"/>
        <v>0</v>
      </c>
      <c r="AT32" s="24">
        <v>0</v>
      </c>
      <c r="AU32" s="24">
        <v>0</v>
      </c>
      <c r="AV32" s="25">
        <f t="shared" si="645"/>
        <v>0</v>
      </c>
      <c r="AW32" s="25"/>
      <c r="AX32" s="25">
        <f t="shared" si="26"/>
        <v>0</v>
      </c>
      <c r="AY32" s="24">
        <f t="shared" si="27"/>
        <v>0</v>
      </c>
      <c r="AZ32" s="24">
        <v>0</v>
      </c>
      <c r="BA32" s="24">
        <v>0</v>
      </c>
      <c r="BB32" s="25">
        <f t="shared" si="646"/>
        <v>0</v>
      </c>
      <c r="BC32" s="25"/>
      <c r="BD32" s="25">
        <f t="shared" si="29"/>
        <v>0</v>
      </c>
      <c r="BE32" s="24">
        <f t="shared" si="30"/>
        <v>0</v>
      </c>
      <c r="BF32" s="24">
        <v>0</v>
      </c>
      <c r="BG32" s="24">
        <v>0</v>
      </c>
      <c r="BH32" s="25">
        <f t="shared" si="647"/>
        <v>0</v>
      </c>
      <c r="BI32" s="25"/>
      <c r="BJ32" s="25">
        <f t="shared" si="32"/>
        <v>0</v>
      </c>
      <c r="BK32" s="24">
        <f t="shared" si="33"/>
        <v>0</v>
      </c>
      <c r="BL32" s="24">
        <v>280</v>
      </c>
      <c r="BM32" s="24">
        <v>40</v>
      </c>
      <c r="BN32" s="25">
        <f t="shared" si="648"/>
        <v>240</v>
      </c>
      <c r="BO32" s="25"/>
      <c r="BP32" s="25">
        <f t="shared" si="35"/>
        <v>156</v>
      </c>
      <c r="BQ32" s="24">
        <f t="shared" si="36"/>
        <v>240</v>
      </c>
      <c r="BR32" s="24">
        <v>150</v>
      </c>
      <c r="BS32" s="24">
        <v>91</v>
      </c>
      <c r="BT32" s="25">
        <f t="shared" si="649"/>
        <v>299</v>
      </c>
      <c r="BU32" s="25"/>
      <c r="BV32" s="25">
        <f t="shared" si="38"/>
        <v>85.428571428571431</v>
      </c>
      <c r="BW32" s="24">
        <f t="shared" si="39"/>
        <v>299</v>
      </c>
      <c r="BX32" s="24">
        <v>0</v>
      </c>
      <c r="BY32" s="24"/>
      <c r="BZ32" s="25">
        <f t="shared" si="650"/>
        <v>299</v>
      </c>
      <c r="CA32" s="25"/>
      <c r="CB32" s="25">
        <f t="shared" si="41"/>
        <v>0</v>
      </c>
      <c r="CC32" s="24">
        <f t="shared" si="42"/>
        <v>299</v>
      </c>
      <c r="CD32" s="24">
        <v>0</v>
      </c>
      <c r="CE32" s="24"/>
      <c r="CF32" s="25">
        <f t="shared" si="651"/>
        <v>299</v>
      </c>
      <c r="CG32" s="25">
        <v>0</v>
      </c>
      <c r="CH32" s="25">
        <f t="shared" si="44"/>
        <v>0</v>
      </c>
      <c r="CI32" s="24">
        <f t="shared" si="45"/>
        <v>299</v>
      </c>
      <c r="CJ32" s="24">
        <v>0</v>
      </c>
      <c r="CK32" s="24"/>
      <c r="CL32" s="25">
        <f t="shared" si="652"/>
        <v>299</v>
      </c>
      <c r="CM32" s="25"/>
      <c r="CN32" s="25">
        <f t="shared" si="47"/>
        <v>0</v>
      </c>
      <c r="CO32" s="24">
        <f t="shared" si="48"/>
        <v>299</v>
      </c>
      <c r="CP32" s="24">
        <v>0</v>
      </c>
      <c r="CQ32" s="24"/>
      <c r="CR32" s="25">
        <f t="shared" si="653"/>
        <v>299</v>
      </c>
      <c r="CS32" s="25">
        <v>0</v>
      </c>
      <c r="CT32" s="25">
        <f t="shared" si="50"/>
        <v>0</v>
      </c>
      <c r="CU32" s="24">
        <f t="shared" si="51"/>
        <v>299</v>
      </c>
      <c r="CV32" s="24">
        <v>0</v>
      </c>
      <c r="CW32" s="24"/>
      <c r="CX32" s="25">
        <f t="shared" si="654"/>
        <v>299</v>
      </c>
      <c r="CY32" s="25">
        <v>0</v>
      </c>
      <c r="CZ32" s="25">
        <f t="shared" si="53"/>
        <v>0</v>
      </c>
      <c r="DA32" s="24">
        <f t="shared" si="54"/>
        <v>299</v>
      </c>
      <c r="DB32" s="24">
        <v>0</v>
      </c>
      <c r="DC32" s="24"/>
      <c r="DD32" s="25">
        <f t="shared" si="655"/>
        <v>299</v>
      </c>
      <c r="DE32" s="25"/>
      <c r="DF32" s="25">
        <f t="shared" si="56"/>
        <v>0</v>
      </c>
      <c r="DG32" s="24">
        <f t="shared" si="57"/>
        <v>299</v>
      </c>
      <c r="DH32" s="24">
        <v>0</v>
      </c>
      <c r="DI32" s="24"/>
      <c r="DJ32" s="25">
        <f t="shared" si="656"/>
        <v>299</v>
      </c>
      <c r="DK32" s="25">
        <v>0</v>
      </c>
      <c r="DL32" s="25">
        <f t="shared" si="59"/>
        <v>0</v>
      </c>
      <c r="DM32" s="24">
        <f t="shared" si="60"/>
        <v>299</v>
      </c>
      <c r="DN32" s="24">
        <v>0</v>
      </c>
      <c r="DO32" s="24"/>
      <c r="DP32" s="25">
        <f t="shared" si="657"/>
        <v>299</v>
      </c>
      <c r="DQ32" s="25">
        <v>0</v>
      </c>
      <c r="DR32" s="25">
        <f t="shared" si="62"/>
        <v>0</v>
      </c>
      <c r="DS32" s="24">
        <f t="shared" si="658"/>
        <v>299</v>
      </c>
      <c r="DT32" s="24">
        <v>0</v>
      </c>
      <c r="DU32" s="24"/>
      <c r="DV32" s="25">
        <f t="shared" si="1"/>
        <v>299</v>
      </c>
      <c r="DW32" s="25"/>
      <c r="DX32" s="25">
        <f t="shared" si="64"/>
        <v>0</v>
      </c>
      <c r="DY32" s="24">
        <f t="shared" si="659"/>
        <v>299</v>
      </c>
      <c r="DZ32" s="24">
        <v>0</v>
      </c>
      <c r="EA32" s="24"/>
      <c r="EB32" s="25">
        <f t="shared" si="660"/>
        <v>299</v>
      </c>
      <c r="EC32" s="25"/>
      <c r="ED32" s="24">
        <f t="shared" si="661"/>
        <v>299</v>
      </c>
      <c r="EE32" s="24"/>
      <c r="EF32" s="24"/>
      <c r="EG32" s="25">
        <f t="shared" si="662"/>
        <v>299</v>
      </c>
      <c r="EH32" s="25"/>
      <c r="EI32" s="24">
        <f t="shared" si="663"/>
        <v>299</v>
      </c>
      <c r="EJ32" s="24"/>
      <c r="EK32" s="24"/>
      <c r="EL32" s="25">
        <f t="shared" si="664"/>
        <v>299</v>
      </c>
      <c r="EM32" s="25"/>
      <c r="EP32" s="24"/>
      <c r="EQ32" s="24">
        <v>0</v>
      </c>
      <c r="ER32" s="24"/>
      <c r="ES32" s="25">
        <f t="shared" si="138"/>
        <v>0</v>
      </c>
      <c r="ET32" s="25"/>
      <c r="EU32" s="25">
        <f t="shared" si="71"/>
        <v>0</v>
      </c>
      <c r="EV32" s="24">
        <f t="shared" si="776"/>
        <v>0</v>
      </c>
      <c r="EW32" s="24">
        <v>0</v>
      </c>
      <c r="EX32" s="24"/>
      <c r="EY32" s="25">
        <f t="shared" si="796"/>
        <v>0</v>
      </c>
      <c r="EZ32" s="25"/>
      <c r="FA32" s="25">
        <f t="shared" si="74"/>
        <v>0</v>
      </c>
      <c r="FB32" s="24">
        <f t="shared" si="777"/>
        <v>0</v>
      </c>
      <c r="FC32" s="24">
        <v>0</v>
      </c>
      <c r="FD32" s="24">
        <v>0</v>
      </c>
      <c r="FE32" s="25">
        <f t="shared" si="778"/>
        <v>0</v>
      </c>
      <c r="FF32" s="25"/>
      <c r="FG32" s="25">
        <f t="shared" si="77"/>
        <v>0</v>
      </c>
      <c r="FH32" s="24">
        <f t="shared" si="779"/>
        <v>0</v>
      </c>
      <c r="FI32" s="24">
        <v>0</v>
      </c>
      <c r="FJ32" s="24">
        <v>0</v>
      </c>
      <c r="FK32" s="25">
        <f t="shared" si="797"/>
        <v>0</v>
      </c>
      <c r="FL32" s="25"/>
      <c r="FM32" s="25">
        <f t="shared" si="80"/>
        <v>0</v>
      </c>
      <c r="FN32" s="24">
        <f t="shared" si="780"/>
        <v>0</v>
      </c>
      <c r="FO32" s="24">
        <v>0</v>
      </c>
      <c r="FP32" s="24">
        <v>0</v>
      </c>
      <c r="FQ32" s="25">
        <f t="shared" si="798"/>
        <v>0</v>
      </c>
      <c r="FR32" s="25"/>
      <c r="FS32" s="25">
        <f t="shared" si="83"/>
        <v>0</v>
      </c>
      <c r="FT32" s="24">
        <f t="shared" si="781"/>
        <v>0</v>
      </c>
      <c r="FU32" s="24">
        <v>0</v>
      </c>
      <c r="FV32" s="24">
        <v>0</v>
      </c>
      <c r="FW32" s="25">
        <f t="shared" si="799"/>
        <v>0</v>
      </c>
      <c r="FX32" s="25"/>
      <c r="FY32" s="25">
        <f t="shared" si="86"/>
        <v>0</v>
      </c>
      <c r="FZ32" s="24">
        <f t="shared" si="782"/>
        <v>0</v>
      </c>
      <c r="GA32" s="24">
        <v>0</v>
      </c>
      <c r="GB32" s="24">
        <v>0</v>
      </c>
      <c r="GC32" s="25">
        <f t="shared" si="800"/>
        <v>0</v>
      </c>
      <c r="GD32" s="25"/>
      <c r="GE32" s="25">
        <f t="shared" si="89"/>
        <v>0</v>
      </c>
      <c r="GF32" s="24">
        <f t="shared" si="783"/>
        <v>0</v>
      </c>
      <c r="GG32" s="24">
        <v>0</v>
      </c>
      <c r="GH32" s="24">
        <v>0</v>
      </c>
      <c r="GI32" s="25">
        <f t="shared" si="801"/>
        <v>0</v>
      </c>
      <c r="GJ32" s="25"/>
      <c r="GK32" s="25">
        <f t="shared" si="92"/>
        <v>0</v>
      </c>
      <c r="GL32" s="24">
        <f t="shared" si="784"/>
        <v>0</v>
      </c>
      <c r="GM32" s="24">
        <v>0</v>
      </c>
      <c r="GN32" s="24">
        <v>0</v>
      </c>
      <c r="GO32" s="25">
        <f t="shared" si="802"/>
        <v>0</v>
      </c>
      <c r="GP32" s="25"/>
      <c r="GQ32" s="25">
        <f t="shared" si="95"/>
        <v>0</v>
      </c>
      <c r="GR32" s="24">
        <f t="shared" si="785"/>
        <v>0</v>
      </c>
      <c r="GS32" s="24">
        <v>0</v>
      </c>
      <c r="GT32" s="24">
        <v>0</v>
      </c>
      <c r="GU32" s="25">
        <f t="shared" si="803"/>
        <v>0</v>
      </c>
      <c r="GV32" s="25"/>
      <c r="GW32" s="25">
        <f t="shared" si="98"/>
        <v>0</v>
      </c>
      <c r="GX32" s="24">
        <f t="shared" si="786"/>
        <v>0</v>
      </c>
      <c r="GY32" s="24">
        <v>280</v>
      </c>
      <c r="GZ32" s="24">
        <v>40</v>
      </c>
      <c r="HA32" s="25">
        <f t="shared" si="804"/>
        <v>240</v>
      </c>
      <c r="HB32" s="25"/>
      <c r="HC32" s="25">
        <f t="shared" si="101"/>
        <v>156</v>
      </c>
      <c r="HD32" s="24">
        <f t="shared" si="787"/>
        <v>240</v>
      </c>
      <c r="HE32" s="24">
        <v>150</v>
      </c>
      <c r="HF32" s="24">
        <v>91</v>
      </c>
      <c r="HG32" s="25">
        <f t="shared" si="805"/>
        <v>299</v>
      </c>
      <c r="HH32" s="25"/>
      <c r="HI32" s="25">
        <f t="shared" si="104"/>
        <v>85.428571428571431</v>
      </c>
      <c r="HJ32" s="24">
        <f t="shared" si="788"/>
        <v>299</v>
      </c>
      <c r="HK32" s="24">
        <v>0</v>
      </c>
      <c r="HL32" s="24"/>
      <c r="HM32" s="25">
        <f t="shared" si="806"/>
        <v>299</v>
      </c>
      <c r="HN32" s="25"/>
      <c r="HO32" s="25">
        <f t="shared" si="107"/>
        <v>0</v>
      </c>
      <c r="HP32" s="24">
        <f t="shared" si="789"/>
        <v>299</v>
      </c>
      <c r="HQ32" s="24">
        <v>0</v>
      </c>
      <c r="HR32" s="24"/>
      <c r="HS32" s="25">
        <f t="shared" si="807"/>
        <v>299</v>
      </c>
      <c r="HT32" s="25">
        <v>0</v>
      </c>
      <c r="HU32" s="25">
        <f t="shared" si="110"/>
        <v>0</v>
      </c>
      <c r="HV32" s="24">
        <f t="shared" si="790"/>
        <v>299</v>
      </c>
      <c r="HW32" s="24">
        <v>0</v>
      </c>
      <c r="HX32" s="24"/>
      <c r="HY32" s="25">
        <f t="shared" si="808"/>
        <v>299</v>
      </c>
      <c r="HZ32" s="25"/>
      <c r="IA32" s="25">
        <f t="shared" si="113"/>
        <v>0</v>
      </c>
      <c r="IB32" s="24">
        <f t="shared" si="791"/>
        <v>299</v>
      </c>
      <c r="IC32" s="24">
        <v>0</v>
      </c>
      <c r="ID32" s="24"/>
      <c r="IE32" s="25">
        <f t="shared" si="809"/>
        <v>299</v>
      </c>
      <c r="IF32" s="25">
        <v>0</v>
      </c>
      <c r="IG32" s="25">
        <f t="shared" si="116"/>
        <v>0</v>
      </c>
      <c r="IH32" s="24">
        <f t="shared" si="792"/>
        <v>299</v>
      </c>
      <c r="II32" s="24">
        <v>0</v>
      </c>
      <c r="IJ32" s="24"/>
      <c r="IK32" s="25">
        <f t="shared" si="810"/>
        <v>299</v>
      </c>
      <c r="IL32" s="25">
        <v>0</v>
      </c>
      <c r="IM32" s="25">
        <f t="shared" si="119"/>
        <v>0</v>
      </c>
      <c r="IN32" s="24">
        <f t="shared" si="793"/>
        <v>299</v>
      </c>
      <c r="IO32" s="24">
        <v>0</v>
      </c>
      <c r="IP32" s="24"/>
      <c r="IQ32" s="25">
        <f t="shared" si="811"/>
        <v>299</v>
      </c>
      <c r="IR32" s="25"/>
      <c r="IS32" s="25">
        <f t="shared" si="122"/>
        <v>0</v>
      </c>
      <c r="IT32" s="24">
        <f t="shared" si="794"/>
        <v>299</v>
      </c>
      <c r="IU32" s="24">
        <v>0</v>
      </c>
      <c r="IV32" s="24"/>
      <c r="IW32" s="25">
        <f t="shared" si="812"/>
        <v>299</v>
      </c>
      <c r="IX32" s="25">
        <v>0</v>
      </c>
      <c r="IY32" s="25">
        <f t="shared" si="125"/>
        <v>0</v>
      </c>
      <c r="IZ32" s="24">
        <f t="shared" si="795"/>
        <v>299</v>
      </c>
      <c r="JA32" s="24">
        <v>0</v>
      </c>
      <c r="JB32" s="24"/>
      <c r="JC32" s="25">
        <f t="shared" si="813"/>
        <v>299</v>
      </c>
      <c r="JD32" s="25">
        <v>0</v>
      </c>
      <c r="JE32" s="25">
        <f t="shared" si="128"/>
        <v>0</v>
      </c>
      <c r="JF32" s="24">
        <f t="shared" si="814"/>
        <v>299</v>
      </c>
      <c r="JG32" s="24">
        <v>0</v>
      </c>
      <c r="JH32" s="24"/>
      <c r="JI32" s="25">
        <f t="shared" si="3"/>
        <v>299</v>
      </c>
      <c r="JJ32" s="25"/>
      <c r="JK32" s="25">
        <f t="shared" si="130"/>
        <v>0</v>
      </c>
      <c r="JL32" s="24">
        <f t="shared" si="815"/>
        <v>299</v>
      </c>
      <c r="JM32" s="24"/>
      <c r="JN32" s="24"/>
      <c r="JO32" s="25">
        <f t="shared" si="816"/>
        <v>299</v>
      </c>
      <c r="JP32" s="25"/>
      <c r="JQ32" s="24">
        <f t="shared" si="817"/>
        <v>299</v>
      </c>
      <c r="JR32" s="24"/>
      <c r="JS32" s="24"/>
      <c r="JT32" s="25">
        <f t="shared" si="818"/>
        <v>299</v>
      </c>
      <c r="JU32" s="25"/>
      <c r="JV32" s="24">
        <f t="shared" si="819"/>
        <v>299</v>
      </c>
      <c r="JW32" s="24"/>
      <c r="JX32" s="24"/>
      <c r="JY32" s="25">
        <f t="shared" si="820"/>
        <v>299</v>
      </c>
      <c r="JZ32" s="25"/>
    </row>
    <row r="33" spans="1:286" x14ac:dyDescent="0.35">
      <c r="A33" s="23">
        <v>323004</v>
      </c>
      <c r="B33" s="26" t="s">
        <v>36</v>
      </c>
      <c r="C33" s="24"/>
      <c r="D33" s="24">
        <v>0</v>
      </c>
      <c r="E33" s="24"/>
      <c r="F33" s="25">
        <f t="shared" si="137"/>
        <v>0</v>
      </c>
      <c r="G33" s="25"/>
      <c r="H33" s="25">
        <f t="shared" si="5"/>
        <v>0</v>
      </c>
      <c r="I33" s="24">
        <f t="shared" si="6"/>
        <v>0</v>
      </c>
      <c r="J33" s="24">
        <v>0</v>
      </c>
      <c r="K33" s="24"/>
      <c r="L33" s="25">
        <f t="shared" si="640"/>
        <v>0</v>
      </c>
      <c r="M33" s="25"/>
      <c r="N33" s="25">
        <f t="shared" si="8"/>
        <v>0</v>
      </c>
      <c r="O33" s="24">
        <f t="shared" si="9"/>
        <v>0</v>
      </c>
      <c r="P33" s="24">
        <v>0</v>
      </c>
      <c r="Q33" s="24">
        <v>0</v>
      </c>
      <c r="R33" s="25">
        <f t="shared" si="10"/>
        <v>0</v>
      </c>
      <c r="S33" s="25"/>
      <c r="T33" s="25">
        <f t="shared" si="11"/>
        <v>0</v>
      </c>
      <c r="U33" s="24">
        <f t="shared" si="12"/>
        <v>0</v>
      </c>
      <c r="V33" s="24">
        <v>0</v>
      </c>
      <c r="W33" s="24">
        <v>0</v>
      </c>
      <c r="X33" s="25">
        <f t="shared" si="641"/>
        <v>0</v>
      </c>
      <c r="Y33" s="25"/>
      <c r="Z33" s="25">
        <f t="shared" si="14"/>
        <v>0</v>
      </c>
      <c r="AA33" s="24">
        <f t="shared" si="15"/>
        <v>0</v>
      </c>
      <c r="AB33" s="24">
        <v>0</v>
      </c>
      <c r="AC33" s="24">
        <v>0</v>
      </c>
      <c r="AD33" s="25">
        <f t="shared" si="642"/>
        <v>0</v>
      </c>
      <c r="AE33" s="25"/>
      <c r="AF33" s="25">
        <f t="shared" si="17"/>
        <v>0</v>
      </c>
      <c r="AG33" s="24">
        <f t="shared" si="18"/>
        <v>0</v>
      </c>
      <c r="AH33" s="24">
        <v>0</v>
      </c>
      <c r="AI33" s="24">
        <v>0</v>
      </c>
      <c r="AJ33" s="25">
        <f t="shared" si="643"/>
        <v>0</v>
      </c>
      <c r="AK33" s="25"/>
      <c r="AL33" s="25">
        <f t="shared" si="20"/>
        <v>0</v>
      </c>
      <c r="AM33" s="24">
        <f t="shared" si="21"/>
        <v>0</v>
      </c>
      <c r="AN33" s="24">
        <v>30</v>
      </c>
      <c r="AO33" s="24">
        <v>2.5</v>
      </c>
      <c r="AP33" s="25">
        <f t="shared" si="644"/>
        <v>27.5</v>
      </c>
      <c r="AQ33" s="25"/>
      <c r="AR33" s="25">
        <f t="shared" si="23"/>
        <v>286</v>
      </c>
      <c r="AS33" s="24">
        <f t="shared" si="24"/>
        <v>27.5</v>
      </c>
      <c r="AT33" s="24">
        <v>216</v>
      </c>
      <c r="AU33" s="24">
        <v>49</v>
      </c>
      <c r="AV33" s="25">
        <f t="shared" si="645"/>
        <v>194.5</v>
      </c>
      <c r="AW33" s="25"/>
      <c r="AX33" s="25">
        <f t="shared" si="26"/>
        <v>107.17346938775511</v>
      </c>
      <c r="AY33" s="24">
        <f t="shared" si="27"/>
        <v>194.5</v>
      </c>
      <c r="AZ33" s="24">
        <v>310</v>
      </c>
      <c r="BA33" s="24">
        <v>154.91666666666666</v>
      </c>
      <c r="BB33" s="25">
        <f t="shared" si="646"/>
        <v>349.58333333333337</v>
      </c>
      <c r="BC33" s="25"/>
      <c r="BD33" s="25">
        <f t="shared" si="29"/>
        <v>54.158149542764939</v>
      </c>
      <c r="BE33" s="24">
        <f t="shared" si="30"/>
        <v>349.58333333333337</v>
      </c>
      <c r="BF33" s="24">
        <v>290</v>
      </c>
      <c r="BG33" s="24">
        <v>349.25</v>
      </c>
      <c r="BH33" s="25">
        <f t="shared" si="647"/>
        <v>290.33333333333337</v>
      </c>
      <c r="BI33" s="25"/>
      <c r="BJ33" s="25">
        <f t="shared" si="32"/>
        <v>21.613934621808639</v>
      </c>
      <c r="BK33" s="24">
        <f t="shared" si="33"/>
        <v>290.33333333333337</v>
      </c>
      <c r="BL33" s="24">
        <v>270</v>
      </c>
      <c r="BM33" s="24">
        <v>305.5</v>
      </c>
      <c r="BN33" s="25">
        <f t="shared" si="648"/>
        <v>254.83333333333337</v>
      </c>
      <c r="BO33" s="25"/>
      <c r="BP33" s="25">
        <f t="shared" si="35"/>
        <v>21.687943262411352</v>
      </c>
      <c r="BQ33" s="24">
        <f t="shared" si="36"/>
        <v>254.83333333333337</v>
      </c>
      <c r="BR33" s="24">
        <v>225</v>
      </c>
      <c r="BS33" s="24">
        <v>160.75</v>
      </c>
      <c r="BT33" s="25">
        <f t="shared" si="649"/>
        <v>319.08333333333337</v>
      </c>
      <c r="BU33" s="25"/>
      <c r="BV33" s="25">
        <f t="shared" si="38"/>
        <v>51.609123898392959</v>
      </c>
      <c r="BW33" s="24">
        <f t="shared" si="39"/>
        <v>319.08333333333337</v>
      </c>
      <c r="BX33" s="24">
        <v>213</v>
      </c>
      <c r="BY33" s="24"/>
      <c r="BZ33" s="25">
        <f t="shared" si="650"/>
        <v>532.08333333333337</v>
      </c>
      <c r="CA33" s="25"/>
      <c r="CB33" s="25">
        <f t="shared" si="41"/>
        <v>0</v>
      </c>
      <c r="CC33" s="24">
        <f t="shared" si="42"/>
        <v>532.08333333333337</v>
      </c>
      <c r="CD33" s="24">
        <v>183</v>
      </c>
      <c r="CE33" s="24"/>
      <c r="CF33" s="25">
        <f t="shared" si="651"/>
        <v>715.08333333333337</v>
      </c>
      <c r="CG33" s="25">
        <v>-0.18035920350968163</v>
      </c>
      <c r="CH33" s="25">
        <f t="shared" si="44"/>
        <v>0</v>
      </c>
      <c r="CI33" s="24">
        <f t="shared" si="45"/>
        <v>714.90297412982363</v>
      </c>
      <c r="CJ33" s="24">
        <v>183</v>
      </c>
      <c r="CK33" s="24"/>
      <c r="CL33" s="25">
        <f t="shared" si="652"/>
        <v>897.90297412982363</v>
      </c>
      <c r="CM33" s="25"/>
      <c r="CN33" s="25">
        <f t="shared" si="47"/>
        <v>0</v>
      </c>
      <c r="CO33" s="24">
        <f t="shared" si="48"/>
        <v>897.90297412982363</v>
      </c>
      <c r="CP33" s="24">
        <v>0</v>
      </c>
      <c r="CQ33" s="24"/>
      <c r="CR33" s="25">
        <f t="shared" si="653"/>
        <v>897.90297412982363</v>
      </c>
      <c r="CS33" s="25">
        <v>0</v>
      </c>
      <c r="CT33" s="25">
        <f t="shared" si="50"/>
        <v>0</v>
      </c>
      <c r="CU33" s="24">
        <f t="shared" si="51"/>
        <v>897.90297412982363</v>
      </c>
      <c r="CV33" s="24">
        <v>228</v>
      </c>
      <c r="CW33" s="24"/>
      <c r="CX33" s="25">
        <f t="shared" si="654"/>
        <v>1125.9029741298236</v>
      </c>
      <c r="CY33" s="25">
        <v>0</v>
      </c>
      <c r="CZ33" s="25">
        <f t="shared" si="53"/>
        <v>0</v>
      </c>
      <c r="DA33" s="24">
        <f t="shared" si="54"/>
        <v>1125.9029741298236</v>
      </c>
      <c r="DB33" s="24">
        <v>183</v>
      </c>
      <c r="DC33" s="24"/>
      <c r="DD33" s="25">
        <f t="shared" si="655"/>
        <v>1308.9029741298236</v>
      </c>
      <c r="DE33" s="25"/>
      <c r="DF33" s="25">
        <f t="shared" si="56"/>
        <v>0</v>
      </c>
      <c r="DG33" s="24">
        <f t="shared" si="57"/>
        <v>1308.9029741298236</v>
      </c>
      <c r="DH33" s="24">
        <v>243</v>
      </c>
      <c r="DI33" s="24"/>
      <c r="DJ33" s="25">
        <f t="shared" si="656"/>
        <v>1551.9029741298236</v>
      </c>
      <c r="DK33" s="25">
        <v>-4.7249902141698819</v>
      </c>
      <c r="DL33" s="25">
        <f t="shared" si="59"/>
        <v>0</v>
      </c>
      <c r="DM33" s="24">
        <f t="shared" si="60"/>
        <v>1547.1779839156538</v>
      </c>
      <c r="DN33" s="24">
        <v>33</v>
      </c>
      <c r="DO33" s="24"/>
      <c r="DP33" s="25">
        <f t="shared" si="657"/>
        <v>1580.1779839156538</v>
      </c>
      <c r="DQ33" s="25">
        <v>0</v>
      </c>
      <c r="DR33" s="25">
        <f t="shared" si="62"/>
        <v>0</v>
      </c>
      <c r="DS33" s="24">
        <f t="shared" si="658"/>
        <v>1580.1779839156538</v>
      </c>
      <c r="DT33" s="24">
        <v>80</v>
      </c>
      <c r="DU33" s="24"/>
      <c r="DV33" s="25">
        <f t="shared" si="1"/>
        <v>1660.1779839156538</v>
      </c>
      <c r="DW33" s="25"/>
      <c r="DX33" s="25">
        <f t="shared" si="64"/>
        <v>0</v>
      </c>
      <c r="DY33" s="24">
        <f t="shared" si="659"/>
        <v>1660.1779839156538</v>
      </c>
      <c r="DZ33" s="24">
        <v>0</v>
      </c>
      <c r="EA33" s="24"/>
      <c r="EB33" s="25">
        <f t="shared" si="660"/>
        <v>1660.1779839156538</v>
      </c>
      <c r="EC33" s="25"/>
      <c r="ED33" s="24">
        <f t="shared" si="661"/>
        <v>1660.1779839156538</v>
      </c>
      <c r="EE33" s="24"/>
      <c r="EF33" s="24"/>
      <c r="EG33" s="25">
        <f t="shared" si="662"/>
        <v>1660.1779839156538</v>
      </c>
      <c r="EH33" s="25"/>
      <c r="EI33" s="24">
        <f t="shared" si="663"/>
        <v>1660.1779839156538</v>
      </c>
      <c r="EJ33" s="24"/>
      <c r="EK33" s="24"/>
      <c r="EL33" s="25">
        <f t="shared" si="664"/>
        <v>1660.1779839156538</v>
      </c>
      <c r="EM33" s="25"/>
      <c r="EP33" s="24"/>
      <c r="EQ33" s="24">
        <v>0</v>
      </c>
      <c r="ER33" s="24"/>
      <c r="ES33" s="25">
        <f t="shared" si="138"/>
        <v>0</v>
      </c>
      <c r="ET33" s="25"/>
      <c r="EU33" s="25">
        <f t="shared" si="71"/>
        <v>0</v>
      </c>
      <c r="EV33" s="24">
        <f t="shared" si="776"/>
        <v>0</v>
      </c>
      <c r="EW33" s="24">
        <v>0</v>
      </c>
      <c r="EX33" s="24"/>
      <c r="EY33" s="25">
        <f t="shared" si="796"/>
        <v>0</v>
      </c>
      <c r="EZ33" s="25"/>
      <c r="FA33" s="25">
        <f t="shared" si="74"/>
        <v>0</v>
      </c>
      <c r="FB33" s="24">
        <f t="shared" si="777"/>
        <v>0</v>
      </c>
      <c r="FC33" s="24">
        <v>0</v>
      </c>
      <c r="FD33" s="24">
        <v>0</v>
      </c>
      <c r="FE33" s="25">
        <f t="shared" si="778"/>
        <v>0</v>
      </c>
      <c r="FF33" s="25"/>
      <c r="FG33" s="25">
        <f t="shared" si="77"/>
        <v>0</v>
      </c>
      <c r="FH33" s="24">
        <f t="shared" si="779"/>
        <v>0</v>
      </c>
      <c r="FI33" s="24">
        <v>0</v>
      </c>
      <c r="FJ33" s="24">
        <v>0</v>
      </c>
      <c r="FK33" s="25">
        <f t="shared" si="797"/>
        <v>0</v>
      </c>
      <c r="FL33" s="25"/>
      <c r="FM33" s="25">
        <f t="shared" si="80"/>
        <v>0</v>
      </c>
      <c r="FN33" s="24">
        <f t="shared" si="780"/>
        <v>0</v>
      </c>
      <c r="FO33" s="24">
        <v>0</v>
      </c>
      <c r="FP33" s="24">
        <v>0</v>
      </c>
      <c r="FQ33" s="25">
        <f t="shared" si="798"/>
        <v>0</v>
      </c>
      <c r="FR33" s="25"/>
      <c r="FS33" s="25">
        <f t="shared" si="83"/>
        <v>0</v>
      </c>
      <c r="FT33" s="24">
        <f t="shared" si="781"/>
        <v>0</v>
      </c>
      <c r="FU33" s="24">
        <v>0</v>
      </c>
      <c r="FV33" s="24">
        <v>0</v>
      </c>
      <c r="FW33" s="25">
        <f t="shared" si="799"/>
        <v>0</v>
      </c>
      <c r="FX33" s="25"/>
      <c r="FY33" s="25">
        <f t="shared" si="86"/>
        <v>0</v>
      </c>
      <c r="FZ33" s="24">
        <f t="shared" si="782"/>
        <v>0</v>
      </c>
      <c r="GA33" s="24">
        <v>30</v>
      </c>
      <c r="GB33" s="24">
        <v>2.5</v>
      </c>
      <c r="GC33" s="25">
        <f t="shared" si="800"/>
        <v>27.5</v>
      </c>
      <c r="GD33" s="25"/>
      <c r="GE33" s="25">
        <f t="shared" si="89"/>
        <v>286</v>
      </c>
      <c r="GF33" s="24">
        <f t="shared" si="783"/>
        <v>27.5</v>
      </c>
      <c r="GG33" s="24">
        <v>216</v>
      </c>
      <c r="GH33" s="24">
        <v>49</v>
      </c>
      <c r="GI33" s="25">
        <f t="shared" si="801"/>
        <v>194.5</v>
      </c>
      <c r="GJ33" s="25"/>
      <c r="GK33" s="25">
        <f t="shared" si="92"/>
        <v>107.17346938775511</v>
      </c>
      <c r="GL33" s="24">
        <f t="shared" si="784"/>
        <v>194.5</v>
      </c>
      <c r="GM33" s="24">
        <v>310</v>
      </c>
      <c r="GN33" s="24">
        <v>154.91666666666666</v>
      </c>
      <c r="GO33" s="25">
        <f t="shared" si="802"/>
        <v>349.58333333333337</v>
      </c>
      <c r="GP33" s="25"/>
      <c r="GQ33" s="25">
        <f t="shared" si="95"/>
        <v>54.158149542764939</v>
      </c>
      <c r="GR33" s="24">
        <f t="shared" si="785"/>
        <v>349.58333333333337</v>
      </c>
      <c r="GS33" s="24">
        <v>290</v>
      </c>
      <c r="GT33" s="24">
        <v>349.25</v>
      </c>
      <c r="GU33" s="25">
        <f t="shared" si="803"/>
        <v>290.33333333333337</v>
      </c>
      <c r="GV33" s="25"/>
      <c r="GW33" s="25">
        <f t="shared" si="98"/>
        <v>21.613934621808639</v>
      </c>
      <c r="GX33" s="24">
        <f t="shared" si="786"/>
        <v>290.33333333333337</v>
      </c>
      <c r="GY33" s="24">
        <v>270</v>
      </c>
      <c r="GZ33" s="24">
        <v>305.5</v>
      </c>
      <c r="HA33" s="25">
        <f t="shared" si="804"/>
        <v>254.83333333333337</v>
      </c>
      <c r="HB33" s="25"/>
      <c r="HC33" s="25">
        <f t="shared" si="101"/>
        <v>21.687943262411352</v>
      </c>
      <c r="HD33" s="24">
        <f t="shared" si="787"/>
        <v>254.83333333333337</v>
      </c>
      <c r="HE33" s="24">
        <v>225</v>
      </c>
      <c r="HF33" s="24">
        <v>160.75</v>
      </c>
      <c r="HG33" s="25">
        <f t="shared" si="805"/>
        <v>319.08333333333337</v>
      </c>
      <c r="HH33" s="25"/>
      <c r="HI33" s="25">
        <f t="shared" si="104"/>
        <v>51.609123898392959</v>
      </c>
      <c r="HJ33" s="24">
        <f t="shared" si="788"/>
        <v>319.08333333333337</v>
      </c>
      <c r="HK33" s="24">
        <v>64645.37999999999</v>
      </c>
      <c r="HL33" s="24"/>
      <c r="HM33" s="25">
        <f t="shared" si="806"/>
        <v>64964.463333333326</v>
      </c>
      <c r="HN33" s="25"/>
      <c r="HO33" s="25">
        <f t="shared" si="107"/>
        <v>0</v>
      </c>
      <c r="HP33" s="24">
        <f t="shared" si="789"/>
        <v>64964.463333333326</v>
      </c>
      <c r="HQ33" s="24">
        <v>44432.319000000003</v>
      </c>
      <c r="HR33" s="24"/>
      <c r="HS33" s="25">
        <f t="shared" si="807"/>
        <v>109396.78233333334</v>
      </c>
      <c r="HT33" s="25">
        <v>-35.478999999999999</v>
      </c>
      <c r="HU33" s="25">
        <f t="shared" si="110"/>
        <v>0</v>
      </c>
      <c r="HV33" s="24">
        <f t="shared" si="790"/>
        <v>109361.30333333333</v>
      </c>
      <c r="HW33" s="24">
        <v>38878.277999999998</v>
      </c>
      <c r="HX33" s="24"/>
      <c r="HY33" s="25">
        <f t="shared" si="808"/>
        <v>148239.58133333334</v>
      </c>
      <c r="HZ33" s="25"/>
      <c r="IA33" s="25">
        <f t="shared" si="113"/>
        <v>0</v>
      </c>
      <c r="IB33" s="24">
        <f t="shared" si="791"/>
        <v>148239.58133333334</v>
      </c>
      <c r="IC33" s="24">
        <v>0</v>
      </c>
      <c r="ID33" s="24"/>
      <c r="IE33" s="25">
        <f t="shared" si="809"/>
        <v>148239.58133333334</v>
      </c>
      <c r="IF33" s="25">
        <v>0</v>
      </c>
      <c r="IG33" s="25">
        <f t="shared" si="116"/>
        <v>0</v>
      </c>
      <c r="IH33" s="24">
        <f t="shared" si="792"/>
        <v>148239.58133333334</v>
      </c>
      <c r="II33" s="24">
        <v>69197.870999999999</v>
      </c>
      <c r="IJ33" s="24"/>
      <c r="IK33" s="25">
        <f t="shared" si="810"/>
        <v>217437.45233333332</v>
      </c>
      <c r="IL33" s="25">
        <v>0</v>
      </c>
      <c r="IM33" s="25">
        <f t="shared" si="119"/>
        <v>0</v>
      </c>
      <c r="IN33" s="24">
        <f t="shared" si="793"/>
        <v>217437.45233333332</v>
      </c>
      <c r="IO33" s="24">
        <v>55540.396999999997</v>
      </c>
      <c r="IP33" s="24"/>
      <c r="IQ33" s="25">
        <f t="shared" si="811"/>
        <v>272977.84933333332</v>
      </c>
      <c r="IR33" s="25"/>
      <c r="IS33" s="25">
        <f t="shared" si="122"/>
        <v>0</v>
      </c>
      <c r="IT33" s="24">
        <f t="shared" si="794"/>
        <v>272977.84933333332</v>
      </c>
      <c r="IU33" s="24">
        <v>52535.752</v>
      </c>
      <c r="IV33" s="24"/>
      <c r="IW33" s="25">
        <f t="shared" si="812"/>
        <v>325513.6013333333</v>
      </c>
      <c r="IX33" s="25">
        <v>-929.46699999999998</v>
      </c>
      <c r="IY33" s="25">
        <f t="shared" si="125"/>
        <v>0</v>
      </c>
      <c r="IZ33" s="24">
        <f t="shared" si="795"/>
        <v>324584.13433333329</v>
      </c>
      <c r="JA33" s="24">
        <v>9985.1309999999994</v>
      </c>
      <c r="JB33" s="24"/>
      <c r="JC33" s="25">
        <f t="shared" si="813"/>
        <v>334569.26533333329</v>
      </c>
      <c r="JD33" s="25">
        <v>0</v>
      </c>
      <c r="JE33" s="25">
        <f t="shared" si="128"/>
        <v>0</v>
      </c>
      <c r="JF33" s="24">
        <f t="shared" si="814"/>
        <v>334569.26533333329</v>
      </c>
      <c r="JG33" s="24">
        <v>18589.338</v>
      </c>
      <c r="JH33" s="24"/>
      <c r="JI33" s="25">
        <f t="shared" si="3"/>
        <v>353158.60333333327</v>
      </c>
      <c r="JJ33" s="25"/>
      <c r="JK33" s="25">
        <f t="shared" si="130"/>
        <v>0</v>
      </c>
      <c r="JL33" s="24">
        <f t="shared" si="815"/>
        <v>353158.60333333327</v>
      </c>
      <c r="JM33" s="24"/>
      <c r="JN33" s="24"/>
      <c r="JO33" s="25">
        <f t="shared" si="816"/>
        <v>353158.60333333327</v>
      </c>
      <c r="JP33" s="25"/>
      <c r="JQ33" s="24">
        <f t="shared" si="817"/>
        <v>353158.60333333327</v>
      </c>
      <c r="JR33" s="24"/>
      <c r="JS33" s="24"/>
      <c r="JT33" s="25">
        <f t="shared" si="818"/>
        <v>353158.60333333327</v>
      </c>
      <c r="JU33" s="25"/>
      <c r="JV33" s="24">
        <f t="shared" si="819"/>
        <v>353158.60333333327</v>
      </c>
      <c r="JW33" s="24"/>
      <c r="JX33" s="24"/>
      <c r="JY33" s="25">
        <f t="shared" si="820"/>
        <v>353158.60333333327</v>
      </c>
      <c r="JZ33" s="25"/>
    </row>
    <row r="34" spans="1:286" x14ac:dyDescent="0.35">
      <c r="A34" s="23">
        <v>323103</v>
      </c>
      <c r="B34" s="26" t="s">
        <v>37</v>
      </c>
      <c r="C34" s="24"/>
      <c r="D34" s="24">
        <v>0</v>
      </c>
      <c r="E34" s="24"/>
      <c r="F34" s="25">
        <f t="shared" si="137"/>
        <v>0</v>
      </c>
      <c r="G34" s="25"/>
      <c r="H34" s="25">
        <f t="shared" si="5"/>
        <v>0</v>
      </c>
      <c r="I34" s="24">
        <f t="shared" si="6"/>
        <v>0</v>
      </c>
      <c r="J34" s="24">
        <v>0</v>
      </c>
      <c r="K34" s="24"/>
      <c r="L34" s="25">
        <f t="shared" si="640"/>
        <v>0</v>
      </c>
      <c r="M34" s="25"/>
      <c r="N34" s="25">
        <f t="shared" si="8"/>
        <v>0</v>
      </c>
      <c r="O34" s="24">
        <f t="shared" si="9"/>
        <v>0</v>
      </c>
      <c r="P34" s="24">
        <v>0</v>
      </c>
      <c r="Q34" s="24">
        <v>0</v>
      </c>
      <c r="R34" s="25">
        <f t="shared" si="10"/>
        <v>0</v>
      </c>
      <c r="S34" s="25"/>
      <c r="T34" s="25">
        <f t="shared" si="11"/>
        <v>0</v>
      </c>
      <c r="U34" s="24">
        <f t="shared" si="12"/>
        <v>0</v>
      </c>
      <c r="V34" s="24">
        <v>0</v>
      </c>
      <c r="W34" s="24">
        <v>0</v>
      </c>
      <c r="X34" s="25">
        <f t="shared" si="641"/>
        <v>0</v>
      </c>
      <c r="Y34" s="25"/>
      <c r="Z34" s="25">
        <f t="shared" si="14"/>
        <v>0</v>
      </c>
      <c r="AA34" s="24">
        <f t="shared" si="15"/>
        <v>0</v>
      </c>
      <c r="AB34" s="24">
        <v>0</v>
      </c>
      <c r="AC34" s="24">
        <v>0</v>
      </c>
      <c r="AD34" s="25">
        <f t="shared" si="642"/>
        <v>0</v>
      </c>
      <c r="AE34" s="25"/>
      <c r="AF34" s="25">
        <f t="shared" si="17"/>
        <v>0</v>
      </c>
      <c r="AG34" s="24">
        <f t="shared" si="18"/>
        <v>0</v>
      </c>
      <c r="AH34" s="24">
        <v>0</v>
      </c>
      <c r="AI34" s="24">
        <v>0</v>
      </c>
      <c r="AJ34" s="25">
        <f t="shared" si="643"/>
        <v>0</v>
      </c>
      <c r="AK34" s="25"/>
      <c r="AL34" s="25">
        <f t="shared" si="20"/>
        <v>0</v>
      </c>
      <c r="AM34" s="24">
        <f t="shared" si="21"/>
        <v>0</v>
      </c>
      <c r="AN34" s="24">
        <v>30</v>
      </c>
      <c r="AO34" s="24">
        <v>0</v>
      </c>
      <c r="AP34" s="25">
        <f t="shared" si="644"/>
        <v>30</v>
      </c>
      <c r="AQ34" s="25"/>
      <c r="AR34" s="25">
        <f t="shared" si="23"/>
        <v>0</v>
      </c>
      <c r="AS34" s="24">
        <f t="shared" si="24"/>
        <v>30</v>
      </c>
      <c r="AT34" s="24">
        <v>0</v>
      </c>
      <c r="AU34" s="24">
        <v>5</v>
      </c>
      <c r="AV34" s="25">
        <f t="shared" si="645"/>
        <v>25</v>
      </c>
      <c r="AW34" s="25"/>
      <c r="AX34" s="25">
        <f t="shared" si="26"/>
        <v>135</v>
      </c>
      <c r="AY34" s="24">
        <f t="shared" si="27"/>
        <v>25</v>
      </c>
      <c r="AZ34" s="24">
        <v>0</v>
      </c>
      <c r="BA34" s="24">
        <v>4.916666666666667</v>
      </c>
      <c r="BB34" s="25">
        <f t="shared" si="646"/>
        <v>20.083333333333332</v>
      </c>
      <c r="BC34" s="25"/>
      <c r="BD34" s="25">
        <f t="shared" si="29"/>
        <v>98.033898305084733</v>
      </c>
      <c r="BE34" s="24">
        <f t="shared" si="30"/>
        <v>20.083333333333332</v>
      </c>
      <c r="BF34" s="24">
        <v>60</v>
      </c>
      <c r="BG34" s="24">
        <v>20</v>
      </c>
      <c r="BH34" s="25">
        <f t="shared" si="647"/>
        <v>60.083333333333329</v>
      </c>
      <c r="BI34" s="25"/>
      <c r="BJ34" s="25">
        <f t="shared" si="32"/>
        <v>78.10833333333332</v>
      </c>
      <c r="BK34" s="24">
        <f t="shared" si="33"/>
        <v>60.083333333333329</v>
      </c>
      <c r="BL34" s="24">
        <v>140</v>
      </c>
      <c r="BM34" s="24">
        <v>122.5</v>
      </c>
      <c r="BN34" s="25">
        <f t="shared" si="648"/>
        <v>77.583333333333314</v>
      </c>
      <c r="BO34" s="25"/>
      <c r="BP34" s="25">
        <f t="shared" si="35"/>
        <v>16.466666666666661</v>
      </c>
      <c r="BQ34" s="24">
        <f t="shared" si="36"/>
        <v>77.583333333333314</v>
      </c>
      <c r="BR34" s="24">
        <v>150</v>
      </c>
      <c r="BS34" s="24">
        <v>53.083333333333329</v>
      </c>
      <c r="BT34" s="25">
        <f t="shared" si="649"/>
        <v>174.5</v>
      </c>
      <c r="BU34" s="25"/>
      <c r="BV34" s="25">
        <f t="shared" si="38"/>
        <v>85.469387755102048</v>
      </c>
      <c r="BW34" s="24">
        <f t="shared" si="39"/>
        <v>174.5</v>
      </c>
      <c r="BX34" s="24">
        <v>163</v>
      </c>
      <c r="BY34" s="24"/>
      <c r="BZ34" s="25">
        <f t="shared" si="650"/>
        <v>337.5</v>
      </c>
      <c r="CA34" s="25"/>
      <c r="CB34" s="25">
        <f t="shared" si="41"/>
        <v>0</v>
      </c>
      <c r="CC34" s="24">
        <f t="shared" si="42"/>
        <v>337.5</v>
      </c>
      <c r="CD34" s="24">
        <v>153</v>
      </c>
      <c r="CE34" s="24"/>
      <c r="CF34" s="25">
        <f t="shared" si="651"/>
        <v>490.5</v>
      </c>
      <c r="CG34" s="25">
        <v>0</v>
      </c>
      <c r="CH34" s="25">
        <f t="shared" si="44"/>
        <v>0</v>
      </c>
      <c r="CI34" s="24">
        <f t="shared" si="45"/>
        <v>490.5</v>
      </c>
      <c r="CJ34" s="24">
        <v>25</v>
      </c>
      <c r="CK34" s="24"/>
      <c r="CL34" s="25">
        <f t="shared" si="652"/>
        <v>515.5</v>
      </c>
      <c r="CM34" s="25"/>
      <c r="CN34" s="25">
        <f t="shared" si="47"/>
        <v>0</v>
      </c>
      <c r="CO34" s="24">
        <f t="shared" si="48"/>
        <v>515.5</v>
      </c>
      <c r="CP34" s="24">
        <v>0</v>
      </c>
      <c r="CQ34" s="24"/>
      <c r="CR34" s="25">
        <f t="shared" si="653"/>
        <v>515.5</v>
      </c>
      <c r="CS34" s="25">
        <v>-4.5361497984352045E-2</v>
      </c>
      <c r="CT34" s="25">
        <f t="shared" si="50"/>
        <v>0</v>
      </c>
      <c r="CU34" s="24">
        <f t="shared" si="51"/>
        <v>515.45463850201565</v>
      </c>
      <c r="CV34" s="24">
        <v>213</v>
      </c>
      <c r="CW34" s="24"/>
      <c r="CX34" s="25">
        <f t="shared" si="654"/>
        <v>728.45463850201565</v>
      </c>
      <c r="CY34" s="25">
        <v>0</v>
      </c>
      <c r="CZ34" s="25">
        <f t="shared" si="53"/>
        <v>0</v>
      </c>
      <c r="DA34" s="24">
        <f t="shared" si="54"/>
        <v>728.45463850201565</v>
      </c>
      <c r="DB34" s="24">
        <v>25</v>
      </c>
      <c r="DC34" s="24"/>
      <c r="DD34" s="25">
        <f t="shared" si="655"/>
        <v>753.45463850201565</v>
      </c>
      <c r="DE34" s="25"/>
      <c r="DF34" s="25">
        <f t="shared" si="56"/>
        <v>0</v>
      </c>
      <c r="DG34" s="24">
        <f t="shared" si="57"/>
        <v>753.45463850201565</v>
      </c>
      <c r="DH34" s="24">
        <v>158</v>
      </c>
      <c r="DI34" s="24"/>
      <c r="DJ34" s="25">
        <f t="shared" si="656"/>
        <v>911.45463850201565</v>
      </c>
      <c r="DK34" s="25">
        <v>-6.2542670267918385</v>
      </c>
      <c r="DL34" s="25">
        <f t="shared" si="59"/>
        <v>0</v>
      </c>
      <c r="DM34" s="24">
        <f t="shared" si="60"/>
        <v>905.20037147522385</v>
      </c>
      <c r="DN34" s="24">
        <v>66</v>
      </c>
      <c r="DO34" s="24"/>
      <c r="DP34" s="25">
        <f t="shared" si="657"/>
        <v>971.20037147522385</v>
      </c>
      <c r="DQ34" s="25">
        <v>0</v>
      </c>
      <c r="DR34" s="25">
        <f t="shared" si="62"/>
        <v>0</v>
      </c>
      <c r="DS34" s="24">
        <f t="shared" si="658"/>
        <v>971.20037147522385</v>
      </c>
      <c r="DT34" s="24">
        <v>54</v>
      </c>
      <c r="DU34" s="24"/>
      <c r="DV34" s="25">
        <f t="shared" si="1"/>
        <v>1025.2003714752238</v>
      </c>
      <c r="DW34" s="25"/>
      <c r="DX34" s="25">
        <f t="shared" si="64"/>
        <v>0</v>
      </c>
      <c r="DY34" s="24">
        <f t="shared" si="659"/>
        <v>1025.2003714752238</v>
      </c>
      <c r="DZ34" s="24">
        <v>0</v>
      </c>
      <c r="EA34" s="24"/>
      <c r="EB34" s="25">
        <f t="shared" si="660"/>
        <v>1025.2003714752238</v>
      </c>
      <c r="EC34" s="25"/>
      <c r="ED34" s="24">
        <f t="shared" si="661"/>
        <v>1025.2003714752238</v>
      </c>
      <c r="EE34" s="24"/>
      <c r="EF34" s="24"/>
      <c r="EG34" s="25">
        <f t="shared" si="662"/>
        <v>1025.2003714752238</v>
      </c>
      <c r="EH34" s="25"/>
      <c r="EI34" s="24">
        <f t="shared" si="663"/>
        <v>1025.2003714752238</v>
      </c>
      <c r="EJ34" s="24"/>
      <c r="EK34" s="24"/>
      <c r="EL34" s="25">
        <f t="shared" si="664"/>
        <v>1025.2003714752238</v>
      </c>
      <c r="EM34" s="25"/>
      <c r="EP34" s="24"/>
      <c r="EQ34" s="24">
        <v>0</v>
      </c>
      <c r="ER34" s="24"/>
      <c r="ES34" s="25">
        <f t="shared" si="138"/>
        <v>0</v>
      </c>
      <c r="ET34" s="25"/>
      <c r="EU34" s="25">
        <f t="shared" si="71"/>
        <v>0</v>
      </c>
      <c r="EV34" s="24">
        <f t="shared" si="776"/>
        <v>0</v>
      </c>
      <c r="EW34" s="24">
        <v>0</v>
      </c>
      <c r="EX34" s="24"/>
      <c r="EY34" s="25">
        <f t="shared" si="796"/>
        <v>0</v>
      </c>
      <c r="EZ34" s="25"/>
      <c r="FA34" s="25">
        <f t="shared" si="74"/>
        <v>0</v>
      </c>
      <c r="FB34" s="24">
        <f t="shared" si="777"/>
        <v>0</v>
      </c>
      <c r="FC34" s="24">
        <v>0</v>
      </c>
      <c r="FD34" s="24">
        <v>0</v>
      </c>
      <c r="FE34" s="25">
        <f t="shared" si="778"/>
        <v>0</v>
      </c>
      <c r="FF34" s="25"/>
      <c r="FG34" s="25">
        <f t="shared" si="77"/>
        <v>0</v>
      </c>
      <c r="FH34" s="24">
        <f t="shared" si="779"/>
        <v>0</v>
      </c>
      <c r="FI34" s="24">
        <v>0</v>
      </c>
      <c r="FJ34" s="24">
        <v>0</v>
      </c>
      <c r="FK34" s="25">
        <f t="shared" si="797"/>
        <v>0</v>
      </c>
      <c r="FL34" s="25"/>
      <c r="FM34" s="25">
        <f t="shared" si="80"/>
        <v>0</v>
      </c>
      <c r="FN34" s="24">
        <f t="shared" si="780"/>
        <v>0</v>
      </c>
      <c r="FO34" s="24">
        <v>0</v>
      </c>
      <c r="FP34" s="24">
        <v>0</v>
      </c>
      <c r="FQ34" s="25">
        <f t="shared" si="798"/>
        <v>0</v>
      </c>
      <c r="FR34" s="25"/>
      <c r="FS34" s="25">
        <f t="shared" si="83"/>
        <v>0</v>
      </c>
      <c r="FT34" s="24">
        <f t="shared" si="781"/>
        <v>0</v>
      </c>
      <c r="FU34" s="24">
        <v>0</v>
      </c>
      <c r="FV34" s="24">
        <v>0</v>
      </c>
      <c r="FW34" s="25">
        <f t="shared" si="799"/>
        <v>0</v>
      </c>
      <c r="FX34" s="25"/>
      <c r="FY34" s="25">
        <f t="shared" si="86"/>
        <v>0</v>
      </c>
      <c r="FZ34" s="24">
        <f t="shared" si="782"/>
        <v>0</v>
      </c>
      <c r="GA34" s="24">
        <v>30</v>
      </c>
      <c r="GB34" s="24">
        <v>0</v>
      </c>
      <c r="GC34" s="25">
        <f t="shared" si="800"/>
        <v>30</v>
      </c>
      <c r="GD34" s="25"/>
      <c r="GE34" s="25">
        <f t="shared" si="89"/>
        <v>0</v>
      </c>
      <c r="GF34" s="24">
        <f t="shared" si="783"/>
        <v>30</v>
      </c>
      <c r="GG34" s="24">
        <v>0</v>
      </c>
      <c r="GH34" s="24">
        <v>5</v>
      </c>
      <c r="GI34" s="25">
        <f t="shared" si="801"/>
        <v>25</v>
      </c>
      <c r="GJ34" s="25"/>
      <c r="GK34" s="25">
        <f t="shared" si="92"/>
        <v>135</v>
      </c>
      <c r="GL34" s="24">
        <f t="shared" si="784"/>
        <v>25</v>
      </c>
      <c r="GM34" s="24">
        <v>0</v>
      </c>
      <c r="GN34" s="24">
        <v>4.916666666666667</v>
      </c>
      <c r="GO34" s="25">
        <f t="shared" si="802"/>
        <v>20.083333333333332</v>
      </c>
      <c r="GP34" s="25"/>
      <c r="GQ34" s="25">
        <f t="shared" si="95"/>
        <v>98.033898305084733</v>
      </c>
      <c r="GR34" s="24">
        <f t="shared" si="785"/>
        <v>20.083333333333332</v>
      </c>
      <c r="GS34" s="24">
        <v>60</v>
      </c>
      <c r="GT34" s="24">
        <v>20</v>
      </c>
      <c r="GU34" s="25">
        <f t="shared" si="803"/>
        <v>60.083333333333329</v>
      </c>
      <c r="GV34" s="25"/>
      <c r="GW34" s="25">
        <f t="shared" si="98"/>
        <v>78.10833333333332</v>
      </c>
      <c r="GX34" s="24">
        <f t="shared" si="786"/>
        <v>60.083333333333329</v>
      </c>
      <c r="GY34" s="24">
        <v>140</v>
      </c>
      <c r="GZ34" s="24">
        <v>122.5</v>
      </c>
      <c r="HA34" s="25">
        <f t="shared" si="804"/>
        <v>77.583333333333314</v>
      </c>
      <c r="HB34" s="25"/>
      <c r="HC34" s="25">
        <f t="shared" si="101"/>
        <v>16.466666666666661</v>
      </c>
      <c r="HD34" s="24">
        <f t="shared" si="787"/>
        <v>77.583333333333314</v>
      </c>
      <c r="HE34" s="24">
        <v>150</v>
      </c>
      <c r="HF34" s="24">
        <v>53.083333333333329</v>
      </c>
      <c r="HG34" s="25">
        <f t="shared" si="805"/>
        <v>174.5</v>
      </c>
      <c r="HH34" s="25"/>
      <c r="HI34" s="25">
        <f t="shared" si="104"/>
        <v>85.469387755102048</v>
      </c>
      <c r="HJ34" s="24">
        <f t="shared" si="788"/>
        <v>174.5</v>
      </c>
      <c r="HK34" s="24">
        <v>49470.409</v>
      </c>
      <c r="HL34" s="24"/>
      <c r="HM34" s="25">
        <f t="shared" si="806"/>
        <v>49644.909</v>
      </c>
      <c r="HN34" s="25"/>
      <c r="HO34" s="25">
        <f t="shared" si="107"/>
        <v>0</v>
      </c>
      <c r="HP34" s="24">
        <f t="shared" si="789"/>
        <v>49644.909</v>
      </c>
      <c r="HQ34" s="24">
        <v>37148.332000000002</v>
      </c>
      <c r="HR34" s="24"/>
      <c r="HS34" s="25">
        <f t="shared" si="807"/>
        <v>86793.241000000009</v>
      </c>
      <c r="HT34" s="25">
        <v>0</v>
      </c>
      <c r="HU34" s="25">
        <f t="shared" si="110"/>
        <v>0</v>
      </c>
      <c r="HV34" s="24">
        <f t="shared" si="790"/>
        <v>86793.241000000009</v>
      </c>
      <c r="HW34" s="24">
        <v>5311.24</v>
      </c>
      <c r="HX34" s="24"/>
      <c r="HY34" s="25">
        <f t="shared" si="808"/>
        <v>92104.481000000014</v>
      </c>
      <c r="HZ34" s="25"/>
      <c r="IA34" s="25">
        <f t="shared" si="113"/>
        <v>0</v>
      </c>
      <c r="IB34" s="24">
        <f t="shared" si="791"/>
        <v>92104.481000000014</v>
      </c>
      <c r="IC34" s="24">
        <v>0</v>
      </c>
      <c r="ID34" s="24"/>
      <c r="IE34" s="25">
        <f t="shared" si="809"/>
        <v>92104.481000000014</v>
      </c>
      <c r="IF34" s="25">
        <v>-10.836</v>
      </c>
      <c r="IG34" s="25">
        <f t="shared" si="116"/>
        <v>0</v>
      </c>
      <c r="IH34" s="24">
        <f t="shared" si="792"/>
        <v>92093.645000000019</v>
      </c>
      <c r="II34" s="24">
        <v>64645.38</v>
      </c>
      <c r="IJ34" s="24"/>
      <c r="IK34" s="25">
        <f t="shared" si="810"/>
        <v>156739.02500000002</v>
      </c>
      <c r="IL34" s="25">
        <v>0</v>
      </c>
      <c r="IM34" s="25">
        <f t="shared" si="119"/>
        <v>0</v>
      </c>
      <c r="IN34" s="24">
        <f t="shared" si="793"/>
        <v>156739.02500000002</v>
      </c>
      <c r="IO34" s="24">
        <v>7587.4860000000008</v>
      </c>
      <c r="IP34" s="24"/>
      <c r="IQ34" s="25">
        <f t="shared" si="811"/>
        <v>164326.51100000003</v>
      </c>
      <c r="IR34" s="25"/>
      <c r="IS34" s="25">
        <f t="shared" si="122"/>
        <v>0</v>
      </c>
      <c r="IT34" s="24">
        <f t="shared" si="794"/>
        <v>164326.51100000003</v>
      </c>
      <c r="IU34" s="24">
        <v>34932.786</v>
      </c>
      <c r="IV34" s="24"/>
      <c r="IW34" s="25">
        <f t="shared" si="812"/>
        <v>199259.29700000002</v>
      </c>
      <c r="IX34" s="25">
        <v>-1230.2949999999998</v>
      </c>
      <c r="IY34" s="25">
        <f t="shared" si="125"/>
        <v>0</v>
      </c>
      <c r="IZ34" s="24">
        <f t="shared" si="795"/>
        <v>198029.00200000001</v>
      </c>
      <c r="JA34" s="24">
        <v>20000.613000000001</v>
      </c>
      <c r="JB34" s="24"/>
      <c r="JC34" s="25">
        <f t="shared" si="813"/>
        <v>218029.61500000002</v>
      </c>
      <c r="JD34" s="25">
        <v>0</v>
      </c>
      <c r="JE34" s="25">
        <f t="shared" si="128"/>
        <v>0</v>
      </c>
      <c r="JF34" s="24">
        <f t="shared" si="814"/>
        <v>218029.61500000002</v>
      </c>
      <c r="JG34" s="24">
        <v>16388.97</v>
      </c>
      <c r="JH34" s="24"/>
      <c r="JI34" s="25">
        <f t="shared" si="3"/>
        <v>234418.58500000002</v>
      </c>
      <c r="JJ34" s="25"/>
      <c r="JK34" s="25">
        <f t="shared" si="130"/>
        <v>0</v>
      </c>
      <c r="JL34" s="24">
        <f t="shared" si="815"/>
        <v>234418.58500000002</v>
      </c>
      <c r="JM34" s="24"/>
      <c r="JN34" s="24"/>
      <c r="JO34" s="25">
        <f t="shared" si="816"/>
        <v>234418.58500000002</v>
      </c>
      <c r="JP34" s="25"/>
      <c r="JQ34" s="24">
        <f t="shared" si="817"/>
        <v>234418.58500000002</v>
      </c>
      <c r="JR34" s="24"/>
      <c r="JS34" s="24"/>
      <c r="JT34" s="25">
        <f t="shared" si="818"/>
        <v>234418.58500000002</v>
      </c>
      <c r="JU34" s="25"/>
      <c r="JV34" s="24">
        <f t="shared" si="819"/>
        <v>234418.58500000002</v>
      </c>
      <c r="JW34" s="24"/>
      <c r="JX34" s="24"/>
      <c r="JY34" s="25">
        <f t="shared" si="820"/>
        <v>234418.58500000002</v>
      </c>
      <c r="JZ34" s="25"/>
    </row>
    <row r="35" spans="1:286" x14ac:dyDescent="0.35">
      <c r="A35" s="23">
        <v>323900</v>
      </c>
      <c r="B35" s="26" t="s">
        <v>38</v>
      </c>
      <c r="C35" s="24"/>
      <c r="D35" s="24">
        <v>0</v>
      </c>
      <c r="E35" s="24"/>
      <c r="F35" s="25">
        <f t="shared" si="137"/>
        <v>0</v>
      </c>
      <c r="G35" s="25"/>
      <c r="H35" s="25">
        <f t="shared" si="5"/>
        <v>0</v>
      </c>
      <c r="I35" s="24">
        <f t="shared" si="6"/>
        <v>0</v>
      </c>
      <c r="J35" s="24">
        <v>0</v>
      </c>
      <c r="K35" s="24"/>
      <c r="L35" s="25">
        <f t="shared" si="640"/>
        <v>0</v>
      </c>
      <c r="M35" s="25"/>
      <c r="N35" s="25">
        <f t="shared" si="8"/>
        <v>0</v>
      </c>
      <c r="O35" s="24">
        <f t="shared" si="9"/>
        <v>0</v>
      </c>
      <c r="P35" s="24">
        <v>0</v>
      </c>
      <c r="Q35" s="24">
        <v>0</v>
      </c>
      <c r="R35" s="25">
        <f t="shared" si="10"/>
        <v>0</v>
      </c>
      <c r="S35" s="25"/>
      <c r="T35" s="25">
        <f t="shared" si="11"/>
        <v>0</v>
      </c>
      <c r="U35" s="24">
        <f t="shared" si="12"/>
        <v>0</v>
      </c>
      <c r="V35" s="24">
        <v>0</v>
      </c>
      <c r="W35" s="24">
        <v>0</v>
      </c>
      <c r="X35" s="25">
        <f t="shared" si="641"/>
        <v>0</v>
      </c>
      <c r="Y35" s="25"/>
      <c r="Z35" s="25">
        <f t="shared" si="14"/>
        <v>0</v>
      </c>
      <c r="AA35" s="24">
        <f t="shared" si="15"/>
        <v>0</v>
      </c>
      <c r="AB35" s="24">
        <v>0</v>
      </c>
      <c r="AC35" s="24">
        <v>0</v>
      </c>
      <c r="AD35" s="25">
        <f t="shared" si="642"/>
        <v>0</v>
      </c>
      <c r="AE35" s="25"/>
      <c r="AF35" s="25">
        <f t="shared" si="17"/>
        <v>0</v>
      </c>
      <c r="AG35" s="24">
        <f t="shared" si="18"/>
        <v>0</v>
      </c>
      <c r="AH35" s="24">
        <v>0</v>
      </c>
      <c r="AI35" s="24">
        <v>0</v>
      </c>
      <c r="AJ35" s="25">
        <f t="shared" si="643"/>
        <v>0</v>
      </c>
      <c r="AK35" s="25"/>
      <c r="AL35" s="25">
        <f t="shared" si="20"/>
        <v>0</v>
      </c>
      <c r="AM35" s="24">
        <f t="shared" si="21"/>
        <v>0</v>
      </c>
      <c r="AN35" s="24">
        <v>30</v>
      </c>
      <c r="AO35" s="24">
        <v>2.5</v>
      </c>
      <c r="AP35" s="25">
        <f t="shared" si="644"/>
        <v>27.5</v>
      </c>
      <c r="AQ35" s="25"/>
      <c r="AR35" s="25">
        <f t="shared" si="23"/>
        <v>286</v>
      </c>
      <c r="AS35" s="24">
        <f t="shared" si="24"/>
        <v>27.5</v>
      </c>
      <c r="AT35" s="24">
        <v>0</v>
      </c>
      <c r="AU35" s="24">
        <v>7.5</v>
      </c>
      <c r="AV35" s="25">
        <f t="shared" si="645"/>
        <v>20</v>
      </c>
      <c r="AW35" s="25"/>
      <c r="AX35" s="25">
        <f t="shared" si="26"/>
        <v>72</v>
      </c>
      <c r="AY35" s="24">
        <f t="shared" si="27"/>
        <v>20</v>
      </c>
      <c r="AZ35" s="24">
        <v>0</v>
      </c>
      <c r="BA35" s="24">
        <v>4.5</v>
      </c>
      <c r="BB35" s="25">
        <f t="shared" si="646"/>
        <v>15.5</v>
      </c>
      <c r="BC35" s="25"/>
      <c r="BD35" s="25">
        <f t="shared" si="29"/>
        <v>82.666666666666671</v>
      </c>
      <c r="BE35" s="24">
        <f t="shared" si="30"/>
        <v>15.5</v>
      </c>
      <c r="BF35" s="24">
        <v>70</v>
      </c>
      <c r="BG35" s="24">
        <v>12</v>
      </c>
      <c r="BH35" s="25">
        <f t="shared" si="647"/>
        <v>73.5</v>
      </c>
      <c r="BI35" s="25"/>
      <c r="BJ35" s="25">
        <f t="shared" si="32"/>
        <v>159.25</v>
      </c>
      <c r="BK35" s="24">
        <f t="shared" si="33"/>
        <v>73.5</v>
      </c>
      <c r="BL35" s="24">
        <v>140</v>
      </c>
      <c r="BM35" s="24">
        <v>106.70833333333333</v>
      </c>
      <c r="BN35" s="25">
        <f t="shared" si="648"/>
        <v>106.79166666666667</v>
      </c>
      <c r="BO35" s="25"/>
      <c r="BP35" s="25">
        <f t="shared" si="35"/>
        <v>26.020304568527923</v>
      </c>
      <c r="BQ35" s="24">
        <f t="shared" si="36"/>
        <v>106.79166666666667</v>
      </c>
      <c r="BR35" s="24">
        <v>100</v>
      </c>
      <c r="BS35" s="24">
        <v>47</v>
      </c>
      <c r="BT35" s="25">
        <f t="shared" si="649"/>
        <v>159.79166666666669</v>
      </c>
      <c r="BU35" s="25"/>
      <c r="BV35" s="25">
        <f t="shared" si="38"/>
        <v>88.395390070921991</v>
      </c>
      <c r="BW35" s="24">
        <f t="shared" si="39"/>
        <v>159.79166666666669</v>
      </c>
      <c r="BX35" s="24">
        <v>10</v>
      </c>
      <c r="BY35" s="24"/>
      <c r="BZ35" s="25">
        <f t="shared" si="650"/>
        <v>169.79166666666669</v>
      </c>
      <c r="CA35" s="25"/>
      <c r="CB35" s="25">
        <f t="shared" si="41"/>
        <v>0</v>
      </c>
      <c r="CC35" s="24">
        <f t="shared" si="42"/>
        <v>169.79166666666669</v>
      </c>
      <c r="CD35" s="24">
        <v>20</v>
      </c>
      <c r="CE35" s="24"/>
      <c r="CF35" s="25">
        <f t="shared" si="651"/>
        <v>189.79166666666669</v>
      </c>
      <c r="CG35" s="25">
        <v>-0.72036276383748843</v>
      </c>
      <c r="CH35" s="25">
        <f t="shared" si="44"/>
        <v>0</v>
      </c>
      <c r="CI35" s="24">
        <f t="shared" si="45"/>
        <v>189.07130390282919</v>
      </c>
      <c r="CJ35" s="24">
        <v>158</v>
      </c>
      <c r="CK35" s="24"/>
      <c r="CL35" s="25">
        <f t="shared" si="652"/>
        <v>347.07130390282919</v>
      </c>
      <c r="CM35" s="25"/>
      <c r="CN35" s="25">
        <f t="shared" si="47"/>
        <v>0</v>
      </c>
      <c r="CO35" s="24">
        <f t="shared" si="48"/>
        <v>347.07130390282919</v>
      </c>
      <c r="CP35" s="24">
        <v>0</v>
      </c>
      <c r="CQ35" s="24"/>
      <c r="CR35" s="25">
        <f t="shared" si="653"/>
        <v>347.07130390282919</v>
      </c>
      <c r="CS35" s="25">
        <v>0</v>
      </c>
      <c r="CT35" s="25">
        <f t="shared" si="50"/>
        <v>0</v>
      </c>
      <c r="CU35" s="24">
        <f t="shared" si="51"/>
        <v>347.07130390282919</v>
      </c>
      <c r="CV35" s="24">
        <v>15</v>
      </c>
      <c r="CW35" s="24"/>
      <c r="CX35" s="25">
        <f t="shared" si="654"/>
        <v>362.07130390282919</v>
      </c>
      <c r="CY35" s="25">
        <v>-1.6199996949871134</v>
      </c>
      <c r="CZ35" s="25">
        <f t="shared" si="53"/>
        <v>0</v>
      </c>
      <c r="DA35" s="24">
        <f t="shared" si="54"/>
        <v>360.4513042078421</v>
      </c>
      <c r="DB35" s="24">
        <v>163</v>
      </c>
      <c r="DC35" s="24"/>
      <c r="DD35" s="25">
        <f t="shared" si="655"/>
        <v>523.4513042078421</v>
      </c>
      <c r="DE35" s="25"/>
      <c r="DF35" s="25">
        <f t="shared" si="56"/>
        <v>0</v>
      </c>
      <c r="DG35" s="24">
        <f t="shared" si="57"/>
        <v>523.4513042078421</v>
      </c>
      <c r="DH35" s="24">
        <v>30</v>
      </c>
      <c r="DI35" s="24"/>
      <c r="DJ35" s="25">
        <f t="shared" si="656"/>
        <v>553.4513042078421</v>
      </c>
      <c r="DK35" s="25">
        <v>-10.349621021488158</v>
      </c>
      <c r="DL35" s="25">
        <f t="shared" si="59"/>
        <v>0</v>
      </c>
      <c r="DM35" s="24">
        <f t="shared" si="60"/>
        <v>543.10168318635397</v>
      </c>
      <c r="DN35" s="24">
        <v>41</v>
      </c>
      <c r="DO35" s="24"/>
      <c r="DP35" s="25">
        <f t="shared" si="657"/>
        <v>584.10168318635397</v>
      </c>
      <c r="DQ35" s="25">
        <v>0</v>
      </c>
      <c r="DR35" s="25">
        <f t="shared" si="62"/>
        <v>0</v>
      </c>
      <c r="DS35" s="24">
        <f t="shared" si="658"/>
        <v>584.10168318635397</v>
      </c>
      <c r="DT35" s="24">
        <v>30</v>
      </c>
      <c r="DU35" s="24"/>
      <c r="DV35" s="25">
        <f t="shared" si="1"/>
        <v>614.10168318635397</v>
      </c>
      <c r="DW35" s="25"/>
      <c r="DX35" s="25">
        <f t="shared" si="64"/>
        <v>0</v>
      </c>
      <c r="DY35" s="24">
        <f t="shared" si="659"/>
        <v>614.10168318635397</v>
      </c>
      <c r="DZ35" s="24">
        <v>0</v>
      </c>
      <c r="EA35" s="24"/>
      <c r="EB35" s="25">
        <f t="shared" si="660"/>
        <v>614.10168318635397</v>
      </c>
      <c r="EC35" s="25"/>
      <c r="ED35" s="24">
        <f t="shared" si="661"/>
        <v>614.10168318635397</v>
      </c>
      <c r="EE35" s="24"/>
      <c r="EF35" s="24"/>
      <c r="EG35" s="25">
        <f t="shared" si="662"/>
        <v>614.10168318635397</v>
      </c>
      <c r="EH35" s="25"/>
      <c r="EI35" s="24">
        <f t="shared" si="663"/>
        <v>614.10168318635397</v>
      </c>
      <c r="EJ35" s="24"/>
      <c r="EK35" s="24"/>
      <c r="EL35" s="25">
        <f t="shared" si="664"/>
        <v>614.10168318635397</v>
      </c>
      <c r="EM35" s="25"/>
      <c r="EP35" s="24"/>
      <c r="EQ35" s="24">
        <v>0</v>
      </c>
      <c r="ER35" s="24"/>
      <c r="ES35" s="25">
        <f t="shared" si="138"/>
        <v>0</v>
      </c>
      <c r="ET35" s="25"/>
      <c r="EU35" s="25">
        <f t="shared" si="71"/>
        <v>0</v>
      </c>
      <c r="EV35" s="24">
        <f t="shared" si="776"/>
        <v>0</v>
      </c>
      <c r="EW35" s="24">
        <v>0</v>
      </c>
      <c r="EX35" s="24"/>
      <c r="EY35" s="25">
        <f t="shared" si="796"/>
        <v>0</v>
      </c>
      <c r="EZ35" s="25"/>
      <c r="FA35" s="25">
        <f t="shared" si="74"/>
        <v>0</v>
      </c>
      <c r="FB35" s="24">
        <f t="shared" si="777"/>
        <v>0</v>
      </c>
      <c r="FC35" s="24">
        <v>0</v>
      </c>
      <c r="FD35" s="24">
        <v>0</v>
      </c>
      <c r="FE35" s="25">
        <f t="shared" si="778"/>
        <v>0</v>
      </c>
      <c r="FF35" s="25"/>
      <c r="FG35" s="25">
        <f t="shared" si="77"/>
        <v>0</v>
      </c>
      <c r="FH35" s="24">
        <f t="shared" si="779"/>
        <v>0</v>
      </c>
      <c r="FI35" s="24">
        <v>0</v>
      </c>
      <c r="FJ35" s="24">
        <v>0</v>
      </c>
      <c r="FK35" s="25">
        <f t="shared" si="797"/>
        <v>0</v>
      </c>
      <c r="FL35" s="25"/>
      <c r="FM35" s="25">
        <f t="shared" si="80"/>
        <v>0</v>
      </c>
      <c r="FN35" s="24">
        <f t="shared" si="780"/>
        <v>0</v>
      </c>
      <c r="FO35" s="24">
        <v>0</v>
      </c>
      <c r="FP35" s="24">
        <v>0</v>
      </c>
      <c r="FQ35" s="25">
        <f t="shared" si="798"/>
        <v>0</v>
      </c>
      <c r="FR35" s="25"/>
      <c r="FS35" s="25">
        <f t="shared" si="83"/>
        <v>0</v>
      </c>
      <c r="FT35" s="24">
        <f t="shared" si="781"/>
        <v>0</v>
      </c>
      <c r="FU35" s="24">
        <v>0</v>
      </c>
      <c r="FV35" s="24">
        <v>0</v>
      </c>
      <c r="FW35" s="25">
        <f t="shared" si="799"/>
        <v>0</v>
      </c>
      <c r="FX35" s="25"/>
      <c r="FY35" s="25">
        <f t="shared" si="86"/>
        <v>0</v>
      </c>
      <c r="FZ35" s="24">
        <f t="shared" si="782"/>
        <v>0</v>
      </c>
      <c r="GA35" s="24">
        <v>30</v>
      </c>
      <c r="GB35" s="24">
        <v>2.5</v>
      </c>
      <c r="GC35" s="25">
        <f t="shared" si="800"/>
        <v>27.5</v>
      </c>
      <c r="GD35" s="25"/>
      <c r="GE35" s="25">
        <f t="shared" si="89"/>
        <v>286</v>
      </c>
      <c r="GF35" s="24">
        <f t="shared" si="783"/>
        <v>27.5</v>
      </c>
      <c r="GG35" s="24">
        <v>0</v>
      </c>
      <c r="GH35" s="24">
        <v>7.5</v>
      </c>
      <c r="GI35" s="25">
        <f t="shared" si="801"/>
        <v>20</v>
      </c>
      <c r="GJ35" s="25"/>
      <c r="GK35" s="25">
        <f t="shared" si="92"/>
        <v>72</v>
      </c>
      <c r="GL35" s="24">
        <f t="shared" si="784"/>
        <v>20</v>
      </c>
      <c r="GM35" s="24">
        <v>0</v>
      </c>
      <c r="GN35" s="24">
        <v>4.5</v>
      </c>
      <c r="GO35" s="25">
        <f t="shared" si="802"/>
        <v>15.5</v>
      </c>
      <c r="GP35" s="25"/>
      <c r="GQ35" s="25">
        <f t="shared" si="95"/>
        <v>82.666666666666671</v>
      </c>
      <c r="GR35" s="24">
        <f t="shared" si="785"/>
        <v>15.5</v>
      </c>
      <c r="GS35" s="24">
        <v>70</v>
      </c>
      <c r="GT35" s="24">
        <v>12</v>
      </c>
      <c r="GU35" s="25">
        <f t="shared" si="803"/>
        <v>73.5</v>
      </c>
      <c r="GV35" s="25"/>
      <c r="GW35" s="25">
        <f t="shared" si="98"/>
        <v>159.25</v>
      </c>
      <c r="GX35" s="24">
        <f t="shared" si="786"/>
        <v>73.5</v>
      </c>
      <c r="GY35" s="24">
        <v>140</v>
      </c>
      <c r="GZ35" s="24">
        <v>106.70833333333333</v>
      </c>
      <c r="HA35" s="25">
        <f t="shared" si="804"/>
        <v>106.79166666666667</v>
      </c>
      <c r="HB35" s="25"/>
      <c r="HC35" s="25">
        <f t="shared" si="101"/>
        <v>26.020304568527923</v>
      </c>
      <c r="HD35" s="24">
        <f t="shared" si="787"/>
        <v>106.79166666666667</v>
      </c>
      <c r="HE35" s="24">
        <v>100</v>
      </c>
      <c r="HF35" s="24">
        <v>47</v>
      </c>
      <c r="HG35" s="25">
        <f t="shared" si="805"/>
        <v>159.79166666666669</v>
      </c>
      <c r="HH35" s="25"/>
      <c r="HI35" s="25">
        <f t="shared" si="104"/>
        <v>88.395390070921991</v>
      </c>
      <c r="HJ35" s="24">
        <f t="shared" si="788"/>
        <v>159.79166666666669</v>
      </c>
      <c r="HK35" s="24">
        <v>3034.9940000000001</v>
      </c>
      <c r="HL35" s="24"/>
      <c r="HM35" s="25">
        <f t="shared" si="806"/>
        <v>3194.7856666666667</v>
      </c>
      <c r="HN35" s="25"/>
      <c r="HO35" s="25">
        <f t="shared" si="107"/>
        <v>0</v>
      </c>
      <c r="HP35" s="24">
        <f t="shared" si="789"/>
        <v>3194.7856666666667</v>
      </c>
      <c r="HQ35" s="24">
        <v>4855.9920000000002</v>
      </c>
      <c r="HR35" s="24"/>
      <c r="HS35" s="25">
        <f t="shared" si="807"/>
        <v>8050.7776666666668</v>
      </c>
      <c r="HT35" s="25">
        <v>-141.70400000000001</v>
      </c>
      <c r="HU35" s="25">
        <f t="shared" si="110"/>
        <v>0</v>
      </c>
      <c r="HV35" s="24">
        <f t="shared" si="790"/>
        <v>7909.0736666666671</v>
      </c>
      <c r="HW35" s="24">
        <v>33567.038</v>
      </c>
      <c r="HX35" s="24"/>
      <c r="HY35" s="25">
        <f t="shared" si="808"/>
        <v>41476.111666666664</v>
      </c>
      <c r="HZ35" s="25"/>
      <c r="IA35" s="25">
        <f t="shared" si="113"/>
        <v>0</v>
      </c>
      <c r="IB35" s="24">
        <f t="shared" si="791"/>
        <v>41476.111666666664</v>
      </c>
      <c r="IC35" s="24">
        <v>0</v>
      </c>
      <c r="ID35" s="24"/>
      <c r="IE35" s="25">
        <f t="shared" si="809"/>
        <v>41476.111666666664</v>
      </c>
      <c r="IF35" s="25">
        <v>0</v>
      </c>
      <c r="IG35" s="25">
        <f t="shared" si="116"/>
        <v>0</v>
      </c>
      <c r="IH35" s="24">
        <f t="shared" si="792"/>
        <v>41476.111666666664</v>
      </c>
      <c r="II35" s="24">
        <v>4552.491</v>
      </c>
      <c r="IJ35" s="24"/>
      <c r="IK35" s="25">
        <f t="shared" si="810"/>
        <v>46028.602666666666</v>
      </c>
      <c r="IL35" s="25">
        <v>-318.67500000000001</v>
      </c>
      <c r="IM35" s="25">
        <f t="shared" si="119"/>
        <v>0</v>
      </c>
      <c r="IN35" s="24">
        <f t="shared" si="793"/>
        <v>45709.927666666663</v>
      </c>
      <c r="IO35" s="24">
        <v>49470.409</v>
      </c>
      <c r="IP35" s="24"/>
      <c r="IQ35" s="25">
        <f t="shared" si="811"/>
        <v>95180.33666666667</v>
      </c>
      <c r="IR35" s="25"/>
      <c r="IS35" s="25">
        <f t="shared" si="122"/>
        <v>0</v>
      </c>
      <c r="IT35" s="24">
        <f t="shared" si="794"/>
        <v>95180.33666666667</v>
      </c>
      <c r="IU35" s="24">
        <v>6373.4880000000003</v>
      </c>
      <c r="IV35" s="24"/>
      <c r="IW35" s="25">
        <f t="shared" si="812"/>
        <v>101553.82466666667</v>
      </c>
      <c r="IX35" s="25">
        <v>-2035.905</v>
      </c>
      <c r="IY35" s="25">
        <f t="shared" si="125"/>
        <v>0</v>
      </c>
      <c r="IZ35" s="24">
        <f t="shared" si="795"/>
        <v>99517.919666666668</v>
      </c>
      <c r="JA35" s="24">
        <v>12413.125999999998</v>
      </c>
      <c r="JB35" s="24"/>
      <c r="JC35" s="25">
        <f t="shared" si="813"/>
        <v>111931.04566666667</v>
      </c>
      <c r="JD35" s="25">
        <v>0</v>
      </c>
      <c r="JE35" s="25">
        <f t="shared" si="128"/>
        <v>0</v>
      </c>
      <c r="JF35" s="24">
        <f t="shared" si="814"/>
        <v>111931.04566666667</v>
      </c>
      <c r="JG35" s="24">
        <v>9104.9830000000002</v>
      </c>
      <c r="JH35" s="24"/>
      <c r="JI35" s="25">
        <f t="shared" si="3"/>
        <v>121036.02866666668</v>
      </c>
      <c r="JJ35" s="25"/>
      <c r="JK35" s="25">
        <f t="shared" si="130"/>
        <v>0</v>
      </c>
      <c r="JL35" s="24">
        <f t="shared" si="815"/>
        <v>121036.02866666668</v>
      </c>
      <c r="JM35" s="24"/>
      <c r="JN35" s="24"/>
      <c r="JO35" s="25">
        <f t="shared" si="816"/>
        <v>121036.02866666668</v>
      </c>
      <c r="JP35" s="25"/>
      <c r="JQ35" s="24">
        <f t="shared" si="817"/>
        <v>121036.02866666668</v>
      </c>
      <c r="JR35" s="24"/>
      <c r="JS35" s="24"/>
      <c r="JT35" s="25">
        <f t="shared" si="818"/>
        <v>121036.02866666668</v>
      </c>
      <c r="JU35" s="25"/>
      <c r="JV35" s="24">
        <f t="shared" si="819"/>
        <v>121036.02866666668</v>
      </c>
      <c r="JW35" s="24"/>
      <c r="JX35" s="24"/>
      <c r="JY35" s="25">
        <f t="shared" si="820"/>
        <v>121036.02866666668</v>
      </c>
      <c r="JZ35" s="25"/>
    </row>
    <row r="36" spans="1:286" x14ac:dyDescent="0.35">
      <c r="A36" s="23">
        <v>322000</v>
      </c>
      <c r="B36" s="26" t="s">
        <v>39</v>
      </c>
      <c r="C36" s="24"/>
      <c r="D36" s="24">
        <v>0</v>
      </c>
      <c r="E36" s="24"/>
      <c r="F36" s="25">
        <f t="shared" si="137"/>
        <v>0</v>
      </c>
      <c r="G36" s="25"/>
      <c r="H36" s="25">
        <f t="shared" si="5"/>
        <v>0</v>
      </c>
      <c r="I36" s="24">
        <f t="shared" si="6"/>
        <v>0</v>
      </c>
      <c r="J36" s="24">
        <v>0</v>
      </c>
      <c r="K36" s="24"/>
      <c r="L36" s="25">
        <f>+I36+J36-K36</f>
        <v>0</v>
      </c>
      <c r="M36" s="25"/>
      <c r="N36" s="25">
        <f t="shared" si="8"/>
        <v>0</v>
      </c>
      <c r="O36" s="24">
        <f t="shared" si="9"/>
        <v>0</v>
      </c>
      <c r="P36" s="24">
        <v>0</v>
      </c>
      <c r="Q36" s="24">
        <v>0</v>
      </c>
      <c r="R36" s="25">
        <f t="shared" si="10"/>
        <v>0</v>
      </c>
      <c r="S36" s="25"/>
      <c r="T36" s="25">
        <f t="shared" si="11"/>
        <v>0</v>
      </c>
      <c r="U36" s="24">
        <f t="shared" si="12"/>
        <v>0</v>
      </c>
      <c r="V36" s="24">
        <v>0</v>
      </c>
      <c r="W36" s="24">
        <v>0</v>
      </c>
      <c r="X36" s="25">
        <f>+U36+V36-W36</f>
        <v>0</v>
      </c>
      <c r="Y36" s="25"/>
      <c r="Z36" s="25">
        <f t="shared" si="14"/>
        <v>0</v>
      </c>
      <c r="AA36" s="24">
        <f t="shared" si="15"/>
        <v>0</v>
      </c>
      <c r="AB36" s="24">
        <v>0</v>
      </c>
      <c r="AC36" s="24">
        <v>0</v>
      </c>
      <c r="AD36" s="25">
        <f>+AA36+AB36-AC36</f>
        <v>0</v>
      </c>
      <c r="AE36" s="25"/>
      <c r="AF36" s="25">
        <f t="shared" si="17"/>
        <v>0</v>
      </c>
      <c r="AG36" s="24">
        <f t="shared" si="18"/>
        <v>0</v>
      </c>
      <c r="AH36" s="24">
        <v>0</v>
      </c>
      <c r="AI36" s="24">
        <v>0</v>
      </c>
      <c r="AJ36" s="25">
        <f>+AG36+AH36-AI36</f>
        <v>0</v>
      </c>
      <c r="AK36" s="25"/>
      <c r="AL36" s="25">
        <f t="shared" si="20"/>
        <v>0</v>
      </c>
      <c r="AM36" s="24">
        <f t="shared" si="21"/>
        <v>0</v>
      </c>
      <c r="AN36" s="24">
        <v>0</v>
      </c>
      <c r="AO36" s="24">
        <v>0</v>
      </c>
      <c r="AP36" s="25">
        <f>+AM36+AN36-AO36</f>
        <v>0</v>
      </c>
      <c r="AQ36" s="25"/>
      <c r="AR36" s="25">
        <f t="shared" si="23"/>
        <v>0</v>
      </c>
      <c r="AS36" s="24">
        <f t="shared" si="24"/>
        <v>0</v>
      </c>
      <c r="AT36" s="24">
        <v>0</v>
      </c>
      <c r="AU36" s="24">
        <v>0</v>
      </c>
      <c r="AV36" s="25">
        <f>+AS36+AT36-AU36</f>
        <v>0</v>
      </c>
      <c r="AW36" s="25"/>
      <c r="AX36" s="25">
        <f t="shared" si="26"/>
        <v>0</v>
      </c>
      <c r="AY36" s="24">
        <f t="shared" si="27"/>
        <v>0</v>
      </c>
      <c r="AZ36" s="24">
        <v>0</v>
      </c>
      <c r="BA36" s="24">
        <v>0</v>
      </c>
      <c r="BB36" s="25">
        <f>+AY36+AZ36-BA36</f>
        <v>0</v>
      </c>
      <c r="BC36" s="25"/>
      <c r="BD36" s="25">
        <f t="shared" si="29"/>
        <v>0</v>
      </c>
      <c r="BE36" s="24">
        <f t="shared" si="30"/>
        <v>0</v>
      </c>
      <c r="BF36" s="24">
        <v>40</v>
      </c>
      <c r="BG36" s="24">
        <v>0</v>
      </c>
      <c r="BH36" s="25">
        <f>+BE36+BF36-BG36</f>
        <v>40</v>
      </c>
      <c r="BI36" s="25"/>
      <c r="BJ36" s="25">
        <f t="shared" si="32"/>
        <v>0</v>
      </c>
      <c r="BK36" s="24">
        <f t="shared" si="33"/>
        <v>40</v>
      </c>
      <c r="BL36" s="24">
        <v>0</v>
      </c>
      <c r="BM36" s="24">
        <v>0</v>
      </c>
      <c r="BN36" s="25">
        <f>+BK36+BL36-BM36</f>
        <v>40</v>
      </c>
      <c r="BO36" s="25"/>
      <c r="BP36" s="25">
        <f t="shared" si="35"/>
        <v>0</v>
      </c>
      <c r="BQ36" s="24">
        <f t="shared" si="36"/>
        <v>40</v>
      </c>
      <c r="BR36" s="24">
        <v>100</v>
      </c>
      <c r="BS36" s="24">
        <v>0</v>
      </c>
      <c r="BT36" s="25">
        <f>+BQ36+BR36-BS36</f>
        <v>140</v>
      </c>
      <c r="BU36" s="25"/>
      <c r="BV36" s="25">
        <f t="shared" si="38"/>
        <v>0</v>
      </c>
      <c r="BW36" s="24">
        <f t="shared" si="39"/>
        <v>140</v>
      </c>
      <c r="BX36" s="24">
        <v>145</v>
      </c>
      <c r="BY36" s="24"/>
      <c r="BZ36" s="25">
        <f>+BW36+BX36-BY36</f>
        <v>285</v>
      </c>
      <c r="CA36" s="25"/>
      <c r="CB36" s="25">
        <f t="shared" si="41"/>
        <v>0</v>
      </c>
      <c r="CC36" s="24">
        <f t="shared" si="42"/>
        <v>285</v>
      </c>
      <c r="CD36" s="24">
        <v>68</v>
      </c>
      <c r="CE36" s="24"/>
      <c r="CF36" s="25">
        <f>+CC36+CD36-CE36</f>
        <v>353</v>
      </c>
      <c r="CG36" s="25">
        <v>-1.0799997966580754</v>
      </c>
      <c r="CH36" s="25">
        <f t="shared" si="44"/>
        <v>0</v>
      </c>
      <c r="CI36" s="24">
        <f t="shared" si="45"/>
        <v>351.92000020334194</v>
      </c>
      <c r="CJ36" s="24">
        <v>116</v>
      </c>
      <c r="CK36" s="24"/>
      <c r="CL36" s="25">
        <f>+CI36+CJ36-CK36</f>
        <v>467.92000020334194</v>
      </c>
      <c r="CM36" s="25"/>
      <c r="CN36" s="25">
        <f t="shared" si="47"/>
        <v>0</v>
      </c>
      <c r="CO36" s="24">
        <f t="shared" si="48"/>
        <v>467.92000020334194</v>
      </c>
      <c r="CP36" s="24">
        <v>126</v>
      </c>
      <c r="CQ36" s="24"/>
      <c r="CR36" s="25">
        <f>+CO36+CP36-CQ36</f>
        <v>593.92000020334194</v>
      </c>
      <c r="CS36" s="25">
        <v>0</v>
      </c>
      <c r="CT36" s="25">
        <f t="shared" si="50"/>
        <v>0</v>
      </c>
      <c r="CU36" s="24">
        <f t="shared" si="51"/>
        <v>593.92000020334194</v>
      </c>
      <c r="CV36" s="24">
        <v>199</v>
      </c>
      <c r="CW36" s="24"/>
      <c r="CX36" s="25">
        <f>+CU36+CV36-CW36</f>
        <v>792.92000020334194</v>
      </c>
      <c r="CY36" s="25">
        <v>0</v>
      </c>
      <c r="CZ36" s="25">
        <f t="shared" si="53"/>
        <v>0</v>
      </c>
      <c r="DA36" s="24">
        <f t="shared" si="54"/>
        <v>792.92000020334194</v>
      </c>
      <c r="DB36" s="24">
        <v>83</v>
      </c>
      <c r="DC36" s="24"/>
      <c r="DD36" s="25">
        <f>+DA36+DB36-DC36</f>
        <v>875.92000020334194</v>
      </c>
      <c r="DE36" s="25"/>
      <c r="DF36" s="25">
        <f t="shared" si="56"/>
        <v>0</v>
      </c>
      <c r="DG36" s="24">
        <f t="shared" si="57"/>
        <v>875.92000020334194</v>
      </c>
      <c r="DH36" s="24">
        <v>433</v>
      </c>
      <c r="DI36" s="24"/>
      <c r="DJ36" s="25">
        <f>+DG36+DH36-DI36</f>
        <v>1308.9200002033419</v>
      </c>
      <c r="DK36" s="25">
        <v>-4.229273103455288</v>
      </c>
      <c r="DL36" s="25">
        <f t="shared" si="59"/>
        <v>0</v>
      </c>
      <c r="DM36" s="24">
        <f t="shared" si="60"/>
        <v>1304.6907270998865</v>
      </c>
      <c r="DN36" s="24">
        <v>118</v>
      </c>
      <c r="DO36" s="24"/>
      <c r="DP36" s="25">
        <f>+DM36+DN36-DO36</f>
        <v>1422.6907270998865</v>
      </c>
      <c r="DQ36" s="25">
        <v>0</v>
      </c>
      <c r="DR36" s="25">
        <f t="shared" si="62"/>
        <v>0</v>
      </c>
      <c r="DS36" s="24">
        <f>+DP36+DQ36</f>
        <v>1422.6907270998865</v>
      </c>
      <c r="DT36" s="24">
        <v>161</v>
      </c>
      <c r="DU36" s="24"/>
      <c r="DV36" s="25">
        <f t="shared" si="1"/>
        <v>1583.6907270998865</v>
      </c>
      <c r="DW36" s="25"/>
      <c r="DX36" s="25">
        <f t="shared" si="64"/>
        <v>0</v>
      </c>
      <c r="DY36" s="24">
        <f>+DV36+DW36</f>
        <v>1583.6907270998865</v>
      </c>
      <c r="DZ36" s="24">
        <v>0</v>
      </c>
      <c r="EA36" s="24"/>
      <c r="EB36" s="25">
        <f>+DY36+DZ36-EA36</f>
        <v>1583.6907270998865</v>
      </c>
      <c r="EC36" s="25"/>
      <c r="ED36" s="24">
        <f>+EB36+EC36</f>
        <v>1583.6907270998865</v>
      </c>
      <c r="EE36" s="24"/>
      <c r="EF36" s="24"/>
      <c r="EG36" s="25">
        <f>+ED36+EE36-EF36</f>
        <v>1583.6907270998865</v>
      </c>
      <c r="EH36" s="25"/>
      <c r="EI36" s="24">
        <f>+EG36+EH36</f>
        <v>1583.6907270998865</v>
      </c>
      <c r="EJ36" s="24"/>
      <c r="EK36" s="24"/>
      <c r="EL36" s="25">
        <f>+EI36+EJ36-EK36</f>
        <v>1583.6907270998865</v>
      </c>
      <c r="EM36" s="25"/>
      <c r="EP36" s="24"/>
      <c r="EQ36" s="24">
        <v>0</v>
      </c>
      <c r="ER36" s="24"/>
      <c r="ES36" s="25">
        <f t="shared" si="138"/>
        <v>0</v>
      </c>
      <c r="ET36" s="25"/>
      <c r="EU36" s="25">
        <f t="shared" si="71"/>
        <v>0</v>
      </c>
      <c r="EV36" s="24">
        <f t="shared" si="776"/>
        <v>0</v>
      </c>
      <c r="EW36" s="24">
        <v>0</v>
      </c>
      <c r="EX36" s="24"/>
      <c r="EY36" s="25">
        <f>+EV36+EW36-EX36</f>
        <v>0</v>
      </c>
      <c r="EZ36" s="25"/>
      <c r="FA36" s="25">
        <f t="shared" si="74"/>
        <v>0</v>
      </c>
      <c r="FB36" s="24">
        <f t="shared" si="777"/>
        <v>0</v>
      </c>
      <c r="FC36" s="24">
        <v>0</v>
      </c>
      <c r="FD36" s="24">
        <v>0</v>
      </c>
      <c r="FE36" s="25">
        <f t="shared" si="778"/>
        <v>0</v>
      </c>
      <c r="FF36" s="25"/>
      <c r="FG36" s="25">
        <f t="shared" si="77"/>
        <v>0</v>
      </c>
      <c r="FH36" s="24">
        <f t="shared" si="779"/>
        <v>0</v>
      </c>
      <c r="FI36" s="24">
        <v>0</v>
      </c>
      <c r="FJ36" s="24">
        <v>0</v>
      </c>
      <c r="FK36" s="25">
        <f>+FH36+FI36-FJ36</f>
        <v>0</v>
      </c>
      <c r="FL36" s="25"/>
      <c r="FM36" s="25">
        <f t="shared" si="80"/>
        <v>0</v>
      </c>
      <c r="FN36" s="24">
        <f t="shared" si="780"/>
        <v>0</v>
      </c>
      <c r="FO36" s="24">
        <v>0</v>
      </c>
      <c r="FP36" s="24">
        <v>0</v>
      </c>
      <c r="FQ36" s="25">
        <f>+FN36+FO36-FP36</f>
        <v>0</v>
      </c>
      <c r="FR36" s="25"/>
      <c r="FS36" s="25">
        <f t="shared" si="83"/>
        <v>0</v>
      </c>
      <c r="FT36" s="24">
        <f t="shared" si="781"/>
        <v>0</v>
      </c>
      <c r="FU36" s="24">
        <v>0</v>
      </c>
      <c r="FV36" s="24">
        <v>0</v>
      </c>
      <c r="FW36" s="25">
        <f>+FT36+FU36-FV36</f>
        <v>0</v>
      </c>
      <c r="FX36" s="25"/>
      <c r="FY36" s="25">
        <f t="shared" si="86"/>
        <v>0</v>
      </c>
      <c r="FZ36" s="24">
        <f t="shared" si="782"/>
        <v>0</v>
      </c>
      <c r="GA36" s="24">
        <v>0</v>
      </c>
      <c r="GB36" s="24">
        <v>0</v>
      </c>
      <c r="GC36" s="25">
        <f>+FZ36+GA36-GB36</f>
        <v>0</v>
      </c>
      <c r="GD36" s="25"/>
      <c r="GE36" s="25">
        <f t="shared" si="89"/>
        <v>0</v>
      </c>
      <c r="GF36" s="24">
        <f t="shared" si="783"/>
        <v>0</v>
      </c>
      <c r="GG36" s="24">
        <v>0</v>
      </c>
      <c r="GH36" s="24">
        <v>0</v>
      </c>
      <c r="GI36" s="25">
        <f>+GF36+GG36-GH36</f>
        <v>0</v>
      </c>
      <c r="GJ36" s="25"/>
      <c r="GK36" s="25">
        <f t="shared" si="92"/>
        <v>0</v>
      </c>
      <c r="GL36" s="24">
        <f t="shared" si="784"/>
        <v>0</v>
      </c>
      <c r="GM36" s="24">
        <v>0</v>
      </c>
      <c r="GN36" s="24">
        <v>0</v>
      </c>
      <c r="GO36" s="25">
        <f>+GL36+GM36-GN36</f>
        <v>0</v>
      </c>
      <c r="GP36" s="25"/>
      <c r="GQ36" s="25">
        <f t="shared" si="95"/>
        <v>0</v>
      </c>
      <c r="GR36" s="24">
        <f t="shared" si="785"/>
        <v>0</v>
      </c>
      <c r="GS36" s="24">
        <v>40</v>
      </c>
      <c r="GT36" s="24">
        <v>0</v>
      </c>
      <c r="GU36" s="25">
        <f>+GR36+GS36-GT36</f>
        <v>40</v>
      </c>
      <c r="GV36" s="25"/>
      <c r="GW36" s="25">
        <f t="shared" si="98"/>
        <v>0</v>
      </c>
      <c r="GX36" s="24">
        <f t="shared" si="786"/>
        <v>40</v>
      </c>
      <c r="GY36" s="24">
        <v>0</v>
      </c>
      <c r="GZ36" s="24">
        <v>0</v>
      </c>
      <c r="HA36" s="25">
        <f>+GX36+GY36-GZ36</f>
        <v>40</v>
      </c>
      <c r="HB36" s="25"/>
      <c r="HC36" s="25">
        <f t="shared" si="101"/>
        <v>0</v>
      </c>
      <c r="HD36" s="24">
        <f t="shared" si="787"/>
        <v>40</v>
      </c>
      <c r="HE36" s="24">
        <v>100</v>
      </c>
      <c r="HF36" s="24">
        <v>0</v>
      </c>
      <c r="HG36" s="25">
        <f>+HD36+HE36-HF36</f>
        <v>140</v>
      </c>
      <c r="HH36" s="25"/>
      <c r="HI36" s="25">
        <f t="shared" si="104"/>
        <v>0</v>
      </c>
      <c r="HJ36" s="24">
        <f t="shared" si="788"/>
        <v>140</v>
      </c>
      <c r="HK36" s="24">
        <v>44007.417999999998</v>
      </c>
      <c r="HL36" s="24"/>
      <c r="HM36" s="25">
        <f>+HJ36+HK36-HL36</f>
        <v>44147.417999999998</v>
      </c>
      <c r="HN36" s="25"/>
      <c r="HO36" s="25">
        <f t="shared" si="107"/>
        <v>0</v>
      </c>
      <c r="HP36" s="24">
        <f t="shared" si="789"/>
        <v>44147.417999999998</v>
      </c>
      <c r="HQ36" s="24">
        <v>20637.960999999999</v>
      </c>
      <c r="HR36" s="24"/>
      <c r="HS36" s="25">
        <f>+HP36+HQ36-HR36</f>
        <v>64785.379000000001</v>
      </c>
      <c r="HT36" s="25">
        <v>-212.45</v>
      </c>
      <c r="HU36" s="25">
        <f t="shared" si="110"/>
        <v>0</v>
      </c>
      <c r="HV36" s="24">
        <f t="shared" si="790"/>
        <v>64572.929000000004</v>
      </c>
      <c r="HW36" s="24">
        <v>26009.901999999998</v>
      </c>
      <c r="HX36" s="24"/>
      <c r="HY36" s="25">
        <f>+HV36+HW36-HX36</f>
        <v>90582.831000000006</v>
      </c>
      <c r="HZ36" s="25"/>
      <c r="IA36" s="25">
        <f t="shared" si="113"/>
        <v>0</v>
      </c>
      <c r="IB36" s="24">
        <f t="shared" si="791"/>
        <v>90582.831000000006</v>
      </c>
      <c r="IC36" s="24">
        <v>38240.928</v>
      </c>
      <c r="ID36" s="24"/>
      <c r="IE36" s="25">
        <f>+IB36+IC36-ID36</f>
        <v>128823.75900000001</v>
      </c>
      <c r="IF36" s="25">
        <v>0</v>
      </c>
      <c r="IG36" s="25">
        <f t="shared" si="116"/>
        <v>0</v>
      </c>
      <c r="IH36" s="24">
        <f t="shared" si="792"/>
        <v>128823.75900000001</v>
      </c>
      <c r="II36" s="24">
        <v>60396.387000000002</v>
      </c>
      <c r="IJ36" s="24"/>
      <c r="IK36" s="25">
        <f>+IH36+II36-IJ36</f>
        <v>189220.14600000001</v>
      </c>
      <c r="IL36" s="25">
        <v>0</v>
      </c>
      <c r="IM36" s="25">
        <f t="shared" si="119"/>
        <v>0</v>
      </c>
      <c r="IN36" s="24">
        <f t="shared" si="793"/>
        <v>189220.14600000001</v>
      </c>
      <c r="IO36" s="24">
        <v>19454.312999999998</v>
      </c>
      <c r="IP36" s="24"/>
      <c r="IQ36" s="25">
        <f>+IN36+IO36-IP36</f>
        <v>208674.459</v>
      </c>
      <c r="IR36" s="25"/>
      <c r="IS36" s="25">
        <f t="shared" si="122"/>
        <v>0</v>
      </c>
      <c r="IT36" s="24">
        <f t="shared" si="794"/>
        <v>208674.459</v>
      </c>
      <c r="IU36" s="24">
        <v>100913.56299999999</v>
      </c>
      <c r="IV36" s="24"/>
      <c r="IW36" s="25">
        <f>+IT36+IU36-IV36</f>
        <v>309588.022</v>
      </c>
      <c r="IX36" s="25">
        <v>-831.95299999999997</v>
      </c>
      <c r="IY36" s="25">
        <f t="shared" si="125"/>
        <v>0</v>
      </c>
      <c r="IZ36" s="24">
        <f t="shared" si="795"/>
        <v>308756.06900000002</v>
      </c>
      <c r="JA36" s="24">
        <v>35752.232999999993</v>
      </c>
      <c r="JB36" s="24"/>
      <c r="JC36" s="25">
        <f>+IZ36+JA36-JB36</f>
        <v>344508.30200000003</v>
      </c>
      <c r="JD36" s="25">
        <v>0</v>
      </c>
      <c r="JE36" s="25">
        <f t="shared" si="128"/>
        <v>0</v>
      </c>
      <c r="JF36" s="24">
        <f>+JC36+JD36</f>
        <v>344508.30200000003</v>
      </c>
      <c r="JG36" s="24">
        <v>48863.409999999996</v>
      </c>
      <c r="JH36" s="24"/>
      <c r="JI36" s="25">
        <f t="shared" si="3"/>
        <v>393371.712</v>
      </c>
      <c r="JJ36" s="25"/>
      <c r="JK36" s="25">
        <f t="shared" si="130"/>
        <v>0</v>
      </c>
      <c r="JL36" s="24">
        <f>+JI36+JJ36</f>
        <v>393371.712</v>
      </c>
      <c r="JM36" s="24"/>
      <c r="JN36" s="24"/>
      <c r="JO36" s="25">
        <f>+JL36+JM36-JN36</f>
        <v>393371.712</v>
      </c>
      <c r="JP36" s="25"/>
      <c r="JQ36" s="24">
        <f>+JO36+JP36</f>
        <v>393371.712</v>
      </c>
      <c r="JR36" s="24"/>
      <c r="JS36" s="24"/>
      <c r="JT36" s="25">
        <f>+JQ36+JR36-JS36</f>
        <v>393371.712</v>
      </c>
      <c r="JU36" s="25"/>
      <c r="JV36" s="24">
        <f>+JT36+JU36</f>
        <v>393371.712</v>
      </c>
      <c r="JW36" s="24"/>
      <c r="JX36" s="24"/>
      <c r="JY36" s="25">
        <f>+JV36+JW36-JX36</f>
        <v>393371.712</v>
      </c>
      <c r="JZ36" s="25"/>
    </row>
    <row r="37" spans="1:286" x14ac:dyDescent="0.35">
      <c r="A37" s="23">
        <v>322109</v>
      </c>
      <c r="B37" s="26" t="s">
        <v>40</v>
      </c>
      <c r="C37" s="24"/>
      <c r="D37" s="24">
        <v>0</v>
      </c>
      <c r="E37" s="24"/>
      <c r="F37" s="25">
        <f t="shared" si="137"/>
        <v>0</v>
      </c>
      <c r="G37" s="25"/>
      <c r="H37" s="25">
        <f t="shared" si="5"/>
        <v>0</v>
      </c>
      <c r="I37" s="24">
        <f t="shared" si="6"/>
        <v>0</v>
      </c>
      <c r="J37" s="24">
        <v>0</v>
      </c>
      <c r="K37" s="24"/>
      <c r="L37" s="25">
        <f>+I37+J37-K37</f>
        <v>0</v>
      </c>
      <c r="M37" s="25"/>
      <c r="N37" s="25">
        <f t="shared" si="8"/>
        <v>0</v>
      </c>
      <c r="O37" s="24">
        <f t="shared" si="9"/>
        <v>0</v>
      </c>
      <c r="P37" s="24">
        <v>0</v>
      </c>
      <c r="Q37" s="24">
        <v>0</v>
      </c>
      <c r="R37" s="25">
        <f t="shared" si="10"/>
        <v>0</v>
      </c>
      <c r="S37" s="25"/>
      <c r="T37" s="25">
        <f t="shared" si="11"/>
        <v>0</v>
      </c>
      <c r="U37" s="24">
        <f t="shared" si="12"/>
        <v>0</v>
      </c>
      <c r="V37" s="24">
        <v>0</v>
      </c>
      <c r="W37" s="24">
        <v>0</v>
      </c>
      <c r="X37" s="25">
        <f>+U37+V37-W37</f>
        <v>0</v>
      </c>
      <c r="Y37" s="25"/>
      <c r="Z37" s="25">
        <f t="shared" si="14"/>
        <v>0</v>
      </c>
      <c r="AA37" s="24">
        <f t="shared" si="15"/>
        <v>0</v>
      </c>
      <c r="AB37" s="24">
        <v>0</v>
      </c>
      <c r="AC37" s="24">
        <v>0</v>
      </c>
      <c r="AD37" s="25">
        <f>+AA37+AB37-AC37</f>
        <v>0</v>
      </c>
      <c r="AE37" s="25"/>
      <c r="AF37" s="25">
        <f t="shared" si="17"/>
        <v>0</v>
      </c>
      <c r="AG37" s="24">
        <f t="shared" si="18"/>
        <v>0</v>
      </c>
      <c r="AH37" s="24">
        <v>0</v>
      </c>
      <c r="AI37" s="24">
        <v>0</v>
      </c>
      <c r="AJ37" s="25">
        <f>+AG37+AH37-AI37</f>
        <v>0</v>
      </c>
      <c r="AK37" s="25"/>
      <c r="AL37" s="25">
        <f t="shared" si="20"/>
        <v>0</v>
      </c>
      <c r="AM37" s="24">
        <f t="shared" si="21"/>
        <v>0</v>
      </c>
      <c r="AN37" s="24">
        <v>30</v>
      </c>
      <c r="AO37" s="24">
        <v>2</v>
      </c>
      <c r="AP37" s="25">
        <f>+AM37+AN37-AO37</f>
        <v>28</v>
      </c>
      <c r="AQ37" s="25"/>
      <c r="AR37" s="25">
        <f t="shared" si="23"/>
        <v>364</v>
      </c>
      <c r="AS37" s="24">
        <f t="shared" si="24"/>
        <v>28</v>
      </c>
      <c r="AT37" s="24">
        <v>0</v>
      </c>
      <c r="AU37" s="24">
        <v>5.5</v>
      </c>
      <c r="AV37" s="25">
        <f>+AS37+AT37-AU37</f>
        <v>22.5</v>
      </c>
      <c r="AW37" s="25"/>
      <c r="AX37" s="25">
        <f t="shared" si="26"/>
        <v>110.45454545454547</v>
      </c>
      <c r="AY37" s="24">
        <f t="shared" si="27"/>
        <v>22.5</v>
      </c>
      <c r="AZ37" s="24">
        <v>0</v>
      </c>
      <c r="BA37" s="24">
        <v>7.833333333333333</v>
      </c>
      <c r="BB37" s="25">
        <f>+AY37+AZ37-BA37</f>
        <v>14.666666666666668</v>
      </c>
      <c r="BC37" s="25"/>
      <c r="BD37" s="25">
        <f t="shared" si="29"/>
        <v>44.936170212765958</v>
      </c>
      <c r="BE37" s="24">
        <f t="shared" si="30"/>
        <v>14.666666666666668</v>
      </c>
      <c r="BF37" s="24">
        <v>0</v>
      </c>
      <c r="BG37" s="24">
        <v>5.2</v>
      </c>
      <c r="BH37" s="25">
        <f>+BE37+BF37-BG37</f>
        <v>9.4666666666666686</v>
      </c>
      <c r="BI37" s="25"/>
      <c r="BJ37" s="25">
        <f t="shared" si="32"/>
        <v>47.333333333333343</v>
      </c>
      <c r="BK37" s="24">
        <f t="shared" si="33"/>
        <v>9.4666666666666686</v>
      </c>
      <c r="BL37" s="24">
        <v>0</v>
      </c>
      <c r="BM37" s="24">
        <v>7.4666666666666668</v>
      </c>
      <c r="BN37" s="25">
        <f>+BK37+BL37-BM37</f>
        <v>2.0000000000000018</v>
      </c>
      <c r="BO37" s="25"/>
      <c r="BP37" s="25">
        <f t="shared" si="35"/>
        <v>6.9642857142857206</v>
      </c>
      <c r="BQ37" s="24">
        <f t="shared" si="36"/>
        <v>2.0000000000000018</v>
      </c>
      <c r="BR37" s="24">
        <v>0</v>
      </c>
      <c r="BS37" s="24">
        <v>2</v>
      </c>
      <c r="BT37" s="25">
        <f>+BQ37+BR37-BS37</f>
        <v>0</v>
      </c>
      <c r="BU37" s="25"/>
      <c r="BV37" s="25">
        <f t="shared" si="38"/>
        <v>0</v>
      </c>
      <c r="BW37" s="24">
        <f t="shared" si="39"/>
        <v>0</v>
      </c>
      <c r="BX37" s="24">
        <v>0</v>
      </c>
      <c r="BY37" s="24"/>
      <c r="BZ37" s="25">
        <f>+BW37+BX37-BY37</f>
        <v>0</v>
      </c>
      <c r="CA37" s="25"/>
      <c r="CB37" s="25">
        <f t="shared" si="41"/>
        <v>0</v>
      </c>
      <c r="CC37" s="24">
        <f t="shared" si="42"/>
        <v>0</v>
      </c>
      <c r="CD37" s="24">
        <v>0</v>
      </c>
      <c r="CE37" s="24"/>
      <c r="CF37" s="25">
        <f>+CC37+CD37-CE37</f>
        <v>0</v>
      </c>
      <c r="CG37" s="25">
        <v>0</v>
      </c>
      <c r="CH37" s="25">
        <f t="shared" si="44"/>
        <v>0</v>
      </c>
      <c r="CI37" s="24">
        <f t="shared" si="45"/>
        <v>0</v>
      </c>
      <c r="CJ37" s="24">
        <v>0</v>
      </c>
      <c r="CK37" s="24"/>
      <c r="CL37" s="25">
        <f>+CI37+CJ37-CK37</f>
        <v>0</v>
      </c>
      <c r="CM37" s="25"/>
      <c r="CN37" s="25">
        <f t="shared" si="47"/>
        <v>0</v>
      </c>
      <c r="CO37" s="24">
        <f t="shared" si="48"/>
        <v>0</v>
      </c>
      <c r="CP37" s="24">
        <v>0</v>
      </c>
      <c r="CQ37" s="24"/>
      <c r="CR37" s="25">
        <f>+CO37+CP37-CQ37</f>
        <v>0</v>
      </c>
      <c r="CS37" s="25">
        <v>0</v>
      </c>
      <c r="CT37" s="25">
        <f t="shared" si="50"/>
        <v>0</v>
      </c>
      <c r="CU37" s="24">
        <f t="shared" si="51"/>
        <v>0</v>
      </c>
      <c r="CV37" s="24">
        <v>0</v>
      </c>
      <c r="CW37" s="24"/>
      <c r="CX37" s="25">
        <f>+CU37+CV37-CW37</f>
        <v>0</v>
      </c>
      <c r="CY37" s="25">
        <v>0</v>
      </c>
      <c r="CZ37" s="25">
        <f t="shared" si="53"/>
        <v>0</v>
      </c>
      <c r="DA37" s="24">
        <f t="shared" si="54"/>
        <v>0</v>
      </c>
      <c r="DB37" s="24">
        <v>0</v>
      </c>
      <c r="DC37" s="24"/>
      <c r="DD37" s="25">
        <f>+DA37+DB37-DC37</f>
        <v>0</v>
      </c>
      <c r="DE37" s="25"/>
      <c r="DF37" s="25">
        <f t="shared" si="56"/>
        <v>0</v>
      </c>
      <c r="DG37" s="24">
        <f t="shared" si="57"/>
        <v>0</v>
      </c>
      <c r="DH37" s="24">
        <v>0</v>
      </c>
      <c r="DI37" s="24"/>
      <c r="DJ37" s="25">
        <f>+DG37+DH37-DI37</f>
        <v>0</v>
      </c>
      <c r="DK37" s="25">
        <v>0</v>
      </c>
      <c r="DL37" s="25">
        <f t="shared" si="59"/>
        <v>0</v>
      </c>
      <c r="DM37" s="24">
        <f t="shared" si="60"/>
        <v>0</v>
      </c>
      <c r="DN37" s="24">
        <v>0</v>
      </c>
      <c r="DO37" s="24"/>
      <c r="DP37" s="25">
        <f>+DM37+DN37-DO37</f>
        <v>0</v>
      </c>
      <c r="DQ37" s="25">
        <v>0</v>
      </c>
      <c r="DR37" s="25">
        <f t="shared" si="62"/>
        <v>0</v>
      </c>
      <c r="DS37" s="24">
        <f>+DP37+DQ37</f>
        <v>0</v>
      </c>
      <c r="DT37" s="24">
        <v>0</v>
      </c>
      <c r="DU37" s="24"/>
      <c r="DV37" s="25">
        <f t="shared" si="1"/>
        <v>0</v>
      </c>
      <c r="DW37" s="25"/>
      <c r="DX37" s="25">
        <f t="shared" si="64"/>
        <v>0</v>
      </c>
      <c r="DY37" s="24">
        <f>+DV37+DW37</f>
        <v>0</v>
      </c>
      <c r="DZ37" s="24">
        <v>0</v>
      </c>
      <c r="EA37" s="24"/>
      <c r="EB37" s="25">
        <f>+DY37+DZ37-EA37</f>
        <v>0</v>
      </c>
      <c r="EC37" s="25"/>
      <c r="ED37" s="24">
        <f>+EB37+EC37</f>
        <v>0</v>
      </c>
      <c r="EE37" s="24"/>
      <c r="EF37" s="24"/>
      <c r="EG37" s="25">
        <f>+ED37+EE37-EF37</f>
        <v>0</v>
      </c>
      <c r="EH37" s="25"/>
      <c r="EI37" s="24">
        <f>+EG37+EH37</f>
        <v>0</v>
      </c>
      <c r="EJ37" s="24"/>
      <c r="EK37" s="24"/>
      <c r="EL37" s="25">
        <f>+EI37+EJ37-EK37</f>
        <v>0</v>
      </c>
      <c r="EM37" s="25"/>
      <c r="EP37" s="24"/>
      <c r="EQ37" s="24">
        <v>0</v>
      </c>
      <c r="ER37" s="24"/>
      <c r="ES37" s="25">
        <f t="shared" si="138"/>
        <v>0</v>
      </c>
      <c r="ET37" s="25"/>
      <c r="EU37" s="25">
        <f t="shared" si="71"/>
        <v>0</v>
      </c>
      <c r="EV37" s="24">
        <f t="shared" si="776"/>
        <v>0</v>
      </c>
      <c r="EW37" s="24">
        <v>0</v>
      </c>
      <c r="EX37" s="24">
        <v>0</v>
      </c>
      <c r="EY37" s="25">
        <f>+EV37+EW37-EX37</f>
        <v>0</v>
      </c>
      <c r="EZ37" s="25"/>
      <c r="FA37" s="25">
        <f t="shared" si="74"/>
        <v>0</v>
      </c>
      <c r="FB37" s="24">
        <f t="shared" si="777"/>
        <v>0</v>
      </c>
      <c r="FC37" s="24">
        <v>0</v>
      </c>
      <c r="FD37" s="24">
        <v>0</v>
      </c>
      <c r="FE37" s="25">
        <f t="shared" si="778"/>
        <v>0</v>
      </c>
      <c r="FF37" s="25"/>
      <c r="FG37" s="25">
        <f t="shared" si="77"/>
        <v>0</v>
      </c>
      <c r="FH37" s="24">
        <f t="shared" si="779"/>
        <v>0</v>
      </c>
      <c r="FI37" s="24">
        <v>0</v>
      </c>
      <c r="FJ37" s="24">
        <v>0</v>
      </c>
      <c r="FK37" s="25">
        <f>+FH37+FI37-FJ37</f>
        <v>0</v>
      </c>
      <c r="FL37" s="25"/>
      <c r="FM37" s="25">
        <f t="shared" si="80"/>
        <v>0</v>
      </c>
      <c r="FN37" s="24">
        <f t="shared" si="780"/>
        <v>0</v>
      </c>
      <c r="FO37" s="24">
        <v>0</v>
      </c>
      <c r="FP37" s="24">
        <v>0</v>
      </c>
      <c r="FQ37" s="25">
        <f>+FN37+FO37-FP37</f>
        <v>0</v>
      </c>
      <c r="FR37" s="25"/>
      <c r="FS37" s="25">
        <f t="shared" si="83"/>
        <v>0</v>
      </c>
      <c r="FT37" s="24">
        <f t="shared" si="781"/>
        <v>0</v>
      </c>
      <c r="FU37" s="24">
        <v>0</v>
      </c>
      <c r="FV37" s="24">
        <v>0</v>
      </c>
      <c r="FW37" s="25">
        <f>+FT37+FU37-FV37</f>
        <v>0</v>
      </c>
      <c r="FX37" s="25"/>
      <c r="FY37" s="25">
        <f t="shared" si="86"/>
        <v>0</v>
      </c>
      <c r="FZ37" s="24">
        <f t="shared" si="782"/>
        <v>0</v>
      </c>
      <c r="GA37" s="24">
        <v>30</v>
      </c>
      <c r="GB37" s="24">
        <v>2</v>
      </c>
      <c r="GC37" s="25">
        <f>+FZ37+GA37-GB37</f>
        <v>28</v>
      </c>
      <c r="GD37" s="25"/>
      <c r="GE37" s="25">
        <f t="shared" si="89"/>
        <v>364</v>
      </c>
      <c r="GF37" s="24">
        <f t="shared" si="783"/>
        <v>28</v>
      </c>
      <c r="GG37" s="24">
        <v>0</v>
      </c>
      <c r="GH37" s="24">
        <v>5.5</v>
      </c>
      <c r="GI37" s="25">
        <f>+GF37+GG37-GH37</f>
        <v>22.5</v>
      </c>
      <c r="GJ37" s="25"/>
      <c r="GK37" s="25">
        <f t="shared" si="92"/>
        <v>110.45454545454547</v>
      </c>
      <c r="GL37" s="24">
        <f t="shared" si="784"/>
        <v>22.5</v>
      </c>
      <c r="GM37" s="24">
        <v>0</v>
      </c>
      <c r="GN37" s="24">
        <v>7.833333333333333</v>
      </c>
      <c r="GO37" s="25">
        <f>+GL37+GM37-GN37</f>
        <v>14.666666666666668</v>
      </c>
      <c r="GP37" s="25"/>
      <c r="GQ37" s="25">
        <f t="shared" si="95"/>
        <v>44.936170212765958</v>
      </c>
      <c r="GR37" s="24">
        <f t="shared" si="785"/>
        <v>14.666666666666668</v>
      </c>
      <c r="GS37" s="24">
        <v>0</v>
      </c>
      <c r="GT37" s="24">
        <v>5.2</v>
      </c>
      <c r="GU37" s="25">
        <f>+GR37+GS37-GT37</f>
        <v>9.4666666666666686</v>
      </c>
      <c r="GV37" s="25"/>
      <c r="GW37" s="25">
        <f t="shared" si="98"/>
        <v>47.333333333333343</v>
      </c>
      <c r="GX37" s="24">
        <f t="shared" si="786"/>
        <v>9.4666666666666686</v>
      </c>
      <c r="GY37" s="24">
        <v>0</v>
      </c>
      <c r="GZ37" s="24">
        <v>7.4666666666666668</v>
      </c>
      <c r="HA37" s="25">
        <f>+GX37+GY37-GZ37</f>
        <v>2.0000000000000018</v>
      </c>
      <c r="HB37" s="25"/>
      <c r="HC37" s="25">
        <f t="shared" si="101"/>
        <v>6.9642857142857206</v>
      </c>
      <c r="HD37" s="24">
        <f t="shared" si="787"/>
        <v>2.0000000000000018</v>
      </c>
      <c r="HE37" s="24">
        <v>0</v>
      </c>
      <c r="HF37" s="24">
        <v>2</v>
      </c>
      <c r="HG37" s="25">
        <f>+HD37+HE37-HF37</f>
        <v>0</v>
      </c>
      <c r="HH37" s="25"/>
      <c r="HI37" s="25">
        <f t="shared" si="104"/>
        <v>0</v>
      </c>
      <c r="HJ37" s="24">
        <f t="shared" si="788"/>
        <v>0</v>
      </c>
      <c r="HK37" s="24">
        <v>0</v>
      </c>
      <c r="HL37" s="24"/>
      <c r="HM37" s="25">
        <f>+HJ37+HK37-HL37</f>
        <v>0</v>
      </c>
      <c r="HN37" s="25"/>
      <c r="HO37" s="25">
        <f t="shared" si="107"/>
        <v>0</v>
      </c>
      <c r="HP37" s="24">
        <f t="shared" si="789"/>
        <v>0</v>
      </c>
      <c r="HQ37" s="24">
        <v>0</v>
      </c>
      <c r="HR37" s="24"/>
      <c r="HS37" s="25">
        <f>+HP37+HQ37-HR37</f>
        <v>0</v>
      </c>
      <c r="HT37" s="25">
        <v>0</v>
      </c>
      <c r="HU37" s="25">
        <f t="shared" si="110"/>
        <v>0</v>
      </c>
      <c r="HV37" s="24">
        <f t="shared" si="790"/>
        <v>0</v>
      </c>
      <c r="HW37" s="24">
        <v>0</v>
      </c>
      <c r="HX37" s="24"/>
      <c r="HY37" s="25">
        <f>+HV37+HW37-HX37</f>
        <v>0</v>
      </c>
      <c r="HZ37" s="25"/>
      <c r="IA37" s="25">
        <f t="shared" si="113"/>
        <v>0</v>
      </c>
      <c r="IB37" s="24">
        <f t="shared" si="791"/>
        <v>0</v>
      </c>
      <c r="IC37" s="24">
        <v>0</v>
      </c>
      <c r="ID37" s="24"/>
      <c r="IE37" s="25">
        <f>+IB37+IC37-ID37</f>
        <v>0</v>
      </c>
      <c r="IF37" s="25">
        <v>0</v>
      </c>
      <c r="IG37" s="25">
        <f t="shared" si="116"/>
        <v>0</v>
      </c>
      <c r="IH37" s="24">
        <f t="shared" si="792"/>
        <v>0</v>
      </c>
      <c r="II37" s="24">
        <v>0</v>
      </c>
      <c r="IJ37" s="24"/>
      <c r="IK37" s="25">
        <f>+IH37+II37-IJ37</f>
        <v>0</v>
      </c>
      <c r="IL37" s="25">
        <v>0</v>
      </c>
      <c r="IM37" s="25">
        <f t="shared" si="119"/>
        <v>0</v>
      </c>
      <c r="IN37" s="24">
        <f t="shared" si="793"/>
        <v>0</v>
      </c>
      <c r="IO37" s="24">
        <v>0</v>
      </c>
      <c r="IP37" s="24"/>
      <c r="IQ37" s="25">
        <f>+IN37+IO37-IP37</f>
        <v>0</v>
      </c>
      <c r="IR37" s="25"/>
      <c r="IS37" s="25">
        <f t="shared" si="122"/>
        <v>0</v>
      </c>
      <c r="IT37" s="24">
        <f t="shared" si="794"/>
        <v>0</v>
      </c>
      <c r="IU37" s="24">
        <v>0</v>
      </c>
      <c r="IV37" s="24"/>
      <c r="IW37" s="25">
        <f>+IT37+IU37-IV37</f>
        <v>0</v>
      </c>
      <c r="IX37" s="25">
        <v>0</v>
      </c>
      <c r="IY37" s="25">
        <f t="shared" si="125"/>
        <v>0</v>
      </c>
      <c r="IZ37" s="24">
        <f t="shared" si="795"/>
        <v>0</v>
      </c>
      <c r="JA37" s="24">
        <v>0</v>
      </c>
      <c r="JB37" s="24"/>
      <c r="JC37" s="25">
        <f>+IZ37+JA37-JB37</f>
        <v>0</v>
      </c>
      <c r="JD37" s="25">
        <v>0</v>
      </c>
      <c r="JE37" s="25">
        <f t="shared" si="128"/>
        <v>0</v>
      </c>
      <c r="JF37" s="24">
        <f>+JC37+JD37</f>
        <v>0</v>
      </c>
      <c r="JG37" s="24">
        <v>0</v>
      </c>
      <c r="JH37" s="24"/>
      <c r="JI37" s="25">
        <f t="shared" si="3"/>
        <v>0</v>
      </c>
      <c r="JJ37" s="25"/>
      <c r="JK37" s="25">
        <f t="shared" si="130"/>
        <v>0</v>
      </c>
      <c r="JL37" s="24">
        <f>+JI37+JJ37</f>
        <v>0</v>
      </c>
      <c r="JM37" s="24"/>
      <c r="JN37" s="24"/>
      <c r="JO37" s="25">
        <f>+JL37+JM37-JN37</f>
        <v>0</v>
      </c>
      <c r="JP37" s="25"/>
      <c r="JQ37" s="24">
        <f>+JO37+JP37</f>
        <v>0</v>
      </c>
      <c r="JR37" s="24"/>
      <c r="JS37" s="24"/>
      <c r="JT37" s="25">
        <f>+JQ37+JR37-JS37</f>
        <v>0</v>
      </c>
      <c r="JU37" s="25"/>
      <c r="JV37" s="24">
        <f>+JT37+JU37</f>
        <v>0</v>
      </c>
      <c r="JW37" s="24"/>
      <c r="JX37" s="24"/>
      <c r="JY37" s="25">
        <f>+JV37+JW37-JX37</f>
        <v>0</v>
      </c>
      <c r="JZ37" s="25"/>
    </row>
    <row r="38" spans="1:286" x14ac:dyDescent="0.35">
      <c r="A38" s="23">
        <v>322231</v>
      </c>
      <c r="B38" s="26" t="s">
        <v>41</v>
      </c>
      <c r="C38" s="24"/>
      <c r="D38" s="24">
        <v>0</v>
      </c>
      <c r="E38" s="24"/>
      <c r="F38" s="25">
        <f t="shared" si="137"/>
        <v>0</v>
      </c>
      <c r="G38" s="25"/>
      <c r="H38" s="25">
        <f t="shared" si="5"/>
        <v>0</v>
      </c>
      <c r="I38" s="24">
        <f t="shared" si="6"/>
        <v>0</v>
      </c>
      <c r="J38" s="24">
        <v>0</v>
      </c>
      <c r="K38" s="24"/>
      <c r="L38" s="25">
        <f t="shared" si="640"/>
        <v>0</v>
      </c>
      <c r="M38" s="25"/>
      <c r="N38" s="25">
        <f t="shared" si="8"/>
        <v>0</v>
      </c>
      <c r="O38" s="24">
        <f t="shared" si="9"/>
        <v>0</v>
      </c>
      <c r="P38" s="24">
        <v>0</v>
      </c>
      <c r="Q38" s="24">
        <v>0</v>
      </c>
      <c r="R38" s="25">
        <f t="shared" si="10"/>
        <v>0</v>
      </c>
      <c r="S38" s="25"/>
      <c r="T38" s="25">
        <f t="shared" si="11"/>
        <v>0</v>
      </c>
      <c r="U38" s="24">
        <f t="shared" si="12"/>
        <v>0</v>
      </c>
      <c r="V38" s="24">
        <v>0</v>
      </c>
      <c r="W38" s="24">
        <v>0</v>
      </c>
      <c r="X38" s="25">
        <f t="shared" si="641"/>
        <v>0</v>
      </c>
      <c r="Y38" s="25"/>
      <c r="Z38" s="25">
        <f t="shared" si="14"/>
        <v>0</v>
      </c>
      <c r="AA38" s="24">
        <f t="shared" si="15"/>
        <v>0</v>
      </c>
      <c r="AB38" s="24">
        <v>0</v>
      </c>
      <c r="AC38" s="24">
        <v>0</v>
      </c>
      <c r="AD38" s="25">
        <f t="shared" si="642"/>
        <v>0</v>
      </c>
      <c r="AE38" s="25"/>
      <c r="AF38" s="25">
        <f t="shared" si="17"/>
        <v>0</v>
      </c>
      <c r="AG38" s="24">
        <f t="shared" si="18"/>
        <v>0</v>
      </c>
      <c r="AH38" s="24">
        <v>0</v>
      </c>
      <c r="AI38" s="24">
        <v>0</v>
      </c>
      <c r="AJ38" s="25">
        <f t="shared" si="643"/>
        <v>0</v>
      </c>
      <c r="AK38" s="25"/>
      <c r="AL38" s="25">
        <f t="shared" si="20"/>
        <v>0</v>
      </c>
      <c r="AM38" s="24">
        <f t="shared" si="21"/>
        <v>0</v>
      </c>
      <c r="AN38" s="24">
        <v>0</v>
      </c>
      <c r="AO38" s="24">
        <v>0</v>
      </c>
      <c r="AP38" s="25">
        <f t="shared" si="644"/>
        <v>0</v>
      </c>
      <c r="AQ38" s="25"/>
      <c r="AR38" s="25">
        <f t="shared" si="23"/>
        <v>0</v>
      </c>
      <c r="AS38" s="24">
        <f t="shared" si="24"/>
        <v>0</v>
      </c>
      <c r="AT38" s="24">
        <v>0</v>
      </c>
      <c r="AU38" s="24">
        <v>0</v>
      </c>
      <c r="AV38" s="25">
        <f t="shared" si="645"/>
        <v>0</v>
      </c>
      <c r="AW38" s="25"/>
      <c r="AX38" s="25">
        <f t="shared" si="26"/>
        <v>0</v>
      </c>
      <c r="AY38" s="24">
        <f t="shared" si="27"/>
        <v>0</v>
      </c>
      <c r="AZ38" s="24">
        <v>0</v>
      </c>
      <c r="BA38" s="24">
        <v>0</v>
      </c>
      <c r="BB38" s="25">
        <f t="shared" si="646"/>
        <v>0</v>
      </c>
      <c r="BC38" s="25"/>
      <c r="BD38" s="25">
        <f t="shared" si="29"/>
        <v>0</v>
      </c>
      <c r="BE38" s="24">
        <f t="shared" si="30"/>
        <v>0</v>
      </c>
      <c r="BF38" s="24">
        <v>0</v>
      </c>
      <c r="BG38" s="24">
        <v>0</v>
      </c>
      <c r="BH38" s="25">
        <f t="shared" si="647"/>
        <v>0</v>
      </c>
      <c r="BI38" s="25"/>
      <c r="BJ38" s="25">
        <f t="shared" si="32"/>
        <v>0</v>
      </c>
      <c r="BK38" s="24">
        <f t="shared" si="33"/>
        <v>0</v>
      </c>
      <c r="BL38" s="24">
        <v>20</v>
      </c>
      <c r="BM38" s="24">
        <v>0</v>
      </c>
      <c r="BN38" s="25">
        <f t="shared" si="648"/>
        <v>20</v>
      </c>
      <c r="BO38" s="25"/>
      <c r="BP38" s="25">
        <f t="shared" si="35"/>
        <v>0</v>
      </c>
      <c r="BQ38" s="24">
        <f t="shared" si="36"/>
        <v>20</v>
      </c>
      <c r="BR38" s="24">
        <v>33</v>
      </c>
      <c r="BS38" s="24">
        <v>13.25</v>
      </c>
      <c r="BT38" s="25">
        <f t="shared" si="649"/>
        <v>39.75</v>
      </c>
      <c r="BU38" s="25"/>
      <c r="BV38" s="25">
        <f t="shared" si="38"/>
        <v>78</v>
      </c>
      <c r="BW38" s="24">
        <f t="shared" si="39"/>
        <v>39.75</v>
      </c>
      <c r="BX38" s="24">
        <v>0</v>
      </c>
      <c r="BY38" s="24"/>
      <c r="BZ38" s="25">
        <f t="shared" si="650"/>
        <v>39.75</v>
      </c>
      <c r="CA38" s="25"/>
      <c r="CB38" s="25">
        <f t="shared" si="41"/>
        <v>0</v>
      </c>
      <c r="CC38" s="24">
        <f t="shared" si="42"/>
        <v>39.75</v>
      </c>
      <c r="CD38" s="24">
        <v>0</v>
      </c>
      <c r="CE38" s="24"/>
      <c r="CF38" s="25">
        <f t="shared" si="651"/>
        <v>39.75</v>
      </c>
      <c r="CG38" s="25">
        <v>0</v>
      </c>
      <c r="CH38" s="25">
        <f t="shared" si="44"/>
        <v>0</v>
      </c>
      <c r="CI38" s="24">
        <f t="shared" si="45"/>
        <v>39.75</v>
      </c>
      <c r="CJ38" s="24">
        <v>0</v>
      </c>
      <c r="CK38" s="24"/>
      <c r="CL38" s="25">
        <f t="shared" si="652"/>
        <v>39.75</v>
      </c>
      <c r="CM38" s="25"/>
      <c r="CN38" s="25">
        <f t="shared" si="47"/>
        <v>0</v>
      </c>
      <c r="CO38" s="24">
        <f t="shared" si="48"/>
        <v>39.75</v>
      </c>
      <c r="CP38" s="24">
        <v>0</v>
      </c>
      <c r="CQ38" s="24"/>
      <c r="CR38" s="25">
        <f t="shared" si="653"/>
        <v>39.75</v>
      </c>
      <c r="CS38" s="25">
        <v>0</v>
      </c>
      <c r="CT38" s="25">
        <f t="shared" si="50"/>
        <v>0</v>
      </c>
      <c r="CU38" s="24">
        <f t="shared" si="51"/>
        <v>39.75</v>
      </c>
      <c r="CV38" s="24">
        <v>0</v>
      </c>
      <c r="CW38" s="24"/>
      <c r="CX38" s="25">
        <f t="shared" si="654"/>
        <v>39.75</v>
      </c>
      <c r="CY38" s="25">
        <v>0</v>
      </c>
      <c r="CZ38" s="25">
        <f t="shared" si="53"/>
        <v>0</v>
      </c>
      <c r="DA38" s="24">
        <f t="shared" si="54"/>
        <v>39.75</v>
      </c>
      <c r="DB38" s="24">
        <v>0</v>
      </c>
      <c r="DC38" s="24"/>
      <c r="DD38" s="25">
        <f t="shared" si="655"/>
        <v>39.75</v>
      </c>
      <c r="DE38" s="25"/>
      <c r="DF38" s="25">
        <f t="shared" si="56"/>
        <v>0</v>
      </c>
      <c r="DG38" s="24">
        <f t="shared" si="57"/>
        <v>39.75</v>
      </c>
      <c r="DH38" s="24">
        <v>0</v>
      </c>
      <c r="DI38" s="24"/>
      <c r="DJ38" s="25">
        <f t="shared" si="656"/>
        <v>39.75</v>
      </c>
      <c r="DK38" s="25">
        <v>0</v>
      </c>
      <c r="DL38" s="25">
        <f t="shared" si="59"/>
        <v>0</v>
      </c>
      <c r="DM38" s="24">
        <f t="shared" si="60"/>
        <v>39.75</v>
      </c>
      <c r="DN38" s="24">
        <v>0</v>
      </c>
      <c r="DO38" s="24"/>
      <c r="DP38" s="25">
        <f t="shared" si="657"/>
        <v>39.75</v>
      </c>
      <c r="DQ38" s="25">
        <v>0</v>
      </c>
      <c r="DR38" s="25">
        <f t="shared" si="62"/>
        <v>0</v>
      </c>
      <c r="DS38" s="24">
        <f t="shared" si="658"/>
        <v>39.75</v>
      </c>
      <c r="DT38" s="24">
        <v>0</v>
      </c>
      <c r="DU38" s="24"/>
      <c r="DV38" s="25">
        <f t="shared" si="1"/>
        <v>39.75</v>
      </c>
      <c r="DW38" s="25"/>
      <c r="DX38" s="25">
        <f t="shared" si="64"/>
        <v>0</v>
      </c>
      <c r="DY38" s="24">
        <f t="shared" si="659"/>
        <v>39.75</v>
      </c>
      <c r="DZ38" s="24">
        <v>0</v>
      </c>
      <c r="EA38" s="24"/>
      <c r="EB38" s="25">
        <f t="shared" si="660"/>
        <v>39.75</v>
      </c>
      <c r="EC38" s="25"/>
      <c r="ED38" s="24">
        <f t="shared" si="661"/>
        <v>39.75</v>
      </c>
      <c r="EE38" s="24"/>
      <c r="EF38" s="24"/>
      <c r="EG38" s="25">
        <f t="shared" si="662"/>
        <v>39.75</v>
      </c>
      <c r="EH38" s="25"/>
      <c r="EI38" s="24">
        <f t="shared" si="663"/>
        <v>39.75</v>
      </c>
      <c r="EJ38" s="24"/>
      <c r="EK38" s="24"/>
      <c r="EL38" s="25">
        <f t="shared" si="664"/>
        <v>39.75</v>
      </c>
      <c r="EM38" s="25"/>
      <c r="EP38" s="24"/>
      <c r="EQ38" s="24">
        <v>0</v>
      </c>
      <c r="ER38" s="24"/>
      <c r="ES38" s="25">
        <f t="shared" si="138"/>
        <v>0</v>
      </c>
      <c r="ET38" s="25"/>
      <c r="EU38" s="25">
        <f t="shared" si="71"/>
        <v>0</v>
      </c>
      <c r="EV38" s="24">
        <f t="shared" si="776"/>
        <v>0</v>
      </c>
      <c r="EW38" s="24">
        <v>0</v>
      </c>
      <c r="EX38" s="24">
        <v>0</v>
      </c>
      <c r="EY38" s="25">
        <f t="shared" ref="EY38" si="821">+EV38+EW38-EX38</f>
        <v>0</v>
      </c>
      <c r="EZ38" s="25"/>
      <c r="FA38" s="25">
        <f t="shared" si="74"/>
        <v>0</v>
      </c>
      <c r="FB38" s="24">
        <f t="shared" si="777"/>
        <v>0</v>
      </c>
      <c r="FC38" s="24">
        <v>0</v>
      </c>
      <c r="FD38" s="24">
        <v>0</v>
      </c>
      <c r="FE38" s="25">
        <f t="shared" si="778"/>
        <v>0</v>
      </c>
      <c r="FF38" s="25"/>
      <c r="FG38" s="25">
        <f t="shared" si="77"/>
        <v>0</v>
      </c>
      <c r="FH38" s="24">
        <f t="shared" si="779"/>
        <v>0</v>
      </c>
      <c r="FI38" s="24">
        <v>0</v>
      </c>
      <c r="FJ38" s="24">
        <v>0</v>
      </c>
      <c r="FK38" s="25">
        <f t="shared" ref="FK38" si="822">+FH38+FI38-FJ38</f>
        <v>0</v>
      </c>
      <c r="FL38" s="25"/>
      <c r="FM38" s="25">
        <f t="shared" si="80"/>
        <v>0</v>
      </c>
      <c r="FN38" s="24">
        <f t="shared" si="780"/>
        <v>0</v>
      </c>
      <c r="FO38" s="24">
        <v>0</v>
      </c>
      <c r="FP38" s="24">
        <v>0</v>
      </c>
      <c r="FQ38" s="25">
        <f t="shared" ref="FQ38" si="823">+FN38+FO38-FP38</f>
        <v>0</v>
      </c>
      <c r="FR38" s="25"/>
      <c r="FS38" s="25">
        <f t="shared" si="83"/>
        <v>0</v>
      </c>
      <c r="FT38" s="24">
        <f t="shared" si="781"/>
        <v>0</v>
      </c>
      <c r="FU38" s="24">
        <v>0</v>
      </c>
      <c r="FV38" s="24">
        <v>0</v>
      </c>
      <c r="FW38" s="25">
        <f t="shared" ref="FW38" si="824">+FT38+FU38-FV38</f>
        <v>0</v>
      </c>
      <c r="FX38" s="25"/>
      <c r="FY38" s="25">
        <f t="shared" si="86"/>
        <v>0</v>
      </c>
      <c r="FZ38" s="24">
        <f t="shared" si="782"/>
        <v>0</v>
      </c>
      <c r="GA38" s="24">
        <v>0</v>
      </c>
      <c r="GB38" s="24">
        <v>0</v>
      </c>
      <c r="GC38" s="25">
        <f t="shared" ref="GC38" si="825">+FZ38+GA38-GB38</f>
        <v>0</v>
      </c>
      <c r="GD38" s="25"/>
      <c r="GE38" s="25">
        <f t="shared" si="89"/>
        <v>0</v>
      </c>
      <c r="GF38" s="24">
        <f t="shared" si="783"/>
        <v>0</v>
      </c>
      <c r="GG38" s="24">
        <v>0</v>
      </c>
      <c r="GH38" s="24">
        <v>0</v>
      </c>
      <c r="GI38" s="25">
        <f t="shared" ref="GI38" si="826">+GF38+GG38-GH38</f>
        <v>0</v>
      </c>
      <c r="GJ38" s="25"/>
      <c r="GK38" s="25">
        <f t="shared" si="92"/>
        <v>0</v>
      </c>
      <c r="GL38" s="24">
        <f t="shared" si="784"/>
        <v>0</v>
      </c>
      <c r="GM38" s="24">
        <v>0</v>
      </c>
      <c r="GN38" s="24">
        <v>0</v>
      </c>
      <c r="GO38" s="25">
        <f t="shared" ref="GO38" si="827">+GL38+GM38-GN38</f>
        <v>0</v>
      </c>
      <c r="GP38" s="25"/>
      <c r="GQ38" s="25">
        <f t="shared" si="95"/>
        <v>0</v>
      </c>
      <c r="GR38" s="24">
        <f t="shared" si="785"/>
        <v>0</v>
      </c>
      <c r="GS38" s="24">
        <v>0</v>
      </c>
      <c r="GT38" s="24">
        <v>0</v>
      </c>
      <c r="GU38" s="25">
        <f t="shared" ref="GU38" si="828">+GR38+GS38-GT38</f>
        <v>0</v>
      </c>
      <c r="GV38" s="25"/>
      <c r="GW38" s="25">
        <f t="shared" si="98"/>
        <v>0</v>
      </c>
      <c r="GX38" s="24">
        <f t="shared" si="786"/>
        <v>0</v>
      </c>
      <c r="GY38" s="24">
        <v>20</v>
      </c>
      <c r="GZ38" s="24">
        <v>0</v>
      </c>
      <c r="HA38" s="25">
        <f t="shared" ref="HA38" si="829">+GX38+GY38-GZ38</f>
        <v>20</v>
      </c>
      <c r="HB38" s="25"/>
      <c r="HC38" s="25">
        <f t="shared" si="101"/>
        <v>0</v>
      </c>
      <c r="HD38" s="24">
        <f t="shared" si="787"/>
        <v>20</v>
      </c>
      <c r="HE38" s="24">
        <v>33</v>
      </c>
      <c r="HF38" s="24">
        <v>13.25</v>
      </c>
      <c r="HG38" s="25">
        <f t="shared" ref="HG38" si="830">+HD38+HE38-HF38</f>
        <v>39.75</v>
      </c>
      <c r="HH38" s="25"/>
      <c r="HI38" s="25">
        <f t="shared" si="104"/>
        <v>78</v>
      </c>
      <c r="HJ38" s="24">
        <f t="shared" si="788"/>
        <v>39.75</v>
      </c>
      <c r="HK38" s="24">
        <v>0</v>
      </c>
      <c r="HL38" s="24"/>
      <c r="HM38" s="25">
        <f t="shared" ref="HM38" si="831">+HJ38+HK38-HL38</f>
        <v>39.75</v>
      </c>
      <c r="HN38" s="25"/>
      <c r="HO38" s="25">
        <f t="shared" si="107"/>
        <v>0</v>
      </c>
      <c r="HP38" s="24">
        <f t="shared" si="789"/>
        <v>39.75</v>
      </c>
      <c r="HQ38" s="24">
        <v>0</v>
      </c>
      <c r="HR38" s="24"/>
      <c r="HS38" s="25">
        <f t="shared" ref="HS38" si="832">+HP38+HQ38-HR38</f>
        <v>39.75</v>
      </c>
      <c r="HT38" s="25">
        <v>0</v>
      </c>
      <c r="HU38" s="25">
        <f t="shared" si="110"/>
        <v>0</v>
      </c>
      <c r="HV38" s="24">
        <f t="shared" si="790"/>
        <v>39.75</v>
      </c>
      <c r="HW38" s="24">
        <v>0</v>
      </c>
      <c r="HX38" s="24"/>
      <c r="HY38" s="25">
        <f t="shared" ref="HY38" si="833">+HV38+HW38-HX38</f>
        <v>39.75</v>
      </c>
      <c r="HZ38" s="25"/>
      <c r="IA38" s="25">
        <f t="shared" si="113"/>
        <v>0</v>
      </c>
      <c r="IB38" s="24">
        <f t="shared" si="791"/>
        <v>39.75</v>
      </c>
      <c r="IC38" s="24">
        <v>0</v>
      </c>
      <c r="ID38" s="24"/>
      <c r="IE38" s="25">
        <f t="shared" ref="IE38" si="834">+IB38+IC38-ID38</f>
        <v>39.75</v>
      </c>
      <c r="IF38" s="25">
        <v>0</v>
      </c>
      <c r="IG38" s="25">
        <f t="shared" si="116"/>
        <v>0</v>
      </c>
      <c r="IH38" s="24">
        <f t="shared" si="792"/>
        <v>39.75</v>
      </c>
      <c r="II38" s="24">
        <v>0</v>
      </c>
      <c r="IJ38" s="24"/>
      <c r="IK38" s="25">
        <f t="shared" ref="IK38" si="835">+IH38+II38-IJ38</f>
        <v>39.75</v>
      </c>
      <c r="IL38" s="25">
        <v>0</v>
      </c>
      <c r="IM38" s="25">
        <f t="shared" si="119"/>
        <v>0</v>
      </c>
      <c r="IN38" s="24">
        <f t="shared" si="793"/>
        <v>39.75</v>
      </c>
      <c r="IO38" s="24">
        <v>0</v>
      </c>
      <c r="IP38" s="24"/>
      <c r="IQ38" s="25">
        <f t="shared" ref="IQ38" si="836">+IN38+IO38-IP38</f>
        <v>39.75</v>
      </c>
      <c r="IR38" s="25"/>
      <c r="IS38" s="25">
        <f t="shared" si="122"/>
        <v>0</v>
      </c>
      <c r="IT38" s="24">
        <f t="shared" si="794"/>
        <v>39.75</v>
      </c>
      <c r="IU38" s="24">
        <v>0</v>
      </c>
      <c r="IV38" s="24"/>
      <c r="IW38" s="25">
        <f t="shared" ref="IW38" si="837">+IT38+IU38-IV38</f>
        <v>39.75</v>
      </c>
      <c r="IX38" s="25">
        <v>0</v>
      </c>
      <c r="IY38" s="25">
        <f t="shared" si="125"/>
        <v>0</v>
      </c>
      <c r="IZ38" s="24">
        <f t="shared" si="795"/>
        <v>39.75</v>
      </c>
      <c r="JA38" s="24">
        <v>0</v>
      </c>
      <c r="JB38" s="24"/>
      <c r="JC38" s="25">
        <f t="shared" ref="JC38" si="838">+IZ38+JA38-JB38</f>
        <v>39.75</v>
      </c>
      <c r="JD38" s="25">
        <v>0</v>
      </c>
      <c r="JE38" s="25">
        <f t="shared" si="128"/>
        <v>0</v>
      </c>
      <c r="JF38" s="24">
        <f t="shared" ref="JF38" si="839">+JC38+JD38</f>
        <v>39.75</v>
      </c>
      <c r="JG38" s="24">
        <v>0</v>
      </c>
      <c r="JH38" s="24"/>
      <c r="JI38" s="25">
        <f t="shared" si="3"/>
        <v>39.75</v>
      </c>
      <c r="JJ38" s="25"/>
      <c r="JK38" s="25">
        <f t="shared" si="130"/>
        <v>0</v>
      </c>
      <c r="JL38" s="24">
        <f t="shared" ref="JL38" si="840">+JI38+JJ38</f>
        <v>39.75</v>
      </c>
      <c r="JM38" s="24"/>
      <c r="JN38" s="24"/>
      <c r="JO38" s="25">
        <f t="shared" ref="JO38" si="841">+JL38+JM38-JN38</f>
        <v>39.75</v>
      </c>
      <c r="JP38" s="25"/>
      <c r="JQ38" s="24">
        <f t="shared" ref="JQ38" si="842">+JO38+JP38</f>
        <v>39.75</v>
      </c>
      <c r="JR38" s="24"/>
      <c r="JS38" s="24"/>
      <c r="JT38" s="25">
        <f t="shared" ref="JT38" si="843">+JQ38+JR38-JS38</f>
        <v>39.75</v>
      </c>
      <c r="JU38" s="25"/>
      <c r="JV38" s="24">
        <f t="shared" ref="JV38" si="844">+JT38+JU38</f>
        <v>39.75</v>
      </c>
      <c r="JW38" s="24"/>
      <c r="JX38" s="24"/>
      <c r="JY38" s="25">
        <f t="shared" ref="JY38" si="845">+JV38+JW38-JX38</f>
        <v>39.75</v>
      </c>
      <c r="JZ38" s="25"/>
    </row>
    <row r="39" spans="1:286" x14ac:dyDescent="0.35">
      <c r="A39" s="23"/>
      <c r="B39" s="33" t="s">
        <v>42</v>
      </c>
      <c r="C39" s="29">
        <f t="shared" ref="C39:BN39" si="846">+SUM(C37:C38)</f>
        <v>0</v>
      </c>
      <c r="D39" s="29">
        <f t="shared" si="846"/>
        <v>0</v>
      </c>
      <c r="E39" s="29">
        <f t="shared" si="846"/>
        <v>0</v>
      </c>
      <c r="F39" s="29">
        <f t="shared" si="137"/>
        <v>0</v>
      </c>
      <c r="G39" s="29">
        <f t="shared" si="846"/>
        <v>0</v>
      </c>
      <c r="H39" s="29">
        <f t="shared" si="5"/>
        <v>0</v>
      </c>
      <c r="I39" s="29">
        <f t="shared" si="846"/>
        <v>0</v>
      </c>
      <c r="J39" s="29">
        <f t="shared" si="846"/>
        <v>0</v>
      </c>
      <c r="K39" s="29">
        <f t="shared" si="846"/>
        <v>0</v>
      </c>
      <c r="L39" s="29">
        <f t="shared" si="846"/>
        <v>0</v>
      </c>
      <c r="M39" s="29">
        <f t="shared" si="846"/>
        <v>0</v>
      </c>
      <c r="N39" s="29">
        <f t="shared" si="8"/>
        <v>0</v>
      </c>
      <c r="O39" s="29">
        <f t="shared" si="846"/>
        <v>0</v>
      </c>
      <c r="P39" s="29">
        <f t="shared" si="846"/>
        <v>0</v>
      </c>
      <c r="Q39" s="29">
        <f t="shared" si="846"/>
        <v>0</v>
      </c>
      <c r="R39" s="29">
        <f t="shared" si="846"/>
        <v>0</v>
      </c>
      <c r="S39" s="29">
        <f t="shared" si="846"/>
        <v>0</v>
      </c>
      <c r="T39" s="29">
        <f t="shared" si="11"/>
        <v>0</v>
      </c>
      <c r="U39" s="29">
        <f t="shared" si="846"/>
        <v>0</v>
      </c>
      <c r="V39" s="29">
        <f t="shared" si="846"/>
        <v>0</v>
      </c>
      <c r="W39" s="29">
        <f t="shared" si="846"/>
        <v>0</v>
      </c>
      <c r="X39" s="29">
        <f t="shared" si="846"/>
        <v>0</v>
      </c>
      <c r="Y39" s="29">
        <f t="shared" si="846"/>
        <v>0</v>
      </c>
      <c r="Z39" s="29">
        <f t="shared" si="14"/>
        <v>0</v>
      </c>
      <c r="AA39" s="29">
        <f t="shared" si="846"/>
        <v>0</v>
      </c>
      <c r="AB39" s="29">
        <f t="shared" si="846"/>
        <v>0</v>
      </c>
      <c r="AC39" s="29">
        <f t="shared" si="846"/>
        <v>0</v>
      </c>
      <c r="AD39" s="29">
        <f t="shared" si="846"/>
        <v>0</v>
      </c>
      <c r="AE39" s="29">
        <f t="shared" si="846"/>
        <v>0</v>
      </c>
      <c r="AF39" s="29">
        <f t="shared" si="17"/>
        <v>0</v>
      </c>
      <c r="AG39" s="29">
        <f t="shared" si="846"/>
        <v>0</v>
      </c>
      <c r="AH39" s="29">
        <f t="shared" si="846"/>
        <v>0</v>
      </c>
      <c r="AI39" s="29">
        <f t="shared" si="846"/>
        <v>0</v>
      </c>
      <c r="AJ39" s="29">
        <f t="shared" si="846"/>
        <v>0</v>
      </c>
      <c r="AK39" s="29">
        <f t="shared" si="846"/>
        <v>0</v>
      </c>
      <c r="AL39" s="29">
        <f t="shared" si="20"/>
        <v>0</v>
      </c>
      <c r="AM39" s="29">
        <f t="shared" si="846"/>
        <v>0</v>
      </c>
      <c r="AN39" s="29">
        <f t="shared" si="846"/>
        <v>30</v>
      </c>
      <c r="AO39" s="29">
        <f t="shared" si="846"/>
        <v>2</v>
      </c>
      <c r="AP39" s="29">
        <f t="shared" si="846"/>
        <v>28</v>
      </c>
      <c r="AQ39" s="29">
        <f t="shared" si="846"/>
        <v>0</v>
      </c>
      <c r="AR39" s="29">
        <f t="shared" si="23"/>
        <v>364</v>
      </c>
      <c r="AS39" s="29">
        <f t="shared" si="846"/>
        <v>28</v>
      </c>
      <c r="AT39" s="29">
        <f t="shared" si="846"/>
        <v>0</v>
      </c>
      <c r="AU39" s="29">
        <f t="shared" si="846"/>
        <v>5.5</v>
      </c>
      <c r="AV39" s="29">
        <f t="shared" si="846"/>
        <v>22.5</v>
      </c>
      <c r="AW39" s="29">
        <f t="shared" si="846"/>
        <v>0</v>
      </c>
      <c r="AX39" s="29">
        <f t="shared" si="26"/>
        <v>110.45454545454547</v>
      </c>
      <c r="AY39" s="29">
        <f t="shared" si="846"/>
        <v>22.5</v>
      </c>
      <c r="AZ39" s="29">
        <f t="shared" si="846"/>
        <v>0</v>
      </c>
      <c r="BA39" s="29">
        <f t="shared" si="846"/>
        <v>7.833333333333333</v>
      </c>
      <c r="BB39" s="29">
        <f t="shared" si="846"/>
        <v>14.666666666666668</v>
      </c>
      <c r="BC39" s="29">
        <f t="shared" si="846"/>
        <v>0</v>
      </c>
      <c r="BD39" s="29">
        <f t="shared" si="29"/>
        <v>44.936170212765958</v>
      </c>
      <c r="BE39" s="29">
        <f t="shared" si="846"/>
        <v>14.666666666666668</v>
      </c>
      <c r="BF39" s="29">
        <f t="shared" si="846"/>
        <v>0</v>
      </c>
      <c r="BG39" s="29">
        <f t="shared" si="846"/>
        <v>5.2</v>
      </c>
      <c r="BH39" s="29">
        <f t="shared" si="846"/>
        <v>9.4666666666666686</v>
      </c>
      <c r="BI39" s="29">
        <f t="shared" si="846"/>
        <v>0</v>
      </c>
      <c r="BJ39" s="29">
        <f t="shared" si="32"/>
        <v>47.333333333333343</v>
      </c>
      <c r="BK39" s="29">
        <f t="shared" si="846"/>
        <v>9.4666666666666686</v>
      </c>
      <c r="BL39" s="29">
        <f t="shared" si="846"/>
        <v>20</v>
      </c>
      <c r="BM39" s="29">
        <f t="shared" si="846"/>
        <v>7.4666666666666668</v>
      </c>
      <c r="BN39" s="29">
        <f t="shared" si="846"/>
        <v>22</v>
      </c>
      <c r="BO39" s="29">
        <f t="shared" ref="BO39:DU39" si="847">+SUM(BO37:BO38)</f>
        <v>0</v>
      </c>
      <c r="BP39" s="29">
        <f t="shared" si="35"/>
        <v>76.607142857142861</v>
      </c>
      <c r="BQ39" s="29">
        <f t="shared" si="847"/>
        <v>22</v>
      </c>
      <c r="BR39" s="29">
        <f t="shared" si="847"/>
        <v>33</v>
      </c>
      <c r="BS39" s="29">
        <f t="shared" si="847"/>
        <v>15.25</v>
      </c>
      <c r="BT39" s="29">
        <f t="shared" si="847"/>
        <v>39.75</v>
      </c>
      <c r="BU39" s="29">
        <f t="shared" si="847"/>
        <v>0</v>
      </c>
      <c r="BV39" s="29">
        <f t="shared" si="38"/>
        <v>67.770491803278688</v>
      </c>
      <c r="BW39" s="29">
        <f t="shared" si="847"/>
        <v>39.75</v>
      </c>
      <c r="BX39" s="29">
        <f t="shared" si="847"/>
        <v>0</v>
      </c>
      <c r="BY39" s="29">
        <f t="shared" si="847"/>
        <v>0</v>
      </c>
      <c r="BZ39" s="29">
        <f t="shared" si="847"/>
        <v>39.75</v>
      </c>
      <c r="CA39" s="29">
        <f t="shared" si="847"/>
        <v>0</v>
      </c>
      <c r="CB39" s="29">
        <f t="shared" si="41"/>
        <v>0</v>
      </c>
      <c r="CC39" s="29">
        <f t="shared" si="847"/>
        <v>39.75</v>
      </c>
      <c r="CD39" s="29">
        <f t="shared" ref="CD39" si="848">+SUM(CD37:CD38)</f>
        <v>0</v>
      </c>
      <c r="CE39" s="29">
        <f t="shared" ref="CD39:CE39" si="849">+SUM(CE37:CE38)</f>
        <v>0</v>
      </c>
      <c r="CF39" s="29">
        <f t="shared" si="847"/>
        <v>39.75</v>
      </c>
      <c r="CG39" s="29">
        <f t="shared" si="847"/>
        <v>0</v>
      </c>
      <c r="CH39" s="29">
        <f t="shared" si="44"/>
        <v>0</v>
      </c>
      <c r="CI39" s="29">
        <f t="shared" si="847"/>
        <v>39.75</v>
      </c>
      <c r="CJ39" s="29">
        <f t="shared" si="847"/>
        <v>0</v>
      </c>
      <c r="CK39" s="29">
        <f t="shared" si="847"/>
        <v>0</v>
      </c>
      <c r="CL39" s="29">
        <f t="shared" si="847"/>
        <v>39.75</v>
      </c>
      <c r="CM39" s="29">
        <f t="shared" si="847"/>
        <v>0</v>
      </c>
      <c r="CN39" s="29">
        <f t="shared" si="47"/>
        <v>0</v>
      </c>
      <c r="CO39" s="29">
        <f t="shared" si="847"/>
        <v>39.75</v>
      </c>
      <c r="CP39" s="29">
        <f t="shared" ref="CP39" si="850">+SUM(CP37:CP38)</f>
        <v>0</v>
      </c>
      <c r="CQ39" s="29">
        <f t="shared" ref="CP39:CQ39" si="851">+SUM(CQ37:CQ38)</f>
        <v>0</v>
      </c>
      <c r="CR39" s="29">
        <f t="shared" si="847"/>
        <v>39.75</v>
      </c>
      <c r="CS39" s="29">
        <f t="shared" ref="CS39" si="852">+SUM(CS37:CS38)</f>
        <v>0</v>
      </c>
      <c r="CT39" s="29">
        <f t="shared" si="50"/>
        <v>0</v>
      </c>
      <c r="CU39" s="29">
        <f t="shared" si="847"/>
        <v>39.75</v>
      </c>
      <c r="CV39" s="29">
        <f t="shared" si="847"/>
        <v>0</v>
      </c>
      <c r="CW39" s="29">
        <f t="shared" si="847"/>
        <v>0</v>
      </c>
      <c r="CX39" s="29">
        <f t="shared" si="847"/>
        <v>39.75</v>
      </c>
      <c r="CY39" s="29">
        <f t="shared" si="847"/>
        <v>0</v>
      </c>
      <c r="CZ39" s="29">
        <f t="shared" si="53"/>
        <v>0</v>
      </c>
      <c r="DA39" s="29">
        <f t="shared" si="847"/>
        <v>39.75</v>
      </c>
      <c r="DB39" s="29">
        <f t="shared" ref="DB39" si="853">+SUM(DB37:DB38)</f>
        <v>0</v>
      </c>
      <c r="DC39" s="29">
        <f t="shared" ref="DB39:DC39" si="854">+SUM(DC37:DC38)</f>
        <v>0</v>
      </c>
      <c r="DD39" s="29">
        <f t="shared" si="847"/>
        <v>39.75</v>
      </c>
      <c r="DE39" s="29">
        <f t="shared" si="847"/>
        <v>0</v>
      </c>
      <c r="DF39" s="29">
        <f t="shared" si="56"/>
        <v>0</v>
      </c>
      <c r="DG39" s="29">
        <f t="shared" si="847"/>
        <v>39.75</v>
      </c>
      <c r="DH39" s="29">
        <f t="shared" si="847"/>
        <v>0</v>
      </c>
      <c r="DI39" s="29">
        <f t="shared" si="847"/>
        <v>0</v>
      </c>
      <c r="DJ39" s="29">
        <f t="shared" si="847"/>
        <v>39.75</v>
      </c>
      <c r="DK39" s="29">
        <f t="shared" ref="DK39" si="855">+SUM(DK37:DK38)</f>
        <v>0</v>
      </c>
      <c r="DL39" s="29">
        <f t="shared" si="59"/>
        <v>0</v>
      </c>
      <c r="DM39" s="29">
        <f t="shared" si="847"/>
        <v>39.75</v>
      </c>
      <c r="DN39" s="29">
        <f t="shared" ref="DN39" si="856">+SUM(DN37:DN38)</f>
        <v>0</v>
      </c>
      <c r="DO39" s="29">
        <f t="shared" ref="DN39:DO39" si="857">+SUM(DO37:DO38)</f>
        <v>0</v>
      </c>
      <c r="DP39" s="29">
        <f t="shared" si="847"/>
        <v>39.75</v>
      </c>
      <c r="DQ39" s="29">
        <f t="shared" si="847"/>
        <v>0</v>
      </c>
      <c r="DR39" s="29">
        <f t="shared" si="62"/>
        <v>0</v>
      </c>
      <c r="DS39" s="29">
        <f t="shared" si="847"/>
        <v>39.75</v>
      </c>
      <c r="DT39" s="29">
        <f t="shared" si="847"/>
        <v>0</v>
      </c>
      <c r="DU39" s="29">
        <f t="shared" si="847"/>
        <v>0</v>
      </c>
      <c r="DV39" s="29">
        <f t="shared" si="1"/>
        <v>39.75</v>
      </c>
      <c r="DW39" s="25"/>
      <c r="DX39" s="29">
        <f t="shared" si="64"/>
        <v>0</v>
      </c>
      <c r="DY39" s="24"/>
      <c r="DZ39" s="29">
        <f t="shared" ref="DZ39" si="858">+SUM(DZ37:DZ38)</f>
        <v>0</v>
      </c>
      <c r="EA39" s="29">
        <f t="shared" ref="DZ39:EA39" si="859">+SUM(EA37:EA38)</f>
        <v>0</v>
      </c>
      <c r="EB39" s="25"/>
      <c r="EC39" s="25"/>
      <c r="ED39" s="24"/>
      <c r="EE39" s="29">
        <f t="shared" ref="EE39:EF39" si="860">+SUM(EE37:EE38)</f>
        <v>0</v>
      </c>
      <c r="EF39" s="29">
        <f t="shared" si="860"/>
        <v>0</v>
      </c>
      <c r="EG39" s="25"/>
      <c r="EH39" s="25"/>
      <c r="EI39" s="24"/>
      <c r="EJ39" s="29">
        <f t="shared" ref="EJ39:EK39" si="861">+SUM(EJ37:EJ38)</f>
        <v>0</v>
      </c>
      <c r="EK39" s="29">
        <f t="shared" si="861"/>
        <v>0</v>
      </c>
      <c r="EL39" s="25"/>
      <c r="EM39" s="25"/>
      <c r="EP39" s="29">
        <f t="shared" ref="EP39:ER39" si="862">+SUM(EP37:EP38)</f>
        <v>0</v>
      </c>
      <c r="EQ39" s="29">
        <f t="shared" si="862"/>
        <v>0</v>
      </c>
      <c r="ER39" s="29">
        <f t="shared" si="862"/>
        <v>0</v>
      </c>
      <c r="ES39" s="29">
        <f t="shared" si="138"/>
        <v>0</v>
      </c>
      <c r="ET39" s="29">
        <f t="shared" ref="ET39" si="863">+SUM(ET37:ET38)</f>
        <v>0</v>
      </c>
      <c r="EU39" s="29">
        <f t="shared" si="71"/>
        <v>0</v>
      </c>
      <c r="EV39" s="29">
        <f t="shared" ref="EV39:EZ39" si="864">+SUM(EV37:EV38)</f>
        <v>0</v>
      </c>
      <c r="EW39" s="29">
        <f t="shared" si="864"/>
        <v>0</v>
      </c>
      <c r="EX39" s="29">
        <f t="shared" si="864"/>
        <v>0</v>
      </c>
      <c r="EY39" s="29">
        <f t="shared" si="864"/>
        <v>0</v>
      </c>
      <c r="EZ39" s="29">
        <f t="shared" si="864"/>
        <v>0</v>
      </c>
      <c r="FA39" s="29">
        <f t="shared" si="74"/>
        <v>0</v>
      </c>
      <c r="FB39" s="29">
        <f t="shared" ref="FB39:FF39" si="865">+SUM(FB37:FB38)</f>
        <v>0</v>
      </c>
      <c r="FC39" s="29">
        <f t="shared" si="865"/>
        <v>0</v>
      </c>
      <c r="FD39" s="29">
        <f t="shared" si="865"/>
        <v>0</v>
      </c>
      <c r="FE39" s="29">
        <f t="shared" si="865"/>
        <v>0</v>
      </c>
      <c r="FF39" s="29">
        <f t="shared" si="865"/>
        <v>0</v>
      </c>
      <c r="FG39" s="29">
        <f t="shared" si="77"/>
        <v>0</v>
      </c>
      <c r="FH39" s="29">
        <f t="shared" ref="FH39:FL39" si="866">+SUM(FH37:FH38)</f>
        <v>0</v>
      </c>
      <c r="FI39" s="29">
        <f t="shared" si="866"/>
        <v>0</v>
      </c>
      <c r="FJ39" s="29">
        <f t="shared" si="866"/>
        <v>0</v>
      </c>
      <c r="FK39" s="29">
        <f t="shared" si="866"/>
        <v>0</v>
      </c>
      <c r="FL39" s="29">
        <f t="shared" si="866"/>
        <v>0</v>
      </c>
      <c r="FM39" s="29">
        <f t="shared" si="80"/>
        <v>0</v>
      </c>
      <c r="FN39" s="29">
        <f t="shared" ref="FN39:FR39" si="867">+SUM(FN37:FN38)</f>
        <v>0</v>
      </c>
      <c r="FO39" s="29">
        <f t="shared" si="867"/>
        <v>0</v>
      </c>
      <c r="FP39" s="29">
        <f t="shared" si="867"/>
        <v>0</v>
      </c>
      <c r="FQ39" s="29">
        <f t="shared" si="867"/>
        <v>0</v>
      </c>
      <c r="FR39" s="29">
        <f t="shared" si="867"/>
        <v>0</v>
      </c>
      <c r="FS39" s="29">
        <f t="shared" si="83"/>
        <v>0</v>
      </c>
      <c r="FT39" s="29">
        <f t="shared" ref="FT39:FX39" si="868">+SUM(FT37:FT38)</f>
        <v>0</v>
      </c>
      <c r="FU39" s="29">
        <f t="shared" si="868"/>
        <v>0</v>
      </c>
      <c r="FV39" s="29">
        <f t="shared" si="868"/>
        <v>0</v>
      </c>
      <c r="FW39" s="29">
        <f t="shared" si="868"/>
        <v>0</v>
      </c>
      <c r="FX39" s="29">
        <f t="shared" si="868"/>
        <v>0</v>
      </c>
      <c r="FY39" s="29">
        <f t="shared" si="86"/>
        <v>0</v>
      </c>
      <c r="FZ39" s="29">
        <f t="shared" ref="FZ39:GD39" si="869">+SUM(FZ37:FZ38)</f>
        <v>0</v>
      </c>
      <c r="GA39" s="29">
        <f t="shared" si="869"/>
        <v>30</v>
      </c>
      <c r="GB39" s="29">
        <f t="shared" si="869"/>
        <v>2</v>
      </c>
      <c r="GC39" s="29">
        <f t="shared" si="869"/>
        <v>28</v>
      </c>
      <c r="GD39" s="29">
        <f t="shared" si="869"/>
        <v>0</v>
      </c>
      <c r="GE39" s="29">
        <f t="shared" si="89"/>
        <v>364</v>
      </c>
      <c r="GF39" s="29">
        <f t="shared" ref="GF39:GJ39" si="870">+SUM(GF37:GF38)</f>
        <v>28</v>
      </c>
      <c r="GG39" s="29">
        <f t="shared" si="870"/>
        <v>0</v>
      </c>
      <c r="GH39" s="29">
        <f t="shared" si="870"/>
        <v>5.5</v>
      </c>
      <c r="GI39" s="29">
        <f t="shared" si="870"/>
        <v>22.5</v>
      </c>
      <c r="GJ39" s="29">
        <f t="shared" si="870"/>
        <v>0</v>
      </c>
      <c r="GK39" s="29">
        <f t="shared" si="92"/>
        <v>110.45454545454547</v>
      </c>
      <c r="GL39" s="29">
        <f t="shared" ref="GL39:GP39" si="871">+SUM(GL37:GL38)</f>
        <v>22.5</v>
      </c>
      <c r="GM39" s="29">
        <f t="shared" si="871"/>
        <v>0</v>
      </c>
      <c r="GN39" s="29">
        <f t="shared" si="871"/>
        <v>7.833333333333333</v>
      </c>
      <c r="GO39" s="29">
        <f t="shared" si="871"/>
        <v>14.666666666666668</v>
      </c>
      <c r="GP39" s="29">
        <f t="shared" si="871"/>
        <v>0</v>
      </c>
      <c r="GQ39" s="29">
        <f t="shared" si="95"/>
        <v>44.936170212765958</v>
      </c>
      <c r="GR39" s="29">
        <f t="shared" ref="GR39:GV39" si="872">+SUM(GR37:GR38)</f>
        <v>14.666666666666668</v>
      </c>
      <c r="GS39" s="29">
        <f t="shared" si="872"/>
        <v>0</v>
      </c>
      <c r="GT39" s="29">
        <f t="shared" si="872"/>
        <v>5.2</v>
      </c>
      <c r="GU39" s="29">
        <f t="shared" si="872"/>
        <v>9.4666666666666686</v>
      </c>
      <c r="GV39" s="29">
        <f t="shared" si="872"/>
        <v>0</v>
      </c>
      <c r="GW39" s="29">
        <f t="shared" si="98"/>
        <v>47.333333333333343</v>
      </c>
      <c r="GX39" s="29">
        <f t="shared" ref="GX39:HA39" si="873">+SUM(GX37:GX38)</f>
        <v>9.4666666666666686</v>
      </c>
      <c r="GY39" s="29">
        <f t="shared" si="873"/>
        <v>20</v>
      </c>
      <c r="GZ39" s="29">
        <f t="shared" si="873"/>
        <v>7.4666666666666668</v>
      </c>
      <c r="HA39" s="29">
        <f t="shared" si="873"/>
        <v>22</v>
      </c>
      <c r="HB39" s="29">
        <f t="shared" ref="HB39" si="874">+SUM(HB37:HB38)</f>
        <v>0</v>
      </c>
      <c r="HC39" s="29">
        <f t="shared" si="101"/>
        <v>76.607142857142861</v>
      </c>
      <c r="HD39" s="29">
        <f t="shared" ref="HD39:HH39" si="875">+SUM(HD37:HD38)</f>
        <v>22</v>
      </c>
      <c r="HE39" s="29">
        <f t="shared" si="875"/>
        <v>33</v>
      </c>
      <c r="HF39" s="29">
        <f t="shared" si="875"/>
        <v>15.25</v>
      </c>
      <c r="HG39" s="29">
        <f t="shared" si="875"/>
        <v>39.75</v>
      </c>
      <c r="HH39" s="29">
        <f t="shared" si="875"/>
        <v>0</v>
      </c>
      <c r="HI39" s="29">
        <f t="shared" si="104"/>
        <v>67.770491803278688</v>
      </c>
      <c r="HJ39" s="29">
        <f t="shared" ref="HJ39:HN39" si="876">+SUM(HJ37:HJ38)</f>
        <v>39.75</v>
      </c>
      <c r="HK39" s="24">
        <v>0</v>
      </c>
      <c r="HL39" s="29">
        <f t="shared" ref="HK39:HL39" si="877">+SUM(HL37:HL38)</f>
        <v>0</v>
      </c>
      <c r="HM39" s="29">
        <f t="shared" si="876"/>
        <v>39.75</v>
      </c>
      <c r="HN39" s="29">
        <f t="shared" si="876"/>
        <v>0</v>
      </c>
      <c r="HO39" s="29">
        <f t="shared" si="107"/>
        <v>0</v>
      </c>
      <c r="HP39" s="29">
        <f t="shared" ref="HP39:HT39" si="878">+SUM(HP37:HP38)</f>
        <v>39.75</v>
      </c>
      <c r="HQ39" s="24">
        <v>0</v>
      </c>
      <c r="HR39" s="29">
        <f t="shared" ref="HQ39:HR39" si="879">+SUM(HR37:HR38)</f>
        <v>0</v>
      </c>
      <c r="HS39" s="29">
        <f t="shared" si="878"/>
        <v>39.75</v>
      </c>
      <c r="HT39" s="29">
        <f t="shared" ref="HT39" si="880">+SUM(HT37:HT38)</f>
        <v>0</v>
      </c>
      <c r="HU39" s="29">
        <f t="shared" si="110"/>
        <v>0</v>
      </c>
      <c r="HV39" s="29">
        <f t="shared" ref="HV39:HZ39" si="881">+SUM(HV37:HV38)</f>
        <v>39.75</v>
      </c>
      <c r="HW39" s="24">
        <v>0</v>
      </c>
      <c r="HX39" s="29">
        <f t="shared" ref="HW39:HX39" si="882">+SUM(HX37:HX38)</f>
        <v>0</v>
      </c>
      <c r="HY39" s="29">
        <f t="shared" si="881"/>
        <v>39.75</v>
      </c>
      <c r="HZ39" s="29">
        <f t="shared" si="881"/>
        <v>0</v>
      </c>
      <c r="IA39" s="29">
        <f t="shared" si="113"/>
        <v>0</v>
      </c>
      <c r="IB39" s="29">
        <f t="shared" ref="IB39:IF39" si="883">+SUM(IB37:IB38)</f>
        <v>39.75</v>
      </c>
      <c r="IC39" s="24">
        <v>0</v>
      </c>
      <c r="ID39" s="29">
        <f t="shared" ref="IC39:ID39" si="884">+SUM(ID37:ID38)</f>
        <v>0</v>
      </c>
      <c r="IE39" s="29">
        <f t="shared" si="883"/>
        <v>39.75</v>
      </c>
      <c r="IF39" s="29">
        <f t="shared" ref="IF39" si="885">+SUM(IF37:IF38)</f>
        <v>0</v>
      </c>
      <c r="IG39" s="29">
        <f t="shared" si="116"/>
        <v>0</v>
      </c>
      <c r="IH39" s="29">
        <f t="shared" ref="IH39:IL39" si="886">+SUM(IH37:IH38)</f>
        <v>39.75</v>
      </c>
      <c r="II39" s="24">
        <v>0</v>
      </c>
      <c r="IJ39" s="29">
        <f t="shared" ref="II39:IJ39" si="887">+SUM(IJ37:IJ38)</f>
        <v>0</v>
      </c>
      <c r="IK39" s="29">
        <f t="shared" si="886"/>
        <v>39.75</v>
      </c>
      <c r="IL39" s="29">
        <f t="shared" ref="IL39" si="888">+SUM(IL37:IL38)</f>
        <v>0</v>
      </c>
      <c r="IM39" s="29">
        <f t="shared" si="119"/>
        <v>0</v>
      </c>
      <c r="IN39" s="29">
        <f t="shared" ref="IN39:IR39" si="889">+SUM(IN37:IN38)</f>
        <v>39.75</v>
      </c>
      <c r="IO39" s="24">
        <v>0</v>
      </c>
      <c r="IP39" s="29">
        <f t="shared" ref="IO39:IP39" si="890">+SUM(IP37:IP38)</f>
        <v>0</v>
      </c>
      <c r="IQ39" s="29">
        <f t="shared" si="889"/>
        <v>39.75</v>
      </c>
      <c r="IR39" s="29">
        <f t="shared" si="889"/>
        <v>0</v>
      </c>
      <c r="IS39" s="29">
        <f t="shared" si="122"/>
        <v>0</v>
      </c>
      <c r="IT39" s="29">
        <f t="shared" ref="IT39:IX39" si="891">+SUM(IT37:IT38)</f>
        <v>39.75</v>
      </c>
      <c r="IU39" s="24">
        <v>0</v>
      </c>
      <c r="IV39" s="29">
        <f t="shared" ref="IU39:IV39" si="892">+SUM(IV37:IV38)</f>
        <v>0</v>
      </c>
      <c r="IW39" s="29">
        <f t="shared" si="891"/>
        <v>39.75</v>
      </c>
      <c r="IX39" s="29">
        <f t="shared" ref="IX39" si="893">+SUM(IX37:IX38)</f>
        <v>0</v>
      </c>
      <c r="IY39" s="29">
        <f t="shared" si="125"/>
        <v>0</v>
      </c>
      <c r="IZ39" s="29">
        <f t="shared" ref="IZ39:JD39" si="894">+SUM(IZ37:IZ38)</f>
        <v>39.75</v>
      </c>
      <c r="JA39" s="24">
        <v>0</v>
      </c>
      <c r="JB39" s="29">
        <f t="shared" ref="JA39:JB39" si="895">+SUM(JB37:JB38)</f>
        <v>0</v>
      </c>
      <c r="JC39" s="29">
        <f t="shared" si="894"/>
        <v>39.75</v>
      </c>
      <c r="JD39" s="29">
        <f t="shared" ref="JD39" si="896">+SUM(JD37:JD38)</f>
        <v>0</v>
      </c>
      <c r="JE39" s="29">
        <f t="shared" si="128"/>
        <v>0</v>
      </c>
      <c r="JF39" s="29">
        <f t="shared" ref="JF39" si="897">+SUM(JF37:JF38)</f>
        <v>39.75</v>
      </c>
      <c r="JG39" s="24">
        <v>0</v>
      </c>
      <c r="JH39" s="29">
        <f t="shared" ref="JG39:JH39" si="898">+SUM(JH37:JH38)</f>
        <v>0</v>
      </c>
      <c r="JI39" s="29">
        <f t="shared" si="3"/>
        <v>39.75</v>
      </c>
      <c r="JJ39" s="25"/>
      <c r="JK39" s="29">
        <f t="shared" si="130"/>
        <v>0</v>
      </c>
      <c r="JL39" s="24"/>
      <c r="JM39" s="29">
        <f t="shared" ref="JM39:JN39" si="899">+SUM(JM37:JM38)</f>
        <v>0</v>
      </c>
      <c r="JN39" s="29">
        <f t="shared" si="899"/>
        <v>0</v>
      </c>
      <c r="JO39" s="25"/>
      <c r="JP39" s="25"/>
      <c r="JQ39" s="24"/>
      <c r="JR39" s="29">
        <f t="shared" ref="JR39:JS39" si="900">+SUM(JR37:JR38)</f>
        <v>0</v>
      </c>
      <c r="JS39" s="29">
        <f t="shared" si="900"/>
        <v>0</v>
      </c>
      <c r="JT39" s="25"/>
      <c r="JU39" s="25"/>
      <c r="JV39" s="24"/>
      <c r="JW39" s="29">
        <f t="shared" ref="JW39:JX39" si="901">+SUM(JW37:JW38)</f>
        <v>0</v>
      </c>
      <c r="JX39" s="29">
        <f t="shared" si="901"/>
        <v>0</v>
      </c>
      <c r="JY39" s="25"/>
      <c r="JZ39" s="25"/>
    </row>
    <row r="40" spans="1:286" x14ac:dyDescent="0.35">
      <c r="A40" s="23">
        <v>322110</v>
      </c>
      <c r="B40" s="26" t="s">
        <v>43</v>
      </c>
      <c r="C40" s="24"/>
      <c r="D40" s="24">
        <v>0</v>
      </c>
      <c r="E40" s="24">
        <v>0</v>
      </c>
      <c r="F40" s="25">
        <f t="shared" si="137"/>
        <v>0</v>
      </c>
      <c r="G40" s="25"/>
      <c r="H40" s="25">
        <f t="shared" si="5"/>
        <v>0</v>
      </c>
      <c r="I40" s="24">
        <f t="shared" si="6"/>
        <v>0</v>
      </c>
      <c r="J40" s="24">
        <v>0</v>
      </c>
      <c r="K40" s="24">
        <v>0</v>
      </c>
      <c r="L40" s="25">
        <f t="shared" si="640"/>
        <v>0</v>
      </c>
      <c r="M40" s="25"/>
      <c r="N40" s="25">
        <f t="shared" si="8"/>
        <v>0</v>
      </c>
      <c r="O40" s="24">
        <f t="shared" si="9"/>
        <v>0</v>
      </c>
      <c r="P40" s="24">
        <v>0</v>
      </c>
      <c r="Q40" s="24">
        <v>0</v>
      </c>
      <c r="R40" s="25">
        <f t="shared" si="10"/>
        <v>0</v>
      </c>
      <c r="S40" s="25"/>
      <c r="T40" s="25">
        <f t="shared" si="11"/>
        <v>0</v>
      </c>
      <c r="U40" s="24">
        <f t="shared" si="12"/>
        <v>0</v>
      </c>
      <c r="V40" s="24">
        <v>0</v>
      </c>
      <c r="W40" s="24">
        <v>0</v>
      </c>
      <c r="X40" s="25">
        <f t="shared" si="641"/>
        <v>0</v>
      </c>
      <c r="Y40" s="25"/>
      <c r="Z40" s="25">
        <f t="shared" si="14"/>
        <v>0</v>
      </c>
      <c r="AA40" s="24">
        <f t="shared" si="15"/>
        <v>0</v>
      </c>
      <c r="AB40" s="24">
        <v>0</v>
      </c>
      <c r="AC40" s="24">
        <v>0</v>
      </c>
      <c r="AD40" s="25">
        <f t="shared" si="642"/>
        <v>0</v>
      </c>
      <c r="AE40" s="25"/>
      <c r="AF40" s="25">
        <f t="shared" si="17"/>
        <v>0</v>
      </c>
      <c r="AG40" s="24">
        <f t="shared" si="18"/>
        <v>0</v>
      </c>
      <c r="AH40" s="24">
        <v>0</v>
      </c>
      <c r="AI40" s="24">
        <v>0</v>
      </c>
      <c r="AJ40" s="25">
        <f t="shared" si="643"/>
        <v>0</v>
      </c>
      <c r="AK40" s="25"/>
      <c r="AL40" s="25">
        <f t="shared" si="20"/>
        <v>0</v>
      </c>
      <c r="AM40" s="24">
        <f t="shared" si="21"/>
        <v>0</v>
      </c>
      <c r="AN40" s="24">
        <v>0</v>
      </c>
      <c r="AO40" s="24">
        <v>0</v>
      </c>
      <c r="AP40" s="25">
        <f t="shared" si="644"/>
        <v>0</v>
      </c>
      <c r="AQ40" s="25"/>
      <c r="AR40" s="25">
        <f t="shared" si="23"/>
        <v>0</v>
      </c>
      <c r="AS40" s="24">
        <f t="shared" si="24"/>
        <v>0</v>
      </c>
      <c r="AT40" s="24">
        <v>0</v>
      </c>
      <c r="AU40" s="24">
        <v>0</v>
      </c>
      <c r="AV40" s="25">
        <f t="shared" si="645"/>
        <v>0</v>
      </c>
      <c r="AW40" s="25"/>
      <c r="AX40" s="25">
        <f t="shared" si="26"/>
        <v>0</v>
      </c>
      <c r="AY40" s="24">
        <f t="shared" si="27"/>
        <v>0</v>
      </c>
      <c r="AZ40" s="24">
        <v>0</v>
      </c>
      <c r="BA40" s="24">
        <v>0</v>
      </c>
      <c r="BB40" s="25">
        <f t="shared" si="646"/>
        <v>0</v>
      </c>
      <c r="BC40" s="25"/>
      <c r="BD40" s="25">
        <f t="shared" si="29"/>
        <v>0</v>
      </c>
      <c r="BE40" s="24">
        <f t="shared" si="30"/>
        <v>0</v>
      </c>
      <c r="BF40" s="24">
        <v>0</v>
      </c>
      <c r="BG40" s="24">
        <v>0</v>
      </c>
      <c r="BH40" s="25">
        <f t="shared" si="647"/>
        <v>0</v>
      </c>
      <c r="BI40" s="25"/>
      <c r="BJ40" s="25">
        <f t="shared" si="32"/>
        <v>0</v>
      </c>
      <c r="BK40" s="24">
        <f t="shared" si="33"/>
        <v>0</v>
      </c>
      <c r="BL40" s="24">
        <v>30</v>
      </c>
      <c r="BM40" s="24">
        <v>0</v>
      </c>
      <c r="BN40" s="25">
        <f t="shared" si="648"/>
        <v>30</v>
      </c>
      <c r="BO40" s="25"/>
      <c r="BP40" s="25">
        <f t="shared" si="35"/>
        <v>0</v>
      </c>
      <c r="BQ40" s="24">
        <f t="shared" si="36"/>
        <v>30</v>
      </c>
      <c r="BR40" s="24">
        <v>18</v>
      </c>
      <c r="BS40" s="24">
        <v>13.25</v>
      </c>
      <c r="BT40" s="25">
        <f t="shared" si="649"/>
        <v>34.75</v>
      </c>
      <c r="BU40" s="25"/>
      <c r="BV40" s="25">
        <f t="shared" si="38"/>
        <v>68.188679245283026</v>
      </c>
      <c r="BW40" s="24">
        <f t="shared" si="39"/>
        <v>34.75</v>
      </c>
      <c r="BX40" s="24">
        <v>0</v>
      </c>
      <c r="BY40" s="24"/>
      <c r="BZ40" s="25">
        <f t="shared" si="650"/>
        <v>34.75</v>
      </c>
      <c r="CA40" s="25"/>
      <c r="CB40" s="25">
        <f t="shared" si="41"/>
        <v>0</v>
      </c>
      <c r="CC40" s="24">
        <f t="shared" si="42"/>
        <v>34.75</v>
      </c>
      <c r="CD40" s="24">
        <v>0</v>
      </c>
      <c r="CE40" s="24"/>
      <c r="CF40" s="25">
        <f t="shared" si="651"/>
        <v>34.75</v>
      </c>
      <c r="CG40" s="25">
        <v>0</v>
      </c>
      <c r="CH40" s="25">
        <f t="shared" si="44"/>
        <v>0</v>
      </c>
      <c r="CI40" s="24">
        <f t="shared" si="45"/>
        <v>34.75</v>
      </c>
      <c r="CJ40" s="24">
        <v>0</v>
      </c>
      <c r="CK40" s="24"/>
      <c r="CL40" s="25">
        <f t="shared" si="652"/>
        <v>34.75</v>
      </c>
      <c r="CM40" s="25"/>
      <c r="CN40" s="25">
        <f t="shared" si="47"/>
        <v>0</v>
      </c>
      <c r="CO40" s="24">
        <f t="shared" si="48"/>
        <v>34.75</v>
      </c>
      <c r="CP40" s="24">
        <v>0</v>
      </c>
      <c r="CQ40" s="24"/>
      <c r="CR40" s="25">
        <f t="shared" si="653"/>
        <v>34.75</v>
      </c>
      <c r="CS40" s="25">
        <v>0</v>
      </c>
      <c r="CT40" s="25">
        <f t="shared" si="50"/>
        <v>0</v>
      </c>
      <c r="CU40" s="24">
        <f t="shared" si="51"/>
        <v>34.75</v>
      </c>
      <c r="CV40" s="24">
        <v>0</v>
      </c>
      <c r="CW40" s="24"/>
      <c r="CX40" s="25">
        <f t="shared" si="654"/>
        <v>34.75</v>
      </c>
      <c r="CY40" s="25">
        <v>0</v>
      </c>
      <c r="CZ40" s="25">
        <f t="shared" si="53"/>
        <v>0</v>
      </c>
      <c r="DA40" s="24">
        <f t="shared" si="54"/>
        <v>34.75</v>
      </c>
      <c r="DB40" s="24">
        <v>0</v>
      </c>
      <c r="DC40" s="24"/>
      <c r="DD40" s="25">
        <f t="shared" si="655"/>
        <v>34.75</v>
      </c>
      <c r="DE40" s="25"/>
      <c r="DF40" s="25">
        <f t="shared" si="56"/>
        <v>0</v>
      </c>
      <c r="DG40" s="24">
        <f t="shared" si="57"/>
        <v>34.75</v>
      </c>
      <c r="DH40" s="24">
        <v>0</v>
      </c>
      <c r="DI40" s="24"/>
      <c r="DJ40" s="25">
        <f t="shared" si="656"/>
        <v>34.75</v>
      </c>
      <c r="DK40" s="25">
        <v>0</v>
      </c>
      <c r="DL40" s="25">
        <f t="shared" si="59"/>
        <v>0</v>
      </c>
      <c r="DM40" s="24">
        <f t="shared" si="60"/>
        <v>34.75</v>
      </c>
      <c r="DN40" s="24">
        <v>0</v>
      </c>
      <c r="DO40" s="24"/>
      <c r="DP40" s="25">
        <f t="shared" si="657"/>
        <v>34.75</v>
      </c>
      <c r="DQ40" s="25">
        <v>0</v>
      </c>
      <c r="DR40" s="25">
        <f t="shared" si="62"/>
        <v>0</v>
      </c>
      <c r="DS40" s="24">
        <f t="shared" si="658"/>
        <v>34.75</v>
      </c>
      <c r="DT40" s="24">
        <v>0</v>
      </c>
      <c r="DU40" s="24"/>
      <c r="DV40" s="25">
        <f t="shared" si="1"/>
        <v>34.75</v>
      </c>
      <c r="DW40" s="25"/>
      <c r="DX40" s="25">
        <f t="shared" si="64"/>
        <v>0</v>
      </c>
      <c r="DY40" s="24">
        <f t="shared" si="659"/>
        <v>34.75</v>
      </c>
      <c r="DZ40" s="24">
        <v>0</v>
      </c>
      <c r="EA40" s="24"/>
      <c r="EB40" s="25">
        <f t="shared" si="660"/>
        <v>34.75</v>
      </c>
      <c r="EC40" s="25"/>
      <c r="ED40" s="24">
        <f t="shared" si="661"/>
        <v>34.75</v>
      </c>
      <c r="EE40" s="24"/>
      <c r="EF40" s="24"/>
      <c r="EG40" s="25">
        <f t="shared" si="662"/>
        <v>34.75</v>
      </c>
      <c r="EH40" s="25"/>
      <c r="EI40" s="24">
        <f t="shared" si="663"/>
        <v>34.75</v>
      </c>
      <c r="EJ40" s="24"/>
      <c r="EK40" s="24"/>
      <c r="EL40" s="25">
        <f t="shared" si="664"/>
        <v>34.75</v>
      </c>
      <c r="EM40" s="25"/>
      <c r="EP40" s="24"/>
      <c r="EQ40" s="24">
        <v>0</v>
      </c>
      <c r="ER40" s="24">
        <v>0</v>
      </c>
      <c r="ES40" s="25">
        <f t="shared" si="138"/>
        <v>0</v>
      </c>
      <c r="ET40" s="25"/>
      <c r="EU40" s="25">
        <f t="shared" si="71"/>
        <v>0</v>
      </c>
      <c r="EV40" s="24">
        <f t="shared" ref="EV40:EV41" si="902">+ES40+ET40</f>
        <v>0</v>
      </c>
      <c r="EW40" s="24">
        <v>0</v>
      </c>
      <c r="EX40" s="24">
        <v>0</v>
      </c>
      <c r="EY40" s="25">
        <f t="shared" ref="EY40" si="903">+EV40+EW40-EX40</f>
        <v>0</v>
      </c>
      <c r="EZ40" s="25"/>
      <c r="FA40" s="25">
        <f t="shared" si="74"/>
        <v>0</v>
      </c>
      <c r="FB40" s="24">
        <f t="shared" ref="FB40:FB41" si="904">+EY40+EZ40</f>
        <v>0</v>
      </c>
      <c r="FC40" s="24">
        <v>0</v>
      </c>
      <c r="FD40" s="24">
        <v>0</v>
      </c>
      <c r="FE40" s="25">
        <f t="shared" ref="FE40:FE41" si="905">+FB40+FC40-FD40</f>
        <v>0</v>
      </c>
      <c r="FF40" s="25"/>
      <c r="FG40" s="25">
        <f t="shared" si="77"/>
        <v>0</v>
      </c>
      <c r="FH40" s="24">
        <f t="shared" ref="FH40:FH41" si="906">+FE40+FF40</f>
        <v>0</v>
      </c>
      <c r="FI40" s="24">
        <v>0</v>
      </c>
      <c r="FJ40" s="24">
        <v>0</v>
      </c>
      <c r="FK40" s="25">
        <f t="shared" ref="FK40" si="907">+FH40+FI40-FJ40</f>
        <v>0</v>
      </c>
      <c r="FL40" s="25"/>
      <c r="FM40" s="25">
        <f t="shared" si="80"/>
        <v>0</v>
      </c>
      <c r="FN40" s="24">
        <f t="shared" ref="FN40:FN41" si="908">+FK40+FL40</f>
        <v>0</v>
      </c>
      <c r="FO40" s="24">
        <v>0</v>
      </c>
      <c r="FP40" s="24">
        <v>0</v>
      </c>
      <c r="FQ40" s="25">
        <f t="shared" ref="FQ40" si="909">+FN40+FO40-FP40</f>
        <v>0</v>
      </c>
      <c r="FR40" s="25"/>
      <c r="FS40" s="25">
        <f t="shared" si="83"/>
        <v>0</v>
      </c>
      <c r="FT40" s="24">
        <f t="shared" ref="FT40:FT41" si="910">+FQ40+FR40</f>
        <v>0</v>
      </c>
      <c r="FU40" s="24">
        <v>0</v>
      </c>
      <c r="FV40" s="24">
        <v>0</v>
      </c>
      <c r="FW40" s="25">
        <f t="shared" ref="FW40" si="911">+FT40+FU40-FV40</f>
        <v>0</v>
      </c>
      <c r="FX40" s="25"/>
      <c r="FY40" s="25">
        <f t="shared" si="86"/>
        <v>0</v>
      </c>
      <c r="FZ40" s="24">
        <f t="shared" ref="FZ40:FZ41" si="912">+FW40+FX40</f>
        <v>0</v>
      </c>
      <c r="GA40" s="24">
        <v>0</v>
      </c>
      <c r="GB40" s="24">
        <v>0</v>
      </c>
      <c r="GC40" s="25">
        <f t="shared" ref="GC40" si="913">+FZ40+GA40-GB40</f>
        <v>0</v>
      </c>
      <c r="GD40" s="25"/>
      <c r="GE40" s="25">
        <f t="shared" si="89"/>
        <v>0</v>
      </c>
      <c r="GF40" s="24">
        <f t="shared" ref="GF40:GF41" si="914">+GC40+GD40</f>
        <v>0</v>
      </c>
      <c r="GG40" s="24">
        <v>0</v>
      </c>
      <c r="GH40" s="24">
        <v>0</v>
      </c>
      <c r="GI40" s="25">
        <f t="shared" ref="GI40" si="915">+GF40+GG40-GH40</f>
        <v>0</v>
      </c>
      <c r="GJ40" s="25"/>
      <c r="GK40" s="25">
        <f t="shared" si="92"/>
        <v>0</v>
      </c>
      <c r="GL40" s="24">
        <f t="shared" ref="GL40:GL41" si="916">+GI40+GJ40</f>
        <v>0</v>
      </c>
      <c r="GM40" s="24">
        <v>0</v>
      </c>
      <c r="GN40" s="24">
        <v>0</v>
      </c>
      <c r="GO40" s="25">
        <f t="shared" ref="GO40" si="917">+GL40+GM40-GN40</f>
        <v>0</v>
      </c>
      <c r="GP40" s="25"/>
      <c r="GQ40" s="25">
        <f t="shared" si="95"/>
        <v>0</v>
      </c>
      <c r="GR40" s="24">
        <f t="shared" ref="GR40:GR41" si="918">+GO40+GP40</f>
        <v>0</v>
      </c>
      <c r="GS40" s="24">
        <v>0</v>
      </c>
      <c r="GT40" s="24">
        <v>0</v>
      </c>
      <c r="GU40" s="25">
        <f t="shared" ref="GU40" si="919">+GR40+GS40-GT40</f>
        <v>0</v>
      </c>
      <c r="GV40" s="25"/>
      <c r="GW40" s="25">
        <f t="shared" si="98"/>
        <v>0</v>
      </c>
      <c r="GX40" s="24">
        <f t="shared" ref="GX40:GX41" si="920">+GU40+GV40</f>
        <v>0</v>
      </c>
      <c r="GY40" s="24">
        <v>30</v>
      </c>
      <c r="GZ40" s="24">
        <v>0</v>
      </c>
      <c r="HA40" s="25">
        <f t="shared" ref="HA40" si="921">+GX40+GY40-GZ40</f>
        <v>30</v>
      </c>
      <c r="HB40" s="25"/>
      <c r="HC40" s="25">
        <f t="shared" si="101"/>
        <v>0</v>
      </c>
      <c r="HD40" s="24">
        <f t="shared" ref="HD40:HD41" si="922">+HA40+HB40</f>
        <v>30</v>
      </c>
      <c r="HE40" s="24">
        <v>18</v>
      </c>
      <c r="HF40" s="24">
        <v>13.25</v>
      </c>
      <c r="HG40" s="25">
        <f t="shared" ref="HG40" si="923">+HD40+HE40-HF40</f>
        <v>34.75</v>
      </c>
      <c r="HH40" s="25"/>
      <c r="HI40" s="25">
        <f t="shared" si="104"/>
        <v>68.188679245283026</v>
      </c>
      <c r="HJ40" s="24">
        <f t="shared" ref="HJ40:HJ41" si="924">+HG40+HH40</f>
        <v>34.75</v>
      </c>
      <c r="HK40" s="24">
        <v>0</v>
      </c>
      <c r="HL40" s="24"/>
      <c r="HM40" s="25">
        <f t="shared" ref="HM40" si="925">+HJ40+HK40-HL40</f>
        <v>34.75</v>
      </c>
      <c r="HN40" s="25"/>
      <c r="HO40" s="25">
        <f t="shared" si="107"/>
        <v>0</v>
      </c>
      <c r="HP40" s="24">
        <f t="shared" ref="HP40:HP41" si="926">+HM40+HN40</f>
        <v>34.75</v>
      </c>
      <c r="HQ40" s="24">
        <v>0</v>
      </c>
      <c r="HR40" s="24"/>
      <c r="HS40" s="25">
        <f t="shared" ref="HS40" si="927">+HP40+HQ40-HR40</f>
        <v>34.75</v>
      </c>
      <c r="HT40" s="25">
        <v>0</v>
      </c>
      <c r="HU40" s="25">
        <f t="shared" si="110"/>
        <v>0</v>
      </c>
      <c r="HV40" s="24">
        <f t="shared" ref="HV40:HV41" si="928">+HS40+HT40</f>
        <v>34.75</v>
      </c>
      <c r="HW40" s="24">
        <v>0</v>
      </c>
      <c r="HX40" s="24"/>
      <c r="HY40" s="25">
        <f t="shared" ref="HY40" si="929">+HV40+HW40-HX40</f>
        <v>34.75</v>
      </c>
      <c r="HZ40" s="25"/>
      <c r="IA40" s="25">
        <f t="shared" si="113"/>
        <v>0</v>
      </c>
      <c r="IB40" s="24">
        <f t="shared" ref="IB40:IB41" si="930">+HY40+HZ40</f>
        <v>34.75</v>
      </c>
      <c r="IC40" s="24">
        <v>0</v>
      </c>
      <c r="ID40" s="24"/>
      <c r="IE40" s="25">
        <f t="shared" ref="IE40" si="931">+IB40+IC40-ID40</f>
        <v>34.75</v>
      </c>
      <c r="IF40" s="25">
        <v>0</v>
      </c>
      <c r="IG40" s="25">
        <f t="shared" si="116"/>
        <v>0</v>
      </c>
      <c r="IH40" s="24">
        <f t="shared" ref="IH40:IH41" si="932">+IE40+IF40</f>
        <v>34.75</v>
      </c>
      <c r="II40" s="24">
        <v>0</v>
      </c>
      <c r="IJ40" s="24"/>
      <c r="IK40" s="25">
        <f t="shared" ref="IK40" si="933">+IH40+II40-IJ40</f>
        <v>34.75</v>
      </c>
      <c r="IL40" s="25">
        <v>0</v>
      </c>
      <c r="IM40" s="25">
        <f t="shared" si="119"/>
        <v>0</v>
      </c>
      <c r="IN40" s="24">
        <f t="shared" ref="IN40:IN41" si="934">+IK40+IL40</f>
        <v>34.75</v>
      </c>
      <c r="IO40" s="24">
        <v>0</v>
      </c>
      <c r="IP40" s="24"/>
      <c r="IQ40" s="25">
        <f t="shared" ref="IQ40" si="935">+IN40+IO40-IP40</f>
        <v>34.75</v>
      </c>
      <c r="IR40" s="25"/>
      <c r="IS40" s="25">
        <f t="shared" si="122"/>
        <v>0</v>
      </c>
      <c r="IT40" s="24">
        <f t="shared" ref="IT40:IT41" si="936">+IQ40+IR40</f>
        <v>34.75</v>
      </c>
      <c r="IU40" s="24">
        <v>0</v>
      </c>
      <c r="IV40" s="24"/>
      <c r="IW40" s="25">
        <f t="shared" ref="IW40" si="937">+IT40+IU40-IV40</f>
        <v>34.75</v>
      </c>
      <c r="IX40" s="25">
        <v>0</v>
      </c>
      <c r="IY40" s="25">
        <f t="shared" si="125"/>
        <v>0</v>
      </c>
      <c r="IZ40" s="24">
        <f t="shared" ref="IZ40:IZ41" si="938">+IW40+IX40</f>
        <v>34.75</v>
      </c>
      <c r="JA40" s="24">
        <v>0</v>
      </c>
      <c r="JB40" s="24"/>
      <c r="JC40" s="25">
        <f t="shared" ref="JC40" si="939">+IZ40+JA40-JB40</f>
        <v>34.75</v>
      </c>
      <c r="JD40" s="25">
        <v>0</v>
      </c>
      <c r="JE40" s="25">
        <f t="shared" si="128"/>
        <v>0</v>
      </c>
      <c r="JF40" s="24">
        <f t="shared" ref="JF40" si="940">+JC40+JD40</f>
        <v>34.75</v>
      </c>
      <c r="JG40" s="24">
        <v>0</v>
      </c>
      <c r="JH40" s="24"/>
      <c r="JI40" s="25">
        <f t="shared" si="3"/>
        <v>34.75</v>
      </c>
      <c r="JJ40" s="25"/>
      <c r="JK40" s="25">
        <f t="shared" si="130"/>
        <v>0</v>
      </c>
      <c r="JL40" s="24">
        <f t="shared" ref="JL40" si="941">+JI40+JJ40</f>
        <v>34.75</v>
      </c>
      <c r="JM40" s="24"/>
      <c r="JN40" s="24"/>
      <c r="JO40" s="25">
        <f t="shared" ref="JO40" si="942">+JL40+JM40-JN40</f>
        <v>34.75</v>
      </c>
      <c r="JP40" s="25"/>
      <c r="JQ40" s="24">
        <f t="shared" ref="JQ40" si="943">+JO40+JP40</f>
        <v>34.75</v>
      </c>
      <c r="JR40" s="24"/>
      <c r="JS40" s="24"/>
      <c r="JT40" s="25">
        <f t="shared" ref="JT40" si="944">+JQ40+JR40-JS40</f>
        <v>34.75</v>
      </c>
      <c r="JU40" s="25"/>
      <c r="JV40" s="24">
        <f t="shared" ref="JV40" si="945">+JT40+JU40</f>
        <v>34.75</v>
      </c>
      <c r="JW40" s="24"/>
      <c r="JX40" s="24"/>
      <c r="JY40" s="25">
        <f t="shared" ref="JY40" si="946">+JV40+JW40-JX40</f>
        <v>34.75</v>
      </c>
      <c r="JZ40" s="25"/>
    </row>
    <row r="41" spans="1:286" x14ac:dyDescent="0.35">
      <c r="A41" s="23">
        <v>322900</v>
      </c>
      <c r="B41" s="26" t="s">
        <v>44</v>
      </c>
      <c r="C41" s="24"/>
      <c r="D41" s="24">
        <v>0</v>
      </c>
      <c r="E41" s="24">
        <v>0</v>
      </c>
      <c r="F41" s="25">
        <f t="shared" si="137"/>
        <v>0</v>
      </c>
      <c r="G41" s="25"/>
      <c r="H41" s="25">
        <f t="shared" si="5"/>
        <v>0</v>
      </c>
      <c r="I41" s="24">
        <f t="shared" si="6"/>
        <v>0</v>
      </c>
      <c r="J41" s="24">
        <v>0</v>
      </c>
      <c r="K41" s="24">
        <v>0</v>
      </c>
      <c r="L41" s="25">
        <f>+I41+J41-K41</f>
        <v>0</v>
      </c>
      <c r="M41" s="25"/>
      <c r="N41" s="25">
        <f t="shared" si="8"/>
        <v>0</v>
      </c>
      <c r="O41" s="24">
        <f t="shared" si="9"/>
        <v>0</v>
      </c>
      <c r="P41" s="24">
        <v>0</v>
      </c>
      <c r="Q41" s="24">
        <v>0</v>
      </c>
      <c r="R41" s="25">
        <f t="shared" si="10"/>
        <v>0</v>
      </c>
      <c r="S41" s="25"/>
      <c r="T41" s="25">
        <f t="shared" si="11"/>
        <v>0</v>
      </c>
      <c r="U41" s="24">
        <f t="shared" si="12"/>
        <v>0</v>
      </c>
      <c r="V41" s="24">
        <v>0</v>
      </c>
      <c r="W41" s="24">
        <v>0</v>
      </c>
      <c r="X41" s="25">
        <f>+U41+V41-W41</f>
        <v>0</v>
      </c>
      <c r="Y41" s="25"/>
      <c r="Z41" s="25">
        <f t="shared" si="14"/>
        <v>0</v>
      </c>
      <c r="AA41" s="24">
        <f t="shared" si="15"/>
        <v>0</v>
      </c>
      <c r="AB41" s="24">
        <v>0</v>
      </c>
      <c r="AC41" s="24">
        <v>0</v>
      </c>
      <c r="AD41" s="25">
        <f>+AA41+AB41-AC41</f>
        <v>0</v>
      </c>
      <c r="AE41" s="25"/>
      <c r="AF41" s="25">
        <f t="shared" si="17"/>
        <v>0</v>
      </c>
      <c r="AG41" s="24">
        <f t="shared" si="18"/>
        <v>0</v>
      </c>
      <c r="AH41" s="24">
        <v>0</v>
      </c>
      <c r="AI41" s="24">
        <v>0</v>
      </c>
      <c r="AJ41" s="25">
        <f>+AG41+AH41-AI41</f>
        <v>0</v>
      </c>
      <c r="AK41" s="25"/>
      <c r="AL41" s="25">
        <f t="shared" si="20"/>
        <v>0</v>
      </c>
      <c r="AM41" s="24">
        <f t="shared" si="21"/>
        <v>0</v>
      </c>
      <c r="AN41" s="24">
        <v>30</v>
      </c>
      <c r="AO41" s="24">
        <v>2</v>
      </c>
      <c r="AP41" s="25">
        <f>+AM41+AN41-AO41</f>
        <v>28</v>
      </c>
      <c r="AQ41" s="25"/>
      <c r="AR41" s="25">
        <f t="shared" si="23"/>
        <v>364</v>
      </c>
      <c r="AS41" s="24">
        <f t="shared" si="24"/>
        <v>28</v>
      </c>
      <c r="AT41" s="24">
        <v>0</v>
      </c>
      <c r="AU41" s="24">
        <v>8.3000000000000007</v>
      </c>
      <c r="AV41" s="25">
        <f>+AS41+AT41-AU41</f>
        <v>19.7</v>
      </c>
      <c r="AW41" s="25"/>
      <c r="AX41" s="25">
        <f t="shared" si="26"/>
        <v>64.084337349397586</v>
      </c>
      <c r="AY41" s="24">
        <f t="shared" si="27"/>
        <v>19.7</v>
      </c>
      <c r="AZ41" s="24">
        <v>15</v>
      </c>
      <c r="BA41" s="24">
        <v>7.333333333333333</v>
      </c>
      <c r="BB41" s="25">
        <f>+AY41+AZ41-BA41</f>
        <v>27.366666666666671</v>
      </c>
      <c r="BC41" s="25"/>
      <c r="BD41" s="25">
        <f t="shared" si="29"/>
        <v>89.563636363636391</v>
      </c>
      <c r="BE41" s="24">
        <f t="shared" si="30"/>
        <v>27.366666666666671</v>
      </c>
      <c r="BF41" s="24">
        <v>0</v>
      </c>
      <c r="BG41" s="24">
        <v>6.2333333333333325</v>
      </c>
      <c r="BH41" s="25">
        <f>+BE41+BF41-BG41</f>
        <v>21.13333333333334</v>
      </c>
      <c r="BI41" s="25"/>
      <c r="BJ41" s="25">
        <f t="shared" si="32"/>
        <v>88.14973262032089</v>
      </c>
      <c r="BK41" s="24">
        <f t="shared" si="33"/>
        <v>21.13333333333334</v>
      </c>
      <c r="BL41" s="24">
        <v>0</v>
      </c>
      <c r="BM41" s="24">
        <v>14.666666666666668</v>
      </c>
      <c r="BN41" s="25">
        <f>+BK41+BL41-BM41</f>
        <v>6.4666666666666721</v>
      </c>
      <c r="BO41" s="25"/>
      <c r="BP41" s="25">
        <f t="shared" si="35"/>
        <v>11.463636363636374</v>
      </c>
      <c r="BQ41" s="24">
        <f t="shared" si="36"/>
        <v>6.4666666666666721</v>
      </c>
      <c r="BR41" s="24">
        <v>0</v>
      </c>
      <c r="BS41" s="24">
        <v>1.9</v>
      </c>
      <c r="BT41" s="25">
        <f>+BQ41+BR41-BS41</f>
        <v>4.5666666666666718</v>
      </c>
      <c r="BU41" s="25"/>
      <c r="BV41" s="25">
        <f t="shared" si="38"/>
        <v>62.491228070175517</v>
      </c>
      <c r="BW41" s="24">
        <f t="shared" si="39"/>
        <v>4.5666666666666718</v>
      </c>
      <c r="BX41" s="24">
        <v>0</v>
      </c>
      <c r="BY41" s="24"/>
      <c r="BZ41" s="25">
        <f>+BW41+BX41-BY41</f>
        <v>4.5666666666666718</v>
      </c>
      <c r="CA41" s="25"/>
      <c r="CB41" s="25">
        <f t="shared" si="41"/>
        <v>0</v>
      </c>
      <c r="CC41" s="24">
        <f t="shared" si="42"/>
        <v>4.5666666666666718</v>
      </c>
      <c r="CD41" s="24">
        <v>0</v>
      </c>
      <c r="CE41" s="24"/>
      <c r="CF41" s="25">
        <f>+CC41+CD41-CE41</f>
        <v>4.5666666666666718</v>
      </c>
      <c r="CG41" s="25">
        <v>0</v>
      </c>
      <c r="CH41" s="25">
        <f t="shared" si="44"/>
        <v>0</v>
      </c>
      <c r="CI41" s="24">
        <f t="shared" si="45"/>
        <v>4.5666666666666718</v>
      </c>
      <c r="CJ41" s="24">
        <v>0</v>
      </c>
      <c r="CK41" s="24"/>
      <c r="CL41" s="25">
        <f>+CI41+CJ41-CK41</f>
        <v>4.5666666666666718</v>
      </c>
      <c r="CM41" s="25"/>
      <c r="CN41" s="25">
        <f t="shared" si="47"/>
        <v>0</v>
      </c>
      <c r="CO41" s="24">
        <f t="shared" si="48"/>
        <v>4.5666666666666718</v>
      </c>
      <c r="CP41" s="24">
        <v>0</v>
      </c>
      <c r="CQ41" s="24"/>
      <c r="CR41" s="25">
        <f>+CO41+CP41-CQ41</f>
        <v>4.5666666666666718</v>
      </c>
      <c r="CS41" s="25">
        <v>0</v>
      </c>
      <c r="CT41" s="25">
        <f t="shared" si="50"/>
        <v>0</v>
      </c>
      <c r="CU41" s="24">
        <f t="shared" si="51"/>
        <v>4.5666666666666718</v>
      </c>
      <c r="CV41" s="24">
        <v>0</v>
      </c>
      <c r="CW41" s="24"/>
      <c r="CX41" s="25">
        <f>+CU41+CV41-CW41</f>
        <v>4.5666666666666718</v>
      </c>
      <c r="CY41" s="25">
        <v>0</v>
      </c>
      <c r="CZ41" s="25">
        <f t="shared" si="53"/>
        <v>0</v>
      </c>
      <c r="DA41" s="24">
        <f t="shared" si="54"/>
        <v>4.5666666666666718</v>
      </c>
      <c r="DB41" s="24">
        <v>0</v>
      </c>
      <c r="DC41" s="24"/>
      <c r="DD41" s="25">
        <f>+DA41+DB41-DC41</f>
        <v>4.5666666666666718</v>
      </c>
      <c r="DE41" s="25"/>
      <c r="DF41" s="25">
        <f t="shared" si="56"/>
        <v>0</v>
      </c>
      <c r="DG41" s="24">
        <f t="shared" si="57"/>
        <v>4.5666666666666718</v>
      </c>
      <c r="DH41" s="24">
        <v>0</v>
      </c>
      <c r="DI41" s="24"/>
      <c r="DJ41" s="25">
        <f>+DG41+DH41-DI41</f>
        <v>4.5666666666666718</v>
      </c>
      <c r="DK41" s="25">
        <v>0</v>
      </c>
      <c r="DL41" s="25">
        <f t="shared" si="59"/>
        <v>0</v>
      </c>
      <c r="DM41" s="24">
        <f t="shared" si="60"/>
        <v>4.5666666666666718</v>
      </c>
      <c r="DN41" s="24">
        <v>0</v>
      </c>
      <c r="DO41" s="24"/>
      <c r="DP41" s="25">
        <f>+DM41+DN41-DO41</f>
        <v>4.5666666666666718</v>
      </c>
      <c r="DQ41" s="25">
        <v>0</v>
      </c>
      <c r="DR41" s="25">
        <f t="shared" si="62"/>
        <v>0</v>
      </c>
      <c r="DS41" s="24">
        <f>+DP41+DQ41</f>
        <v>4.5666666666666718</v>
      </c>
      <c r="DT41" s="24">
        <v>0</v>
      </c>
      <c r="DU41" s="24"/>
      <c r="DV41" s="25">
        <f t="shared" si="1"/>
        <v>4.5666666666666718</v>
      </c>
      <c r="DW41" s="25"/>
      <c r="DX41" s="25">
        <f t="shared" si="64"/>
        <v>0</v>
      </c>
      <c r="DY41" s="24">
        <f>+DV41+DW41</f>
        <v>4.5666666666666718</v>
      </c>
      <c r="DZ41" s="24">
        <v>0</v>
      </c>
      <c r="EA41" s="24"/>
      <c r="EB41" s="25">
        <f>+DY41+DZ41-EA41</f>
        <v>4.5666666666666718</v>
      </c>
      <c r="EC41" s="25"/>
      <c r="ED41" s="24">
        <f>+EB41+EC41</f>
        <v>4.5666666666666718</v>
      </c>
      <c r="EE41" s="24"/>
      <c r="EF41" s="24"/>
      <c r="EG41" s="25">
        <f>+ED41+EE41-EF41</f>
        <v>4.5666666666666718</v>
      </c>
      <c r="EH41" s="25"/>
      <c r="EI41" s="24">
        <f>+EG41+EH41</f>
        <v>4.5666666666666718</v>
      </c>
      <c r="EJ41" s="24"/>
      <c r="EK41" s="24"/>
      <c r="EL41" s="25">
        <f>+EI41+EJ41-EK41</f>
        <v>4.5666666666666718</v>
      </c>
      <c r="EM41" s="25"/>
      <c r="EP41" s="24"/>
      <c r="EQ41" s="24">
        <v>0</v>
      </c>
      <c r="ER41" s="24">
        <v>0</v>
      </c>
      <c r="ES41" s="25">
        <f t="shared" si="138"/>
        <v>0</v>
      </c>
      <c r="ET41" s="25"/>
      <c r="EU41" s="25">
        <f t="shared" si="71"/>
        <v>0</v>
      </c>
      <c r="EV41" s="24">
        <f t="shared" si="902"/>
        <v>0</v>
      </c>
      <c r="EW41" s="24">
        <v>0</v>
      </c>
      <c r="EX41" s="24">
        <v>0</v>
      </c>
      <c r="EY41" s="25">
        <f>+EV41+EW41-EX41</f>
        <v>0</v>
      </c>
      <c r="EZ41" s="25"/>
      <c r="FA41" s="25">
        <f t="shared" si="74"/>
        <v>0</v>
      </c>
      <c r="FB41" s="24">
        <f t="shared" si="904"/>
        <v>0</v>
      </c>
      <c r="FC41" s="24">
        <v>0</v>
      </c>
      <c r="FD41" s="24">
        <v>0</v>
      </c>
      <c r="FE41" s="25">
        <f t="shared" si="905"/>
        <v>0</v>
      </c>
      <c r="FF41" s="25"/>
      <c r="FG41" s="25">
        <f t="shared" si="77"/>
        <v>0</v>
      </c>
      <c r="FH41" s="24">
        <f t="shared" si="906"/>
        <v>0</v>
      </c>
      <c r="FI41" s="24">
        <v>0</v>
      </c>
      <c r="FJ41" s="24">
        <v>0</v>
      </c>
      <c r="FK41" s="25">
        <f>+FH41+FI41-FJ41</f>
        <v>0</v>
      </c>
      <c r="FL41" s="25"/>
      <c r="FM41" s="25">
        <f t="shared" si="80"/>
        <v>0</v>
      </c>
      <c r="FN41" s="24">
        <f t="shared" si="908"/>
        <v>0</v>
      </c>
      <c r="FO41" s="24">
        <v>0</v>
      </c>
      <c r="FP41" s="24">
        <v>0</v>
      </c>
      <c r="FQ41" s="25">
        <f>+FN41+FO41-FP41</f>
        <v>0</v>
      </c>
      <c r="FR41" s="25"/>
      <c r="FS41" s="25">
        <f t="shared" si="83"/>
        <v>0</v>
      </c>
      <c r="FT41" s="24">
        <f t="shared" si="910"/>
        <v>0</v>
      </c>
      <c r="FU41" s="24">
        <v>0</v>
      </c>
      <c r="FV41" s="24">
        <v>0</v>
      </c>
      <c r="FW41" s="25">
        <f>+FT41+FU41-FV41</f>
        <v>0</v>
      </c>
      <c r="FX41" s="25"/>
      <c r="FY41" s="25">
        <f t="shared" si="86"/>
        <v>0</v>
      </c>
      <c r="FZ41" s="24">
        <f t="shared" si="912"/>
        <v>0</v>
      </c>
      <c r="GA41" s="24">
        <v>30</v>
      </c>
      <c r="GB41" s="24">
        <v>2</v>
      </c>
      <c r="GC41" s="25">
        <f>+FZ41+GA41-GB41</f>
        <v>28</v>
      </c>
      <c r="GD41" s="25"/>
      <c r="GE41" s="25">
        <f t="shared" si="89"/>
        <v>364</v>
      </c>
      <c r="GF41" s="24">
        <f t="shared" si="914"/>
        <v>28</v>
      </c>
      <c r="GG41" s="24">
        <v>0</v>
      </c>
      <c r="GH41" s="24">
        <v>8.3000000000000007</v>
      </c>
      <c r="GI41" s="25">
        <f>+GF41+GG41-GH41</f>
        <v>19.7</v>
      </c>
      <c r="GJ41" s="25"/>
      <c r="GK41" s="25">
        <f t="shared" si="92"/>
        <v>64.084337349397586</v>
      </c>
      <c r="GL41" s="24">
        <f t="shared" si="916"/>
        <v>19.7</v>
      </c>
      <c r="GM41" s="24">
        <v>15</v>
      </c>
      <c r="GN41" s="24">
        <v>7.333333333333333</v>
      </c>
      <c r="GO41" s="25">
        <f>+GL41+GM41-GN41</f>
        <v>27.366666666666671</v>
      </c>
      <c r="GP41" s="25"/>
      <c r="GQ41" s="25">
        <f t="shared" si="95"/>
        <v>89.563636363636391</v>
      </c>
      <c r="GR41" s="24">
        <f t="shared" si="918"/>
        <v>27.366666666666671</v>
      </c>
      <c r="GS41" s="24">
        <v>0</v>
      </c>
      <c r="GT41" s="24">
        <v>6.2333333333333325</v>
      </c>
      <c r="GU41" s="25">
        <f>+GR41+GS41-GT41</f>
        <v>21.13333333333334</v>
      </c>
      <c r="GV41" s="25"/>
      <c r="GW41" s="25">
        <f t="shared" si="98"/>
        <v>88.14973262032089</v>
      </c>
      <c r="GX41" s="24">
        <f t="shared" si="920"/>
        <v>21.13333333333334</v>
      </c>
      <c r="GY41" s="24">
        <v>0</v>
      </c>
      <c r="GZ41" s="24">
        <v>14.666666666666668</v>
      </c>
      <c r="HA41" s="25">
        <f>+GX41+GY41-GZ41</f>
        <v>6.4666666666666721</v>
      </c>
      <c r="HB41" s="25"/>
      <c r="HC41" s="25">
        <f t="shared" si="101"/>
        <v>11.463636363636374</v>
      </c>
      <c r="HD41" s="24">
        <f t="shared" si="922"/>
        <v>6.4666666666666721</v>
      </c>
      <c r="HE41" s="24">
        <v>0</v>
      </c>
      <c r="HF41" s="24">
        <v>1.9</v>
      </c>
      <c r="HG41" s="25">
        <f>+HD41+HE41-HF41</f>
        <v>4.5666666666666718</v>
      </c>
      <c r="HH41" s="25"/>
      <c r="HI41" s="25">
        <f t="shared" si="104"/>
        <v>62.491228070175517</v>
      </c>
      <c r="HJ41" s="24">
        <f t="shared" si="924"/>
        <v>4.5666666666666718</v>
      </c>
      <c r="HK41" s="24">
        <v>0</v>
      </c>
      <c r="HL41" s="24"/>
      <c r="HM41" s="25">
        <f>+HJ41+HK41-HL41</f>
        <v>4.5666666666666718</v>
      </c>
      <c r="HN41" s="25"/>
      <c r="HO41" s="25">
        <f t="shared" si="107"/>
        <v>0</v>
      </c>
      <c r="HP41" s="24">
        <f t="shared" si="926"/>
        <v>4.5666666666666718</v>
      </c>
      <c r="HQ41" s="24">
        <v>0</v>
      </c>
      <c r="HR41" s="24"/>
      <c r="HS41" s="25">
        <f>+HP41+HQ41-HR41</f>
        <v>4.5666666666666718</v>
      </c>
      <c r="HT41" s="25">
        <v>0</v>
      </c>
      <c r="HU41" s="25">
        <f t="shared" si="110"/>
        <v>0</v>
      </c>
      <c r="HV41" s="24">
        <f t="shared" si="928"/>
        <v>4.5666666666666718</v>
      </c>
      <c r="HW41" s="24">
        <v>0</v>
      </c>
      <c r="HX41" s="24"/>
      <c r="HY41" s="25">
        <f>+HV41+HW41-HX41</f>
        <v>4.5666666666666718</v>
      </c>
      <c r="HZ41" s="25"/>
      <c r="IA41" s="25">
        <f t="shared" si="113"/>
        <v>0</v>
      </c>
      <c r="IB41" s="24">
        <f t="shared" si="930"/>
        <v>4.5666666666666718</v>
      </c>
      <c r="IC41" s="24">
        <v>0</v>
      </c>
      <c r="ID41" s="24"/>
      <c r="IE41" s="25">
        <f>+IB41+IC41-ID41</f>
        <v>4.5666666666666718</v>
      </c>
      <c r="IF41" s="25">
        <v>0</v>
      </c>
      <c r="IG41" s="25">
        <f t="shared" si="116"/>
        <v>0</v>
      </c>
      <c r="IH41" s="24">
        <f t="shared" si="932"/>
        <v>4.5666666666666718</v>
      </c>
      <c r="II41" s="24">
        <v>0</v>
      </c>
      <c r="IJ41" s="24"/>
      <c r="IK41" s="25">
        <f>+IH41+II41-IJ41</f>
        <v>4.5666666666666718</v>
      </c>
      <c r="IL41" s="25">
        <v>0</v>
      </c>
      <c r="IM41" s="25">
        <f t="shared" si="119"/>
        <v>0</v>
      </c>
      <c r="IN41" s="24">
        <f t="shared" si="934"/>
        <v>4.5666666666666718</v>
      </c>
      <c r="IO41" s="24">
        <v>0</v>
      </c>
      <c r="IP41" s="24"/>
      <c r="IQ41" s="25">
        <f>+IN41+IO41-IP41</f>
        <v>4.5666666666666718</v>
      </c>
      <c r="IR41" s="25"/>
      <c r="IS41" s="25">
        <f t="shared" si="122"/>
        <v>0</v>
      </c>
      <c r="IT41" s="24">
        <f t="shared" si="936"/>
        <v>4.5666666666666718</v>
      </c>
      <c r="IU41" s="24">
        <v>0</v>
      </c>
      <c r="IV41" s="24"/>
      <c r="IW41" s="25">
        <f>+IT41+IU41-IV41</f>
        <v>4.5666666666666718</v>
      </c>
      <c r="IX41" s="25">
        <v>0</v>
      </c>
      <c r="IY41" s="25">
        <f t="shared" si="125"/>
        <v>0</v>
      </c>
      <c r="IZ41" s="24">
        <f t="shared" si="938"/>
        <v>4.5666666666666718</v>
      </c>
      <c r="JA41" s="24">
        <v>0</v>
      </c>
      <c r="JB41" s="24"/>
      <c r="JC41" s="25">
        <f>+IZ41+JA41-JB41</f>
        <v>4.5666666666666718</v>
      </c>
      <c r="JD41" s="25">
        <v>0</v>
      </c>
      <c r="JE41" s="25">
        <f t="shared" si="128"/>
        <v>0</v>
      </c>
      <c r="JF41" s="24">
        <f>+JC41+JD41</f>
        <v>4.5666666666666718</v>
      </c>
      <c r="JG41" s="24">
        <v>0</v>
      </c>
      <c r="JH41" s="24"/>
      <c r="JI41" s="25">
        <f t="shared" si="3"/>
        <v>4.5666666666666718</v>
      </c>
      <c r="JJ41" s="25"/>
      <c r="JK41" s="25">
        <f t="shared" si="130"/>
        <v>0</v>
      </c>
      <c r="JL41" s="24">
        <f>+JI41+JJ41</f>
        <v>4.5666666666666718</v>
      </c>
      <c r="JM41" s="24"/>
      <c r="JN41" s="24"/>
      <c r="JO41" s="25">
        <f>+JL41+JM41-JN41</f>
        <v>4.5666666666666718</v>
      </c>
      <c r="JP41" s="25"/>
      <c r="JQ41" s="24">
        <f>+JO41+JP41</f>
        <v>4.5666666666666718</v>
      </c>
      <c r="JR41" s="24"/>
      <c r="JS41" s="24"/>
      <c r="JT41" s="25">
        <f>+JQ41+JR41-JS41</f>
        <v>4.5666666666666718</v>
      </c>
      <c r="JU41" s="25"/>
      <c r="JV41" s="24">
        <f>+JT41+JU41</f>
        <v>4.5666666666666718</v>
      </c>
      <c r="JW41" s="24"/>
      <c r="JX41" s="24"/>
      <c r="JY41" s="25">
        <f>+JV41+JW41-JX41</f>
        <v>4.5666666666666718</v>
      </c>
      <c r="JZ41" s="25"/>
    </row>
    <row r="42" spans="1:286" x14ac:dyDescent="0.35">
      <c r="A42" s="23"/>
      <c r="B42" s="33" t="s">
        <v>45</v>
      </c>
      <c r="C42" s="29">
        <f t="shared" ref="C42:BN42" si="947">+SUM(C40:C41)</f>
        <v>0</v>
      </c>
      <c r="D42" s="29">
        <f t="shared" si="947"/>
        <v>0</v>
      </c>
      <c r="E42" s="29">
        <f t="shared" si="947"/>
        <v>0</v>
      </c>
      <c r="F42" s="29">
        <f t="shared" si="137"/>
        <v>0</v>
      </c>
      <c r="G42" s="29">
        <f t="shared" si="947"/>
        <v>0</v>
      </c>
      <c r="H42" s="29">
        <f t="shared" si="5"/>
        <v>0</v>
      </c>
      <c r="I42" s="29">
        <f t="shared" si="947"/>
        <v>0</v>
      </c>
      <c r="J42" s="29">
        <f t="shared" si="947"/>
        <v>0</v>
      </c>
      <c r="K42" s="29">
        <f t="shared" si="947"/>
        <v>0</v>
      </c>
      <c r="L42" s="29">
        <f t="shared" si="947"/>
        <v>0</v>
      </c>
      <c r="M42" s="29">
        <f t="shared" si="947"/>
        <v>0</v>
      </c>
      <c r="N42" s="29">
        <f t="shared" si="8"/>
        <v>0</v>
      </c>
      <c r="O42" s="29">
        <f t="shared" si="947"/>
        <v>0</v>
      </c>
      <c r="P42" s="29">
        <f t="shared" si="947"/>
        <v>0</v>
      </c>
      <c r="Q42" s="29">
        <f t="shared" si="947"/>
        <v>0</v>
      </c>
      <c r="R42" s="29">
        <f t="shared" si="947"/>
        <v>0</v>
      </c>
      <c r="S42" s="29">
        <f t="shared" si="947"/>
        <v>0</v>
      </c>
      <c r="T42" s="29">
        <f t="shared" si="11"/>
        <v>0</v>
      </c>
      <c r="U42" s="29">
        <f t="shared" si="947"/>
        <v>0</v>
      </c>
      <c r="V42" s="29">
        <f t="shared" si="947"/>
        <v>0</v>
      </c>
      <c r="W42" s="29">
        <f t="shared" si="947"/>
        <v>0</v>
      </c>
      <c r="X42" s="29">
        <f t="shared" si="947"/>
        <v>0</v>
      </c>
      <c r="Y42" s="29">
        <f t="shared" si="947"/>
        <v>0</v>
      </c>
      <c r="Z42" s="29">
        <f t="shared" si="14"/>
        <v>0</v>
      </c>
      <c r="AA42" s="29">
        <f t="shared" si="947"/>
        <v>0</v>
      </c>
      <c r="AB42" s="29">
        <f t="shared" si="947"/>
        <v>0</v>
      </c>
      <c r="AC42" s="29">
        <f t="shared" si="947"/>
        <v>0</v>
      </c>
      <c r="AD42" s="29">
        <f t="shared" si="947"/>
        <v>0</v>
      </c>
      <c r="AE42" s="29">
        <f t="shared" si="947"/>
        <v>0</v>
      </c>
      <c r="AF42" s="29">
        <f t="shared" si="17"/>
        <v>0</v>
      </c>
      <c r="AG42" s="29">
        <f t="shared" si="947"/>
        <v>0</v>
      </c>
      <c r="AH42" s="29">
        <f t="shared" si="947"/>
        <v>0</v>
      </c>
      <c r="AI42" s="29">
        <f t="shared" si="947"/>
        <v>0</v>
      </c>
      <c r="AJ42" s="29">
        <f t="shared" si="947"/>
        <v>0</v>
      </c>
      <c r="AK42" s="29">
        <f t="shared" si="947"/>
        <v>0</v>
      </c>
      <c r="AL42" s="29">
        <f t="shared" si="20"/>
        <v>0</v>
      </c>
      <c r="AM42" s="29">
        <f t="shared" si="947"/>
        <v>0</v>
      </c>
      <c r="AN42" s="29">
        <f t="shared" si="947"/>
        <v>30</v>
      </c>
      <c r="AO42" s="29">
        <f t="shared" si="947"/>
        <v>2</v>
      </c>
      <c r="AP42" s="29">
        <f t="shared" si="947"/>
        <v>28</v>
      </c>
      <c r="AQ42" s="29">
        <f t="shared" si="947"/>
        <v>0</v>
      </c>
      <c r="AR42" s="29">
        <f t="shared" si="23"/>
        <v>364</v>
      </c>
      <c r="AS42" s="29">
        <f t="shared" si="947"/>
        <v>28</v>
      </c>
      <c r="AT42" s="29">
        <f t="shared" si="947"/>
        <v>0</v>
      </c>
      <c r="AU42" s="29">
        <f t="shared" si="947"/>
        <v>8.3000000000000007</v>
      </c>
      <c r="AV42" s="29">
        <f t="shared" si="947"/>
        <v>19.7</v>
      </c>
      <c r="AW42" s="29">
        <f t="shared" si="947"/>
        <v>0</v>
      </c>
      <c r="AX42" s="29">
        <f t="shared" si="26"/>
        <v>64.084337349397586</v>
      </c>
      <c r="AY42" s="29">
        <f t="shared" si="947"/>
        <v>19.7</v>
      </c>
      <c r="AZ42" s="29">
        <f t="shared" si="947"/>
        <v>15</v>
      </c>
      <c r="BA42" s="29">
        <f t="shared" si="947"/>
        <v>7.333333333333333</v>
      </c>
      <c r="BB42" s="29">
        <f t="shared" si="947"/>
        <v>27.366666666666671</v>
      </c>
      <c r="BC42" s="29">
        <f t="shared" si="947"/>
        <v>0</v>
      </c>
      <c r="BD42" s="29">
        <f t="shared" si="29"/>
        <v>89.563636363636391</v>
      </c>
      <c r="BE42" s="29">
        <f t="shared" si="947"/>
        <v>27.366666666666671</v>
      </c>
      <c r="BF42" s="29">
        <f t="shared" si="947"/>
        <v>0</v>
      </c>
      <c r="BG42" s="29">
        <f t="shared" si="947"/>
        <v>6.2333333333333325</v>
      </c>
      <c r="BH42" s="29">
        <f t="shared" si="947"/>
        <v>21.13333333333334</v>
      </c>
      <c r="BI42" s="29">
        <f t="shared" si="947"/>
        <v>0</v>
      </c>
      <c r="BJ42" s="29">
        <f t="shared" si="32"/>
        <v>88.14973262032089</v>
      </c>
      <c r="BK42" s="29">
        <f t="shared" si="947"/>
        <v>21.13333333333334</v>
      </c>
      <c r="BL42" s="29">
        <f t="shared" si="947"/>
        <v>30</v>
      </c>
      <c r="BM42" s="29">
        <f t="shared" si="947"/>
        <v>14.666666666666668</v>
      </c>
      <c r="BN42" s="29">
        <f t="shared" si="947"/>
        <v>36.466666666666669</v>
      </c>
      <c r="BO42" s="29">
        <f t="shared" ref="BO42:DU42" si="948">+SUM(BO40:BO41)</f>
        <v>0</v>
      </c>
      <c r="BP42" s="29">
        <f t="shared" si="35"/>
        <v>64.645454545454555</v>
      </c>
      <c r="BQ42" s="29">
        <f t="shared" si="948"/>
        <v>36.466666666666669</v>
      </c>
      <c r="BR42" s="29">
        <f t="shared" si="948"/>
        <v>18</v>
      </c>
      <c r="BS42" s="29">
        <f t="shared" si="948"/>
        <v>15.15</v>
      </c>
      <c r="BT42" s="29">
        <f t="shared" si="948"/>
        <v>39.31666666666667</v>
      </c>
      <c r="BU42" s="29">
        <f t="shared" si="948"/>
        <v>0</v>
      </c>
      <c r="BV42" s="29">
        <f t="shared" si="38"/>
        <v>67.474147414741481</v>
      </c>
      <c r="BW42" s="29">
        <f t="shared" si="948"/>
        <v>39.31666666666667</v>
      </c>
      <c r="BX42" s="29">
        <f t="shared" si="948"/>
        <v>0</v>
      </c>
      <c r="BY42" s="29">
        <f t="shared" si="948"/>
        <v>0</v>
      </c>
      <c r="BZ42" s="29">
        <f t="shared" si="948"/>
        <v>39.31666666666667</v>
      </c>
      <c r="CA42" s="29">
        <f t="shared" si="948"/>
        <v>0</v>
      </c>
      <c r="CB42" s="29">
        <f t="shared" si="41"/>
        <v>0</v>
      </c>
      <c r="CC42" s="29">
        <f t="shared" si="948"/>
        <v>39.31666666666667</v>
      </c>
      <c r="CD42" s="29">
        <f t="shared" ref="CD42" si="949">+SUM(CD40:CD41)</f>
        <v>0</v>
      </c>
      <c r="CE42" s="29">
        <f t="shared" ref="CD42:CE42" si="950">+SUM(CE40:CE41)</f>
        <v>0</v>
      </c>
      <c r="CF42" s="29">
        <f t="shared" si="948"/>
        <v>39.31666666666667</v>
      </c>
      <c r="CG42" s="29">
        <f t="shared" si="948"/>
        <v>0</v>
      </c>
      <c r="CH42" s="29">
        <f t="shared" si="44"/>
        <v>0</v>
      </c>
      <c r="CI42" s="29">
        <f t="shared" si="948"/>
        <v>39.31666666666667</v>
      </c>
      <c r="CJ42" s="29">
        <f t="shared" si="948"/>
        <v>0</v>
      </c>
      <c r="CK42" s="29">
        <f t="shared" si="948"/>
        <v>0</v>
      </c>
      <c r="CL42" s="29">
        <f t="shared" si="948"/>
        <v>39.31666666666667</v>
      </c>
      <c r="CM42" s="29">
        <f t="shared" si="948"/>
        <v>0</v>
      </c>
      <c r="CN42" s="29">
        <f t="shared" si="47"/>
        <v>0</v>
      </c>
      <c r="CO42" s="29">
        <f t="shared" si="948"/>
        <v>39.31666666666667</v>
      </c>
      <c r="CP42" s="29">
        <f t="shared" ref="CP42" si="951">+SUM(CP40:CP41)</f>
        <v>0</v>
      </c>
      <c r="CQ42" s="29">
        <f t="shared" ref="CP42:CQ42" si="952">+SUM(CQ40:CQ41)</f>
        <v>0</v>
      </c>
      <c r="CR42" s="29">
        <f t="shared" si="948"/>
        <v>39.31666666666667</v>
      </c>
      <c r="CS42" s="29">
        <f t="shared" ref="CS42" si="953">+SUM(CS40:CS41)</f>
        <v>0</v>
      </c>
      <c r="CT42" s="29">
        <f t="shared" si="50"/>
        <v>0</v>
      </c>
      <c r="CU42" s="29">
        <f t="shared" si="948"/>
        <v>39.31666666666667</v>
      </c>
      <c r="CV42" s="29">
        <f t="shared" si="948"/>
        <v>0</v>
      </c>
      <c r="CW42" s="29">
        <f t="shared" si="948"/>
        <v>0</v>
      </c>
      <c r="CX42" s="29">
        <f t="shared" si="948"/>
        <v>39.31666666666667</v>
      </c>
      <c r="CY42" s="29">
        <f t="shared" si="948"/>
        <v>0</v>
      </c>
      <c r="CZ42" s="29">
        <f t="shared" si="53"/>
        <v>0</v>
      </c>
      <c r="DA42" s="29">
        <f t="shared" si="948"/>
        <v>39.31666666666667</v>
      </c>
      <c r="DB42" s="29">
        <f t="shared" ref="DB42" si="954">+SUM(DB40:DB41)</f>
        <v>0</v>
      </c>
      <c r="DC42" s="29">
        <f t="shared" ref="DB42:DC42" si="955">+SUM(DC40:DC41)</f>
        <v>0</v>
      </c>
      <c r="DD42" s="29">
        <f t="shared" si="948"/>
        <v>39.31666666666667</v>
      </c>
      <c r="DE42" s="29">
        <f t="shared" si="948"/>
        <v>0</v>
      </c>
      <c r="DF42" s="29">
        <f t="shared" si="56"/>
        <v>0</v>
      </c>
      <c r="DG42" s="29">
        <f t="shared" si="948"/>
        <v>39.31666666666667</v>
      </c>
      <c r="DH42" s="29">
        <f t="shared" si="948"/>
        <v>0</v>
      </c>
      <c r="DI42" s="29">
        <f t="shared" si="948"/>
        <v>0</v>
      </c>
      <c r="DJ42" s="29">
        <f t="shared" si="948"/>
        <v>39.31666666666667</v>
      </c>
      <c r="DK42" s="29">
        <f t="shared" ref="DK42" si="956">+SUM(DK40:DK41)</f>
        <v>0</v>
      </c>
      <c r="DL42" s="29">
        <f t="shared" si="59"/>
        <v>0</v>
      </c>
      <c r="DM42" s="29">
        <f t="shared" si="948"/>
        <v>39.31666666666667</v>
      </c>
      <c r="DN42" s="29">
        <f t="shared" ref="DN42" si="957">+SUM(DN40:DN41)</f>
        <v>0</v>
      </c>
      <c r="DO42" s="29">
        <f t="shared" ref="DN42:DO42" si="958">+SUM(DO40:DO41)</f>
        <v>0</v>
      </c>
      <c r="DP42" s="29">
        <f t="shared" si="948"/>
        <v>39.31666666666667</v>
      </c>
      <c r="DQ42" s="29">
        <f t="shared" si="948"/>
        <v>0</v>
      </c>
      <c r="DR42" s="29">
        <f t="shared" si="62"/>
        <v>0</v>
      </c>
      <c r="DS42" s="29">
        <f t="shared" si="948"/>
        <v>39.31666666666667</v>
      </c>
      <c r="DT42" s="29">
        <f t="shared" si="948"/>
        <v>0</v>
      </c>
      <c r="DU42" s="29">
        <f t="shared" si="948"/>
        <v>0</v>
      </c>
      <c r="DV42" s="29">
        <f t="shared" si="1"/>
        <v>39.31666666666667</v>
      </c>
      <c r="DW42" s="25"/>
      <c r="DX42" s="29">
        <f t="shared" si="64"/>
        <v>0</v>
      </c>
      <c r="DY42" s="24"/>
      <c r="DZ42" s="29">
        <f t="shared" ref="DZ42" si="959">+SUM(DZ40:DZ41)</f>
        <v>0</v>
      </c>
      <c r="EA42" s="29">
        <f t="shared" ref="DZ42:EA42" si="960">+SUM(EA40:EA41)</f>
        <v>0</v>
      </c>
      <c r="EB42" s="25"/>
      <c r="EC42" s="25"/>
      <c r="ED42" s="24"/>
      <c r="EE42" s="29">
        <f t="shared" ref="EE42:EF42" si="961">+SUM(EE40:EE41)</f>
        <v>0</v>
      </c>
      <c r="EF42" s="29">
        <f t="shared" si="961"/>
        <v>0</v>
      </c>
      <c r="EG42" s="25"/>
      <c r="EH42" s="25"/>
      <c r="EI42" s="24"/>
      <c r="EJ42" s="29">
        <f t="shared" ref="EJ42:EK42" si="962">+SUM(EJ40:EJ41)</f>
        <v>0</v>
      </c>
      <c r="EK42" s="29">
        <f t="shared" si="962"/>
        <v>0</v>
      </c>
      <c r="EL42" s="25"/>
      <c r="EM42" s="25"/>
      <c r="EP42" s="29">
        <f t="shared" ref="EP42:ER42" si="963">+SUM(EP40:EP41)</f>
        <v>0</v>
      </c>
      <c r="EQ42" s="29">
        <f t="shared" si="963"/>
        <v>0</v>
      </c>
      <c r="ER42" s="29">
        <f t="shared" si="963"/>
        <v>0</v>
      </c>
      <c r="ES42" s="29">
        <f t="shared" si="138"/>
        <v>0</v>
      </c>
      <c r="ET42" s="29">
        <f t="shared" ref="ET42" si="964">+SUM(ET40:ET41)</f>
        <v>0</v>
      </c>
      <c r="EU42" s="29">
        <f t="shared" si="71"/>
        <v>0</v>
      </c>
      <c r="EV42" s="29">
        <f t="shared" ref="EV42:EZ42" si="965">+SUM(EV40:EV41)</f>
        <v>0</v>
      </c>
      <c r="EW42" s="29">
        <f t="shared" si="965"/>
        <v>0</v>
      </c>
      <c r="EX42" s="29">
        <f t="shared" si="965"/>
        <v>0</v>
      </c>
      <c r="EY42" s="29">
        <f t="shared" si="965"/>
        <v>0</v>
      </c>
      <c r="EZ42" s="29">
        <f t="shared" si="965"/>
        <v>0</v>
      </c>
      <c r="FA42" s="29">
        <f t="shared" si="74"/>
        <v>0</v>
      </c>
      <c r="FB42" s="29">
        <f t="shared" ref="FB42:FF42" si="966">+SUM(FB40:FB41)</f>
        <v>0</v>
      </c>
      <c r="FC42" s="29">
        <f t="shared" si="966"/>
        <v>0</v>
      </c>
      <c r="FD42" s="29">
        <f t="shared" si="966"/>
        <v>0</v>
      </c>
      <c r="FE42" s="29">
        <f t="shared" si="966"/>
        <v>0</v>
      </c>
      <c r="FF42" s="29">
        <f t="shared" si="966"/>
        <v>0</v>
      </c>
      <c r="FG42" s="29">
        <f t="shared" si="77"/>
        <v>0</v>
      </c>
      <c r="FH42" s="29">
        <f t="shared" ref="FH42:FL42" si="967">+SUM(FH40:FH41)</f>
        <v>0</v>
      </c>
      <c r="FI42" s="29">
        <f t="shared" si="967"/>
        <v>0</v>
      </c>
      <c r="FJ42" s="29">
        <f t="shared" si="967"/>
        <v>0</v>
      </c>
      <c r="FK42" s="29">
        <f t="shared" si="967"/>
        <v>0</v>
      </c>
      <c r="FL42" s="29">
        <f t="shared" si="967"/>
        <v>0</v>
      </c>
      <c r="FM42" s="29">
        <f t="shared" si="80"/>
        <v>0</v>
      </c>
      <c r="FN42" s="29">
        <f t="shared" ref="FN42:FR42" si="968">+SUM(FN40:FN41)</f>
        <v>0</v>
      </c>
      <c r="FO42" s="29">
        <f t="shared" si="968"/>
        <v>0</v>
      </c>
      <c r="FP42" s="29">
        <f t="shared" si="968"/>
        <v>0</v>
      </c>
      <c r="FQ42" s="29">
        <f t="shared" si="968"/>
        <v>0</v>
      </c>
      <c r="FR42" s="29">
        <f t="shared" si="968"/>
        <v>0</v>
      </c>
      <c r="FS42" s="29">
        <f t="shared" si="83"/>
        <v>0</v>
      </c>
      <c r="FT42" s="29">
        <f t="shared" ref="FT42:FX42" si="969">+SUM(FT40:FT41)</f>
        <v>0</v>
      </c>
      <c r="FU42" s="29">
        <f t="shared" si="969"/>
        <v>0</v>
      </c>
      <c r="FV42" s="29">
        <f t="shared" si="969"/>
        <v>0</v>
      </c>
      <c r="FW42" s="29">
        <f t="shared" si="969"/>
        <v>0</v>
      </c>
      <c r="FX42" s="29">
        <f t="shared" si="969"/>
        <v>0</v>
      </c>
      <c r="FY42" s="29">
        <f t="shared" si="86"/>
        <v>0</v>
      </c>
      <c r="FZ42" s="29">
        <f t="shared" ref="FZ42:GD42" si="970">+SUM(FZ40:FZ41)</f>
        <v>0</v>
      </c>
      <c r="GA42" s="29">
        <f t="shared" si="970"/>
        <v>30</v>
      </c>
      <c r="GB42" s="29">
        <f t="shared" si="970"/>
        <v>2</v>
      </c>
      <c r="GC42" s="29">
        <f t="shared" si="970"/>
        <v>28</v>
      </c>
      <c r="GD42" s="29">
        <f t="shared" si="970"/>
        <v>0</v>
      </c>
      <c r="GE42" s="29">
        <f t="shared" si="89"/>
        <v>364</v>
      </c>
      <c r="GF42" s="29">
        <f t="shared" ref="GF42:GJ42" si="971">+SUM(GF40:GF41)</f>
        <v>28</v>
      </c>
      <c r="GG42" s="29">
        <f t="shared" si="971"/>
        <v>0</v>
      </c>
      <c r="GH42" s="29">
        <f t="shared" si="971"/>
        <v>8.3000000000000007</v>
      </c>
      <c r="GI42" s="29">
        <f t="shared" si="971"/>
        <v>19.7</v>
      </c>
      <c r="GJ42" s="29">
        <f t="shared" si="971"/>
        <v>0</v>
      </c>
      <c r="GK42" s="29">
        <f t="shared" si="92"/>
        <v>64.084337349397586</v>
      </c>
      <c r="GL42" s="29">
        <f t="shared" ref="GL42:GP42" si="972">+SUM(GL40:GL41)</f>
        <v>19.7</v>
      </c>
      <c r="GM42" s="29">
        <f t="shared" si="972"/>
        <v>15</v>
      </c>
      <c r="GN42" s="29">
        <f t="shared" si="972"/>
        <v>7.333333333333333</v>
      </c>
      <c r="GO42" s="29">
        <f t="shared" si="972"/>
        <v>27.366666666666671</v>
      </c>
      <c r="GP42" s="29">
        <f t="shared" si="972"/>
        <v>0</v>
      </c>
      <c r="GQ42" s="29">
        <f t="shared" si="95"/>
        <v>89.563636363636391</v>
      </c>
      <c r="GR42" s="29">
        <f t="shared" ref="GR42:GV42" si="973">+SUM(GR40:GR41)</f>
        <v>27.366666666666671</v>
      </c>
      <c r="GS42" s="29">
        <f t="shared" si="973"/>
        <v>0</v>
      </c>
      <c r="GT42" s="29">
        <f t="shared" si="973"/>
        <v>6.2333333333333325</v>
      </c>
      <c r="GU42" s="29">
        <f t="shared" si="973"/>
        <v>21.13333333333334</v>
      </c>
      <c r="GV42" s="29">
        <f t="shared" si="973"/>
        <v>0</v>
      </c>
      <c r="GW42" s="29">
        <f t="shared" si="98"/>
        <v>88.14973262032089</v>
      </c>
      <c r="GX42" s="29">
        <f t="shared" ref="GX42:HA42" si="974">+SUM(GX40:GX41)</f>
        <v>21.13333333333334</v>
      </c>
      <c r="GY42" s="29">
        <f t="shared" si="974"/>
        <v>30</v>
      </c>
      <c r="GZ42" s="29">
        <f t="shared" si="974"/>
        <v>14.666666666666668</v>
      </c>
      <c r="HA42" s="29">
        <f t="shared" si="974"/>
        <v>36.466666666666669</v>
      </c>
      <c r="HB42" s="29">
        <f t="shared" ref="HB42" si="975">+SUM(HB40:HB41)</f>
        <v>0</v>
      </c>
      <c r="HC42" s="29">
        <f t="shared" si="101"/>
        <v>64.645454545454555</v>
      </c>
      <c r="HD42" s="29">
        <f t="shared" ref="HD42:HH42" si="976">+SUM(HD40:HD41)</f>
        <v>36.466666666666669</v>
      </c>
      <c r="HE42" s="29">
        <f t="shared" si="976"/>
        <v>18</v>
      </c>
      <c r="HF42" s="29">
        <f t="shared" si="976"/>
        <v>15.15</v>
      </c>
      <c r="HG42" s="29">
        <f t="shared" si="976"/>
        <v>39.31666666666667</v>
      </c>
      <c r="HH42" s="29">
        <f t="shared" si="976"/>
        <v>0</v>
      </c>
      <c r="HI42" s="29">
        <f t="shared" si="104"/>
        <v>67.474147414741481</v>
      </c>
      <c r="HJ42" s="29">
        <f t="shared" ref="HJ42:HN42" si="977">+SUM(HJ40:HJ41)</f>
        <v>39.31666666666667</v>
      </c>
      <c r="HK42" s="24">
        <v>0</v>
      </c>
      <c r="HL42" s="29">
        <f t="shared" ref="HK42:HL42" si="978">+SUM(HL40:HL41)</f>
        <v>0</v>
      </c>
      <c r="HM42" s="29">
        <f t="shared" si="977"/>
        <v>39.31666666666667</v>
      </c>
      <c r="HN42" s="29">
        <f t="shared" si="977"/>
        <v>0</v>
      </c>
      <c r="HO42" s="29">
        <f t="shared" si="107"/>
        <v>0</v>
      </c>
      <c r="HP42" s="29">
        <f t="shared" ref="HP42:HT42" si="979">+SUM(HP40:HP41)</f>
        <v>39.31666666666667</v>
      </c>
      <c r="HQ42" s="24">
        <v>0</v>
      </c>
      <c r="HR42" s="29">
        <f t="shared" ref="HQ42:HR42" si="980">+SUM(HR40:HR41)</f>
        <v>0</v>
      </c>
      <c r="HS42" s="29">
        <f t="shared" si="979"/>
        <v>39.31666666666667</v>
      </c>
      <c r="HT42" s="29">
        <f t="shared" ref="HT42" si="981">+SUM(HT40:HT41)</f>
        <v>0</v>
      </c>
      <c r="HU42" s="29">
        <f t="shared" si="110"/>
        <v>0</v>
      </c>
      <c r="HV42" s="29">
        <f t="shared" ref="HV42:HZ42" si="982">+SUM(HV40:HV41)</f>
        <v>39.31666666666667</v>
      </c>
      <c r="HW42" s="24">
        <v>0</v>
      </c>
      <c r="HX42" s="29">
        <f t="shared" ref="HW42:HX42" si="983">+SUM(HX40:HX41)</f>
        <v>0</v>
      </c>
      <c r="HY42" s="29">
        <f t="shared" si="982"/>
        <v>39.31666666666667</v>
      </c>
      <c r="HZ42" s="29">
        <f t="shared" si="982"/>
        <v>0</v>
      </c>
      <c r="IA42" s="29">
        <f t="shared" si="113"/>
        <v>0</v>
      </c>
      <c r="IB42" s="29">
        <f t="shared" ref="IB42:IF42" si="984">+SUM(IB40:IB41)</f>
        <v>39.31666666666667</v>
      </c>
      <c r="IC42" s="24">
        <v>0</v>
      </c>
      <c r="ID42" s="29">
        <f t="shared" ref="IC42:ID42" si="985">+SUM(ID40:ID41)</f>
        <v>0</v>
      </c>
      <c r="IE42" s="29">
        <f t="shared" si="984"/>
        <v>39.31666666666667</v>
      </c>
      <c r="IF42" s="29">
        <f t="shared" ref="IF42" si="986">+SUM(IF40:IF41)</f>
        <v>0</v>
      </c>
      <c r="IG42" s="29">
        <f t="shared" si="116"/>
        <v>0</v>
      </c>
      <c r="IH42" s="29">
        <f t="shared" ref="IH42:IL42" si="987">+SUM(IH40:IH41)</f>
        <v>39.31666666666667</v>
      </c>
      <c r="II42" s="24">
        <v>0</v>
      </c>
      <c r="IJ42" s="29">
        <f t="shared" ref="II42:IJ42" si="988">+SUM(IJ40:IJ41)</f>
        <v>0</v>
      </c>
      <c r="IK42" s="29">
        <f t="shared" si="987"/>
        <v>39.31666666666667</v>
      </c>
      <c r="IL42" s="29">
        <f t="shared" ref="IL42" si="989">+SUM(IL40:IL41)</f>
        <v>0</v>
      </c>
      <c r="IM42" s="29">
        <f t="shared" si="119"/>
        <v>0</v>
      </c>
      <c r="IN42" s="29">
        <f t="shared" ref="IN42:IR42" si="990">+SUM(IN40:IN41)</f>
        <v>39.31666666666667</v>
      </c>
      <c r="IO42" s="24">
        <v>0</v>
      </c>
      <c r="IP42" s="29">
        <f t="shared" ref="IO42:IP42" si="991">+SUM(IP40:IP41)</f>
        <v>0</v>
      </c>
      <c r="IQ42" s="29">
        <f t="shared" si="990"/>
        <v>39.31666666666667</v>
      </c>
      <c r="IR42" s="29">
        <f t="shared" si="990"/>
        <v>0</v>
      </c>
      <c r="IS42" s="29">
        <f t="shared" si="122"/>
        <v>0</v>
      </c>
      <c r="IT42" s="29">
        <f t="shared" ref="IT42:IX42" si="992">+SUM(IT40:IT41)</f>
        <v>39.31666666666667</v>
      </c>
      <c r="IU42" s="24">
        <v>0</v>
      </c>
      <c r="IV42" s="29">
        <f t="shared" ref="IU42:IV42" si="993">+SUM(IV40:IV41)</f>
        <v>0</v>
      </c>
      <c r="IW42" s="29">
        <f t="shared" si="992"/>
        <v>39.31666666666667</v>
      </c>
      <c r="IX42" s="29">
        <f t="shared" ref="IX42" si="994">+SUM(IX40:IX41)</f>
        <v>0</v>
      </c>
      <c r="IY42" s="29">
        <f t="shared" si="125"/>
        <v>0</v>
      </c>
      <c r="IZ42" s="29">
        <f t="shared" ref="IZ42:JD42" si="995">+SUM(IZ40:IZ41)</f>
        <v>39.31666666666667</v>
      </c>
      <c r="JA42" s="24">
        <v>0</v>
      </c>
      <c r="JB42" s="29">
        <f t="shared" ref="JA42:JB42" si="996">+SUM(JB40:JB41)</f>
        <v>0</v>
      </c>
      <c r="JC42" s="29">
        <f t="shared" si="995"/>
        <v>39.31666666666667</v>
      </c>
      <c r="JD42" s="29">
        <f t="shared" ref="JD42" si="997">+SUM(JD40:JD41)</f>
        <v>0</v>
      </c>
      <c r="JE42" s="29">
        <f t="shared" si="128"/>
        <v>0</v>
      </c>
      <c r="JF42" s="29">
        <f t="shared" ref="JF42" si="998">+SUM(JF40:JF41)</f>
        <v>39.31666666666667</v>
      </c>
      <c r="JG42" s="24">
        <v>0</v>
      </c>
      <c r="JH42" s="29">
        <f t="shared" ref="JG42:JH42" si="999">+SUM(JH40:JH41)</f>
        <v>0</v>
      </c>
      <c r="JI42" s="29">
        <f t="shared" si="3"/>
        <v>39.31666666666667</v>
      </c>
      <c r="JJ42" s="25"/>
      <c r="JK42" s="29">
        <f t="shared" si="130"/>
        <v>0</v>
      </c>
      <c r="JL42" s="24"/>
      <c r="JM42" s="29">
        <f t="shared" ref="JM42:JN42" si="1000">+SUM(JM40:JM41)</f>
        <v>0</v>
      </c>
      <c r="JN42" s="29">
        <f t="shared" si="1000"/>
        <v>0</v>
      </c>
      <c r="JO42" s="25"/>
      <c r="JP42" s="25"/>
      <c r="JQ42" s="24"/>
      <c r="JR42" s="29">
        <f t="shared" ref="JR42:JS42" si="1001">+SUM(JR40:JR41)</f>
        <v>0</v>
      </c>
      <c r="JS42" s="29">
        <f t="shared" si="1001"/>
        <v>0</v>
      </c>
      <c r="JT42" s="25"/>
      <c r="JU42" s="25"/>
      <c r="JV42" s="24"/>
      <c r="JW42" s="29">
        <f t="shared" ref="JW42:JX42" si="1002">+SUM(JW40:JW41)</f>
        <v>0</v>
      </c>
      <c r="JX42" s="29">
        <f t="shared" si="1002"/>
        <v>0</v>
      </c>
      <c r="JY42" s="25"/>
      <c r="JZ42" s="25"/>
    </row>
    <row r="43" spans="1:286" x14ac:dyDescent="0.35">
      <c r="A43" s="23">
        <v>320100</v>
      </c>
      <c r="B43" s="26" t="s">
        <v>46</v>
      </c>
      <c r="C43" s="24"/>
      <c r="D43" s="24">
        <v>0</v>
      </c>
      <c r="E43" s="24">
        <v>0</v>
      </c>
      <c r="F43" s="25">
        <f t="shared" si="137"/>
        <v>0</v>
      </c>
      <c r="G43" s="25"/>
      <c r="H43" s="25">
        <f t="shared" si="5"/>
        <v>0</v>
      </c>
      <c r="I43" s="24">
        <f t="shared" si="6"/>
        <v>0</v>
      </c>
      <c r="J43" s="24">
        <v>0</v>
      </c>
      <c r="K43" s="24">
        <v>0</v>
      </c>
      <c r="L43" s="25">
        <f t="shared" si="640"/>
        <v>0</v>
      </c>
      <c r="M43" s="25"/>
      <c r="N43" s="25">
        <f t="shared" si="8"/>
        <v>0</v>
      </c>
      <c r="O43" s="24">
        <f t="shared" si="9"/>
        <v>0</v>
      </c>
      <c r="P43" s="24">
        <v>0</v>
      </c>
      <c r="Q43" s="24">
        <v>0</v>
      </c>
      <c r="R43" s="25">
        <f t="shared" si="10"/>
        <v>0</v>
      </c>
      <c r="S43" s="25"/>
      <c r="T43" s="25">
        <f t="shared" si="11"/>
        <v>0</v>
      </c>
      <c r="U43" s="24">
        <f t="shared" si="12"/>
        <v>0</v>
      </c>
      <c r="V43" s="24">
        <v>0</v>
      </c>
      <c r="W43" s="24">
        <v>0</v>
      </c>
      <c r="X43" s="25">
        <f t="shared" si="641"/>
        <v>0</v>
      </c>
      <c r="Y43" s="25"/>
      <c r="Z43" s="25">
        <f t="shared" si="14"/>
        <v>0</v>
      </c>
      <c r="AA43" s="24">
        <f t="shared" si="15"/>
        <v>0</v>
      </c>
      <c r="AB43" s="24">
        <v>0</v>
      </c>
      <c r="AC43" s="24">
        <v>0</v>
      </c>
      <c r="AD43" s="25">
        <f t="shared" si="642"/>
        <v>0</v>
      </c>
      <c r="AE43" s="25"/>
      <c r="AF43" s="25">
        <f t="shared" si="17"/>
        <v>0</v>
      </c>
      <c r="AG43" s="24">
        <f t="shared" si="18"/>
        <v>0</v>
      </c>
      <c r="AH43" s="24">
        <v>0</v>
      </c>
      <c r="AI43" s="24">
        <v>0</v>
      </c>
      <c r="AJ43" s="25">
        <f t="shared" si="643"/>
        <v>0</v>
      </c>
      <c r="AK43" s="25"/>
      <c r="AL43" s="25">
        <f t="shared" si="20"/>
        <v>0</v>
      </c>
      <c r="AM43" s="24">
        <f t="shared" si="21"/>
        <v>0</v>
      </c>
      <c r="AN43" s="24">
        <v>100</v>
      </c>
      <c r="AO43" s="24">
        <v>2.5</v>
      </c>
      <c r="AP43" s="25">
        <f t="shared" si="644"/>
        <v>97.5</v>
      </c>
      <c r="AQ43" s="25"/>
      <c r="AR43" s="25">
        <f t="shared" si="23"/>
        <v>1014</v>
      </c>
      <c r="AS43" s="24">
        <f t="shared" si="24"/>
        <v>97.5</v>
      </c>
      <c r="AT43" s="24">
        <v>900</v>
      </c>
      <c r="AU43" s="24">
        <v>8.5</v>
      </c>
      <c r="AV43" s="25">
        <f t="shared" si="645"/>
        <v>989</v>
      </c>
      <c r="AW43" s="25"/>
      <c r="AX43" s="25">
        <f t="shared" si="26"/>
        <v>3141.5294117647059</v>
      </c>
      <c r="AY43" s="24">
        <f t="shared" si="27"/>
        <v>989</v>
      </c>
      <c r="AZ43" s="24">
        <v>0</v>
      </c>
      <c r="BA43" s="24">
        <v>152.49999999999994</v>
      </c>
      <c r="BB43" s="25">
        <f t="shared" si="646"/>
        <v>836.5</v>
      </c>
      <c r="BC43" s="25"/>
      <c r="BD43" s="25">
        <f t="shared" si="29"/>
        <v>131.64590163934432</v>
      </c>
      <c r="BE43" s="24">
        <f t="shared" si="30"/>
        <v>836.5</v>
      </c>
      <c r="BF43" s="24">
        <v>130</v>
      </c>
      <c r="BG43" s="24">
        <v>103.99999999999997</v>
      </c>
      <c r="BH43" s="25">
        <f t="shared" si="647"/>
        <v>862.5</v>
      </c>
      <c r="BI43" s="25"/>
      <c r="BJ43" s="25">
        <f t="shared" si="32"/>
        <v>215.62500000000006</v>
      </c>
      <c r="BK43" s="24">
        <f t="shared" si="33"/>
        <v>862.5</v>
      </c>
      <c r="BL43" s="24">
        <v>330</v>
      </c>
      <c r="BM43" s="24">
        <v>229.25</v>
      </c>
      <c r="BN43" s="25">
        <f t="shared" si="648"/>
        <v>963.25</v>
      </c>
      <c r="BO43" s="25"/>
      <c r="BP43" s="25">
        <f t="shared" si="35"/>
        <v>109.24536532170121</v>
      </c>
      <c r="BQ43" s="24">
        <f t="shared" si="36"/>
        <v>963.25</v>
      </c>
      <c r="BR43" s="24">
        <v>750</v>
      </c>
      <c r="BS43" s="24">
        <v>380</v>
      </c>
      <c r="BT43" s="25">
        <f t="shared" si="649"/>
        <v>1333.25</v>
      </c>
      <c r="BU43" s="25"/>
      <c r="BV43" s="25">
        <f t="shared" si="38"/>
        <v>91.222368421052636</v>
      </c>
      <c r="BW43" s="24">
        <f t="shared" si="39"/>
        <v>1333.25</v>
      </c>
      <c r="BX43" s="24">
        <v>512</v>
      </c>
      <c r="BY43" s="24"/>
      <c r="BZ43" s="25">
        <f t="shared" si="650"/>
        <v>1845.25</v>
      </c>
      <c r="CA43" s="25"/>
      <c r="CB43" s="25">
        <f t="shared" si="41"/>
        <v>0</v>
      </c>
      <c r="CC43" s="24">
        <f t="shared" si="42"/>
        <v>1845.25</v>
      </c>
      <c r="CD43" s="24">
        <v>480</v>
      </c>
      <c r="CE43" s="24"/>
      <c r="CF43" s="25">
        <f t="shared" si="651"/>
        <v>2325.25</v>
      </c>
      <c r="CG43" s="25">
        <v>-0.54000075914773016</v>
      </c>
      <c r="CH43" s="25">
        <f t="shared" si="44"/>
        <v>0</v>
      </c>
      <c r="CI43" s="24">
        <f t="shared" si="45"/>
        <v>2324.7099992408521</v>
      </c>
      <c r="CJ43" s="24">
        <v>3</v>
      </c>
      <c r="CK43" s="24"/>
      <c r="CL43" s="25">
        <f t="shared" si="652"/>
        <v>2327.7099992408521</v>
      </c>
      <c r="CM43" s="25"/>
      <c r="CN43" s="25">
        <f t="shared" si="47"/>
        <v>0</v>
      </c>
      <c r="CO43" s="24">
        <f t="shared" si="48"/>
        <v>2327.7099992408521</v>
      </c>
      <c r="CP43" s="24">
        <v>7</v>
      </c>
      <c r="CQ43" s="24"/>
      <c r="CR43" s="25">
        <f t="shared" si="653"/>
        <v>2334.7099992408521</v>
      </c>
      <c r="CS43" s="25">
        <v>-8.9642694468343539E-2</v>
      </c>
      <c r="CT43" s="25">
        <f t="shared" si="50"/>
        <v>0</v>
      </c>
      <c r="CU43" s="24">
        <f t="shared" si="51"/>
        <v>2334.6203565463838</v>
      </c>
      <c r="CV43" s="24">
        <v>390</v>
      </c>
      <c r="CW43" s="24"/>
      <c r="CX43" s="25">
        <f t="shared" si="654"/>
        <v>2724.6203565463838</v>
      </c>
      <c r="CY43" s="25">
        <v>0</v>
      </c>
      <c r="CZ43" s="25">
        <f t="shared" si="53"/>
        <v>0</v>
      </c>
      <c r="DA43" s="24">
        <f t="shared" si="54"/>
        <v>2724.6203565463838</v>
      </c>
      <c r="DB43" s="24">
        <v>145</v>
      </c>
      <c r="DC43" s="24"/>
      <c r="DD43" s="25">
        <f t="shared" si="655"/>
        <v>2869.6203565463838</v>
      </c>
      <c r="DE43" s="25"/>
      <c r="DF43" s="25">
        <f t="shared" si="56"/>
        <v>0</v>
      </c>
      <c r="DG43" s="24">
        <f t="shared" si="57"/>
        <v>2869.6203565463838</v>
      </c>
      <c r="DH43" s="24">
        <v>323</v>
      </c>
      <c r="DI43" s="24"/>
      <c r="DJ43" s="25">
        <f t="shared" si="656"/>
        <v>3192.6203565463838</v>
      </c>
      <c r="DK43" s="25">
        <v>-0.89964067007439641</v>
      </c>
      <c r="DL43" s="25">
        <f t="shared" si="59"/>
        <v>0</v>
      </c>
      <c r="DM43" s="24">
        <f t="shared" si="60"/>
        <v>3191.7207158763094</v>
      </c>
      <c r="DN43" s="24">
        <v>277</v>
      </c>
      <c r="DO43" s="24"/>
      <c r="DP43" s="25">
        <f t="shared" si="657"/>
        <v>3468.7207158763094</v>
      </c>
      <c r="DQ43" s="25">
        <v>0</v>
      </c>
      <c r="DR43" s="25">
        <f t="shared" si="62"/>
        <v>0</v>
      </c>
      <c r="DS43" s="24">
        <f t="shared" si="658"/>
        <v>3468.7207158763094</v>
      </c>
      <c r="DT43" s="24">
        <v>177</v>
      </c>
      <c r="DU43" s="24"/>
      <c r="DV43" s="25">
        <f t="shared" si="1"/>
        <v>3645.7207158763094</v>
      </c>
      <c r="DW43" s="25"/>
      <c r="DX43" s="25">
        <f t="shared" si="64"/>
        <v>0</v>
      </c>
      <c r="DY43" s="24">
        <f t="shared" si="659"/>
        <v>3645.7207158763094</v>
      </c>
      <c r="DZ43" s="24">
        <v>0</v>
      </c>
      <c r="EA43" s="24"/>
      <c r="EB43" s="25">
        <f t="shared" si="660"/>
        <v>3645.7207158763094</v>
      </c>
      <c r="EC43" s="25"/>
      <c r="ED43" s="24">
        <f t="shared" si="661"/>
        <v>3645.7207158763094</v>
      </c>
      <c r="EE43" s="24"/>
      <c r="EF43" s="24"/>
      <c r="EG43" s="25">
        <f t="shared" si="662"/>
        <v>3645.7207158763094</v>
      </c>
      <c r="EH43" s="25"/>
      <c r="EI43" s="24">
        <f t="shared" si="663"/>
        <v>3645.7207158763094</v>
      </c>
      <c r="EJ43" s="24"/>
      <c r="EK43" s="24"/>
      <c r="EL43" s="25">
        <f t="shared" si="664"/>
        <v>3645.7207158763094</v>
      </c>
      <c r="EM43" s="25"/>
      <c r="EP43" s="24"/>
      <c r="EQ43" s="24">
        <v>0</v>
      </c>
      <c r="ER43" s="24">
        <v>0</v>
      </c>
      <c r="ES43" s="25">
        <f t="shared" si="138"/>
        <v>0</v>
      </c>
      <c r="ET43" s="25"/>
      <c r="EU43" s="25">
        <f t="shared" si="71"/>
        <v>0</v>
      </c>
      <c r="EV43" s="24">
        <f t="shared" ref="EV43:EV44" si="1003">+ES43+ET43</f>
        <v>0</v>
      </c>
      <c r="EW43" s="24">
        <v>0</v>
      </c>
      <c r="EX43" s="24">
        <v>0</v>
      </c>
      <c r="EY43" s="25">
        <f t="shared" ref="EY43:EY44" si="1004">+EV43+EW43-EX43</f>
        <v>0</v>
      </c>
      <c r="EZ43" s="25"/>
      <c r="FA43" s="25">
        <f t="shared" si="74"/>
        <v>0</v>
      </c>
      <c r="FB43" s="24">
        <f t="shared" ref="FB43:FB44" si="1005">+EY43+EZ43</f>
        <v>0</v>
      </c>
      <c r="FC43" s="24">
        <v>0</v>
      </c>
      <c r="FD43" s="24">
        <v>0</v>
      </c>
      <c r="FE43" s="25">
        <f t="shared" ref="FE43:FE44" si="1006">+FB43+FC43-FD43</f>
        <v>0</v>
      </c>
      <c r="FF43" s="25"/>
      <c r="FG43" s="25">
        <f t="shared" si="77"/>
        <v>0</v>
      </c>
      <c r="FH43" s="24">
        <f t="shared" ref="FH43:FH44" si="1007">+FE43+FF43</f>
        <v>0</v>
      </c>
      <c r="FI43" s="24">
        <v>0</v>
      </c>
      <c r="FJ43" s="24">
        <v>0</v>
      </c>
      <c r="FK43" s="25">
        <f t="shared" ref="FK43:FK44" si="1008">+FH43+FI43-FJ43</f>
        <v>0</v>
      </c>
      <c r="FL43" s="25"/>
      <c r="FM43" s="25">
        <f t="shared" si="80"/>
        <v>0</v>
      </c>
      <c r="FN43" s="24">
        <f t="shared" ref="FN43:FN44" si="1009">+FK43+FL43</f>
        <v>0</v>
      </c>
      <c r="FO43" s="24">
        <v>0</v>
      </c>
      <c r="FP43" s="24">
        <v>0</v>
      </c>
      <c r="FQ43" s="25">
        <f t="shared" ref="FQ43:FQ44" si="1010">+FN43+FO43-FP43</f>
        <v>0</v>
      </c>
      <c r="FR43" s="25"/>
      <c r="FS43" s="25">
        <f t="shared" si="83"/>
        <v>0</v>
      </c>
      <c r="FT43" s="24">
        <f t="shared" ref="FT43:FT44" si="1011">+FQ43+FR43</f>
        <v>0</v>
      </c>
      <c r="FU43" s="24">
        <v>0</v>
      </c>
      <c r="FV43" s="24">
        <v>0</v>
      </c>
      <c r="FW43" s="25">
        <f t="shared" ref="FW43:FW44" si="1012">+FT43+FU43-FV43</f>
        <v>0</v>
      </c>
      <c r="FX43" s="25"/>
      <c r="FY43" s="25">
        <f t="shared" si="86"/>
        <v>0</v>
      </c>
      <c r="FZ43" s="24">
        <f t="shared" ref="FZ43:FZ44" si="1013">+FW43+FX43</f>
        <v>0</v>
      </c>
      <c r="GA43" s="24">
        <v>100</v>
      </c>
      <c r="GB43" s="24">
        <v>2.5</v>
      </c>
      <c r="GC43" s="25">
        <f t="shared" ref="GC43:GC44" si="1014">+FZ43+GA43-GB43</f>
        <v>97.5</v>
      </c>
      <c r="GD43" s="25"/>
      <c r="GE43" s="25">
        <f t="shared" si="89"/>
        <v>1014</v>
      </c>
      <c r="GF43" s="24">
        <f t="shared" ref="GF43:GF44" si="1015">+GC43+GD43</f>
        <v>97.5</v>
      </c>
      <c r="GG43" s="24">
        <v>900</v>
      </c>
      <c r="GH43" s="24">
        <v>8.5</v>
      </c>
      <c r="GI43" s="25">
        <f t="shared" ref="GI43:GI44" si="1016">+GF43+GG43-GH43</f>
        <v>989</v>
      </c>
      <c r="GJ43" s="25"/>
      <c r="GK43" s="25">
        <f t="shared" si="92"/>
        <v>3141.5294117647059</v>
      </c>
      <c r="GL43" s="24">
        <f t="shared" ref="GL43:GL44" si="1017">+GI43+GJ43</f>
        <v>989</v>
      </c>
      <c r="GM43" s="24">
        <v>0</v>
      </c>
      <c r="GN43" s="24">
        <v>152.49999999999994</v>
      </c>
      <c r="GO43" s="25">
        <f t="shared" ref="GO43:GO44" si="1018">+GL43+GM43-GN43</f>
        <v>836.5</v>
      </c>
      <c r="GP43" s="25"/>
      <c r="GQ43" s="25">
        <f t="shared" si="95"/>
        <v>131.64590163934432</v>
      </c>
      <c r="GR43" s="24">
        <f t="shared" ref="GR43:GR44" si="1019">+GO43+GP43</f>
        <v>836.5</v>
      </c>
      <c r="GS43" s="24">
        <v>130</v>
      </c>
      <c r="GT43" s="24">
        <v>103.99999999999997</v>
      </c>
      <c r="GU43" s="25">
        <f t="shared" ref="GU43:GU44" si="1020">+GR43+GS43-GT43</f>
        <v>862.5</v>
      </c>
      <c r="GV43" s="25"/>
      <c r="GW43" s="25">
        <f t="shared" si="98"/>
        <v>215.62500000000006</v>
      </c>
      <c r="GX43" s="24">
        <f t="shared" ref="GX43:GX44" si="1021">+GU43+GV43</f>
        <v>862.5</v>
      </c>
      <c r="GY43" s="24">
        <v>330</v>
      </c>
      <c r="GZ43" s="24">
        <v>229.25</v>
      </c>
      <c r="HA43" s="25">
        <f t="shared" ref="HA43:HA44" si="1022">+GX43+GY43-GZ43</f>
        <v>963.25</v>
      </c>
      <c r="HB43" s="25"/>
      <c r="HC43" s="25">
        <f t="shared" si="101"/>
        <v>109.24536532170121</v>
      </c>
      <c r="HD43" s="24">
        <f t="shared" ref="HD43:HD44" si="1023">+HA43+HB43</f>
        <v>963.25</v>
      </c>
      <c r="HE43" s="24">
        <v>750</v>
      </c>
      <c r="HF43" s="24">
        <v>380</v>
      </c>
      <c r="HG43" s="25">
        <f t="shared" ref="HG43:HG44" si="1024">+HD43+HE43-HF43</f>
        <v>1333.25</v>
      </c>
      <c r="HH43" s="25"/>
      <c r="HI43" s="25">
        <f t="shared" si="104"/>
        <v>91.222368421052636</v>
      </c>
      <c r="HJ43" s="24">
        <f t="shared" ref="HJ43:HJ44" si="1025">+HG43+HH43</f>
        <v>1333.25</v>
      </c>
      <c r="HK43" s="24">
        <v>124868.32</v>
      </c>
      <c r="HL43" s="24"/>
      <c r="HM43" s="25">
        <f t="shared" ref="HM43:HM44" si="1026">+HJ43+HK43-HL43</f>
        <v>126201.57</v>
      </c>
      <c r="HN43" s="25"/>
      <c r="HO43" s="25">
        <f t="shared" si="107"/>
        <v>0</v>
      </c>
      <c r="HP43" s="24">
        <f t="shared" ref="HP43:HP44" si="1027">+HM43+HN43</f>
        <v>126201.57</v>
      </c>
      <c r="HQ43" s="24">
        <v>117064.05</v>
      </c>
      <c r="HR43" s="24"/>
      <c r="HS43" s="25">
        <f t="shared" ref="HS43:HS44" si="1028">+HP43+HQ43-HR43</f>
        <v>243265.62</v>
      </c>
      <c r="HT43" s="25">
        <v>-85.358999999999995</v>
      </c>
      <c r="HU43" s="25">
        <f t="shared" si="110"/>
        <v>0</v>
      </c>
      <c r="HV43" s="24">
        <f t="shared" ref="HV43:HV44" si="1029">+HS43+HT43</f>
        <v>243180.261</v>
      </c>
      <c r="HW43" s="24">
        <v>731.65</v>
      </c>
      <c r="HX43" s="24"/>
      <c r="HY43" s="25">
        <f t="shared" ref="HY43:HY44" si="1030">+HV43+HW43-HX43</f>
        <v>243911.91099999999</v>
      </c>
      <c r="HZ43" s="25"/>
      <c r="IA43" s="25">
        <f t="shared" si="113"/>
        <v>0</v>
      </c>
      <c r="IB43" s="24">
        <f t="shared" ref="IB43:IB44" si="1031">+HY43+HZ43</f>
        <v>243911.91099999999</v>
      </c>
      <c r="IC43" s="24">
        <v>1707.184</v>
      </c>
      <c r="ID43" s="24"/>
      <c r="IE43" s="25">
        <f t="shared" ref="IE43:IE44" si="1032">+IB43+IC43-ID43</f>
        <v>245619.095</v>
      </c>
      <c r="IF43" s="25">
        <v>-14.17</v>
      </c>
      <c r="IG43" s="25">
        <f t="shared" si="116"/>
        <v>0</v>
      </c>
      <c r="IH43" s="24">
        <f t="shared" ref="IH43:IH44" si="1033">+IE43+IF43</f>
        <v>245604.92499999999</v>
      </c>
      <c r="II43" s="24">
        <v>95114.540000000008</v>
      </c>
      <c r="IJ43" s="24"/>
      <c r="IK43" s="25">
        <f t="shared" ref="IK43:IK44" si="1034">+IH43+II43-IJ43</f>
        <v>340719.46499999997</v>
      </c>
      <c r="IL43" s="25">
        <v>0</v>
      </c>
      <c r="IM43" s="25">
        <f t="shared" si="119"/>
        <v>0</v>
      </c>
      <c r="IN43" s="24">
        <f t="shared" ref="IN43:IN44" si="1035">+IK43+IL43</f>
        <v>340719.46499999997</v>
      </c>
      <c r="IO43" s="24">
        <v>35363.097999999998</v>
      </c>
      <c r="IP43" s="24"/>
      <c r="IQ43" s="25">
        <f t="shared" ref="IQ43:IQ44" si="1036">+IN43+IO43-IP43</f>
        <v>376082.56299999997</v>
      </c>
      <c r="IR43" s="25"/>
      <c r="IS43" s="25">
        <f t="shared" si="122"/>
        <v>0</v>
      </c>
      <c r="IT43" s="24">
        <f t="shared" ref="IT43:IT44" si="1037">+IQ43+IR43</f>
        <v>376082.56299999997</v>
      </c>
      <c r="IU43" s="24">
        <v>78774.349999999991</v>
      </c>
      <c r="IV43" s="24"/>
      <c r="IW43" s="25">
        <f t="shared" ref="IW43:IW44" si="1038">+IT43+IU43-IV43</f>
        <v>454856.91299999994</v>
      </c>
      <c r="IX43" s="25">
        <v>-142.208</v>
      </c>
      <c r="IY43" s="25">
        <f t="shared" si="125"/>
        <v>0</v>
      </c>
      <c r="IZ43" s="24">
        <f t="shared" ref="IZ43:IZ44" si="1039">+IW43+IX43</f>
        <v>454714.70499999996</v>
      </c>
      <c r="JA43" s="24">
        <v>67506.934999999998</v>
      </c>
      <c r="JB43" s="24"/>
      <c r="JC43" s="25">
        <f t="shared" ref="JC43:JC65" si="1040">+IZ43+JA43-JB43</f>
        <v>522221.63999999996</v>
      </c>
      <c r="JD43" s="25">
        <v>0</v>
      </c>
      <c r="JE43" s="25">
        <f t="shared" si="128"/>
        <v>0</v>
      </c>
      <c r="JF43" s="24">
        <f t="shared" ref="JF43:JF65" si="1041">+JC43+JD43</f>
        <v>522221.63999999996</v>
      </c>
      <c r="JG43" s="24">
        <v>43167.368000000002</v>
      </c>
      <c r="JH43" s="24"/>
      <c r="JI43" s="25">
        <f t="shared" si="3"/>
        <v>565389.00799999991</v>
      </c>
      <c r="JJ43" s="25"/>
      <c r="JK43" s="25">
        <f t="shared" si="130"/>
        <v>0</v>
      </c>
      <c r="JL43" s="24">
        <f t="shared" ref="JL43:JL44" si="1042">+JI43+JJ43</f>
        <v>565389.00799999991</v>
      </c>
      <c r="JM43" s="24"/>
      <c r="JN43" s="24"/>
      <c r="JO43" s="25">
        <f t="shared" ref="JO43:JO44" si="1043">+JL43+JM43-JN43</f>
        <v>565389.00799999991</v>
      </c>
      <c r="JP43" s="25"/>
      <c r="JQ43" s="24">
        <f t="shared" ref="JQ43:JQ44" si="1044">+JO43+JP43</f>
        <v>565389.00799999991</v>
      </c>
      <c r="JR43" s="24"/>
      <c r="JS43" s="24"/>
      <c r="JT43" s="25">
        <f t="shared" ref="JT43:JT44" si="1045">+JQ43+JR43-JS43</f>
        <v>565389.00799999991</v>
      </c>
      <c r="JU43" s="25"/>
      <c r="JV43" s="24">
        <f t="shared" ref="JV43:JV44" si="1046">+JT43+JU43</f>
        <v>565389.00799999991</v>
      </c>
      <c r="JW43" s="24"/>
      <c r="JX43" s="24"/>
      <c r="JY43" s="25">
        <f t="shared" ref="JY43:JY44" si="1047">+JV43+JW43-JX43</f>
        <v>565389.00799999991</v>
      </c>
      <c r="JZ43" s="25"/>
    </row>
    <row r="44" spans="1:286" x14ac:dyDescent="0.35">
      <c r="A44" s="23">
        <v>320400</v>
      </c>
      <c r="B44" s="26" t="s">
        <v>47</v>
      </c>
      <c r="C44" s="24"/>
      <c r="D44" s="24">
        <v>0</v>
      </c>
      <c r="E44" s="24">
        <v>0</v>
      </c>
      <c r="F44" s="25">
        <f t="shared" si="137"/>
        <v>0</v>
      </c>
      <c r="G44" s="25"/>
      <c r="H44" s="25">
        <f t="shared" si="5"/>
        <v>0</v>
      </c>
      <c r="I44" s="24">
        <f t="shared" si="6"/>
        <v>0</v>
      </c>
      <c r="J44" s="24">
        <v>0</v>
      </c>
      <c r="K44" s="24">
        <v>0</v>
      </c>
      <c r="L44" s="25">
        <f t="shared" si="640"/>
        <v>0</v>
      </c>
      <c r="M44" s="25"/>
      <c r="N44" s="25">
        <f t="shared" si="8"/>
        <v>0</v>
      </c>
      <c r="O44" s="24">
        <f t="shared" si="9"/>
        <v>0</v>
      </c>
      <c r="P44" s="24">
        <v>0</v>
      </c>
      <c r="Q44" s="24">
        <v>0</v>
      </c>
      <c r="R44" s="25">
        <f t="shared" si="10"/>
        <v>0</v>
      </c>
      <c r="S44" s="25"/>
      <c r="T44" s="25">
        <f t="shared" si="11"/>
        <v>0</v>
      </c>
      <c r="U44" s="24">
        <f t="shared" si="12"/>
        <v>0</v>
      </c>
      <c r="V44" s="24">
        <v>0</v>
      </c>
      <c r="W44" s="24">
        <v>0</v>
      </c>
      <c r="X44" s="25">
        <f t="shared" si="641"/>
        <v>0</v>
      </c>
      <c r="Y44" s="25"/>
      <c r="Z44" s="25">
        <f t="shared" si="14"/>
        <v>0</v>
      </c>
      <c r="AA44" s="24">
        <f t="shared" si="15"/>
        <v>0</v>
      </c>
      <c r="AB44" s="24">
        <v>0</v>
      </c>
      <c r="AC44" s="24">
        <v>0</v>
      </c>
      <c r="AD44" s="25">
        <f t="shared" si="642"/>
        <v>0</v>
      </c>
      <c r="AE44" s="25"/>
      <c r="AF44" s="25">
        <f t="shared" si="17"/>
        <v>0</v>
      </c>
      <c r="AG44" s="24">
        <f t="shared" si="18"/>
        <v>0</v>
      </c>
      <c r="AH44" s="24">
        <v>0</v>
      </c>
      <c r="AI44" s="24">
        <v>0</v>
      </c>
      <c r="AJ44" s="25">
        <f t="shared" si="643"/>
        <v>0</v>
      </c>
      <c r="AK44" s="25"/>
      <c r="AL44" s="25">
        <f t="shared" si="20"/>
        <v>0</v>
      </c>
      <c r="AM44" s="24">
        <f t="shared" si="21"/>
        <v>0</v>
      </c>
      <c r="AN44" s="24">
        <v>500</v>
      </c>
      <c r="AO44" s="24">
        <v>102.5</v>
      </c>
      <c r="AP44" s="25">
        <f t="shared" si="644"/>
        <v>397.5</v>
      </c>
      <c r="AQ44" s="25"/>
      <c r="AR44" s="25">
        <f t="shared" si="23"/>
        <v>100.82926829268293</v>
      </c>
      <c r="AS44" s="24">
        <f t="shared" si="24"/>
        <v>397.5</v>
      </c>
      <c r="AT44" s="24">
        <v>150</v>
      </c>
      <c r="AU44" s="24">
        <v>94.5</v>
      </c>
      <c r="AV44" s="25">
        <f t="shared" si="645"/>
        <v>453</v>
      </c>
      <c r="AW44" s="25"/>
      <c r="AX44" s="25">
        <f t="shared" si="26"/>
        <v>129.42857142857142</v>
      </c>
      <c r="AY44" s="24">
        <f t="shared" si="27"/>
        <v>453</v>
      </c>
      <c r="AZ44" s="24">
        <v>0</v>
      </c>
      <c r="BA44" s="24">
        <v>121.50000000000004</v>
      </c>
      <c r="BB44" s="25">
        <f t="shared" si="646"/>
        <v>331.49999999999994</v>
      </c>
      <c r="BC44" s="25"/>
      <c r="BD44" s="25">
        <f t="shared" si="29"/>
        <v>65.481481481481453</v>
      </c>
      <c r="BE44" s="24">
        <f t="shared" si="30"/>
        <v>331.49999999999994</v>
      </c>
      <c r="BF44" s="24">
        <v>430</v>
      </c>
      <c r="BG44" s="24">
        <v>258.5</v>
      </c>
      <c r="BH44" s="25">
        <f t="shared" si="647"/>
        <v>503</v>
      </c>
      <c r="BI44" s="25"/>
      <c r="BJ44" s="25">
        <f t="shared" si="32"/>
        <v>50.591876208897489</v>
      </c>
      <c r="BK44" s="24">
        <f t="shared" si="33"/>
        <v>503</v>
      </c>
      <c r="BL44" s="24">
        <v>300</v>
      </c>
      <c r="BM44" s="24">
        <v>266.66666666666663</v>
      </c>
      <c r="BN44" s="25">
        <f t="shared" si="648"/>
        <v>536.33333333333337</v>
      </c>
      <c r="BO44" s="25"/>
      <c r="BP44" s="25">
        <f t="shared" si="35"/>
        <v>52.292500000000011</v>
      </c>
      <c r="BQ44" s="24">
        <f t="shared" si="36"/>
        <v>536.33333333333337</v>
      </c>
      <c r="BR44" s="24">
        <v>800</v>
      </c>
      <c r="BS44" s="24">
        <v>496.5</v>
      </c>
      <c r="BT44" s="25">
        <f t="shared" si="649"/>
        <v>839.83333333333348</v>
      </c>
      <c r="BU44" s="25"/>
      <c r="BV44" s="25">
        <f t="shared" si="38"/>
        <v>43.979187646861369</v>
      </c>
      <c r="BW44" s="24">
        <f t="shared" si="39"/>
        <v>839.83333333333348</v>
      </c>
      <c r="BX44" s="24">
        <v>406</v>
      </c>
      <c r="BY44" s="24"/>
      <c r="BZ44" s="25">
        <f t="shared" si="650"/>
        <v>1245.8333333333335</v>
      </c>
      <c r="CA44" s="25"/>
      <c r="CB44" s="25">
        <f t="shared" si="41"/>
        <v>0</v>
      </c>
      <c r="CC44" s="24">
        <f t="shared" si="42"/>
        <v>1245.8333333333335</v>
      </c>
      <c r="CD44" s="24">
        <v>500</v>
      </c>
      <c r="CE44" s="24"/>
      <c r="CF44" s="25">
        <f t="shared" si="651"/>
        <v>1745.8333333333335</v>
      </c>
      <c r="CG44" s="25">
        <v>0</v>
      </c>
      <c r="CH44" s="25">
        <f t="shared" si="44"/>
        <v>0</v>
      </c>
      <c r="CI44" s="24">
        <f t="shared" si="45"/>
        <v>1745.8333333333335</v>
      </c>
      <c r="CJ44" s="24">
        <v>0</v>
      </c>
      <c r="CK44" s="24"/>
      <c r="CL44" s="25">
        <f t="shared" si="652"/>
        <v>1745.8333333333335</v>
      </c>
      <c r="CM44" s="25"/>
      <c r="CN44" s="25">
        <f t="shared" si="47"/>
        <v>0</v>
      </c>
      <c r="CO44" s="24">
        <f t="shared" si="48"/>
        <v>1745.8333333333335</v>
      </c>
      <c r="CP44" s="24">
        <v>7</v>
      </c>
      <c r="CQ44" s="24"/>
      <c r="CR44" s="25">
        <f t="shared" si="653"/>
        <v>1752.8333333333335</v>
      </c>
      <c r="CS44" s="25">
        <v>0</v>
      </c>
      <c r="CT44" s="25">
        <f t="shared" si="50"/>
        <v>0</v>
      </c>
      <c r="CU44" s="24">
        <f t="shared" si="51"/>
        <v>1752.8333333333335</v>
      </c>
      <c r="CV44" s="24">
        <v>370</v>
      </c>
      <c r="CW44" s="24"/>
      <c r="CX44" s="25">
        <f t="shared" si="654"/>
        <v>2122.8333333333335</v>
      </c>
      <c r="CY44" s="25">
        <v>-0.54000037773624987</v>
      </c>
      <c r="CZ44" s="25">
        <f t="shared" si="53"/>
        <v>0</v>
      </c>
      <c r="DA44" s="24">
        <f t="shared" si="54"/>
        <v>2122.2933329555972</v>
      </c>
      <c r="DB44" s="24">
        <v>155</v>
      </c>
      <c r="DC44" s="24"/>
      <c r="DD44" s="25">
        <f t="shared" si="655"/>
        <v>2277.2933329555972</v>
      </c>
      <c r="DE44" s="25"/>
      <c r="DF44" s="25">
        <f t="shared" si="56"/>
        <v>0</v>
      </c>
      <c r="DG44" s="24">
        <f t="shared" si="57"/>
        <v>2277.2933329555972</v>
      </c>
      <c r="DH44" s="24">
        <v>365</v>
      </c>
      <c r="DI44" s="24"/>
      <c r="DJ44" s="25">
        <f t="shared" si="656"/>
        <v>2642.2933329555972</v>
      </c>
      <c r="DK44" s="25">
        <v>-3.6903519260088693</v>
      </c>
      <c r="DL44" s="25">
        <f t="shared" si="59"/>
        <v>0</v>
      </c>
      <c r="DM44" s="24">
        <f t="shared" si="60"/>
        <v>2638.6029810295881</v>
      </c>
      <c r="DN44" s="24">
        <v>247</v>
      </c>
      <c r="DO44" s="24"/>
      <c r="DP44" s="25">
        <f t="shared" si="657"/>
        <v>2885.6029810295881</v>
      </c>
      <c r="DQ44" s="25">
        <v>0</v>
      </c>
      <c r="DR44" s="25">
        <f t="shared" si="62"/>
        <v>0</v>
      </c>
      <c r="DS44" s="24">
        <f t="shared" si="658"/>
        <v>2885.6029810295881</v>
      </c>
      <c r="DT44" s="24">
        <v>190</v>
      </c>
      <c r="DU44" s="24"/>
      <c r="DV44" s="25">
        <f t="shared" si="1"/>
        <v>3075.6029810295881</v>
      </c>
      <c r="DW44" s="25"/>
      <c r="DX44" s="25">
        <f t="shared" si="64"/>
        <v>0</v>
      </c>
      <c r="DY44" s="24">
        <f t="shared" si="659"/>
        <v>3075.6029810295881</v>
      </c>
      <c r="DZ44" s="24">
        <v>0</v>
      </c>
      <c r="EA44" s="24"/>
      <c r="EB44" s="25">
        <f t="shared" si="660"/>
        <v>3075.6029810295881</v>
      </c>
      <c r="EC44" s="25"/>
      <c r="ED44" s="24">
        <f t="shared" si="661"/>
        <v>3075.6029810295881</v>
      </c>
      <c r="EE44" s="24"/>
      <c r="EF44" s="24"/>
      <c r="EG44" s="25">
        <f t="shared" si="662"/>
        <v>3075.6029810295881</v>
      </c>
      <c r="EH44" s="25"/>
      <c r="EI44" s="24">
        <f t="shared" si="663"/>
        <v>3075.6029810295881</v>
      </c>
      <c r="EJ44" s="24"/>
      <c r="EK44" s="24"/>
      <c r="EL44" s="25">
        <f t="shared" si="664"/>
        <v>3075.6029810295881</v>
      </c>
      <c r="EM44" s="25"/>
      <c r="EP44" s="24"/>
      <c r="EQ44" s="24">
        <v>0</v>
      </c>
      <c r="ER44" s="24">
        <v>0</v>
      </c>
      <c r="ES44" s="25">
        <f t="shared" si="138"/>
        <v>0</v>
      </c>
      <c r="ET44" s="25"/>
      <c r="EU44" s="25">
        <f t="shared" si="71"/>
        <v>0</v>
      </c>
      <c r="EV44" s="24">
        <f t="shared" si="1003"/>
        <v>0</v>
      </c>
      <c r="EW44" s="24">
        <v>0</v>
      </c>
      <c r="EX44" s="24">
        <v>0</v>
      </c>
      <c r="EY44" s="25">
        <f t="shared" si="1004"/>
        <v>0</v>
      </c>
      <c r="EZ44" s="25"/>
      <c r="FA44" s="25">
        <f t="shared" si="74"/>
        <v>0</v>
      </c>
      <c r="FB44" s="24">
        <f t="shared" si="1005"/>
        <v>0</v>
      </c>
      <c r="FC44" s="24">
        <v>0</v>
      </c>
      <c r="FD44" s="24">
        <v>0</v>
      </c>
      <c r="FE44" s="25">
        <f t="shared" si="1006"/>
        <v>0</v>
      </c>
      <c r="FF44" s="25"/>
      <c r="FG44" s="25">
        <f t="shared" si="77"/>
        <v>0</v>
      </c>
      <c r="FH44" s="24">
        <f t="shared" si="1007"/>
        <v>0</v>
      </c>
      <c r="FI44" s="24">
        <v>0</v>
      </c>
      <c r="FJ44" s="24">
        <v>0</v>
      </c>
      <c r="FK44" s="25">
        <f t="shared" si="1008"/>
        <v>0</v>
      </c>
      <c r="FL44" s="25"/>
      <c r="FM44" s="25">
        <f t="shared" si="80"/>
        <v>0</v>
      </c>
      <c r="FN44" s="24">
        <f t="shared" si="1009"/>
        <v>0</v>
      </c>
      <c r="FO44" s="24">
        <v>0</v>
      </c>
      <c r="FP44" s="24">
        <v>0</v>
      </c>
      <c r="FQ44" s="25">
        <f t="shared" si="1010"/>
        <v>0</v>
      </c>
      <c r="FR44" s="25"/>
      <c r="FS44" s="25">
        <f t="shared" si="83"/>
        <v>0</v>
      </c>
      <c r="FT44" s="24">
        <f t="shared" si="1011"/>
        <v>0</v>
      </c>
      <c r="FU44" s="24">
        <v>0</v>
      </c>
      <c r="FV44" s="24">
        <v>0</v>
      </c>
      <c r="FW44" s="25">
        <f t="shared" si="1012"/>
        <v>0</v>
      </c>
      <c r="FX44" s="25"/>
      <c r="FY44" s="25">
        <f t="shared" si="86"/>
        <v>0</v>
      </c>
      <c r="FZ44" s="24">
        <f t="shared" si="1013"/>
        <v>0</v>
      </c>
      <c r="GA44" s="24">
        <v>500</v>
      </c>
      <c r="GB44" s="24">
        <v>102.5</v>
      </c>
      <c r="GC44" s="25">
        <f t="shared" si="1014"/>
        <v>397.5</v>
      </c>
      <c r="GD44" s="25"/>
      <c r="GE44" s="25">
        <f t="shared" si="89"/>
        <v>100.82926829268293</v>
      </c>
      <c r="GF44" s="24">
        <f t="shared" si="1015"/>
        <v>397.5</v>
      </c>
      <c r="GG44" s="24">
        <v>150</v>
      </c>
      <c r="GH44" s="24">
        <v>94.5</v>
      </c>
      <c r="GI44" s="25">
        <f t="shared" si="1016"/>
        <v>453</v>
      </c>
      <c r="GJ44" s="25"/>
      <c r="GK44" s="25">
        <f t="shared" si="92"/>
        <v>129.42857142857142</v>
      </c>
      <c r="GL44" s="24">
        <f t="shared" si="1017"/>
        <v>453</v>
      </c>
      <c r="GM44" s="24">
        <v>0</v>
      </c>
      <c r="GN44" s="24">
        <v>121.50000000000004</v>
      </c>
      <c r="GO44" s="25">
        <f t="shared" si="1018"/>
        <v>331.49999999999994</v>
      </c>
      <c r="GP44" s="25"/>
      <c r="GQ44" s="25">
        <f t="shared" si="95"/>
        <v>65.481481481481453</v>
      </c>
      <c r="GR44" s="24">
        <f t="shared" si="1019"/>
        <v>331.49999999999994</v>
      </c>
      <c r="GS44" s="24">
        <v>430</v>
      </c>
      <c r="GT44" s="24">
        <v>258.5</v>
      </c>
      <c r="GU44" s="25">
        <f t="shared" si="1020"/>
        <v>503</v>
      </c>
      <c r="GV44" s="25"/>
      <c r="GW44" s="25">
        <f t="shared" si="98"/>
        <v>50.591876208897489</v>
      </c>
      <c r="GX44" s="24">
        <f t="shared" si="1021"/>
        <v>503</v>
      </c>
      <c r="GY44" s="24">
        <v>300</v>
      </c>
      <c r="GZ44" s="24">
        <v>266.66666666666663</v>
      </c>
      <c r="HA44" s="25">
        <f t="shared" si="1022"/>
        <v>536.33333333333337</v>
      </c>
      <c r="HB44" s="25"/>
      <c r="HC44" s="25">
        <f t="shared" si="101"/>
        <v>52.292500000000011</v>
      </c>
      <c r="HD44" s="24">
        <f t="shared" si="1023"/>
        <v>536.33333333333337</v>
      </c>
      <c r="HE44" s="24">
        <v>800</v>
      </c>
      <c r="HF44" s="24">
        <v>496.5</v>
      </c>
      <c r="HG44" s="25">
        <f t="shared" si="1024"/>
        <v>839.83333333333348</v>
      </c>
      <c r="HH44" s="25"/>
      <c r="HI44" s="25">
        <f t="shared" si="104"/>
        <v>43.979187646861369</v>
      </c>
      <c r="HJ44" s="24">
        <f t="shared" si="1025"/>
        <v>839.83333333333348</v>
      </c>
      <c r="HK44" s="24">
        <v>99016.676000000007</v>
      </c>
      <c r="HL44" s="24"/>
      <c r="HM44" s="25">
        <f t="shared" si="1026"/>
        <v>99856.509333333335</v>
      </c>
      <c r="HN44" s="25"/>
      <c r="HO44" s="25">
        <f t="shared" si="107"/>
        <v>0</v>
      </c>
      <c r="HP44" s="24">
        <f t="shared" si="1027"/>
        <v>99856.509333333335</v>
      </c>
      <c r="HQ44" s="24">
        <v>121941.719</v>
      </c>
      <c r="HR44" s="24"/>
      <c r="HS44" s="25">
        <f t="shared" si="1028"/>
        <v>221798.22833333333</v>
      </c>
      <c r="HT44" s="25">
        <v>0</v>
      </c>
      <c r="HU44" s="25">
        <f t="shared" si="110"/>
        <v>0</v>
      </c>
      <c r="HV44" s="24">
        <f t="shared" si="1029"/>
        <v>221798.22833333333</v>
      </c>
      <c r="HW44" s="24">
        <v>0</v>
      </c>
      <c r="HX44" s="24"/>
      <c r="HY44" s="25">
        <f t="shared" si="1030"/>
        <v>221798.22833333333</v>
      </c>
      <c r="HZ44" s="25"/>
      <c r="IA44" s="25">
        <f t="shared" si="113"/>
        <v>0</v>
      </c>
      <c r="IB44" s="24">
        <f t="shared" si="1031"/>
        <v>221798.22833333333</v>
      </c>
      <c r="IC44" s="24">
        <v>1707.184</v>
      </c>
      <c r="ID44" s="24"/>
      <c r="IE44" s="25">
        <f t="shared" si="1032"/>
        <v>223505.41233333334</v>
      </c>
      <c r="IF44" s="25">
        <v>0</v>
      </c>
      <c r="IG44" s="25">
        <f t="shared" si="116"/>
        <v>0</v>
      </c>
      <c r="IH44" s="24">
        <f t="shared" si="1033"/>
        <v>223505.41233333334</v>
      </c>
      <c r="II44" s="24">
        <v>90236.871000000014</v>
      </c>
      <c r="IJ44" s="24"/>
      <c r="IK44" s="25">
        <f t="shared" si="1034"/>
        <v>313742.28333333333</v>
      </c>
      <c r="IL44" s="25">
        <v>-103.65100000000001</v>
      </c>
      <c r="IM44" s="25">
        <f t="shared" si="119"/>
        <v>0</v>
      </c>
      <c r="IN44" s="24">
        <f t="shared" si="1035"/>
        <v>313638.63233333331</v>
      </c>
      <c r="IO44" s="24">
        <v>37801.932000000001</v>
      </c>
      <c r="IP44" s="24"/>
      <c r="IQ44" s="25">
        <f t="shared" si="1036"/>
        <v>351440.56433333328</v>
      </c>
      <c r="IR44" s="25"/>
      <c r="IS44" s="25">
        <f t="shared" si="122"/>
        <v>0</v>
      </c>
      <c r="IT44" s="24">
        <f t="shared" si="1037"/>
        <v>351440.56433333328</v>
      </c>
      <c r="IU44" s="24">
        <v>89017.454999999987</v>
      </c>
      <c r="IV44" s="24"/>
      <c r="IW44" s="25">
        <f t="shared" si="1038"/>
        <v>440458.01933333324</v>
      </c>
      <c r="IX44" s="25">
        <v>-583.34500000000003</v>
      </c>
      <c r="IY44" s="25">
        <f t="shared" si="125"/>
        <v>0</v>
      </c>
      <c r="IZ44" s="24">
        <f t="shared" si="1039"/>
        <v>439874.67433333327</v>
      </c>
      <c r="JA44" s="24">
        <v>60190.432000000001</v>
      </c>
      <c r="JB44" s="24"/>
      <c r="JC44" s="25">
        <f t="shared" si="1040"/>
        <v>500065.1063333333</v>
      </c>
      <c r="JD44" s="25">
        <v>0</v>
      </c>
      <c r="JE44" s="25">
        <f t="shared" si="128"/>
        <v>0</v>
      </c>
      <c r="JF44" s="24">
        <f t="shared" si="1041"/>
        <v>500065.1063333333</v>
      </c>
      <c r="JG44" s="24">
        <v>46337.852999999996</v>
      </c>
      <c r="JH44" s="24"/>
      <c r="JI44" s="25">
        <f t="shared" si="3"/>
        <v>546402.9593333333</v>
      </c>
      <c r="JJ44" s="25"/>
      <c r="JK44" s="25">
        <f t="shared" si="130"/>
        <v>0</v>
      </c>
      <c r="JL44" s="24">
        <f t="shared" si="1042"/>
        <v>546402.9593333333</v>
      </c>
      <c r="JM44" s="24"/>
      <c r="JN44" s="24"/>
      <c r="JO44" s="25">
        <f t="shared" si="1043"/>
        <v>546402.9593333333</v>
      </c>
      <c r="JP44" s="25"/>
      <c r="JQ44" s="24">
        <f t="shared" si="1044"/>
        <v>546402.9593333333</v>
      </c>
      <c r="JR44" s="24"/>
      <c r="JS44" s="24"/>
      <c r="JT44" s="25">
        <f t="shared" si="1045"/>
        <v>546402.9593333333</v>
      </c>
      <c r="JU44" s="25"/>
      <c r="JV44" s="24">
        <f t="shared" si="1046"/>
        <v>546402.9593333333</v>
      </c>
      <c r="JW44" s="24"/>
      <c r="JX44" s="24"/>
      <c r="JY44" s="25">
        <f t="shared" si="1047"/>
        <v>546402.9593333333</v>
      </c>
      <c r="JZ44" s="25"/>
    </row>
    <row r="45" spans="1:286" x14ac:dyDescent="0.35">
      <c r="A45" s="23">
        <v>324903</v>
      </c>
      <c r="B45" s="26" t="s">
        <v>48</v>
      </c>
      <c r="C45" s="24"/>
      <c r="D45" s="24"/>
      <c r="E45" s="24"/>
      <c r="F45" s="25">
        <f t="shared" si="137"/>
        <v>0</v>
      </c>
      <c r="G45" s="25"/>
      <c r="H45" s="25"/>
      <c r="I45" s="24"/>
      <c r="J45" s="24"/>
      <c r="K45" s="24"/>
      <c r="L45" s="25"/>
      <c r="M45" s="25"/>
      <c r="N45" s="25"/>
      <c r="O45" s="24"/>
      <c r="P45" s="24"/>
      <c r="Q45" s="24"/>
      <c r="R45" s="25"/>
      <c r="S45" s="25"/>
      <c r="T45" s="25"/>
      <c r="U45" s="24"/>
      <c r="V45" s="24"/>
      <c r="W45" s="24"/>
      <c r="X45" s="25"/>
      <c r="Y45" s="25"/>
      <c r="Z45" s="25"/>
      <c r="AA45" s="24"/>
      <c r="AB45" s="24"/>
      <c r="AC45" s="24"/>
      <c r="AD45" s="25"/>
      <c r="AE45" s="25"/>
      <c r="AF45" s="25"/>
      <c r="AG45" s="24"/>
      <c r="AH45" s="24"/>
      <c r="AI45" s="24"/>
      <c r="AJ45" s="25"/>
      <c r="AK45" s="25"/>
      <c r="AL45" s="25"/>
      <c r="AM45" s="24"/>
      <c r="AN45" s="24"/>
      <c r="AO45" s="24"/>
      <c r="AP45" s="25"/>
      <c r="AQ45" s="25"/>
      <c r="AR45" s="25"/>
      <c r="AS45" s="24"/>
      <c r="AT45" s="24"/>
      <c r="AU45" s="24"/>
      <c r="AV45" s="25"/>
      <c r="AW45" s="25"/>
      <c r="AX45" s="25"/>
      <c r="AY45" s="24"/>
      <c r="AZ45" s="24"/>
      <c r="BA45" s="24"/>
      <c r="BB45" s="25"/>
      <c r="BC45" s="25"/>
      <c r="BD45" s="25"/>
      <c r="BE45" s="24"/>
      <c r="BF45" s="24"/>
      <c r="BG45" s="24"/>
      <c r="BH45" s="25"/>
      <c r="BI45" s="25"/>
      <c r="BJ45" s="25"/>
      <c r="BK45" s="24"/>
      <c r="BL45" s="24"/>
      <c r="BM45" s="24"/>
      <c r="BN45" s="25"/>
      <c r="BO45" s="25"/>
      <c r="BP45" s="25"/>
      <c r="BQ45" s="24"/>
      <c r="BR45" s="24"/>
      <c r="BS45" s="24"/>
      <c r="BT45" s="25"/>
      <c r="BU45" s="25"/>
      <c r="BV45" s="25"/>
      <c r="BW45" s="24"/>
      <c r="BX45" s="24">
        <v>0</v>
      </c>
      <c r="BY45" s="24"/>
      <c r="BZ45" s="25"/>
      <c r="CA45" s="25"/>
      <c r="CB45" s="25"/>
      <c r="CC45" s="24"/>
      <c r="CD45" s="24">
        <v>0</v>
      </c>
      <c r="CE45" s="24"/>
      <c r="CF45" s="25"/>
      <c r="CG45" s="25">
        <v>0</v>
      </c>
      <c r="CH45" s="25"/>
      <c r="CI45" s="24"/>
      <c r="CJ45" s="24">
        <v>0</v>
      </c>
      <c r="CK45" s="24"/>
      <c r="CL45" s="25"/>
      <c r="CM45" s="25"/>
      <c r="CN45" s="25"/>
      <c r="CO45" s="24"/>
      <c r="CP45" s="24">
        <v>0</v>
      </c>
      <c r="CQ45" s="24"/>
      <c r="CR45" s="25"/>
      <c r="CS45" s="25">
        <v>0</v>
      </c>
      <c r="CT45" s="25"/>
      <c r="CU45" s="24"/>
      <c r="CV45" s="24">
        <v>0</v>
      </c>
      <c r="CW45" s="24"/>
      <c r="CX45" s="25"/>
      <c r="CY45" s="25">
        <v>0</v>
      </c>
      <c r="CZ45" s="25"/>
      <c r="DA45" s="24"/>
      <c r="DB45" s="24">
        <v>0</v>
      </c>
      <c r="DC45" s="24"/>
      <c r="DD45" s="25"/>
      <c r="DE45" s="25"/>
      <c r="DF45" s="25"/>
      <c r="DG45" s="24"/>
      <c r="DH45" s="24">
        <v>335</v>
      </c>
      <c r="DI45" s="24"/>
      <c r="DJ45" s="25"/>
      <c r="DK45" s="25">
        <v>0</v>
      </c>
      <c r="DL45" s="25"/>
      <c r="DM45" s="24"/>
      <c r="DN45" s="24">
        <v>658</v>
      </c>
      <c r="DO45" s="24"/>
      <c r="DP45" s="25">
        <f t="shared" si="657"/>
        <v>658</v>
      </c>
      <c r="DQ45" s="25">
        <v>0</v>
      </c>
      <c r="DR45" s="25">
        <f t="shared" si="62"/>
        <v>0</v>
      </c>
      <c r="DS45" s="24">
        <f t="shared" si="658"/>
        <v>658</v>
      </c>
      <c r="DT45" s="24">
        <v>0</v>
      </c>
      <c r="DU45" s="24"/>
      <c r="DV45" s="25">
        <f t="shared" si="1"/>
        <v>658</v>
      </c>
      <c r="DW45" s="25"/>
      <c r="DX45" s="25">
        <f t="shared" si="64"/>
        <v>0</v>
      </c>
      <c r="DY45" s="24"/>
      <c r="DZ45" s="24">
        <v>0</v>
      </c>
      <c r="EA45" s="24"/>
      <c r="EB45" s="25"/>
      <c r="EC45" s="25"/>
      <c r="ED45" s="24"/>
      <c r="EE45" s="24"/>
      <c r="EF45" s="24"/>
      <c r="EG45" s="25"/>
      <c r="EH45" s="25"/>
      <c r="EI45" s="24"/>
      <c r="EJ45" s="24"/>
      <c r="EK45" s="24"/>
      <c r="EL45" s="25"/>
      <c r="EM45" s="25"/>
      <c r="EP45" s="24"/>
      <c r="EQ45" s="24">
        <v>0</v>
      </c>
      <c r="ER45" s="24"/>
      <c r="ES45" s="25">
        <f t="shared" si="138"/>
        <v>0</v>
      </c>
      <c r="ET45" s="25"/>
      <c r="EU45" s="25"/>
      <c r="EV45" s="24"/>
      <c r="EW45" s="24"/>
      <c r="EX45" s="24"/>
      <c r="EY45" s="25"/>
      <c r="EZ45" s="25"/>
      <c r="FA45" s="25"/>
      <c r="FB45" s="24"/>
      <c r="FC45" s="24"/>
      <c r="FD45" s="24"/>
      <c r="FE45" s="25"/>
      <c r="FF45" s="25"/>
      <c r="FG45" s="25"/>
      <c r="FH45" s="24"/>
      <c r="FI45" s="24"/>
      <c r="FJ45" s="24"/>
      <c r="FK45" s="25"/>
      <c r="FL45" s="25"/>
      <c r="FM45" s="25"/>
      <c r="FN45" s="24"/>
      <c r="FO45" s="24"/>
      <c r="FP45" s="24"/>
      <c r="FQ45" s="25"/>
      <c r="FR45" s="25"/>
      <c r="FS45" s="25"/>
      <c r="FT45" s="24"/>
      <c r="FU45" s="24"/>
      <c r="FV45" s="24"/>
      <c r="FW45" s="25"/>
      <c r="FX45" s="25"/>
      <c r="FY45" s="25"/>
      <c r="FZ45" s="24"/>
      <c r="GA45" s="24"/>
      <c r="GB45" s="24"/>
      <c r="GC45" s="25"/>
      <c r="GD45" s="25"/>
      <c r="GE45" s="25"/>
      <c r="GF45" s="24"/>
      <c r="GG45" s="24"/>
      <c r="GH45" s="24"/>
      <c r="GI45" s="25"/>
      <c r="GJ45" s="25"/>
      <c r="GK45" s="25"/>
      <c r="GL45" s="24"/>
      <c r="GM45" s="24"/>
      <c r="GN45" s="24"/>
      <c r="GO45" s="25"/>
      <c r="GP45" s="25"/>
      <c r="GQ45" s="25"/>
      <c r="GR45" s="24"/>
      <c r="GS45" s="24"/>
      <c r="GT45" s="24"/>
      <c r="GU45" s="25"/>
      <c r="GV45" s="25"/>
      <c r="GW45" s="25"/>
      <c r="GX45" s="24"/>
      <c r="GY45" s="24"/>
      <c r="GZ45" s="24"/>
      <c r="HA45" s="25"/>
      <c r="HB45" s="25"/>
      <c r="HC45" s="25"/>
      <c r="HD45" s="24"/>
      <c r="HE45" s="24"/>
      <c r="HF45" s="24"/>
      <c r="HG45" s="25"/>
      <c r="HH45" s="25"/>
      <c r="HI45" s="25"/>
      <c r="HJ45" s="24"/>
      <c r="HK45" s="24">
        <v>0</v>
      </c>
      <c r="HL45" s="24"/>
      <c r="HM45" s="25"/>
      <c r="HN45" s="25"/>
      <c r="HO45" s="25"/>
      <c r="HP45" s="24"/>
      <c r="HQ45" s="24">
        <v>0</v>
      </c>
      <c r="HR45" s="24"/>
      <c r="HS45" s="25"/>
      <c r="HT45" s="25">
        <v>0</v>
      </c>
      <c r="HU45" s="25"/>
      <c r="HV45" s="24"/>
      <c r="HW45" s="24">
        <v>0</v>
      </c>
      <c r="HX45" s="24"/>
      <c r="HY45" s="25"/>
      <c r="HZ45" s="25"/>
      <c r="IA45" s="25"/>
      <c r="IB45" s="24"/>
      <c r="IC45" s="24">
        <v>0</v>
      </c>
      <c r="ID45" s="24"/>
      <c r="IE45" s="25"/>
      <c r="IF45" s="25">
        <v>0</v>
      </c>
      <c r="IG45" s="25"/>
      <c r="IH45" s="24"/>
      <c r="II45" s="24">
        <v>0</v>
      </c>
      <c r="IJ45" s="24"/>
      <c r="IK45" s="25"/>
      <c r="IL45" s="25">
        <v>0</v>
      </c>
      <c r="IM45" s="25"/>
      <c r="IN45" s="24"/>
      <c r="IO45" s="24">
        <v>0</v>
      </c>
      <c r="IP45" s="24"/>
      <c r="IQ45" s="25"/>
      <c r="IR45" s="25"/>
      <c r="IS45" s="25"/>
      <c r="IT45" s="24"/>
      <c r="IU45" s="24">
        <v>110750.164</v>
      </c>
      <c r="IV45" s="24"/>
      <c r="IW45" s="25"/>
      <c r="IX45" s="25">
        <v>0</v>
      </c>
      <c r="IY45" s="25"/>
      <c r="IZ45" s="24"/>
      <c r="JA45" s="24">
        <v>217533.15700000001</v>
      </c>
      <c r="JB45" s="24"/>
      <c r="JC45" s="25">
        <f t="shared" si="1040"/>
        <v>217533.15700000001</v>
      </c>
      <c r="JD45" s="25">
        <v>0</v>
      </c>
      <c r="JE45" s="25">
        <f t="shared" si="128"/>
        <v>0</v>
      </c>
      <c r="JF45" s="24">
        <f t="shared" si="1041"/>
        <v>217533.15700000001</v>
      </c>
      <c r="JG45" s="24">
        <v>0</v>
      </c>
      <c r="JH45" s="24"/>
      <c r="JI45" s="25">
        <f t="shared" si="3"/>
        <v>217533.15700000001</v>
      </c>
      <c r="JJ45" s="25"/>
      <c r="JK45" s="25">
        <f t="shared" si="130"/>
        <v>0</v>
      </c>
      <c r="JL45" s="24"/>
      <c r="JM45" s="24"/>
      <c r="JN45" s="24"/>
      <c r="JO45" s="25"/>
      <c r="JP45" s="25"/>
      <c r="JQ45" s="24"/>
      <c r="JR45" s="24"/>
      <c r="JS45" s="24"/>
      <c r="JT45" s="25"/>
      <c r="JU45" s="25"/>
      <c r="JV45" s="24"/>
      <c r="JW45" s="24"/>
      <c r="JX45" s="24"/>
      <c r="JY45" s="25"/>
      <c r="JZ45" s="25"/>
    </row>
    <row r="46" spans="1:286" x14ac:dyDescent="0.35">
      <c r="A46" s="23">
        <v>320926</v>
      </c>
      <c r="B46" s="26" t="s">
        <v>49</v>
      </c>
      <c r="C46" s="24"/>
      <c r="D46" s="24">
        <v>0</v>
      </c>
      <c r="E46" s="24">
        <v>0</v>
      </c>
      <c r="F46" s="25">
        <f t="shared" si="137"/>
        <v>0</v>
      </c>
      <c r="G46" s="25"/>
      <c r="H46" s="25">
        <f t="shared" si="5"/>
        <v>0</v>
      </c>
      <c r="I46" s="24">
        <f t="shared" si="6"/>
        <v>0</v>
      </c>
      <c r="J46" s="24">
        <v>0</v>
      </c>
      <c r="K46" s="24">
        <v>0</v>
      </c>
      <c r="L46" s="25">
        <f>+I46+J46-K46</f>
        <v>0</v>
      </c>
      <c r="M46" s="25"/>
      <c r="N46" s="25">
        <f t="shared" si="8"/>
        <v>0</v>
      </c>
      <c r="O46" s="24">
        <f t="shared" si="9"/>
        <v>0</v>
      </c>
      <c r="P46" s="24">
        <v>0</v>
      </c>
      <c r="Q46" s="24">
        <v>0</v>
      </c>
      <c r="R46" s="25">
        <f t="shared" si="10"/>
        <v>0</v>
      </c>
      <c r="S46" s="25"/>
      <c r="T46" s="25">
        <f t="shared" si="11"/>
        <v>0</v>
      </c>
      <c r="U46" s="24">
        <f t="shared" si="12"/>
        <v>0</v>
      </c>
      <c r="V46" s="24">
        <v>0</v>
      </c>
      <c r="W46" s="24">
        <v>0</v>
      </c>
      <c r="X46" s="25">
        <f>+U46+V46-W46</f>
        <v>0</v>
      </c>
      <c r="Y46" s="25"/>
      <c r="Z46" s="25">
        <f t="shared" si="14"/>
        <v>0</v>
      </c>
      <c r="AA46" s="24">
        <f t="shared" si="15"/>
        <v>0</v>
      </c>
      <c r="AB46" s="24">
        <v>0</v>
      </c>
      <c r="AC46" s="24">
        <v>0</v>
      </c>
      <c r="AD46" s="25">
        <f>+AA46+AB46-AC46</f>
        <v>0</v>
      </c>
      <c r="AE46" s="25"/>
      <c r="AF46" s="25">
        <f t="shared" si="17"/>
        <v>0</v>
      </c>
      <c r="AG46" s="24">
        <f t="shared" si="18"/>
        <v>0</v>
      </c>
      <c r="AH46" s="24">
        <v>0</v>
      </c>
      <c r="AI46" s="24">
        <v>0</v>
      </c>
      <c r="AJ46" s="25">
        <f>+AG46+AH46-AI46</f>
        <v>0</v>
      </c>
      <c r="AK46" s="25"/>
      <c r="AL46" s="25">
        <f t="shared" si="20"/>
        <v>0</v>
      </c>
      <c r="AM46" s="24">
        <f t="shared" si="21"/>
        <v>0</v>
      </c>
      <c r="AN46" s="24">
        <v>0</v>
      </c>
      <c r="AO46" s="24">
        <v>0</v>
      </c>
      <c r="AP46" s="25">
        <f>+AM46+AN46-AO46</f>
        <v>0</v>
      </c>
      <c r="AQ46" s="25"/>
      <c r="AR46" s="25">
        <f t="shared" si="23"/>
        <v>0</v>
      </c>
      <c r="AS46" s="24">
        <f t="shared" si="24"/>
        <v>0</v>
      </c>
      <c r="AT46" s="24">
        <v>0</v>
      </c>
      <c r="AU46" s="24">
        <v>0</v>
      </c>
      <c r="AV46" s="25">
        <f>+AS46+AT46-AU46</f>
        <v>0</v>
      </c>
      <c r="AW46" s="25"/>
      <c r="AX46" s="25">
        <f t="shared" si="26"/>
        <v>0</v>
      </c>
      <c r="AY46" s="24">
        <f t="shared" si="27"/>
        <v>0</v>
      </c>
      <c r="AZ46" s="24">
        <v>0</v>
      </c>
      <c r="BA46" s="24">
        <v>0</v>
      </c>
      <c r="BB46" s="25">
        <f>+AY46+AZ46-BA46</f>
        <v>0</v>
      </c>
      <c r="BC46" s="25"/>
      <c r="BD46" s="25">
        <f t="shared" si="29"/>
        <v>0</v>
      </c>
      <c r="BE46" s="24">
        <f t="shared" si="30"/>
        <v>0</v>
      </c>
      <c r="BF46" s="24">
        <v>0</v>
      </c>
      <c r="BG46" s="24">
        <v>0</v>
      </c>
      <c r="BH46" s="25">
        <f>+BE46+BF46-BG46</f>
        <v>0</v>
      </c>
      <c r="BI46" s="25"/>
      <c r="BJ46" s="25">
        <f t="shared" si="32"/>
        <v>0</v>
      </c>
      <c r="BK46" s="24">
        <f t="shared" si="33"/>
        <v>0</v>
      </c>
      <c r="BL46" s="24">
        <v>0</v>
      </c>
      <c r="BM46" s="24">
        <v>0</v>
      </c>
      <c r="BN46" s="25">
        <f>+BK46+BL46-BM46</f>
        <v>0</v>
      </c>
      <c r="BO46" s="25"/>
      <c r="BP46" s="25">
        <f t="shared" si="35"/>
        <v>0</v>
      </c>
      <c r="BQ46" s="24">
        <f t="shared" si="36"/>
        <v>0</v>
      </c>
      <c r="BR46" s="24">
        <v>0</v>
      </c>
      <c r="BS46" s="24">
        <v>0</v>
      </c>
      <c r="BT46" s="25">
        <f>+BQ46+BR46-BS46</f>
        <v>0</v>
      </c>
      <c r="BU46" s="25"/>
      <c r="BV46" s="25">
        <f t="shared" si="38"/>
        <v>0</v>
      </c>
      <c r="BW46" s="24">
        <f t="shared" si="39"/>
        <v>0</v>
      </c>
      <c r="BX46" s="24">
        <v>0</v>
      </c>
      <c r="BY46" s="24"/>
      <c r="BZ46" s="25">
        <f>+BW46+BX46-BY46</f>
        <v>0</v>
      </c>
      <c r="CA46" s="25"/>
      <c r="CB46" s="25">
        <f t="shared" si="41"/>
        <v>0</v>
      </c>
      <c r="CC46" s="24">
        <f t="shared" si="42"/>
        <v>0</v>
      </c>
      <c r="CD46" s="24">
        <v>0</v>
      </c>
      <c r="CE46" s="24"/>
      <c r="CF46" s="25">
        <f>+CC46+CD46-CE46</f>
        <v>0</v>
      </c>
      <c r="CG46" s="25">
        <v>0</v>
      </c>
      <c r="CH46" s="25">
        <f t="shared" si="44"/>
        <v>0</v>
      </c>
      <c r="CI46" s="24">
        <f t="shared" si="45"/>
        <v>0</v>
      </c>
      <c r="CJ46" s="24">
        <v>0</v>
      </c>
      <c r="CK46" s="24"/>
      <c r="CL46" s="25">
        <f>+CI46+CJ46-CK46</f>
        <v>0</v>
      </c>
      <c r="CM46" s="25"/>
      <c r="CN46" s="25">
        <f t="shared" si="47"/>
        <v>0</v>
      </c>
      <c r="CO46" s="24">
        <f t="shared" si="48"/>
        <v>0</v>
      </c>
      <c r="CP46" s="24">
        <v>0</v>
      </c>
      <c r="CQ46" s="24"/>
      <c r="CR46" s="25">
        <f>+CO46+CP46-CQ46</f>
        <v>0</v>
      </c>
      <c r="CS46" s="25">
        <v>0</v>
      </c>
      <c r="CT46" s="25">
        <f t="shared" si="50"/>
        <v>0</v>
      </c>
      <c r="CU46" s="24">
        <f t="shared" si="51"/>
        <v>0</v>
      </c>
      <c r="CV46" s="24">
        <v>0</v>
      </c>
      <c r="CW46" s="24"/>
      <c r="CX46" s="25">
        <f>+CU46+CV46-CW46</f>
        <v>0</v>
      </c>
      <c r="CY46" s="25">
        <v>0</v>
      </c>
      <c r="CZ46" s="25">
        <f t="shared" si="53"/>
        <v>0</v>
      </c>
      <c r="DA46" s="24">
        <f t="shared" si="54"/>
        <v>0</v>
      </c>
      <c r="DB46" s="24">
        <v>0</v>
      </c>
      <c r="DC46" s="24"/>
      <c r="DD46" s="25">
        <f>+DA46+DB46-DC46</f>
        <v>0</v>
      </c>
      <c r="DE46" s="25"/>
      <c r="DF46" s="25">
        <f t="shared" si="56"/>
        <v>0</v>
      </c>
      <c r="DG46" s="24">
        <f t="shared" si="57"/>
        <v>0</v>
      </c>
      <c r="DH46" s="24">
        <v>295</v>
      </c>
      <c r="DI46" s="24"/>
      <c r="DJ46" s="25">
        <f>+DG46+DH46-DI46</f>
        <v>295</v>
      </c>
      <c r="DK46" s="25">
        <v>0</v>
      </c>
      <c r="DL46" s="25">
        <f t="shared" si="59"/>
        <v>0</v>
      </c>
      <c r="DM46" s="24">
        <f t="shared" si="60"/>
        <v>295</v>
      </c>
      <c r="DN46" s="24">
        <v>684</v>
      </c>
      <c r="DO46" s="24"/>
      <c r="DP46" s="25">
        <f t="shared" si="657"/>
        <v>979</v>
      </c>
      <c r="DQ46" s="25">
        <v>0</v>
      </c>
      <c r="DR46" s="25">
        <f t="shared" si="62"/>
        <v>0</v>
      </c>
      <c r="DS46" s="24">
        <f t="shared" si="658"/>
        <v>979</v>
      </c>
      <c r="DT46" s="24">
        <v>15</v>
      </c>
      <c r="DU46" s="24"/>
      <c r="DV46" s="25">
        <f t="shared" si="1"/>
        <v>994</v>
      </c>
      <c r="DW46" s="25"/>
      <c r="DX46" s="25">
        <f t="shared" si="64"/>
        <v>0</v>
      </c>
      <c r="DY46" s="24">
        <f>+DV46+DW46</f>
        <v>994</v>
      </c>
      <c r="DZ46" s="24">
        <v>0</v>
      </c>
      <c r="EA46" s="24"/>
      <c r="EB46" s="25">
        <f>+DY46+DZ46-EA46</f>
        <v>994</v>
      </c>
      <c r="EC46" s="25"/>
      <c r="ED46" s="24">
        <f>+EB46+EC46</f>
        <v>994</v>
      </c>
      <c r="EE46" s="24"/>
      <c r="EF46" s="24"/>
      <c r="EG46" s="25">
        <f>+ED46+EE46-EF46</f>
        <v>994</v>
      </c>
      <c r="EH46" s="25"/>
      <c r="EI46" s="24">
        <f>+EG46+EH46</f>
        <v>994</v>
      </c>
      <c r="EJ46" s="24"/>
      <c r="EK46" s="24"/>
      <c r="EL46" s="25">
        <f>+EI46+EJ46-EK46</f>
        <v>994</v>
      </c>
      <c r="EM46" s="25"/>
      <c r="EP46" s="24"/>
      <c r="EQ46" s="24">
        <v>0</v>
      </c>
      <c r="ER46" s="24">
        <v>0</v>
      </c>
      <c r="ES46" s="25">
        <f t="shared" si="138"/>
        <v>0</v>
      </c>
      <c r="ET46" s="25"/>
      <c r="EU46" s="25">
        <f t="shared" ref="EU46" si="1048">IFERROR(ES46/(ER46/$H$2),0)</f>
        <v>0</v>
      </c>
      <c r="EV46" s="24">
        <f t="shared" ref="EV46" si="1049">+ES46+ET46</f>
        <v>0</v>
      </c>
      <c r="EW46" s="24">
        <v>0</v>
      </c>
      <c r="EX46" s="24">
        <v>0</v>
      </c>
      <c r="EY46" s="25">
        <f>+EV46+EW46-EX46</f>
        <v>0</v>
      </c>
      <c r="EZ46" s="25"/>
      <c r="FA46" s="25">
        <f t="shared" ref="FA46" si="1050">IFERROR(EY46/(EX46/$N$2),0)</f>
        <v>0</v>
      </c>
      <c r="FB46" s="24">
        <f t="shared" ref="FB46" si="1051">+EY46+EZ46</f>
        <v>0</v>
      </c>
      <c r="FC46" s="24">
        <v>0</v>
      </c>
      <c r="FD46" s="24">
        <v>0</v>
      </c>
      <c r="FE46" s="25">
        <f t="shared" ref="FE46" si="1052">+FB46+FC46-FD46</f>
        <v>0</v>
      </c>
      <c r="FF46" s="25"/>
      <c r="FG46" s="25">
        <f t="shared" ref="FG46" si="1053">IFERROR(FE46/(FD46/$N$2),0)</f>
        <v>0</v>
      </c>
      <c r="FH46" s="24">
        <f t="shared" ref="FH46" si="1054">+FE46+FF46</f>
        <v>0</v>
      </c>
      <c r="FI46" s="24">
        <v>0</v>
      </c>
      <c r="FJ46" s="24">
        <v>0</v>
      </c>
      <c r="FK46" s="25">
        <f>+FH46+FI46-FJ46</f>
        <v>0</v>
      </c>
      <c r="FL46" s="25"/>
      <c r="FM46" s="25">
        <f t="shared" ref="FM46" si="1055">+IFERROR(FK46/(FJ46/$Z$2),0)</f>
        <v>0</v>
      </c>
      <c r="FN46" s="24">
        <f t="shared" ref="FN46" si="1056">+FK46+FL46</f>
        <v>0</v>
      </c>
      <c r="FO46" s="24">
        <v>0</v>
      </c>
      <c r="FP46" s="24">
        <v>0</v>
      </c>
      <c r="FQ46" s="25">
        <f>+FN46+FO46-FP46</f>
        <v>0</v>
      </c>
      <c r="FR46" s="25"/>
      <c r="FS46" s="25">
        <f t="shared" ref="FS46" si="1057">+IFERROR(FQ46/(FP46/$AF$2),0)</f>
        <v>0</v>
      </c>
      <c r="FT46" s="24">
        <f t="shared" ref="FT46" si="1058">+FQ46+FR46</f>
        <v>0</v>
      </c>
      <c r="FU46" s="24">
        <v>0</v>
      </c>
      <c r="FV46" s="24">
        <v>0</v>
      </c>
      <c r="FW46" s="25">
        <f>+FT46+FU46-FV46</f>
        <v>0</v>
      </c>
      <c r="FX46" s="25"/>
      <c r="FY46" s="25">
        <f t="shared" ref="FY46" si="1059">+IFERROR(FW46/(FV46/$AL$2),0)</f>
        <v>0</v>
      </c>
      <c r="FZ46" s="24">
        <f t="shared" ref="FZ46" si="1060">+FW46+FX46</f>
        <v>0</v>
      </c>
      <c r="GA46" s="24">
        <v>0</v>
      </c>
      <c r="GB46" s="24">
        <v>0</v>
      </c>
      <c r="GC46" s="25">
        <f>+FZ46+GA46-GB46</f>
        <v>0</v>
      </c>
      <c r="GD46" s="25"/>
      <c r="GE46" s="25">
        <f t="shared" ref="GE46" si="1061">+IFERROR(GC46/(GB46/$AR$2),0)</f>
        <v>0</v>
      </c>
      <c r="GF46" s="24">
        <f t="shared" ref="GF46" si="1062">+GC46+GD46</f>
        <v>0</v>
      </c>
      <c r="GG46" s="24">
        <v>0</v>
      </c>
      <c r="GH46" s="24">
        <v>0</v>
      </c>
      <c r="GI46" s="25">
        <f>+GF46+GG46-GH46</f>
        <v>0</v>
      </c>
      <c r="GJ46" s="25"/>
      <c r="GK46" s="25">
        <f t="shared" ref="GK46" si="1063">+IFERROR(GI46/(GH46/$AX$2),0)</f>
        <v>0</v>
      </c>
      <c r="GL46" s="24">
        <f t="shared" ref="GL46" si="1064">+GI46+GJ46</f>
        <v>0</v>
      </c>
      <c r="GM46" s="24">
        <v>0</v>
      </c>
      <c r="GN46" s="24">
        <v>0</v>
      </c>
      <c r="GO46" s="25">
        <f>+GL46+GM46-GN46</f>
        <v>0</v>
      </c>
      <c r="GP46" s="25"/>
      <c r="GQ46" s="25">
        <f t="shared" ref="GQ46" si="1065">+IFERROR(GO46/(GN46/$BD$2),0)</f>
        <v>0</v>
      </c>
      <c r="GR46" s="24">
        <f t="shared" ref="GR46" si="1066">+GO46+GP46</f>
        <v>0</v>
      </c>
      <c r="GS46" s="24">
        <v>0</v>
      </c>
      <c r="GT46" s="24">
        <v>0</v>
      </c>
      <c r="GU46" s="25">
        <f>+GR46+GS46-GT46</f>
        <v>0</v>
      </c>
      <c r="GV46" s="25"/>
      <c r="GW46" s="25">
        <f t="shared" ref="GW46" si="1067">+IFERROR(GU46/(GT46/$BJ$2),0)</f>
        <v>0</v>
      </c>
      <c r="GX46" s="24">
        <f t="shared" ref="GX46" si="1068">+GU46+GV46</f>
        <v>0</v>
      </c>
      <c r="GY46" s="24">
        <v>0</v>
      </c>
      <c r="GZ46" s="24">
        <v>0</v>
      </c>
      <c r="HA46" s="25">
        <f>+GX46+GY46-GZ46</f>
        <v>0</v>
      </c>
      <c r="HB46" s="25"/>
      <c r="HC46" s="25">
        <f t="shared" ref="HC46" si="1069">+IFERROR(HA46/(GZ46/$BP$2),0)</f>
        <v>0</v>
      </c>
      <c r="HD46" s="24">
        <f t="shared" ref="HD46" si="1070">+HA46+HB46</f>
        <v>0</v>
      </c>
      <c r="HE46" s="24">
        <v>0</v>
      </c>
      <c r="HF46" s="24">
        <v>0</v>
      </c>
      <c r="HG46" s="25">
        <f>+HD46+HE46-HF46</f>
        <v>0</v>
      </c>
      <c r="HH46" s="25"/>
      <c r="HI46" s="25">
        <f t="shared" ref="HI46" si="1071">+IFERROR(HG46/(HF46/$BV$2),0)</f>
        <v>0</v>
      </c>
      <c r="HJ46" s="24">
        <f t="shared" ref="HJ46" si="1072">+HG46+HH46</f>
        <v>0</v>
      </c>
      <c r="HK46" s="24">
        <v>0</v>
      </c>
      <c r="HL46" s="24"/>
      <c r="HM46" s="25">
        <f>+HJ46+HK46-HL46</f>
        <v>0</v>
      </c>
      <c r="HN46" s="25"/>
      <c r="HO46" s="25">
        <f t="shared" ref="HO46" si="1073">+IFERROR(HM46/(HL46/$CB$2),0)</f>
        <v>0</v>
      </c>
      <c r="HP46" s="24">
        <f t="shared" ref="HP46" si="1074">+HM46+HN46</f>
        <v>0</v>
      </c>
      <c r="HQ46" s="24">
        <v>0</v>
      </c>
      <c r="HR46" s="24"/>
      <c r="HS46" s="25">
        <f>+HP46+HQ46-HR46</f>
        <v>0</v>
      </c>
      <c r="HT46" s="25">
        <v>0</v>
      </c>
      <c r="HU46" s="25">
        <f t="shared" ref="HU46" si="1075">+IFERROR(HS46/(HR46/$CH$2),0)</f>
        <v>0</v>
      </c>
      <c r="HV46" s="24">
        <f t="shared" ref="HV46" si="1076">+HS46+HT46</f>
        <v>0</v>
      </c>
      <c r="HW46" s="24">
        <v>0</v>
      </c>
      <c r="HX46" s="24"/>
      <c r="HY46" s="25">
        <f>+HV46+HW46-HX46</f>
        <v>0</v>
      </c>
      <c r="HZ46" s="25"/>
      <c r="IA46" s="25">
        <f t="shared" ref="IA46" si="1077">+IFERROR(HY46/(HX46/$CN$2),0)</f>
        <v>0</v>
      </c>
      <c r="IB46" s="24">
        <f t="shared" ref="IB46" si="1078">+HY46+HZ46</f>
        <v>0</v>
      </c>
      <c r="IC46" s="24">
        <v>0</v>
      </c>
      <c r="ID46" s="24"/>
      <c r="IE46" s="25">
        <f>+IB46+IC46-ID46</f>
        <v>0</v>
      </c>
      <c r="IF46" s="25">
        <v>0</v>
      </c>
      <c r="IG46" s="25">
        <f t="shared" ref="IG46" si="1079">+IFERROR(IE46/(ID46/$CT$2),0)</f>
        <v>0</v>
      </c>
      <c r="IH46" s="24">
        <f t="shared" ref="IH46" si="1080">+IE46+IF46</f>
        <v>0</v>
      </c>
      <c r="II46" s="24">
        <v>0</v>
      </c>
      <c r="IJ46" s="24"/>
      <c r="IK46" s="25">
        <f>+IH46+II46-IJ46</f>
        <v>0</v>
      </c>
      <c r="IL46" s="25">
        <v>0</v>
      </c>
      <c r="IM46" s="25">
        <f t="shared" ref="IM46" si="1081">+IFERROR(IK46/(IJ46/$CZ$2),0)</f>
        <v>0</v>
      </c>
      <c r="IN46" s="24">
        <f t="shared" ref="IN46" si="1082">+IK46+IL46</f>
        <v>0</v>
      </c>
      <c r="IO46" s="24">
        <v>0</v>
      </c>
      <c r="IP46" s="24"/>
      <c r="IQ46" s="25">
        <f>+IN46+IO46-IP46</f>
        <v>0</v>
      </c>
      <c r="IR46" s="25"/>
      <c r="IS46" s="25">
        <f t="shared" ref="IS46" si="1083">+IFERROR(IQ46/(IP46/$DF$2),0)</f>
        <v>0</v>
      </c>
      <c r="IT46" s="24">
        <f t="shared" ref="IT46" si="1084">+IQ46+IR46</f>
        <v>0</v>
      </c>
      <c r="IU46" s="24">
        <v>79440.120999999999</v>
      </c>
      <c r="IV46" s="24"/>
      <c r="IW46" s="25">
        <f>+IT46+IU46-IV46</f>
        <v>79440.120999999999</v>
      </c>
      <c r="IX46" s="25">
        <v>0</v>
      </c>
      <c r="IY46" s="25">
        <f t="shared" ref="IY46" si="1085">+IFERROR(IW46/(IV46/$DL$2),0)</f>
        <v>0</v>
      </c>
      <c r="IZ46" s="24">
        <f t="shared" ref="IZ46" si="1086">+IW46+IX46</f>
        <v>79440.120999999999</v>
      </c>
      <c r="JA46" s="24">
        <v>184193.36599999998</v>
      </c>
      <c r="JB46" s="24"/>
      <c r="JC46" s="25">
        <f t="shared" si="1040"/>
        <v>263633.48699999996</v>
      </c>
      <c r="JD46" s="25">
        <v>0</v>
      </c>
      <c r="JE46" s="25">
        <f t="shared" si="128"/>
        <v>0</v>
      </c>
      <c r="JF46" s="24">
        <f t="shared" si="1041"/>
        <v>263633.48699999996</v>
      </c>
      <c r="JG46" s="24">
        <v>5385.7709999999997</v>
      </c>
      <c r="JH46" s="24"/>
      <c r="JI46" s="25">
        <f t="shared" si="3"/>
        <v>269019.25799999997</v>
      </c>
      <c r="JJ46" s="25"/>
      <c r="JK46" s="25">
        <f t="shared" si="130"/>
        <v>0</v>
      </c>
      <c r="JL46" s="24">
        <f>+JI46+JJ46</f>
        <v>269019.25799999997</v>
      </c>
      <c r="JM46" s="24"/>
      <c r="JN46" s="24"/>
      <c r="JO46" s="25">
        <f>+JL46+JM46-JN46</f>
        <v>269019.25799999997</v>
      </c>
      <c r="JP46" s="25"/>
      <c r="JQ46" s="24">
        <f>+JO46+JP46</f>
        <v>269019.25799999997</v>
      </c>
      <c r="JR46" s="24"/>
      <c r="JS46" s="24"/>
      <c r="JT46" s="25">
        <f>+JQ46+JR46-JS46</f>
        <v>269019.25799999997</v>
      </c>
      <c r="JU46" s="25"/>
      <c r="JV46" s="24">
        <f>+JT46+JU46</f>
        <v>269019.25799999997</v>
      </c>
      <c r="JW46" s="24"/>
      <c r="JX46" s="24"/>
      <c r="JY46" s="25">
        <f>+JV46+JW46-JX46</f>
        <v>269019.25799999997</v>
      </c>
      <c r="JZ46" s="25"/>
    </row>
    <row r="47" spans="1:286" x14ac:dyDescent="0.35">
      <c r="A47" s="23">
        <v>320030</v>
      </c>
      <c r="B47" s="26" t="s">
        <v>50</v>
      </c>
      <c r="C47" s="24"/>
      <c r="D47" s="24"/>
      <c r="E47" s="24"/>
      <c r="F47" s="25">
        <f t="shared" si="137"/>
        <v>0</v>
      </c>
      <c r="G47" s="25"/>
      <c r="H47" s="25"/>
      <c r="I47" s="24"/>
      <c r="J47" s="24"/>
      <c r="K47" s="24"/>
      <c r="L47" s="25"/>
      <c r="M47" s="25"/>
      <c r="N47" s="25"/>
      <c r="O47" s="24"/>
      <c r="P47" s="24"/>
      <c r="Q47" s="24"/>
      <c r="R47" s="25"/>
      <c r="S47" s="25"/>
      <c r="T47" s="25"/>
      <c r="U47" s="24"/>
      <c r="V47" s="24"/>
      <c r="W47" s="24"/>
      <c r="X47" s="25"/>
      <c r="Y47" s="25"/>
      <c r="Z47" s="25"/>
      <c r="AA47" s="24"/>
      <c r="AB47" s="24"/>
      <c r="AC47" s="24"/>
      <c r="AD47" s="25"/>
      <c r="AE47" s="25"/>
      <c r="AF47" s="25"/>
      <c r="AG47" s="24"/>
      <c r="AH47" s="24"/>
      <c r="AI47" s="24"/>
      <c r="AJ47" s="25"/>
      <c r="AK47" s="25"/>
      <c r="AL47" s="25"/>
      <c r="AM47" s="24"/>
      <c r="AN47" s="24"/>
      <c r="AO47" s="24"/>
      <c r="AP47" s="25"/>
      <c r="AQ47" s="25"/>
      <c r="AR47" s="25"/>
      <c r="AS47" s="24"/>
      <c r="AT47" s="24"/>
      <c r="AU47" s="24"/>
      <c r="AV47" s="25"/>
      <c r="AW47" s="25"/>
      <c r="AX47" s="25"/>
      <c r="AY47" s="24"/>
      <c r="AZ47" s="24"/>
      <c r="BA47" s="24"/>
      <c r="BB47" s="25"/>
      <c r="BC47" s="25"/>
      <c r="BD47" s="25"/>
      <c r="BE47" s="24"/>
      <c r="BF47" s="24"/>
      <c r="BG47" s="24"/>
      <c r="BH47" s="25"/>
      <c r="BI47" s="25"/>
      <c r="BJ47" s="25"/>
      <c r="BK47" s="24"/>
      <c r="BL47" s="24"/>
      <c r="BM47" s="24"/>
      <c r="BN47" s="25"/>
      <c r="BO47" s="25"/>
      <c r="BP47" s="25"/>
      <c r="BQ47" s="24"/>
      <c r="BR47" s="24"/>
      <c r="BS47" s="24"/>
      <c r="BT47" s="25"/>
      <c r="BU47" s="25"/>
      <c r="BV47" s="25"/>
      <c r="BW47" s="24"/>
      <c r="BX47" s="24">
        <v>0</v>
      </c>
      <c r="BY47" s="24"/>
      <c r="BZ47" s="25"/>
      <c r="CA47" s="25"/>
      <c r="CB47" s="25"/>
      <c r="CC47" s="24"/>
      <c r="CD47" s="24">
        <v>0</v>
      </c>
      <c r="CE47" s="24"/>
      <c r="CF47" s="25"/>
      <c r="CG47" s="25">
        <v>0</v>
      </c>
      <c r="CH47" s="25"/>
      <c r="CI47" s="24"/>
      <c r="CJ47" s="24">
        <v>0</v>
      </c>
      <c r="CK47" s="24"/>
      <c r="CL47" s="25"/>
      <c r="CM47" s="25"/>
      <c r="CN47" s="25"/>
      <c r="CO47" s="24"/>
      <c r="CP47" s="24">
        <v>0</v>
      </c>
      <c r="CQ47" s="24"/>
      <c r="CR47" s="25"/>
      <c r="CS47" s="25">
        <v>0</v>
      </c>
      <c r="CT47" s="25"/>
      <c r="CU47" s="24"/>
      <c r="CV47" s="24">
        <v>0</v>
      </c>
      <c r="CW47" s="24"/>
      <c r="CX47" s="25"/>
      <c r="CY47" s="25">
        <v>0</v>
      </c>
      <c r="CZ47" s="25"/>
      <c r="DA47" s="24"/>
      <c r="DB47" s="24">
        <v>0</v>
      </c>
      <c r="DC47" s="24"/>
      <c r="DD47" s="25"/>
      <c r="DE47" s="25"/>
      <c r="DF47" s="25"/>
      <c r="DG47" s="24"/>
      <c r="DH47" s="24">
        <v>0</v>
      </c>
      <c r="DI47" s="24"/>
      <c r="DJ47" s="25"/>
      <c r="DK47" s="25">
        <v>0</v>
      </c>
      <c r="DL47" s="25"/>
      <c r="DM47" s="24"/>
      <c r="DN47" s="24">
        <v>0</v>
      </c>
      <c r="DO47" s="24"/>
      <c r="DP47" s="25">
        <f t="shared" si="657"/>
        <v>0</v>
      </c>
      <c r="DQ47" s="25">
        <v>0</v>
      </c>
      <c r="DR47" s="25">
        <f t="shared" si="62"/>
        <v>0</v>
      </c>
      <c r="DS47" s="24">
        <f t="shared" si="658"/>
        <v>0</v>
      </c>
      <c r="DT47" s="24">
        <v>0</v>
      </c>
      <c r="DU47" s="24"/>
      <c r="DV47" s="25">
        <f t="shared" si="1"/>
        <v>0</v>
      </c>
      <c r="DW47" s="25"/>
      <c r="DX47" s="25">
        <f t="shared" si="64"/>
        <v>0</v>
      </c>
      <c r="DY47" s="24"/>
      <c r="DZ47" s="24">
        <v>0</v>
      </c>
      <c r="EA47" s="24"/>
      <c r="EB47" s="25"/>
      <c r="EC47" s="25"/>
      <c r="ED47" s="24"/>
      <c r="EE47" s="24"/>
      <c r="EF47" s="24"/>
      <c r="EG47" s="25"/>
      <c r="EH47" s="25"/>
      <c r="EI47" s="24"/>
      <c r="EJ47" s="24"/>
      <c r="EK47" s="24"/>
      <c r="EL47" s="25"/>
      <c r="EM47" s="25"/>
      <c r="EP47" s="24"/>
      <c r="EQ47" s="24">
        <v>0</v>
      </c>
      <c r="ER47" s="24"/>
      <c r="ES47" s="25">
        <f t="shared" si="138"/>
        <v>0</v>
      </c>
      <c r="ET47" s="25"/>
      <c r="EU47" s="25"/>
      <c r="EV47" s="24"/>
      <c r="EW47" s="24"/>
      <c r="EX47" s="24"/>
      <c r="EY47" s="25"/>
      <c r="EZ47" s="25"/>
      <c r="FA47" s="25"/>
      <c r="FB47" s="24"/>
      <c r="FC47" s="24"/>
      <c r="FD47" s="24"/>
      <c r="FE47" s="25"/>
      <c r="FF47" s="25"/>
      <c r="FG47" s="25"/>
      <c r="FH47" s="24"/>
      <c r="FI47" s="24"/>
      <c r="FJ47" s="24"/>
      <c r="FK47" s="25"/>
      <c r="FL47" s="25"/>
      <c r="FM47" s="25"/>
      <c r="FN47" s="24"/>
      <c r="FO47" s="24"/>
      <c r="FP47" s="24"/>
      <c r="FQ47" s="25"/>
      <c r="FR47" s="25"/>
      <c r="FS47" s="25"/>
      <c r="FT47" s="24"/>
      <c r="FU47" s="24"/>
      <c r="FV47" s="24"/>
      <c r="FW47" s="25"/>
      <c r="FX47" s="25"/>
      <c r="FY47" s="25"/>
      <c r="FZ47" s="24"/>
      <c r="GA47" s="24"/>
      <c r="GB47" s="24"/>
      <c r="GC47" s="25"/>
      <c r="GD47" s="25"/>
      <c r="GE47" s="25"/>
      <c r="GF47" s="24"/>
      <c r="GG47" s="24"/>
      <c r="GH47" s="24"/>
      <c r="GI47" s="25"/>
      <c r="GJ47" s="25"/>
      <c r="GK47" s="25"/>
      <c r="GL47" s="24"/>
      <c r="GM47" s="24"/>
      <c r="GN47" s="24"/>
      <c r="GO47" s="25"/>
      <c r="GP47" s="25"/>
      <c r="GQ47" s="25"/>
      <c r="GR47" s="24"/>
      <c r="GS47" s="24"/>
      <c r="GT47" s="24"/>
      <c r="GU47" s="25"/>
      <c r="GV47" s="25"/>
      <c r="GW47" s="25"/>
      <c r="GX47" s="24"/>
      <c r="GY47" s="24"/>
      <c r="GZ47" s="24"/>
      <c r="HA47" s="25"/>
      <c r="HB47" s="25"/>
      <c r="HC47" s="25"/>
      <c r="HD47" s="24"/>
      <c r="HE47" s="24"/>
      <c r="HF47" s="24"/>
      <c r="HG47" s="25"/>
      <c r="HH47" s="25"/>
      <c r="HI47" s="25"/>
      <c r="HJ47" s="24"/>
      <c r="HK47" s="24">
        <v>0</v>
      </c>
      <c r="HL47" s="24"/>
      <c r="HM47" s="25"/>
      <c r="HN47" s="25"/>
      <c r="HO47" s="25"/>
      <c r="HP47" s="24"/>
      <c r="HQ47" s="24">
        <v>0</v>
      </c>
      <c r="HR47" s="24"/>
      <c r="HS47" s="25"/>
      <c r="HT47" s="25">
        <v>0</v>
      </c>
      <c r="HU47" s="25"/>
      <c r="HV47" s="24"/>
      <c r="HW47" s="24">
        <v>0</v>
      </c>
      <c r="HX47" s="24"/>
      <c r="HY47" s="25"/>
      <c r="HZ47" s="25"/>
      <c r="IA47" s="25"/>
      <c r="IB47" s="24"/>
      <c r="IC47" s="24">
        <v>0</v>
      </c>
      <c r="ID47" s="24"/>
      <c r="IE47" s="25"/>
      <c r="IF47" s="25">
        <v>0</v>
      </c>
      <c r="IG47" s="25"/>
      <c r="IH47" s="24"/>
      <c r="II47" s="24">
        <v>0</v>
      </c>
      <c r="IJ47" s="24"/>
      <c r="IK47" s="25"/>
      <c r="IL47" s="25">
        <v>0</v>
      </c>
      <c r="IM47" s="25"/>
      <c r="IN47" s="24"/>
      <c r="IO47" s="24">
        <v>0</v>
      </c>
      <c r="IP47" s="24"/>
      <c r="IQ47" s="25"/>
      <c r="IR47" s="25"/>
      <c r="IS47" s="25"/>
      <c r="IT47" s="24"/>
      <c r="IU47" s="24">
        <v>0</v>
      </c>
      <c r="IV47" s="24"/>
      <c r="IW47" s="25"/>
      <c r="IX47" s="25">
        <v>0</v>
      </c>
      <c r="IY47" s="25"/>
      <c r="IZ47" s="24"/>
      <c r="JA47" s="24">
        <v>0</v>
      </c>
      <c r="JB47" s="24"/>
      <c r="JC47" s="25">
        <f t="shared" si="1040"/>
        <v>0</v>
      </c>
      <c r="JD47" s="25">
        <v>0</v>
      </c>
      <c r="JE47" s="25">
        <f t="shared" si="128"/>
        <v>0</v>
      </c>
      <c r="JF47" s="24">
        <f t="shared" si="1041"/>
        <v>0</v>
      </c>
      <c r="JG47" s="24">
        <v>0</v>
      </c>
      <c r="JH47" s="24"/>
      <c r="JI47" s="25">
        <f t="shared" si="3"/>
        <v>0</v>
      </c>
      <c r="JJ47" s="25"/>
      <c r="JK47" s="25">
        <f t="shared" si="130"/>
        <v>0</v>
      </c>
      <c r="JL47" s="24"/>
      <c r="JM47" s="24"/>
      <c r="JN47" s="24"/>
      <c r="JO47" s="25"/>
      <c r="JP47" s="25"/>
      <c r="JQ47" s="24"/>
      <c r="JR47" s="24"/>
      <c r="JS47" s="24"/>
      <c r="JT47" s="25"/>
      <c r="JU47" s="25"/>
      <c r="JV47" s="24"/>
      <c r="JW47" s="24"/>
      <c r="JX47" s="24"/>
      <c r="JY47" s="25"/>
      <c r="JZ47" s="25"/>
    </row>
    <row r="48" spans="1:286" x14ac:dyDescent="0.35">
      <c r="A48" s="23">
        <v>322002</v>
      </c>
      <c r="B48" s="26" t="s">
        <v>51</v>
      </c>
      <c r="C48" s="24"/>
      <c r="D48" s="24">
        <v>0</v>
      </c>
      <c r="E48" s="24">
        <v>0</v>
      </c>
      <c r="F48" s="25">
        <f t="shared" si="137"/>
        <v>0</v>
      </c>
      <c r="G48" s="25"/>
      <c r="H48" s="25">
        <f t="shared" si="5"/>
        <v>0</v>
      </c>
      <c r="I48" s="24">
        <f t="shared" si="6"/>
        <v>0</v>
      </c>
      <c r="J48" s="24">
        <v>0</v>
      </c>
      <c r="K48" s="24">
        <v>0</v>
      </c>
      <c r="L48" s="25">
        <f>+I48+J48-K48</f>
        <v>0</v>
      </c>
      <c r="M48" s="25"/>
      <c r="N48" s="25">
        <f t="shared" si="8"/>
        <v>0</v>
      </c>
      <c r="O48" s="24">
        <f t="shared" si="9"/>
        <v>0</v>
      </c>
      <c r="P48" s="24">
        <v>0</v>
      </c>
      <c r="Q48" s="24">
        <v>0</v>
      </c>
      <c r="R48" s="25">
        <f t="shared" si="10"/>
        <v>0</v>
      </c>
      <c r="S48" s="25"/>
      <c r="T48" s="25">
        <f t="shared" si="11"/>
        <v>0</v>
      </c>
      <c r="U48" s="24">
        <f t="shared" si="12"/>
        <v>0</v>
      </c>
      <c r="V48" s="24">
        <v>0</v>
      </c>
      <c r="W48" s="24">
        <v>0</v>
      </c>
      <c r="X48" s="25">
        <f>+U48+V48-W48</f>
        <v>0</v>
      </c>
      <c r="Y48" s="25"/>
      <c r="Z48" s="25">
        <f t="shared" si="14"/>
        <v>0</v>
      </c>
      <c r="AA48" s="24">
        <f t="shared" si="15"/>
        <v>0</v>
      </c>
      <c r="AB48" s="24">
        <v>0</v>
      </c>
      <c r="AC48" s="24">
        <v>0</v>
      </c>
      <c r="AD48" s="25">
        <f>+AA48+AB48-AC48</f>
        <v>0</v>
      </c>
      <c r="AE48" s="25"/>
      <c r="AF48" s="25">
        <f t="shared" si="17"/>
        <v>0</v>
      </c>
      <c r="AG48" s="24">
        <f t="shared" si="18"/>
        <v>0</v>
      </c>
      <c r="AH48" s="24">
        <v>0</v>
      </c>
      <c r="AI48" s="24">
        <v>0</v>
      </c>
      <c r="AJ48" s="25">
        <f>+AG48+AH48-AI48</f>
        <v>0</v>
      </c>
      <c r="AK48" s="25"/>
      <c r="AL48" s="25">
        <f t="shared" si="20"/>
        <v>0</v>
      </c>
      <c r="AM48" s="24">
        <f t="shared" si="21"/>
        <v>0</v>
      </c>
      <c r="AN48" s="24">
        <v>0</v>
      </c>
      <c r="AO48" s="24">
        <v>0</v>
      </c>
      <c r="AP48" s="25">
        <f>+AM48+AN48-AO48</f>
        <v>0</v>
      </c>
      <c r="AQ48" s="25"/>
      <c r="AR48" s="25">
        <f t="shared" si="23"/>
        <v>0</v>
      </c>
      <c r="AS48" s="24">
        <f t="shared" si="24"/>
        <v>0</v>
      </c>
      <c r="AT48" s="24">
        <v>0</v>
      </c>
      <c r="AU48" s="24">
        <v>0</v>
      </c>
      <c r="AV48" s="25">
        <f>+AS48+AT48-AU48</f>
        <v>0</v>
      </c>
      <c r="AW48" s="25"/>
      <c r="AX48" s="25">
        <f t="shared" si="26"/>
        <v>0</v>
      </c>
      <c r="AY48" s="24">
        <f t="shared" si="27"/>
        <v>0</v>
      </c>
      <c r="AZ48" s="24">
        <v>0</v>
      </c>
      <c r="BA48" s="24">
        <v>0</v>
      </c>
      <c r="BB48" s="25">
        <f>+AY48+AZ48-BA48</f>
        <v>0</v>
      </c>
      <c r="BC48" s="25"/>
      <c r="BD48" s="25">
        <f t="shared" si="29"/>
        <v>0</v>
      </c>
      <c r="BE48" s="24">
        <f t="shared" si="30"/>
        <v>0</v>
      </c>
      <c r="BF48" s="24">
        <v>0</v>
      </c>
      <c r="BG48" s="24">
        <v>0</v>
      </c>
      <c r="BH48" s="25">
        <f>+BE48+BF48-BG48</f>
        <v>0</v>
      </c>
      <c r="BI48" s="25"/>
      <c r="BJ48" s="25">
        <f t="shared" si="32"/>
        <v>0</v>
      </c>
      <c r="BK48" s="24">
        <f t="shared" si="33"/>
        <v>0</v>
      </c>
      <c r="BL48" s="24">
        <v>0</v>
      </c>
      <c r="BM48" s="24">
        <v>0</v>
      </c>
      <c r="BN48" s="25">
        <f>+BK48+BL48-BM48</f>
        <v>0</v>
      </c>
      <c r="BO48" s="25"/>
      <c r="BP48" s="25">
        <f t="shared" si="35"/>
        <v>0</v>
      </c>
      <c r="BQ48" s="24">
        <f t="shared" si="36"/>
        <v>0</v>
      </c>
      <c r="BR48" s="24">
        <v>0</v>
      </c>
      <c r="BS48" s="24">
        <v>0</v>
      </c>
      <c r="BT48" s="25">
        <f>+BQ48+BR48-BS48</f>
        <v>0</v>
      </c>
      <c r="BU48" s="25"/>
      <c r="BV48" s="25">
        <f t="shared" si="38"/>
        <v>0</v>
      </c>
      <c r="BW48" s="24">
        <f t="shared" si="39"/>
        <v>0</v>
      </c>
      <c r="BX48" s="24">
        <v>0</v>
      </c>
      <c r="BY48" s="24"/>
      <c r="BZ48" s="25">
        <f>+BW48+BX48-BY48</f>
        <v>0</v>
      </c>
      <c r="CA48" s="25"/>
      <c r="CB48" s="25">
        <f t="shared" si="41"/>
        <v>0</v>
      </c>
      <c r="CC48" s="24">
        <f t="shared" si="42"/>
        <v>0</v>
      </c>
      <c r="CD48" s="24">
        <v>0</v>
      </c>
      <c r="CE48" s="24"/>
      <c r="CF48" s="25">
        <f>+CC48+CD48-CE48</f>
        <v>0</v>
      </c>
      <c r="CG48" s="25">
        <v>0</v>
      </c>
      <c r="CH48" s="25">
        <f t="shared" si="44"/>
        <v>0</v>
      </c>
      <c r="CI48" s="24">
        <f t="shared" si="45"/>
        <v>0</v>
      </c>
      <c r="CJ48" s="24">
        <v>0</v>
      </c>
      <c r="CK48" s="24"/>
      <c r="CL48" s="25">
        <f>+CI48+CJ48-CK48</f>
        <v>0</v>
      </c>
      <c r="CM48" s="25"/>
      <c r="CN48" s="25">
        <f t="shared" si="47"/>
        <v>0</v>
      </c>
      <c r="CO48" s="24">
        <f t="shared" si="48"/>
        <v>0</v>
      </c>
      <c r="CP48" s="24">
        <v>0</v>
      </c>
      <c r="CQ48" s="24"/>
      <c r="CR48" s="25">
        <f>+CO48+CP48-CQ48</f>
        <v>0</v>
      </c>
      <c r="CS48" s="25">
        <v>0</v>
      </c>
      <c r="CT48" s="25">
        <f t="shared" si="50"/>
        <v>0</v>
      </c>
      <c r="CU48" s="24">
        <f t="shared" si="51"/>
        <v>0</v>
      </c>
      <c r="CV48" s="24">
        <v>0</v>
      </c>
      <c r="CW48" s="24"/>
      <c r="CX48" s="25">
        <f>+CU48+CV48-CW48</f>
        <v>0</v>
      </c>
      <c r="CY48" s="25">
        <v>0</v>
      </c>
      <c r="CZ48" s="25">
        <f t="shared" si="53"/>
        <v>0</v>
      </c>
      <c r="DA48" s="24">
        <f t="shared" si="54"/>
        <v>0</v>
      </c>
      <c r="DB48" s="24">
        <v>0</v>
      </c>
      <c r="DC48" s="24"/>
      <c r="DD48" s="25">
        <f>+DA48+DB48-DC48</f>
        <v>0</v>
      </c>
      <c r="DE48" s="25"/>
      <c r="DF48" s="25">
        <f t="shared" si="56"/>
        <v>0</v>
      </c>
      <c r="DG48" s="24">
        <f t="shared" si="57"/>
        <v>0</v>
      </c>
      <c r="DH48" s="24">
        <v>0</v>
      </c>
      <c r="DI48" s="24"/>
      <c r="DJ48" s="25">
        <f>+DG48+DH48-DI48</f>
        <v>0</v>
      </c>
      <c r="DK48" s="25">
        <v>0</v>
      </c>
      <c r="DL48" s="25">
        <f t="shared" si="59"/>
        <v>0</v>
      </c>
      <c r="DM48" s="24">
        <f t="shared" si="60"/>
        <v>0</v>
      </c>
      <c r="DN48" s="24">
        <v>0</v>
      </c>
      <c r="DO48" s="24"/>
      <c r="DP48" s="25">
        <f t="shared" si="657"/>
        <v>0</v>
      </c>
      <c r="DQ48" s="25">
        <v>0</v>
      </c>
      <c r="DR48" s="25">
        <f t="shared" si="62"/>
        <v>0</v>
      </c>
      <c r="DS48" s="24">
        <f t="shared" si="658"/>
        <v>0</v>
      </c>
      <c r="DT48" s="24">
        <v>0</v>
      </c>
      <c r="DU48" s="24"/>
      <c r="DV48" s="25">
        <f t="shared" si="1"/>
        <v>0</v>
      </c>
      <c r="DW48" s="25"/>
      <c r="DX48" s="25">
        <f t="shared" si="64"/>
        <v>0</v>
      </c>
      <c r="DY48" s="24">
        <f>+DV48+DW48</f>
        <v>0</v>
      </c>
      <c r="DZ48" s="24">
        <v>0</v>
      </c>
      <c r="EA48" s="24"/>
      <c r="EB48" s="25">
        <f>+DY48+DZ48-EA48</f>
        <v>0</v>
      </c>
      <c r="EC48" s="25"/>
      <c r="ED48" s="24">
        <f>+EB48+EC48</f>
        <v>0</v>
      </c>
      <c r="EE48" s="24"/>
      <c r="EF48" s="24"/>
      <c r="EG48" s="25">
        <f>+ED48+EE48-EF48</f>
        <v>0</v>
      </c>
      <c r="EH48" s="25"/>
      <c r="EI48" s="24">
        <f>+EG48+EH48</f>
        <v>0</v>
      </c>
      <c r="EJ48" s="24"/>
      <c r="EK48" s="24"/>
      <c r="EL48" s="25">
        <f>+EI48+EJ48-EK48</f>
        <v>0</v>
      </c>
      <c r="EM48" s="25"/>
      <c r="EP48" s="24"/>
      <c r="EQ48" s="24">
        <v>0</v>
      </c>
      <c r="ER48" s="24">
        <v>0</v>
      </c>
      <c r="ES48" s="25">
        <f t="shared" si="138"/>
        <v>0</v>
      </c>
      <c r="ET48" s="25"/>
      <c r="EU48" s="25">
        <f t="shared" ref="EU48:EU65" si="1087">IFERROR(ES48/(ER48/$H$2),0)</f>
        <v>0</v>
      </c>
      <c r="EV48" s="24">
        <f t="shared" ref="EV48:EV65" si="1088">+ES48+ET48</f>
        <v>0</v>
      </c>
      <c r="EW48" s="24">
        <v>0</v>
      </c>
      <c r="EX48" s="24">
        <v>0</v>
      </c>
      <c r="EY48" s="25">
        <f>+EV48+EW48-EX48</f>
        <v>0</v>
      </c>
      <c r="EZ48" s="25"/>
      <c r="FA48" s="25">
        <f t="shared" ref="FA48:FA65" si="1089">IFERROR(EY48/(EX48/$N$2),0)</f>
        <v>0</v>
      </c>
      <c r="FB48" s="24">
        <f t="shared" ref="FB48:FB65" si="1090">+EY48+EZ48</f>
        <v>0</v>
      </c>
      <c r="FC48" s="24">
        <v>0</v>
      </c>
      <c r="FD48" s="24">
        <v>0</v>
      </c>
      <c r="FE48" s="25">
        <f t="shared" ref="FE48:FE65" si="1091">+FB48+FC48-FD48</f>
        <v>0</v>
      </c>
      <c r="FF48" s="25"/>
      <c r="FG48" s="25">
        <f t="shared" ref="FG48:FG65" si="1092">IFERROR(FE48/(FD48/$N$2),0)</f>
        <v>0</v>
      </c>
      <c r="FH48" s="24">
        <f t="shared" ref="FH48:FH65" si="1093">+FE48+FF48</f>
        <v>0</v>
      </c>
      <c r="FI48" s="24">
        <v>0</v>
      </c>
      <c r="FJ48" s="24">
        <v>0</v>
      </c>
      <c r="FK48" s="25">
        <f>+FH48+FI48-FJ48</f>
        <v>0</v>
      </c>
      <c r="FL48" s="25"/>
      <c r="FM48" s="25">
        <f t="shared" ref="FM48:FM65" si="1094">+IFERROR(FK48/(FJ48/$Z$2),0)</f>
        <v>0</v>
      </c>
      <c r="FN48" s="24">
        <f t="shared" ref="FN48:FN65" si="1095">+FK48+FL48</f>
        <v>0</v>
      </c>
      <c r="FO48" s="24">
        <v>0</v>
      </c>
      <c r="FP48" s="24">
        <v>0</v>
      </c>
      <c r="FQ48" s="25">
        <f>+FN48+FO48-FP48</f>
        <v>0</v>
      </c>
      <c r="FR48" s="25"/>
      <c r="FS48" s="25">
        <f t="shared" ref="FS48:FS65" si="1096">+IFERROR(FQ48/(FP48/$AF$2),0)</f>
        <v>0</v>
      </c>
      <c r="FT48" s="24">
        <f t="shared" ref="FT48:FT65" si="1097">+FQ48+FR48</f>
        <v>0</v>
      </c>
      <c r="FU48" s="24">
        <v>0</v>
      </c>
      <c r="FV48" s="24">
        <v>0</v>
      </c>
      <c r="FW48" s="25">
        <f>+FT48+FU48-FV48</f>
        <v>0</v>
      </c>
      <c r="FX48" s="25"/>
      <c r="FY48" s="25">
        <f t="shared" ref="FY48:FY65" si="1098">+IFERROR(FW48/(FV48/$AL$2),0)</f>
        <v>0</v>
      </c>
      <c r="FZ48" s="24">
        <f t="shared" ref="FZ48:FZ65" si="1099">+FW48+FX48</f>
        <v>0</v>
      </c>
      <c r="GA48" s="24">
        <v>0</v>
      </c>
      <c r="GB48" s="24">
        <v>0</v>
      </c>
      <c r="GC48" s="25">
        <f>+FZ48+GA48-GB48</f>
        <v>0</v>
      </c>
      <c r="GD48" s="25"/>
      <c r="GE48" s="25">
        <f t="shared" ref="GE48:GE65" si="1100">+IFERROR(GC48/(GB48/$AR$2),0)</f>
        <v>0</v>
      </c>
      <c r="GF48" s="24">
        <f t="shared" ref="GF48:GF65" si="1101">+GC48+GD48</f>
        <v>0</v>
      </c>
      <c r="GG48" s="24">
        <v>0</v>
      </c>
      <c r="GH48" s="24">
        <v>0</v>
      </c>
      <c r="GI48" s="25">
        <f>+GF48+GG48-GH48</f>
        <v>0</v>
      </c>
      <c r="GJ48" s="25"/>
      <c r="GK48" s="25">
        <f t="shared" ref="GK48:GK65" si="1102">+IFERROR(GI48/(GH48/$AX$2),0)</f>
        <v>0</v>
      </c>
      <c r="GL48" s="24">
        <f t="shared" ref="GL48:GL65" si="1103">+GI48+GJ48</f>
        <v>0</v>
      </c>
      <c r="GM48" s="24">
        <v>0</v>
      </c>
      <c r="GN48" s="24">
        <v>0</v>
      </c>
      <c r="GO48" s="25">
        <f>+GL48+GM48-GN48</f>
        <v>0</v>
      </c>
      <c r="GP48" s="25"/>
      <c r="GQ48" s="25">
        <f t="shared" ref="GQ48:GQ65" si="1104">+IFERROR(GO48/(GN48/$BD$2),0)</f>
        <v>0</v>
      </c>
      <c r="GR48" s="24">
        <f t="shared" ref="GR48:GR65" si="1105">+GO48+GP48</f>
        <v>0</v>
      </c>
      <c r="GS48" s="24">
        <v>0</v>
      </c>
      <c r="GT48" s="24">
        <v>0</v>
      </c>
      <c r="GU48" s="25">
        <f>+GR48+GS48-GT48</f>
        <v>0</v>
      </c>
      <c r="GV48" s="25"/>
      <c r="GW48" s="25">
        <f t="shared" ref="GW48:GW65" si="1106">+IFERROR(GU48/(GT48/$BJ$2),0)</f>
        <v>0</v>
      </c>
      <c r="GX48" s="24">
        <f t="shared" ref="GX48:GX65" si="1107">+GU48+GV48</f>
        <v>0</v>
      </c>
      <c r="GY48" s="24">
        <v>0</v>
      </c>
      <c r="GZ48" s="24">
        <v>0</v>
      </c>
      <c r="HA48" s="25">
        <f>+GX48+GY48-GZ48</f>
        <v>0</v>
      </c>
      <c r="HB48" s="25"/>
      <c r="HC48" s="25">
        <f t="shared" ref="HC48:HC65" si="1108">+IFERROR(HA48/(GZ48/$BP$2),0)</f>
        <v>0</v>
      </c>
      <c r="HD48" s="24">
        <f t="shared" ref="HD48:HD65" si="1109">+HA48+HB48</f>
        <v>0</v>
      </c>
      <c r="HE48" s="24">
        <v>0</v>
      </c>
      <c r="HF48" s="24">
        <v>0</v>
      </c>
      <c r="HG48" s="25">
        <f>+HD48+HE48-HF48</f>
        <v>0</v>
      </c>
      <c r="HH48" s="25"/>
      <c r="HI48" s="25">
        <f t="shared" ref="HI48:HI65" si="1110">+IFERROR(HG48/(HF48/$BV$2),0)</f>
        <v>0</v>
      </c>
      <c r="HJ48" s="24">
        <f t="shared" ref="HJ48:HJ65" si="1111">+HG48+HH48</f>
        <v>0</v>
      </c>
      <c r="HK48" s="24">
        <v>0</v>
      </c>
      <c r="HL48" s="24"/>
      <c r="HM48" s="25">
        <f>+HJ48+HK48-HL48</f>
        <v>0</v>
      </c>
      <c r="HN48" s="25"/>
      <c r="HO48" s="25">
        <f t="shared" ref="HO48:HO65" si="1112">+IFERROR(HM48/(HL48/$CB$2),0)</f>
        <v>0</v>
      </c>
      <c r="HP48" s="24">
        <f t="shared" ref="HP48:HP65" si="1113">+HM48+HN48</f>
        <v>0</v>
      </c>
      <c r="HQ48" s="24">
        <v>0</v>
      </c>
      <c r="HR48" s="24"/>
      <c r="HS48" s="25">
        <f>+HP48+HQ48-HR48</f>
        <v>0</v>
      </c>
      <c r="HT48" s="25">
        <v>0</v>
      </c>
      <c r="HU48" s="25">
        <f t="shared" ref="HU48:HU65" si="1114">+IFERROR(HS48/(HR48/$CH$2),0)</f>
        <v>0</v>
      </c>
      <c r="HV48" s="24">
        <f t="shared" ref="HV48:HV65" si="1115">+HS48+HT48</f>
        <v>0</v>
      </c>
      <c r="HW48" s="24">
        <v>0</v>
      </c>
      <c r="HX48" s="24"/>
      <c r="HY48" s="25">
        <f>+HV48+HW48-HX48</f>
        <v>0</v>
      </c>
      <c r="HZ48" s="25"/>
      <c r="IA48" s="25">
        <f t="shared" ref="IA48:IA65" si="1116">+IFERROR(HY48/(HX48/$CN$2),0)</f>
        <v>0</v>
      </c>
      <c r="IB48" s="24">
        <f t="shared" ref="IB48:IB65" si="1117">+HY48+HZ48</f>
        <v>0</v>
      </c>
      <c r="IC48" s="24">
        <v>0</v>
      </c>
      <c r="ID48" s="24"/>
      <c r="IE48" s="25">
        <f>+IB48+IC48-ID48</f>
        <v>0</v>
      </c>
      <c r="IF48" s="25">
        <v>0</v>
      </c>
      <c r="IG48" s="25">
        <f t="shared" ref="IG48:IG65" si="1118">+IFERROR(IE48/(ID48/$CT$2),0)</f>
        <v>0</v>
      </c>
      <c r="IH48" s="24">
        <f t="shared" ref="IH48:IH65" si="1119">+IE48+IF48</f>
        <v>0</v>
      </c>
      <c r="II48" s="24">
        <v>0</v>
      </c>
      <c r="IJ48" s="24"/>
      <c r="IK48" s="25">
        <f>+IH48+II48-IJ48</f>
        <v>0</v>
      </c>
      <c r="IL48" s="25">
        <v>0</v>
      </c>
      <c r="IM48" s="25">
        <f t="shared" ref="IM48:IM65" si="1120">+IFERROR(IK48/(IJ48/$CZ$2),0)</f>
        <v>0</v>
      </c>
      <c r="IN48" s="24">
        <f t="shared" ref="IN48:IN65" si="1121">+IK48+IL48</f>
        <v>0</v>
      </c>
      <c r="IO48" s="24">
        <v>0</v>
      </c>
      <c r="IP48" s="24"/>
      <c r="IQ48" s="25">
        <f>+IN48+IO48-IP48</f>
        <v>0</v>
      </c>
      <c r="IR48" s="25"/>
      <c r="IS48" s="25">
        <f t="shared" ref="IS48:IS65" si="1122">+IFERROR(IQ48/(IP48/$DF$2),0)</f>
        <v>0</v>
      </c>
      <c r="IT48" s="24">
        <f t="shared" ref="IT48:IT65" si="1123">+IQ48+IR48</f>
        <v>0</v>
      </c>
      <c r="IU48" s="24">
        <v>0</v>
      </c>
      <c r="IV48" s="24"/>
      <c r="IW48" s="25">
        <f>+IT48+IU48-IV48</f>
        <v>0</v>
      </c>
      <c r="IX48" s="25">
        <v>0</v>
      </c>
      <c r="IY48" s="25">
        <f t="shared" ref="IY48:IY65" si="1124">+IFERROR(IW48/(IV48/$DL$2),0)</f>
        <v>0</v>
      </c>
      <c r="IZ48" s="24">
        <f t="shared" ref="IZ48:IZ65" si="1125">+IW48+IX48</f>
        <v>0</v>
      </c>
      <c r="JA48" s="24">
        <v>0</v>
      </c>
      <c r="JB48" s="24"/>
      <c r="JC48" s="25">
        <f t="shared" si="1040"/>
        <v>0</v>
      </c>
      <c r="JD48" s="25">
        <v>0</v>
      </c>
      <c r="JE48" s="25">
        <f t="shared" si="128"/>
        <v>0</v>
      </c>
      <c r="JF48" s="24">
        <f t="shared" si="1041"/>
        <v>0</v>
      </c>
      <c r="JG48" s="24">
        <v>0</v>
      </c>
      <c r="JH48" s="24"/>
      <c r="JI48" s="25">
        <f t="shared" si="3"/>
        <v>0</v>
      </c>
      <c r="JJ48" s="25"/>
      <c r="JK48" s="25">
        <f t="shared" si="130"/>
        <v>0</v>
      </c>
      <c r="JL48" s="24">
        <f>+JI48+JJ48</f>
        <v>0</v>
      </c>
      <c r="JM48" s="24"/>
      <c r="JN48" s="24"/>
      <c r="JO48" s="25">
        <f>+JL48+JM48-JN48</f>
        <v>0</v>
      </c>
      <c r="JP48" s="25"/>
      <c r="JQ48" s="24">
        <f>+JO48+JP48</f>
        <v>0</v>
      </c>
      <c r="JR48" s="24"/>
      <c r="JS48" s="24"/>
      <c r="JT48" s="25">
        <f>+JQ48+JR48-JS48</f>
        <v>0</v>
      </c>
      <c r="JU48" s="25"/>
      <c r="JV48" s="24">
        <f>+JT48+JU48</f>
        <v>0</v>
      </c>
      <c r="JW48" s="24"/>
      <c r="JX48" s="24"/>
      <c r="JY48" s="25">
        <f>+JV48+JW48-JX48</f>
        <v>0</v>
      </c>
      <c r="JZ48" s="25"/>
    </row>
    <row r="49" spans="1:286" x14ac:dyDescent="0.35">
      <c r="A49" s="23">
        <v>322100</v>
      </c>
      <c r="B49" s="26" t="s">
        <v>52</v>
      </c>
      <c r="C49" s="24"/>
      <c r="D49" s="24">
        <v>0</v>
      </c>
      <c r="E49" s="24">
        <v>0</v>
      </c>
      <c r="F49" s="25">
        <f t="shared" si="137"/>
        <v>0</v>
      </c>
      <c r="G49" s="25"/>
      <c r="H49" s="25">
        <f t="shared" si="5"/>
        <v>0</v>
      </c>
      <c r="I49" s="24">
        <f t="shared" si="6"/>
        <v>0</v>
      </c>
      <c r="J49" s="24">
        <v>0</v>
      </c>
      <c r="K49" s="24">
        <v>0</v>
      </c>
      <c r="L49" s="25">
        <f>+I49+J49-K49</f>
        <v>0</v>
      </c>
      <c r="M49" s="25"/>
      <c r="N49" s="25">
        <f t="shared" si="8"/>
        <v>0</v>
      </c>
      <c r="O49" s="24">
        <f t="shared" si="9"/>
        <v>0</v>
      </c>
      <c r="P49" s="24">
        <v>0</v>
      </c>
      <c r="Q49" s="24">
        <v>0</v>
      </c>
      <c r="R49" s="25">
        <f t="shared" si="10"/>
        <v>0</v>
      </c>
      <c r="S49" s="25"/>
      <c r="T49" s="25">
        <f t="shared" si="11"/>
        <v>0</v>
      </c>
      <c r="U49" s="24">
        <f t="shared" si="12"/>
        <v>0</v>
      </c>
      <c r="V49" s="24">
        <v>0</v>
      </c>
      <c r="W49" s="24">
        <v>0</v>
      </c>
      <c r="X49" s="25">
        <f>+U49+V49-W49</f>
        <v>0</v>
      </c>
      <c r="Y49" s="25"/>
      <c r="Z49" s="25">
        <f t="shared" si="14"/>
        <v>0</v>
      </c>
      <c r="AA49" s="24">
        <f t="shared" si="15"/>
        <v>0</v>
      </c>
      <c r="AB49" s="24">
        <v>0</v>
      </c>
      <c r="AC49" s="24">
        <v>0</v>
      </c>
      <c r="AD49" s="25">
        <f>+AA49+AB49-AC49</f>
        <v>0</v>
      </c>
      <c r="AE49" s="25"/>
      <c r="AF49" s="25">
        <f t="shared" si="17"/>
        <v>0</v>
      </c>
      <c r="AG49" s="24">
        <f t="shared" si="18"/>
        <v>0</v>
      </c>
      <c r="AH49" s="24">
        <v>0</v>
      </c>
      <c r="AI49" s="24">
        <v>0</v>
      </c>
      <c r="AJ49" s="25">
        <f>+AG49+AH49-AI49</f>
        <v>0</v>
      </c>
      <c r="AK49" s="25"/>
      <c r="AL49" s="25">
        <f t="shared" si="20"/>
        <v>0</v>
      </c>
      <c r="AM49" s="24">
        <f t="shared" si="21"/>
        <v>0</v>
      </c>
      <c r="AN49" s="24">
        <v>0</v>
      </c>
      <c r="AO49" s="24">
        <v>0</v>
      </c>
      <c r="AP49" s="25">
        <f>+AM49+AN49-AO49</f>
        <v>0</v>
      </c>
      <c r="AQ49" s="25"/>
      <c r="AR49" s="25">
        <f t="shared" si="23"/>
        <v>0</v>
      </c>
      <c r="AS49" s="24">
        <f t="shared" si="24"/>
        <v>0</v>
      </c>
      <c r="AT49" s="24">
        <v>0</v>
      </c>
      <c r="AU49" s="24">
        <v>0</v>
      </c>
      <c r="AV49" s="25">
        <f>+AS49+AT49-AU49</f>
        <v>0</v>
      </c>
      <c r="AW49" s="25"/>
      <c r="AX49" s="25">
        <f t="shared" si="26"/>
        <v>0</v>
      </c>
      <c r="AY49" s="24">
        <f t="shared" si="27"/>
        <v>0</v>
      </c>
      <c r="AZ49" s="24">
        <v>0</v>
      </c>
      <c r="BA49" s="24">
        <v>0</v>
      </c>
      <c r="BB49" s="25">
        <f>+AY49+AZ49-BA49</f>
        <v>0</v>
      </c>
      <c r="BC49" s="25"/>
      <c r="BD49" s="25">
        <f t="shared" si="29"/>
        <v>0</v>
      </c>
      <c r="BE49" s="24">
        <f t="shared" si="30"/>
        <v>0</v>
      </c>
      <c r="BF49" s="24">
        <v>0</v>
      </c>
      <c r="BG49" s="24">
        <v>0</v>
      </c>
      <c r="BH49" s="25">
        <f>+BE49+BF49-BG49</f>
        <v>0</v>
      </c>
      <c r="BI49" s="25"/>
      <c r="BJ49" s="25">
        <f t="shared" si="32"/>
        <v>0</v>
      </c>
      <c r="BK49" s="24">
        <f t="shared" si="33"/>
        <v>0</v>
      </c>
      <c r="BL49" s="24">
        <v>0</v>
      </c>
      <c r="BM49" s="24">
        <v>0</v>
      </c>
      <c r="BN49" s="25">
        <f>+BK49+BL49-BM49</f>
        <v>0</v>
      </c>
      <c r="BO49" s="25"/>
      <c r="BP49" s="25">
        <f t="shared" si="35"/>
        <v>0</v>
      </c>
      <c r="BQ49" s="24">
        <f t="shared" si="36"/>
        <v>0</v>
      </c>
      <c r="BR49" s="24">
        <v>0</v>
      </c>
      <c r="BS49" s="24">
        <v>0</v>
      </c>
      <c r="BT49" s="25">
        <f>+BQ49+BR49-BS49</f>
        <v>0</v>
      </c>
      <c r="BU49" s="25"/>
      <c r="BV49" s="25">
        <f t="shared" si="38"/>
        <v>0</v>
      </c>
      <c r="BW49" s="24">
        <f t="shared" si="39"/>
        <v>0</v>
      </c>
      <c r="BX49" s="24">
        <v>0</v>
      </c>
      <c r="BY49" s="24"/>
      <c r="BZ49" s="25">
        <f>+BW49+BX49-BY49</f>
        <v>0</v>
      </c>
      <c r="CA49" s="25"/>
      <c r="CB49" s="25">
        <f t="shared" si="41"/>
        <v>0</v>
      </c>
      <c r="CC49" s="24">
        <f t="shared" si="42"/>
        <v>0</v>
      </c>
      <c r="CD49" s="24">
        <v>0</v>
      </c>
      <c r="CE49" s="24"/>
      <c r="CF49" s="25">
        <f>+CC49+CD49-CE49</f>
        <v>0</v>
      </c>
      <c r="CG49" s="25">
        <v>0</v>
      </c>
      <c r="CH49" s="25">
        <f t="shared" si="44"/>
        <v>0</v>
      </c>
      <c r="CI49" s="24">
        <f t="shared" si="45"/>
        <v>0</v>
      </c>
      <c r="CJ49" s="24">
        <v>0</v>
      </c>
      <c r="CK49" s="24"/>
      <c r="CL49" s="25">
        <f>+CI49+CJ49-CK49</f>
        <v>0</v>
      </c>
      <c r="CM49" s="25"/>
      <c r="CN49" s="25">
        <f t="shared" si="47"/>
        <v>0</v>
      </c>
      <c r="CO49" s="24">
        <f t="shared" si="48"/>
        <v>0</v>
      </c>
      <c r="CP49" s="24">
        <v>280</v>
      </c>
      <c r="CQ49" s="24"/>
      <c r="CR49" s="25">
        <f>+CO49+CP49-CQ49</f>
        <v>280</v>
      </c>
      <c r="CS49" s="25">
        <v>0</v>
      </c>
      <c r="CT49" s="25">
        <f t="shared" si="50"/>
        <v>0</v>
      </c>
      <c r="CU49" s="24">
        <f t="shared" si="51"/>
        <v>280</v>
      </c>
      <c r="CV49" s="24">
        <v>445</v>
      </c>
      <c r="CW49" s="24"/>
      <c r="CX49" s="25">
        <f>+CU49+CV49-CW49</f>
        <v>725</v>
      </c>
      <c r="CY49" s="25">
        <v>0</v>
      </c>
      <c r="CZ49" s="25">
        <f t="shared" si="53"/>
        <v>0</v>
      </c>
      <c r="DA49" s="24">
        <f t="shared" si="54"/>
        <v>725</v>
      </c>
      <c r="DB49" s="24">
        <v>450</v>
      </c>
      <c r="DC49" s="24"/>
      <c r="DD49" s="25">
        <f>+DA49+DB49-DC49</f>
        <v>1175</v>
      </c>
      <c r="DE49" s="25"/>
      <c r="DF49" s="25">
        <f t="shared" si="56"/>
        <v>0</v>
      </c>
      <c r="DG49" s="24">
        <f t="shared" si="57"/>
        <v>1175</v>
      </c>
      <c r="DH49" s="24">
        <v>270</v>
      </c>
      <c r="DI49" s="24"/>
      <c r="DJ49" s="25">
        <f>+DG49+DH49-DI49</f>
        <v>1445</v>
      </c>
      <c r="DK49" s="25">
        <v>0</v>
      </c>
      <c r="DL49" s="25">
        <f t="shared" si="59"/>
        <v>0</v>
      </c>
      <c r="DM49" s="24">
        <f t="shared" si="60"/>
        <v>1445</v>
      </c>
      <c r="DN49" s="24">
        <v>20</v>
      </c>
      <c r="DO49" s="24"/>
      <c r="DP49" s="25">
        <f t="shared" si="657"/>
        <v>1465</v>
      </c>
      <c r="DQ49" s="25">
        <v>0</v>
      </c>
      <c r="DR49" s="25">
        <f t="shared" si="62"/>
        <v>0</v>
      </c>
      <c r="DS49" s="24">
        <f t="shared" si="658"/>
        <v>1465</v>
      </c>
      <c r="DT49" s="24">
        <v>16</v>
      </c>
      <c r="DU49" s="24"/>
      <c r="DV49" s="25">
        <f t="shared" si="1"/>
        <v>1481</v>
      </c>
      <c r="DW49" s="25"/>
      <c r="DX49" s="25">
        <f t="shared" si="64"/>
        <v>0</v>
      </c>
      <c r="DY49" s="24">
        <f>+DV49+DW49</f>
        <v>1481</v>
      </c>
      <c r="DZ49" s="24">
        <v>0</v>
      </c>
      <c r="EA49" s="24"/>
      <c r="EB49" s="25">
        <f>+DY49+DZ49-EA49</f>
        <v>1481</v>
      </c>
      <c r="EC49" s="25"/>
      <c r="ED49" s="24">
        <f>+EB49+EC49</f>
        <v>1481</v>
      </c>
      <c r="EE49" s="24"/>
      <c r="EF49" s="24"/>
      <c r="EG49" s="25">
        <f>+ED49+EE49-EF49</f>
        <v>1481</v>
      </c>
      <c r="EH49" s="25"/>
      <c r="EI49" s="24">
        <f>+EG49+EH49</f>
        <v>1481</v>
      </c>
      <c r="EJ49" s="24"/>
      <c r="EK49" s="24"/>
      <c r="EL49" s="25">
        <f>+EI49+EJ49-EK49</f>
        <v>1481</v>
      </c>
      <c r="EM49" s="25"/>
      <c r="EP49" s="24"/>
      <c r="EQ49" s="24">
        <v>0</v>
      </c>
      <c r="ER49" s="24">
        <v>0</v>
      </c>
      <c r="ES49" s="25">
        <f t="shared" si="138"/>
        <v>0</v>
      </c>
      <c r="ET49" s="25"/>
      <c r="EU49" s="25">
        <f t="shared" si="1087"/>
        <v>0</v>
      </c>
      <c r="EV49" s="24">
        <f t="shared" si="1088"/>
        <v>0</v>
      </c>
      <c r="EW49" s="24">
        <v>0</v>
      </c>
      <c r="EX49" s="24">
        <v>0</v>
      </c>
      <c r="EY49" s="25">
        <f>+EV49+EW49-EX49</f>
        <v>0</v>
      </c>
      <c r="EZ49" s="25"/>
      <c r="FA49" s="25">
        <f t="shared" si="1089"/>
        <v>0</v>
      </c>
      <c r="FB49" s="24">
        <f t="shared" si="1090"/>
        <v>0</v>
      </c>
      <c r="FC49" s="24">
        <v>0</v>
      </c>
      <c r="FD49" s="24">
        <v>0</v>
      </c>
      <c r="FE49" s="25">
        <f t="shared" si="1091"/>
        <v>0</v>
      </c>
      <c r="FF49" s="25"/>
      <c r="FG49" s="25">
        <f t="shared" si="1092"/>
        <v>0</v>
      </c>
      <c r="FH49" s="24">
        <f t="shared" si="1093"/>
        <v>0</v>
      </c>
      <c r="FI49" s="24">
        <v>0</v>
      </c>
      <c r="FJ49" s="24">
        <v>0</v>
      </c>
      <c r="FK49" s="25">
        <f>+FH49+FI49-FJ49</f>
        <v>0</v>
      </c>
      <c r="FL49" s="25"/>
      <c r="FM49" s="25">
        <f t="shared" si="1094"/>
        <v>0</v>
      </c>
      <c r="FN49" s="24">
        <f t="shared" si="1095"/>
        <v>0</v>
      </c>
      <c r="FO49" s="24">
        <v>0</v>
      </c>
      <c r="FP49" s="24">
        <v>0</v>
      </c>
      <c r="FQ49" s="25">
        <f>+FN49+FO49-FP49</f>
        <v>0</v>
      </c>
      <c r="FR49" s="25"/>
      <c r="FS49" s="25">
        <f t="shared" si="1096"/>
        <v>0</v>
      </c>
      <c r="FT49" s="24">
        <f t="shared" si="1097"/>
        <v>0</v>
      </c>
      <c r="FU49" s="24">
        <v>0</v>
      </c>
      <c r="FV49" s="24">
        <v>0</v>
      </c>
      <c r="FW49" s="25">
        <f>+FT49+FU49-FV49</f>
        <v>0</v>
      </c>
      <c r="FX49" s="25"/>
      <c r="FY49" s="25">
        <f t="shared" si="1098"/>
        <v>0</v>
      </c>
      <c r="FZ49" s="24">
        <f t="shared" si="1099"/>
        <v>0</v>
      </c>
      <c r="GA49" s="24">
        <v>0</v>
      </c>
      <c r="GB49" s="24">
        <v>0</v>
      </c>
      <c r="GC49" s="25">
        <f>+FZ49+GA49-GB49</f>
        <v>0</v>
      </c>
      <c r="GD49" s="25"/>
      <c r="GE49" s="25">
        <f t="shared" si="1100"/>
        <v>0</v>
      </c>
      <c r="GF49" s="24">
        <f t="shared" si="1101"/>
        <v>0</v>
      </c>
      <c r="GG49" s="24">
        <v>0</v>
      </c>
      <c r="GH49" s="24">
        <v>0</v>
      </c>
      <c r="GI49" s="25">
        <f>+GF49+GG49-GH49</f>
        <v>0</v>
      </c>
      <c r="GJ49" s="25"/>
      <c r="GK49" s="25">
        <f t="shared" si="1102"/>
        <v>0</v>
      </c>
      <c r="GL49" s="24">
        <f t="shared" si="1103"/>
        <v>0</v>
      </c>
      <c r="GM49" s="24">
        <v>0</v>
      </c>
      <c r="GN49" s="24">
        <v>0</v>
      </c>
      <c r="GO49" s="25">
        <f>+GL49+GM49-GN49</f>
        <v>0</v>
      </c>
      <c r="GP49" s="25"/>
      <c r="GQ49" s="25">
        <f t="shared" si="1104"/>
        <v>0</v>
      </c>
      <c r="GR49" s="24">
        <f t="shared" si="1105"/>
        <v>0</v>
      </c>
      <c r="GS49" s="24">
        <v>0</v>
      </c>
      <c r="GT49" s="24">
        <v>0</v>
      </c>
      <c r="GU49" s="25">
        <f>+GR49+GS49-GT49</f>
        <v>0</v>
      </c>
      <c r="GV49" s="25"/>
      <c r="GW49" s="25">
        <f t="shared" si="1106"/>
        <v>0</v>
      </c>
      <c r="GX49" s="24">
        <f t="shared" si="1107"/>
        <v>0</v>
      </c>
      <c r="GY49" s="24">
        <v>0</v>
      </c>
      <c r="GZ49" s="24">
        <v>0</v>
      </c>
      <c r="HA49" s="25">
        <f>+GX49+GY49-GZ49</f>
        <v>0</v>
      </c>
      <c r="HB49" s="25"/>
      <c r="HC49" s="25">
        <f t="shared" si="1108"/>
        <v>0</v>
      </c>
      <c r="HD49" s="24">
        <f t="shared" si="1109"/>
        <v>0</v>
      </c>
      <c r="HE49" s="24">
        <v>0</v>
      </c>
      <c r="HF49" s="24">
        <v>0</v>
      </c>
      <c r="HG49" s="25">
        <f>+HD49+HE49-HF49</f>
        <v>0</v>
      </c>
      <c r="HH49" s="25"/>
      <c r="HI49" s="25">
        <f t="shared" si="1110"/>
        <v>0</v>
      </c>
      <c r="HJ49" s="24">
        <f t="shared" si="1111"/>
        <v>0</v>
      </c>
      <c r="HK49" s="24">
        <v>0</v>
      </c>
      <c r="HL49" s="24"/>
      <c r="HM49" s="25">
        <f>+HJ49+HK49-HL49</f>
        <v>0</v>
      </c>
      <c r="HN49" s="25"/>
      <c r="HO49" s="25">
        <f t="shared" si="1112"/>
        <v>0</v>
      </c>
      <c r="HP49" s="24">
        <f t="shared" si="1113"/>
        <v>0</v>
      </c>
      <c r="HQ49" s="24">
        <v>0</v>
      </c>
      <c r="HR49" s="24"/>
      <c r="HS49" s="25">
        <f>+HP49+HQ49-HR49</f>
        <v>0</v>
      </c>
      <c r="HT49" s="25">
        <v>0</v>
      </c>
      <c r="HU49" s="25">
        <f t="shared" si="1114"/>
        <v>0</v>
      </c>
      <c r="HV49" s="24">
        <f t="shared" si="1115"/>
        <v>0</v>
      </c>
      <c r="HW49" s="24">
        <v>0</v>
      </c>
      <c r="HX49" s="24"/>
      <c r="HY49" s="25">
        <f>+HV49+HW49-HX49</f>
        <v>0</v>
      </c>
      <c r="HZ49" s="25"/>
      <c r="IA49" s="25">
        <f t="shared" si="1116"/>
        <v>0</v>
      </c>
      <c r="IB49" s="24">
        <f t="shared" si="1117"/>
        <v>0</v>
      </c>
      <c r="IC49" s="24">
        <v>21245.052</v>
      </c>
      <c r="ID49" s="24"/>
      <c r="IE49" s="25">
        <f>+IB49+IC49-ID49</f>
        <v>21245.052</v>
      </c>
      <c r="IF49" s="25">
        <v>0</v>
      </c>
      <c r="IG49" s="25">
        <f t="shared" si="1118"/>
        <v>0</v>
      </c>
      <c r="IH49" s="24">
        <f t="shared" si="1119"/>
        <v>21245.052</v>
      </c>
      <c r="II49" s="24">
        <v>33764.458000000006</v>
      </c>
      <c r="IJ49" s="24"/>
      <c r="IK49" s="25">
        <f>+IH49+II49-IJ49</f>
        <v>55009.510000000009</v>
      </c>
      <c r="IL49" s="25">
        <v>0</v>
      </c>
      <c r="IM49" s="25">
        <f t="shared" si="1120"/>
        <v>0</v>
      </c>
      <c r="IN49" s="24">
        <f t="shared" si="1121"/>
        <v>55009.510000000009</v>
      </c>
      <c r="IO49" s="24">
        <v>34143.832999999999</v>
      </c>
      <c r="IP49" s="24"/>
      <c r="IQ49" s="25">
        <f>+IN49+IO49-IP49</f>
        <v>89153.343000000008</v>
      </c>
      <c r="IR49" s="25"/>
      <c r="IS49" s="25">
        <f t="shared" si="1122"/>
        <v>0</v>
      </c>
      <c r="IT49" s="24">
        <f t="shared" si="1123"/>
        <v>89153.343000000008</v>
      </c>
      <c r="IU49" s="24">
        <v>29266.142</v>
      </c>
      <c r="IV49" s="24"/>
      <c r="IW49" s="25">
        <f>+IT49+IU49-IV49</f>
        <v>118419.48500000002</v>
      </c>
      <c r="IX49" s="25">
        <v>0</v>
      </c>
      <c r="IY49" s="25">
        <f t="shared" si="1124"/>
        <v>0</v>
      </c>
      <c r="IZ49" s="24">
        <f t="shared" si="1125"/>
        <v>118419.48500000002</v>
      </c>
      <c r="JA49" s="24">
        <v>2167.8620000000001</v>
      </c>
      <c r="JB49" s="24"/>
      <c r="JC49" s="25">
        <f t="shared" si="1040"/>
        <v>120587.34700000001</v>
      </c>
      <c r="JD49" s="25">
        <v>0</v>
      </c>
      <c r="JE49" s="25">
        <f t="shared" si="128"/>
        <v>0</v>
      </c>
      <c r="JF49" s="24">
        <f t="shared" si="1041"/>
        <v>120587.34700000001</v>
      </c>
      <c r="JG49" s="24">
        <v>1734.29</v>
      </c>
      <c r="JH49" s="24"/>
      <c r="JI49" s="25">
        <f t="shared" si="3"/>
        <v>122321.637</v>
      </c>
      <c r="JJ49" s="25"/>
      <c r="JK49" s="25">
        <f t="shared" si="130"/>
        <v>0</v>
      </c>
      <c r="JL49" s="24">
        <f>+JI49+JJ49</f>
        <v>122321.637</v>
      </c>
      <c r="JM49" s="24"/>
      <c r="JN49" s="24"/>
      <c r="JO49" s="25">
        <f>+JL49+JM49-JN49</f>
        <v>122321.637</v>
      </c>
      <c r="JP49" s="25"/>
      <c r="JQ49" s="24">
        <f>+JO49+JP49</f>
        <v>122321.637</v>
      </c>
      <c r="JR49" s="24"/>
      <c r="JS49" s="24"/>
      <c r="JT49" s="25">
        <f>+JQ49+JR49-JS49</f>
        <v>122321.637</v>
      </c>
      <c r="JU49" s="25"/>
      <c r="JV49" s="24">
        <f>+JT49+JU49</f>
        <v>122321.637</v>
      </c>
      <c r="JW49" s="24"/>
      <c r="JX49" s="24"/>
      <c r="JY49" s="25">
        <f>+JV49+JW49-JX49</f>
        <v>122321.637</v>
      </c>
      <c r="JZ49" s="25"/>
    </row>
    <row r="50" spans="1:286" x14ac:dyDescent="0.35">
      <c r="A50" s="23">
        <v>322001</v>
      </c>
      <c r="B50" s="26" t="s">
        <v>53</v>
      </c>
      <c r="C50" s="24"/>
      <c r="D50" s="24">
        <v>0</v>
      </c>
      <c r="E50" s="24">
        <v>0</v>
      </c>
      <c r="F50" s="25">
        <f t="shared" si="137"/>
        <v>0</v>
      </c>
      <c r="G50" s="25"/>
      <c r="H50" s="25">
        <f t="shared" si="5"/>
        <v>0</v>
      </c>
      <c r="I50" s="24">
        <f t="shared" si="6"/>
        <v>0</v>
      </c>
      <c r="J50" s="24">
        <v>0</v>
      </c>
      <c r="K50" s="24">
        <v>0</v>
      </c>
      <c r="L50" s="25">
        <f>+I50+J50-K50</f>
        <v>0</v>
      </c>
      <c r="M50" s="25"/>
      <c r="N50" s="25">
        <f t="shared" si="8"/>
        <v>0</v>
      </c>
      <c r="O50" s="24">
        <f t="shared" si="9"/>
        <v>0</v>
      </c>
      <c r="P50" s="24">
        <v>0</v>
      </c>
      <c r="Q50" s="24">
        <v>0</v>
      </c>
      <c r="R50" s="25">
        <f t="shared" si="10"/>
        <v>0</v>
      </c>
      <c r="S50" s="25"/>
      <c r="T50" s="25">
        <f t="shared" si="11"/>
        <v>0</v>
      </c>
      <c r="U50" s="24">
        <f t="shared" si="12"/>
        <v>0</v>
      </c>
      <c r="V50" s="24">
        <v>0</v>
      </c>
      <c r="W50" s="24">
        <v>0</v>
      </c>
      <c r="X50" s="25">
        <f>+U50+V50-W50</f>
        <v>0</v>
      </c>
      <c r="Y50" s="25"/>
      <c r="Z50" s="25">
        <f t="shared" si="14"/>
        <v>0</v>
      </c>
      <c r="AA50" s="24">
        <f t="shared" si="15"/>
        <v>0</v>
      </c>
      <c r="AB50" s="24">
        <v>0</v>
      </c>
      <c r="AC50" s="24">
        <v>0</v>
      </c>
      <c r="AD50" s="25">
        <f>+AA50+AB50-AC50</f>
        <v>0</v>
      </c>
      <c r="AE50" s="25"/>
      <c r="AF50" s="25">
        <f t="shared" si="17"/>
        <v>0</v>
      </c>
      <c r="AG50" s="24">
        <f t="shared" si="18"/>
        <v>0</v>
      </c>
      <c r="AH50" s="24">
        <v>0</v>
      </c>
      <c r="AI50" s="24">
        <v>0</v>
      </c>
      <c r="AJ50" s="25">
        <f>+AG50+AH50-AI50</f>
        <v>0</v>
      </c>
      <c r="AK50" s="25"/>
      <c r="AL50" s="25">
        <f t="shared" si="20"/>
        <v>0</v>
      </c>
      <c r="AM50" s="24">
        <f t="shared" si="21"/>
        <v>0</v>
      </c>
      <c r="AN50" s="24">
        <v>0</v>
      </c>
      <c r="AO50" s="24">
        <v>0</v>
      </c>
      <c r="AP50" s="25">
        <f>+AM50+AN50-AO50</f>
        <v>0</v>
      </c>
      <c r="AQ50" s="25"/>
      <c r="AR50" s="25">
        <f t="shared" si="23"/>
        <v>0</v>
      </c>
      <c r="AS50" s="24">
        <f t="shared" si="24"/>
        <v>0</v>
      </c>
      <c r="AT50" s="24">
        <v>0</v>
      </c>
      <c r="AU50" s="24">
        <v>0</v>
      </c>
      <c r="AV50" s="25">
        <f>+AS50+AT50-AU50</f>
        <v>0</v>
      </c>
      <c r="AW50" s="25"/>
      <c r="AX50" s="25">
        <f t="shared" si="26"/>
        <v>0</v>
      </c>
      <c r="AY50" s="24">
        <f t="shared" si="27"/>
        <v>0</v>
      </c>
      <c r="AZ50" s="24">
        <v>0</v>
      </c>
      <c r="BA50" s="24">
        <v>0</v>
      </c>
      <c r="BB50" s="25">
        <f>+AY50+AZ50-BA50</f>
        <v>0</v>
      </c>
      <c r="BC50" s="25"/>
      <c r="BD50" s="25">
        <f t="shared" si="29"/>
        <v>0</v>
      </c>
      <c r="BE50" s="24">
        <f t="shared" si="30"/>
        <v>0</v>
      </c>
      <c r="BF50" s="24">
        <v>0</v>
      </c>
      <c r="BG50" s="24">
        <v>0</v>
      </c>
      <c r="BH50" s="25">
        <f>+BE50+BF50-BG50</f>
        <v>0</v>
      </c>
      <c r="BI50" s="25"/>
      <c r="BJ50" s="25">
        <f t="shared" si="32"/>
        <v>0</v>
      </c>
      <c r="BK50" s="24">
        <f t="shared" si="33"/>
        <v>0</v>
      </c>
      <c r="BL50" s="24">
        <v>0</v>
      </c>
      <c r="BM50" s="24">
        <v>0</v>
      </c>
      <c r="BN50" s="25">
        <f>+BK50+BL50-BM50</f>
        <v>0</v>
      </c>
      <c r="BO50" s="25"/>
      <c r="BP50" s="25">
        <f t="shared" si="35"/>
        <v>0</v>
      </c>
      <c r="BQ50" s="24">
        <f t="shared" si="36"/>
        <v>0</v>
      </c>
      <c r="BR50" s="24">
        <v>0</v>
      </c>
      <c r="BS50" s="24">
        <v>0</v>
      </c>
      <c r="BT50" s="25">
        <f>+BQ50+BR50-BS50</f>
        <v>0</v>
      </c>
      <c r="BU50" s="25"/>
      <c r="BV50" s="25">
        <f t="shared" si="38"/>
        <v>0</v>
      </c>
      <c r="BW50" s="24">
        <f t="shared" si="39"/>
        <v>0</v>
      </c>
      <c r="BX50" s="24">
        <v>0</v>
      </c>
      <c r="BY50" s="24"/>
      <c r="BZ50" s="25">
        <f>+BW50+BX50-BY50</f>
        <v>0</v>
      </c>
      <c r="CA50" s="25"/>
      <c r="CB50" s="25">
        <f t="shared" si="41"/>
        <v>0</v>
      </c>
      <c r="CC50" s="24">
        <f t="shared" si="42"/>
        <v>0</v>
      </c>
      <c r="CD50" s="24">
        <v>0</v>
      </c>
      <c r="CE50" s="24"/>
      <c r="CF50" s="25">
        <f>+CC50+CD50-CE50</f>
        <v>0</v>
      </c>
      <c r="CG50" s="25">
        <v>0</v>
      </c>
      <c r="CH50" s="25">
        <f t="shared" si="44"/>
        <v>0</v>
      </c>
      <c r="CI50" s="24">
        <f t="shared" si="45"/>
        <v>0</v>
      </c>
      <c r="CJ50" s="24">
        <v>0</v>
      </c>
      <c r="CK50" s="24"/>
      <c r="CL50" s="25">
        <f>+CI50+CJ50-CK50</f>
        <v>0</v>
      </c>
      <c r="CM50" s="25"/>
      <c r="CN50" s="25">
        <f t="shared" si="47"/>
        <v>0</v>
      </c>
      <c r="CO50" s="24">
        <f t="shared" si="48"/>
        <v>0</v>
      </c>
      <c r="CP50" s="24">
        <v>192</v>
      </c>
      <c r="CQ50" s="24"/>
      <c r="CR50" s="25">
        <f>+CO50+CP50-CQ50</f>
        <v>192</v>
      </c>
      <c r="CS50" s="25">
        <v>0</v>
      </c>
      <c r="CT50" s="25">
        <f t="shared" si="50"/>
        <v>0</v>
      </c>
      <c r="CU50" s="24">
        <f t="shared" si="51"/>
        <v>192</v>
      </c>
      <c r="CV50" s="24">
        <v>503</v>
      </c>
      <c r="CW50" s="24"/>
      <c r="CX50" s="25">
        <f>+CU50+CV50-CW50</f>
        <v>695</v>
      </c>
      <c r="CY50" s="25">
        <v>0</v>
      </c>
      <c r="CZ50" s="25">
        <f t="shared" si="53"/>
        <v>0</v>
      </c>
      <c r="DA50" s="24">
        <f t="shared" si="54"/>
        <v>695</v>
      </c>
      <c r="DB50" s="24">
        <v>628</v>
      </c>
      <c r="DC50" s="24"/>
      <c r="DD50" s="25">
        <f>+DA50+DB50-DC50</f>
        <v>1323</v>
      </c>
      <c r="DE50" s="25"/>
      <c r="DF50" s="25">
        <f t="shared" si="56"/>
        <v>0</v>
      </c>
      <c r="DG50" s="24">
        <f t="shared" si="57"/>
        <v>1323</v>
      </c>
      <c r="DH50" s="24">
        <v>254</v>
      </c>
      <c r="DI50" s="24"/>
      <c r="DJ50" s="25">
        <f>+DG50+DH50-DI50</f>
        <v>1577</v>
      </c>
      <c r="DK50" s="25">
        <v>0</v>
      </c>
      <c r="DL50" s="25">
        <f t="shared" si="59"/>
        <v>0</v>
      </c>
      <c r="DM50" s="24">
        <f t="shared" si="60"/>
        <v>1577</v>
      </c>
      <c r="DN50" s="24">
        <v>0</v>
      </c>
      <c r="DO50" s="24"/>
      <c r="DP50" s="25">
        <f t="shared" si="657"/>
        <v>1577</v>
      </c>
      <c r="DQ50" s="25">
        <v>0</v>
      </c>
      <c r="DR50" s="25">
        <f t="shared" si="62"/>
        <v>0</v>
      </c>
      <c r="DS50" s="24">
        <f t="shared" si="658"/>
        <v>1577</v>
      </c>
      <c r="DT50" s="24">
        <v>100</v>
      </c>
      <c r="DU50" s="24"/>
      <c r="DV50" s="25">
        <f t="shared" si="1"/>
        <v>1677</v>
      </c>
      <c r="DW50" s="25"/>
      <c r="DX50" s="25">
        <f t="shared" si="64"/>
        <v>0</v>
      </c>
      <c r="DY50" s="24">
        <f>+DV50+DW50</f>
        <v>1677</v>
      </c>
      <c r="DZ50" s="24">
        <v>0</v>
      </c>
      <c r="EA50" s="24"/>
      <c r="EB50" s="25">
        <f>+DY50+DZ50-EA50</f>
        <v>1677</v>
      </c>
      <c r="EC50" s="25"/>
      <c r="ED50" s="24">
        <f>+EB50+EC50</f>
        <v>1677</v>
      </c>
      <c r="EE50" s="24"/>
      <c r="EF50" s="24"/>
      <c r="EG50" s="25">
        <f>+ED50+EE50-EF50</f>
        <v>1677</v>
      </c>
      <c r="EH50" s="25"/>
      <c r="EI50" s="24">
        <f>+EG50+EH50</f>
        <v>1677</v>
      </c>
      <c r="EJ50" s="24"/>
      <c r="EK50" s="24"/>
      <c r="EL50" s="25">
        <f>+EI50+EJ50-EK50</f>
        <v>1677</v>
      </c>
      <c r="EM50" s="25"/>
      <c r="EP50" s="24"/>
      <c r="EQ50" s="24">
        <v>0</v>
      </c>
      <c r="ER50" s="24">
        <v>0</v>
      </c>
      <c r="ES50" s="25">
        <f t="shared" si="138"/>
        <v>0</v>
      </c>
      <c r="ET50" s="25"/>
      <c r="EU50" s="25">
        <f t="shared" si="1087"/>
        <v>0</v>
      </c>
      <c r="EV50" s="24">
        <f t="shared" si="1088"/>
        <v>0</v>
      </c>
      <c r="EW50" s="24">
        <v>0</v>
      </c>
      <c r="EX50" s="24">
        <v>0</v>
      </c>
      <c r="EY50" s="25">
        <f>+EV50+EW50-EX50</f>
        <v>0</v>
      </c>
      <c r="EZ50" s="25"/>
      <c r="FA50" s="25">
        <f t="shared" si="1089"/>
        <v>0</v>
      </c>
      <c r="FB50" s="24">
        <f t="shared" si="1090"/>
        <v>0</v>
      </c>
      <c r="FC50" s="24">
        <v>0</v>
      </c>
      <c r="FD50" s="24">
        <v>0</v>
      </c>
      <c r="FE50" s="25">
        <f t="shared" si="1091"/>
        <v>0</v>
      </c>
      <c r="FF50" s="25"/>
      <c r="FG50" s="25">
        <f t="shared" si="1092"/>
        <v>0</v>
      </c>
      <c r="FH50" s="24">
        <f t="shared" si="1093"/>
        <v>0</v>
      </c>
      <c r="FI50" s="24">
        <v>0</v>
      </c>
      <c r="FJ50" s="24">
        <v>0</v>
      </c>
      <c r="FK50" s="25">
        <f>+FH50+FI50-FJ50</f>
        <v>0</v>
      </c>
      <c r="FL50" s="25"/>
      <c r="FM50" s="25">
        <f t="shared" si="1094"/>
        <v>0</v>
      </c>
      <c r="FN50" s="24">
        <f t="shared" si="1095"/>
        <v>0</v>
      </c>
      <c r="FO50" s="24">
        <v>0</v>
      </c>
      <c r="FP50" s="24">
        <v>0</v>
      </c>
      <c r="FQ50" s="25">
        <f>+FN50+FO50-FP50</f>
        <v>0</v>
      </c>
      <c r="FR50" s="25"/>
      <c r="FS50" s="25">
        <f t="shared" si="1096"/>
        <v>0</v>
      </c>
      <c r="FT50" s="24">
        <f t="shared" si="1097"/>
        <v>0</v>
      </c>
      <c r="FU50" s="24">
        <v>0</v>
      </c>
      <c r="FV50" s="24">
        <v>0</v>
      </c>
      <c r="FW50" s="25">
        <f>+FT50+FU50-FV50</f>
        <v>0</v>
      </c>
      <c r="FX50" s="25"/>
      <c r="FY50" s="25">
        <f t="shared" si="1098"/>
        <v>0</v>
      </c>
      <c r="FZ50" s="24">
        <f t="shared" si="1099"/>
        <v>0</v>
      </c>
      <c r="GA50" s="24">
        <v>0</v>
      </c>
      <c r="GB50" s="24">
        <v>0</v>
      </c>
      <c r="GC50" s="25">
        <f>+FZ50+GA50-GB50</f>
        <v>0</v>
      </c>
      <c r="GD50" s="25"/>
      <c r="GE50" s="25">
        <f t="shared" si="1100"/>
        <v>0</v>
      </c>
      <c r="GF50" s="24">
        <f t="shared" si="1101"/>
        <v>0</v>
      </c>
      <c r="GG50" s="24">
        <v>0</v>
      </c>
      <c r="GH50" s="24">
        <v>0</v>
      </c>
      <c r="GI50" s="25">
        <f>+GF50+GG50-GH50</f>
        <v>0</v>
      </c>
      <c r="GJ50" s="25"/>
      <c r="GK50" s="25">
        <f t="shared" si="1102"/>
        <v>0</v>
      </c>
      <c r="GL50" s="24">
        <f t="shared" si="1103"/>
        <v>0</v>
      </c>
      <c r="GM50" s="24">
        <v>0</v>
      </c>
      <c r="GN50" s="24">
        <v>0</v>
      </c>
      <c r="GO50" s="25">
        <f>+GL50+GM50-GN50</f>
        <v>0</v>
      </c>
      <c r="GP50" s="25"/>
      <c r="GQ50" s="25">
        <f t="shared" si="1104"/>
        <v>0</v>
      </c>
      <c r="GR50" s="24">
        <f t="shared" si="1105"/>
        <v>0</v>
      </c>
      <c r="GS50" s="24">
        <v>0</v>
      </c>
      <c r="GT50" s="24">
        <v>0</v>
      </c>
      <c r="GU50" s="25">
        <f>+GR50+GS50-GT50</f>
        <v>0</v>
      </c>
      <c r="GV50" s="25"/>
      <c r="GW50" s="25">
        <f t="shared" si="1106"/>
        <v>0</v>
      </c>
      <c r="GX50" s="24">
        <f t="shared" si="1107"/>
        <v>0</v>
      </c>
      <c r="GY50" s="24">
        <v>0</v>
      </c>
      <c r="GZ50" s="24">
        <v>0</v>
      </c>
      <c r="HA50" s="25">
        <f>+GX50+GY50-GZ50</f>
        <v>0</v>
      </c>
      <c r="HB50" s="25"/>
      <c r="HC50" s="25">
        <f t="shared" si="1108"/>
        <v>0</v>
      </c>
      <c r="HD50" s="24">
        <f t="shared" si="1109"/>
        <v>0</v>
      </c>
      <c r="HE50" s="24">
        <v>0</v>
      </c>
      <c r="HF50" s="24">
        <v>0</v>
      </c>
      <c r="HG50" s="25">
        <f>+HD50+HE50-HF50</f>
        <v>0</v>
      </c>
      <c r="HH50" s="25"/>
      <c r="HI50" s="25">
        <f t="shared" si="1110"/>
        <v>0</v>
      </c>
      <c r="HJ50" s="24">
        <f t="shared" si="1111"/>
        <v>0</v>
      </c>
      <c r="HK50" s="24">
        <v>0</v>
      </c>
      <c r="HL50" s="24"/>
      <c r="HM50" s="25">
        <f>+HJ50+HK50-HL50</f>
        <v>0</v>
      </c>
      <c r="HN50" s="25"/>
      <c r="HO50" s="25">
        <f t="shared" si="1112"/>
        <v>0</v>
      </c>
      <c r="HP50" s="24">
        <f t="shared" si="1113"/>
        <v>0</v>
      </c>
      <c r="HQ50" s="24">
        <v>0</v>
      </c>
      <c r="HR50" s="24"/>
      <c r="HS50" s="25">
        <f>+HP50+HQ50-HR50</f>
        <v>0</v>
      </c>
      <c r="HT50" s="25">
        <v>0</v>
      </c>
      <c r="HU50" s="25">
        <f t="shared" si="1114"/>
        <v>0</v>
      </c>
      <c r="HV50" s="24">
        <f t="shared" si="1115"/>
        <v>0</v>
      </c>
      <c r="HW50" s="24">
        <v>0</v>
      </c>
      <c r="HX50" s="24"/>
      <c r="HY50" s="25">
        <f>+HV50+HW50-HX50</f>
        <v>0</v>
      </c>
      <c r="HZ50" s="25"/>
      <c r="IA50" s="25">
        <f t="shared" si="1116"/>
        <v>0</v>
      </c>
      <c r="IB50" s="24">
        <f t="shared" si="1117"/>
        <v>0</v>
      </c>
      <c r="IC50" s="24">
        <v>29591.268</v>
      </c>
      <c r="ID50" s="24"/>
      <c r="IE50" s="25">
        <f>+IB50+IC50-ID50</f>
        <v>29591.268</v>
      </c>
      <c r="IF50" s="25">
        <v>0</v>
      </c>
      <c r="IG50" s="25">
        <f t="shared" si="1118"/>
        <v>0</v>
      </c>
      <c r="IH50" s="24">
        <f t="shared" si="1119"/>
        <v>29591.268</v>
      </c>
      <c r="II50" s="24">
        <v>77522.956999999995</v>
      </c>
      <c r="IJ50" s="24"/>
      <c r="IK50" s="25">
        <f>+IH50+II50-IJ50</f>
        <v>107114.22499999999</v>
      </c>
      <c r="IL50" s="25">
        <v>0</v>
      </c>
      <c r="IM50" s="25">
        <f t="shared" si="1120"/>
        <v>0</v>
      </c>
      <c r="IN50" s="24">
        <f t="shared" si="1121"/>
        <v>107114.22499999999</v>
      </c>
      <c r="IO50" s="24">
        <v>96788.102999999988</v>
      </c>
      <c r="IP50" s="24"/>
      <c r="IQ50" s="25">
        <f>+IN50+IO50-IP50</f>
        <v>203902.32799999998</v>
      </c>
      <c r="IR50" s="25"/>
      <c r="IS50" s="25">
        <f t="shared" si="1122"/>
        <v>0</v>
      </c>
      <c r="IT50" s="24">
        <f t="shared" si="1123"/>
        <v>203902.32799999998</v>
      </c>
      <c r="IU50" s="24">
        <v>39146.780999999995</v>
      </c>
      <c r="IV50" s="24"/>
      <c r="IW50" s="25">
        <f>+IT50+IU50-IV50</f>
        <v>243049.10899999997</v>
      </c>
      <c r="IX50" s="25">
        <v>0</v>
      </c>
      <c r="IY50" s="25">
        <f t="shared" si="1124"/>
        <v>0</v>
      </c>
      <c r="IZ50" s="24">
        <f t="shared" si="1125"/>
        <v>243049.10899999997</v>
      </c>
      <c r="JA50" s="24">
        <v>0</v>
      </c>
      <c r="JB50" s="24"/>
      <c r="JC50" s="25">
        <f t="shared" si="1040"/>
        <v>243049.10899999997</v>
      </c>
      <c r="JD50" s="25">
        <v>0</v>
      </c>
      <c r="JE50" s="25">
        <f t="shared" si="128"/>
        <v>0</v>
      </c>
      <c r="JF50" s="24">
        <f t="shared" si="1041"/>
        <v>243049.10899999997</v>
      </c>
      <c r="JG50" s="24">
        <v>16512.984</v>
      </c>
      <c r="JH50" s="24"/>
      <c r="JI50" s="25">
        <f t="shared" si="3"/>
        <v>259562.09299999996</v>
      </c>
      <c r="JJ50" s="25"/>
      <c r="JK50" s="25">
        <f t="shared" si="130"/>
        <v>0</v>
      </c>
      <c r="JL50" s="24">
        <f>+JI50+JJ50</f>
        <v>259562.09299999996</v>
      </c>
      <c r="JM50" s="24"/>
      <c r="JN50" s="24"/>
      <c r="JO50" s="25">
        <f>+JL50+JM50-JN50</f>
        <v>259562.09299999996</v>
      </c>
      <c r="JP50" s="25"/>
      <c r="JQ50" s="24">
        <f>+JO50+JP50</f>
        <v>259562.09299999996</v>
      </c>
      <c r="JR50" s="24"/>
      <c r="JS50" s="24"/>
      <c r="JT50" s="25">
        <f>+JQ50+JR50-JS50</f>
        <v>259562.09299999996</v>
      </c>
      <c r="JU50" s="25"/>
      <c r="JV50" s="24">
        <f>+JT50+JU50</f>
        <v>259562.09299999996</v>
      </c>
      <c r="JW50" s="24"/>
      <c r="JX50" s="24"/>
      <c r="JY50" s="25">
        <f>+JV50+JW50-JX50</f>
        <v>259562.09299999996</v>
      </c>
      <c r="JZ50" s="25"/>
    </row>
    <row r="51" spans="1:286" x14ac:dyDescent="0.35">
      <c r="A51" s="23">
        <v>323104</v>
      </c>
      <c r="B51" s="26" t="s">
        <v>54</v>
      </c>
      <c r="C51" s="24"/>
      <c r="D51" s="24">
        <v>0</v>
      </c>
      <c r="E51" s="24">
        <v>0</v>
      </c>
      <c r="F51" s="25">
        <f t="shared" si="137"/>
        <v>0</v>
      </c>
      <c r="G51" s="25"/>
      <c r="H51" s="25">
        <f t="shared" si="5"/>
        <v>0</v>
      </c>
      <c r="I51" s="24">
        <f t="shared" si="6"/>
        <v>0</v>
      </c>
      <c r="J51" s="24">
        <v>0</v>
      </c>
      <c r="K51" s="24">
        <v>0</v>
      </c>
      <c r="L51" s="25">
        <f t="shared" si="640"/>
        <v>0</v>
      </c>
      <c r="M51" s="25"/>
      <c r="N51" s="25">
        <f t="shared" si="8"/>
        <v>0</v>
      </c>
      <c r="O51" s="24">
        <f t="shared" si="9"/>
        <v>0</v>
      </c>
      <c r="P51" s="24">
        <v>0</v>
      </c>
      <c r="Q51" s="24">
        <v>0</v>
      </c>
      <c r="R51" s="25">
        <f t="shared" si="10"/>
        <v>0</v>
      </c>
      <c r="S51" s="25"/>
      <c r="T51" s="25">
        <f t="shared" si="11"/>
        <v>0</v>
      </c>
      <c r="U51" s="24">
        <f t="shared" si="12"/>
        <v>0</v>
      </c>
      <c r="V51" s="24">
        <v>0</v>
      </c>
      <c r="W51" s="24">
        <v>0</v>
      </c>
      <c r="X51" s="25">
        <f t="shared" si="641"/>
        <v>0</v>
      </c>
      <c r="Y51" s="25"/>
      <c r="Z51" s="25">
        <f t="shared" si="14"/>
        <v>0</v>
      </c>
      <c r="AA51" s="24">
        <f t="shared" si="15"/>
        <v>0</v>
      </c>
      <c r="AB51" s="24">
        <v>0</v>
      </c>
      <c r="AC51" s="24">
        <v>0</v>
      </c>
      <c r="AD51" s="25">
        <f t="shared" si="642"/>
        <v>0</v>
      </c>
      <c r="AE51" s="25"/>
      <c r="AF51" s="25">
        <f t="shared" si="17"/>
        <v>0</v>
      </c>
      <c r="AG51" s="24">
        <f t="shared" si="18"/>
        <v>0</v>
      </c>
      <c r="AH51" s="24">
        <v>0</v>
      </c>
      <c r="AI51" s="24">
        <v>0</v>
      </c>
      <c r="AJ51" s="25">
        <f t="shared" si="643"/>
        <v>0</v>
      </c>
      <c r="AK51" s="25"/>
      <c r="AL51" s="25">
        <f t="shared" si="20"/>
        <v>0</v>
      </c>
      <c r="AM51" s="24">
        <f t="shared" si="21"/>
        <v>0</v>
      </c>
      <c r="AN51" s="24">
        <v>0</v>
      </c>
      <c r="AO51" s="24">
        <v>0</v>
      </c>
      <c r="AP51" s="25">
        <f t="shared" si="644"/>
        <v>0</v>
      </c>
      <c r="AQ51" s="25"/>
      <c r="AR51" s="25">
        <f t="shared" si="23"/>
        <v>0</v>
      </c>
      <c r="AS51" s="24">
        <f t="shared" si="24"/>
        <v>0</v>
      </c>
      <c r="AT51" s="24">
        <v>0</v>
      </c>
      <c r="AU51" s="24">
        <v>0</v>
      </c>
      <c r="AV51" s="25">
        <f t="shared" si="645"/>
        <v>0</v>
      </c>
      <c r="AW51" s="25"/>
      <c r="AX51" s="25">
        <f t="shared" si="26"/>
        <v>0</v>
      </c>
      <c r="AY51" s="24">
        <f t="shared" si="27"/>
        <v>0</v>
      </c>
      <c r="AZ51" s="24">
        <v>0</v>
      </c>
      <c r="BA51" s="24">
        <v>0</v>
      </c>
      <c r="BB51" s="25">
        <f t="shared" si="646"/>
        <v>0</v>
      </c>
      <c r="BC51" s="25"/>
      <c r="BD51" s="25">
        <f t="shared" si="29"/>
        <v>0</v>
      </c>
      <c r="BE51" s="24">
        <f t="shared" si="30"/>
        <v>0</v>
      </c>
      <c r="BF51" s="24">
        <v>0</v>
      </c>
      <c r="BG51" s="24">
        <v>0</v>
      </c>
      <c r="BH51" s="25">
        <f t="shared" si="647"/>
        <v>0</v>
      </c>
      <c r="BI51" s="25"/>
      <c r="BJ51" s="25">
        <f t="shared" si="32"/>
        <v>0</v>
      </c>
      <c r="BK51" s="24">
        <f t="shared" si="33"/>
        <v>0</v>
      </c>
      <c r="BL51" s="24">
        <v>0</v>
      </c>
      <c r="BM51" s="24">
        <v>0</v>
      </c>
      <c r="BN51" s="25">
        <f t="shared" si="648"/>
        <v>0</v>
      </c>
      <c r="BO51" s="25"/>
      <c r="BP51" s="25">
        <f t="shared" si="35"/>
        <v>0</v>
      </c>
      <c r="BQ51" s="24">
        <f t="shared" si="36"/>
        <v>0</v>
      </c>
      <c r="BR51" s="24">
        <v>215</v>
      </c>
      <c r="BS51" s="24">
        <v>47.368421052631575</v>
      </c>
      <c r="BT51" s="25">
        <f t="shared" si="649"/>
        <v>167.63157894736844</v>
      </c>
      <c r="BU51" s="25"/>
      <c r="BV51" s="25">
        <f t="shared" si="38"/>
        <v>92.011111111111134</v>
      </c>
      <c r="BW51" s="24">
        <f t="shared" si="39"/>
        <v>167.63157894736844</v>
      </c>
      <c r="BX51" s="24">
        <v>0</v>
      </c>
      <c r="BY51" s="24"/>
      <c r="BZ51" s="25">
        <f t="shared" si="650"/>
        <v>167.63157894736844</v>
      </c>
      <c r="CA51" s="25"/>
      <c r="CB51" s="25">
        <f t="shared" si="41"/>
        <v>0</v>
      </c>
      <c r="CC51" s="24">
        <f t="shared" si="42"/>
        <v>167.63157894736844</v>
      </c>
      <c r="CD51" s="24">
        <v>0</v>
      </c>
      <c r="CE51" s="24"/>
      <c r="CF51" s="25">
        <f t="shared" si="651"/>
        <v>167.63157894736844</v>
      </c>
      <c r="CG51" s="25">
        <v>0</v>
      </c>
      <c r="CH51" s="25">
        <f t="shared" si="44"/>
        <v>0</v>
      </c>
      <c r="CI51" s="24">
        <f t="shared" si="45"/>
        <v>167.63157894736844</v>
      </c>
      <c r="CJ51" s="24">
        <v>0</v>
      </c>
      <c r="CK51" s="24"/>
      <c r="CL51" s="25">
        <f t="shared" si="652"/>
        <v>167.63157894736844</v>
      </c>
      <c r="CM51" s="25"/>
      <c r="CN51" s="25">
        <f t="shared" si="47"/>
        <v>0</v>
      </c>
      <c r="CO51" s="24">
        <f t="shared" si="48"/>
        <v>167.63157894736844</v>
      </c>
      <c r="CP51" s="24">
        <v>0</v>
      </c>
      <c r="CQ51" s="24"/>
      <c r="CR51" s="25">
        <f t="shared" si="653"/>
        <v>167.63157894736844</v>
      </c>
      <c r="CS51" s="25">
        <v>0</v>
      </c>
      <c r="CT51" s="25">
        <f t="shared" si="50"/>
        <v>0</v>
      </c>
      <c r="CU51" s="24">
        <f t="shared" si="51"/>
        <v>167.63157894736844</v>
      </c>
      <c r="CV51" s="24">
        <v>0</v>
      </c>
      <c r="CW51" s="24"/>
      <c r="CX51" s="25">
        <f t="shared" si="654"/>
        <v>167.63157894736844</v>
      </c>
      <c r="CY51" s="25">
        <v>0</v>
      </c>
      <c r="CZ51" s="25">
        <f t="shared" si="53"/>
        <v>0</v>
      </c>
      <c r="DA51" s="24">
        <f t="shared" si="54"/>
        <v>167.63157894736844</v>
      </c>
      <c r="DB51" s="24">
        <v>0</v>
      </c>
      <c r="DC51" s="24"/>
      <c r="DD51" s="25">
        <f t="shared" si="655"/>
        <v>167.63157894736844</v>
      </c>
      <c r="DE51" s="25"/>
      <c r="DF51" s="25">
        <f t="shared" si="56"/>
        <v>0</v>
      </c>
      <c r="DG51" s="24">
        <f t="shared" si="57"/>
        <v>167.63157894736844</v>
      </c>
      <c r="DH51" s="24">
        <v>0</v>
      </c>
      <c r="DI51" s="24"/>
      <c r="DJ51" s="25">
        <f t="shared" si="656"/>
        <v>167.63157894736844</v>
      </c>
      <c r="DK51" s="25">
        <v>0</v>
      </c>
      <c r="DL51" s="25">
        <f t="shared" si="59"/>
        <v>0</v>
      </c>
      <c r="DM51" s="24">
        <f t="shared" si="60"/>
        <v>167.63157894736844</v>
      </c>
      <c r="DN51" s="24">
        <v>0</v>
      </c>
      <c r="DO51" s="24"/>
      <c r="DP51" s="25">
        <f t="shared" si="657"/>
        <v>167.63157894736844</v>
      </c>
      <c r="DQ51" s="25">
        <v>0</v>
      </c>
      <c r="DR51" s="25">
        <f t="shared" si="62"/>
        <v>0</v>
      </c>
      <c r="DS51" s="24">
        <f t="shared" si="658"/>
        <v>167.63157894736844</v>
      </c>
      <c r="DT51" s="24">
        <v>0</v>
      </c>
      <c r="DU51" s="24"/>
      <c r="DV51" s="25">
        <f t="shared" si="1"/>
        <v>167.63157894736844</v>
      </c>
      <c r="DW51" s="25"/>
      <c r="DX51" s="25">
        <f t="shared" si="64"/>
        <v>0</v>
      </c>
      <c r="DY51" s="24">
        <f t="shared" si="659"/>
        <v>167.63157894736844</v>
      </c>
      <c r="DZ51" s="24">
        <v>0</v>
      </c>
      <c r="EA51" s="24"/>
      <c r="EB51" s="25">
        <f t="shared" si="660"/>
        <v>167.63157894736844</v>
      </c>
      <c r="EC51" s="25"/>
      <c r="ED51" s="24">
        <f t="shared" si="661"/>
        <v>167.63157894736844</v>
      </c>
      <c r="EE51" s="24"/>
      <c r="EF51" s="24"/>
      <c r="EG51" s="25">
        <f t="shared" si="662"/>
        <v>167.63157894736844</v>
      </c>
      <c r="EH51" s="25"/>
      <c r="EI51" s="24">
        <f t="shared" si="663"/>
        <v>167.63157894736844</v>
      </c>
      <c r="EJ51" s="24"/>
      <c r="EK51" s="24"/>
      <c r="EL51" s="25">
        <f t="shared" si="664"/>
        <v>167.63157894736844</v>
      </c>
      <c r="EM51" s="25"/>
      <c r="EP51" s="24"/>
      <c r="EQ51" s="24">
        <v>0</v>
      </c>
      <c r="ER51" s="24">
        <v>0</v>
      </c>
      <c r="ES51" s="25">
        <f t="shared" si="138"/>
        <v>0</v>
      </c>
      <c r="ET51" s="25"/>
      <c r="EU51" s="25">
        <f t="shared" si="1087"/>
        <v>0</v>
      </c>
      <c r="EV51" s="24">
        <f t="shared" si="1088"/>
        <v>0</v>
      </c>
      <c r="EW51" s="24">
        <v>0</v>
      </c>
      <c r="EX51" s="24">
        <v>0</v>
      </c>
      <c r="EY51" s="25">
        <f t="shared" ref="EY51:EY52" si="1126">+EV51+EW51-EX51</f>
        <v>0</v>
      </c>
      <c r="EZ51" s="25"/>
      <c r="FA51" s="25">
        <f t="shared" si="1089"/>
        <v>0</v>
      </c>
      <c r="FB51" s="24">
        <f t="shared" si="1090"/>
        <v>0</v>
      </c>
      <c r="FC51" s="24">
        <v>0</v>
      </c>
      <c r="FD51" s="24">
        <v>0</v>
      </c>
      <c r="FE51" s="25">
        <f t="shared" si="1091"/>
        <v>0</v>
      </c>
      <c r="FF51" s="25"/>
      <c r="FG51" s="25">
        <f t="shared" si="1092"/>
        <v>0</v>
      </c>
      <c r="FH51" s="24">
        <f t="shared" si="1093"/>
        <v>0</v>
      </c>
      <c r="FI51" s="24">
        <v>0</v>
      </c>
      <c r="FJ51" s="24">
        <v>0</v>
      </c>
      <c r="FK51" s="25">
        <f t="shared" ref="FK51:FK52" si="1127">+FH51+FI51-FJ51</f>
        <v>0</v>
      </c>
      <c r="FL51" s="25"/>
      <c r="FM51" s="25">
        <f t="shared" si="1094"/>
        <v>0</v>
      </c>
      <c r="FN51" s="24">
        <f t="shared" si="1095"/>
        <v>0</v>
      </c>
      <c r="FO51" s="24">
        <v>0</v>
      </c>
      <c r="FP51" s="24">
        <v>0</v>
      </c>
      <c r="FQ51" s="25">
        <f t="shared" ref="FQ51:FQ52" si="1128">+FN51+FO51-FP51</f>
        <v>0</v>
      </c>
      <c r="FR51" s="25"/>
      <c r="FS51" s="25">
        <f t="shared" si="1096"/>
        <v>0</v>
      </c>
      <c r="FT51" s="24">
        <f t="shared" si="1097"/>
        <v>0</v>
      </c>
      <c r="FU51" s="24">
        <v>0</v>
      </c>
      <c r="FV51" s="24">
        <v>0</v>
      </c>
      <c r="FW51" s="25">
        <f t="shared" ref="FW51:FW52" si="1129">+FT51+FU51-FV51</f>
        <v>0</v>
      </c>
      <c r="FX51" s="25"/>
      <c r="FY51" s="25">
        <f t="shared" si="1098"/>
        <v>0</v>
      </c>
      <c r="FZ51" s="24">
        <f t="shared" si="1099"/>
        <v>0</v>
      </c>
      <c r="GA51" s="24">
        <v>0</v>
      </c>
      <c r="GB51" s="24">
        <v>0</v>
      </c>
      <c r="GC51" s="25">
        <f t="shared" ref="GC51:GC52" si="1130">+FZ51+GA51-GB51</f>
        <v>0</v>
      </c>
      <c r="GD51" s="25"/>
      <c r="GE51" s="25">
        <f t="shared" si="1100"/>
        <v>0</v>
      </c>
      <c r="GF51" s="24">
        <f t="shared" si="1101"/>
        <v>0</v>
      </c>
      <c r="GG51" s="24">
        <v>0</v>
      </c>
      <c r="GH51" s="24">
        <v>0</v>
      </c>
      <c r="GI51" s="25">
        <f t="shared" ref="GI51:GI52" si="1131">+GF51+GG51-GH51</f>
        <v>0</v>
      </c>
      <c r="GJ51" s="25"/>
      <c r="GK51" s="25">
        <f t="shared" si="1102"/>
        <v>0</v>
      </c>
      <c r="GL51" s="24">
        <f t="shared" si="1103"/>
        <v>0</v>
      </c>
      <c r="GM51" s="24">
        <v>0</v>
      </c>
      <c r="GN51" s="24">
        <v>0</v>
      </c>
      <c r="GO51" s="25">
        <f t="shared" ref="GO51:GO52" si="1132">+GL51+GM51-GN51</f>
        <v>0</v>
      </c>
      <c r="GP51" s="25"/>
      <c r="GQ51" s="25">
        <f t="shared" si="1104"/>
        <v>0</v>
      </c>
      <c r="GR51" s="24">
        <f t="shared" si="1105"/>
        <v>0</v>
      </c>
      <c r="GS51" s="24">
        <v>0</v>
      </c>
      <c r="GT51" s="24">
        <v>0</v>
      </c>
      <c r="GU51" s="25">
        <f t="shared" ref="GU51:GU52" si="1133">+GR51+GS51-GT51</f>
        <v>0</v>
      </c>
      <c r="GV51" s="25"/>
      <c r="GW51" s="25">
        <f t="shared" si="1106"/>
        <v>0</v>
      </c>
      <c r="GX51" s="24">
        <f t="shared" si="1107"/>
        <v>0</v>
      </c>
      <c r="GY51" s="24">
        <v>0</v>
      </c>
      <c r="GZ51" s="24">
        <v>0</v>
      </c>
      <c r="HA51" s="25">
        <f t="shared" ref="HA51:HA52" si="1134">+GX51+GY51-GZ51</f>
        <v>0</v>
      </c>
      <c r="HB51" s="25"/>
      <c r="HC51" s="25">
        <f t="shared" si="1108"/>
        <v>0</v>
      </c>
      <c r="HD51" s="24">
        <f t="shared" si="1109"/>
        <v>0</v>
      </c>
      <c r="HE51" s="24">
        <v>215</v>
      </c>
      <c r="HF51" s="24">
        <v>47.368421052631575</v>
      </c>
      <c r="HG51" s="25">
        <f t="shared" ref="HG51:HG52" si="1135">+HD51+HE51-HF51</f>
        <v>167.63157894736844</v>
      </c>
      <c r="HH51" s="25"/>
      <c r="HI51" s="25">
        <f t="shared" si="1110"/>
        <v>92.011111111111134</v>
      </c>
      <c r="HJ51" s="24">
        <f t="shared" si="1111"/>
        <v>167.63157894736844</v>
      </c>
      <c r="HK51" s="24">
        <v>0</v>
      </c>
      <c r="HL51" s="24"/>
      <c r="HM51" s="25">
        <f t="shared" ref="HM51:HM52" si="1136">+HJ51+HK51-HL51</f>
        <v>167.63157894736844</v>
      </c>
      <c r="HN51" s="25"/>
      <c r="HO51" s="25">
        <f t="shared" si="1112"/>
        <v>0</v>
      </c>
      <c r="HP51" s="24">
        <f t="shared" si="1113"/>
        <v>167.63157894736844</v>
      </c>
      <c r="HQ51" s="24">
        <v>0</v>
      </c>
      <c r="HR51" s="24"/>
      <c r="HS51" s="25">
        <f t="shared" ref="HS51:HS52" si="1137">+HP51+HQ51-HR51</f>
        <v>167.63157894736844</v>
      </c>
      <c r="HT51" s="25">
        <v>0</v>
      </c>
      <c r="HU51" s="25">
        <f t="shared" si="1114"/>
        <v>0</v>
      </c>
      <c r="HV51" s="24">
        <f t="shared" si="1115"/>
        <v>167.63157894736844</v>
      </c>
      <c r="HW51" s="24">
        <v>0</v>
      </c>
      <c r="HX51" s="24"/>
      <c r="HY51" s="25">
        <f t="shared" ref="HY51:HY52" si="1138">+HV51+HW51-HX51</f>
        <v>167.63157894736844</v>
      </c>
      <c r="HZ51" s="25"/>
      <c r="IA51" s="25">
        <f t="shared" si="1116"/>
        <v>0</v>
      </c>
      <c r="IB51" s="24">
        <f t="shared" si="1117"/>
        <v>167.63157894736844</v>
      </c>
      <c r="IC51" s="24">
        <v>0</v>
      </c>
      <c r="ID51" s="24"/>
      <c r="IE51" s="25">
        <f t="shared" ref="IE51:IE52" si="1139">+IB51+IC51-ID51</f>
        <v>167.63157894736844</v>
      </c>
      <c r="IF51" s="25">
        <v>0</v>
      </c>
      <c r="IG51" s="25">
        <f t="shared" si="1118"/>
        <v>0</v>
      </c>
      <c r="IH51" s="24">
        <f t="shared" si="1119"/>
        <v>167.63157894736844</v>
      </c>
      <c r="II51" s="24">
        <v>0</v>
      </c>
      <c r="IJ51" s="24"/>
      <c r="IK51" s="25">
        <f t="shared" ref="IK51:IK52" si="1140">+IH51+II51-IJ51</f>
        <v>167.63157894736844</v>
      </c>
      <c r="IL51" s="25">
        <v>0</v>
      </c>
      <c r="IM51" s="25">
        <f t="shared" si="1120"/>
        <v>0</v>
      </c>
      <c r="IN51" s="24">
        <f t="shared" si="1121"/>
        <v>167.63157894736844</v>
      </c>
      <c r="IO51" s="24">
        <v>0</v>
      </c>
      <c r="IP51" s="24"/>
      <c r="IQ51" s="25">
        <f t="shared" ref="IQ51:IQ52" si="1141">+IN51+IO51-IP51</f>
        <v>167.63157894736844</v>
      </c>
      <c r="IR51" s="25"/>
      <c r="IS51" s="25">
        <f t="shared" si="1122"/>
        <v>0</v>
      </c>
      <c r="IT51" s="24">
        <f t="shared" si="1123"/>
        <v>167.63157894736844</v>
      </c>
      <c r="IU51" s="24">
        <v>0</v>
      </c>
      <c r="IV51" s="24"/>
      <c r="IW51" s="25">
        <f t="shared" ref="IW51:IW52" si="1142">+IT51+IU51-IV51</f>
        <v>167.63157894736844</v>
      </c>
      <c r="IX51" s="25">
        <v>0</v>
      </c>
      <c r="IY51" s="25">
        <f t="shared" si="1124"/>
        <v>0</v>
      </c>
      <c r="IZ51" s="24">
        <f t="shared" si="1125"/>
        <v>167.63157894736844</v>
      </c>
      <c r="JA51" s="24">
        <v>0</v>
      </c>
      <c r="JB51" s="24"/>
      <c r="JC51" s="25">
        <f t="shared" si="1040"/>
        <v>167.63157894736844</v>
      </c>
      <c r="JD51" s="25">
        <v>0</v>
      </c>
      <c r="JE51" s="25">
        <f t="shared" si="128"/>
        <v>0</v>
      </c>
      <c r="JF51" s="24">
        <f t="shared" si="1041"/>
        <v>167.63157894736844</v>
      </c>
      <c r="JG51" s="24">
        <v>0</v>
      </c>
      <c r="JH51" s="24"/>
      <c r="JI51" s="25">
        <f t="shared" si="3"/>
        <v>167.63157894736844</v>
      </c>
      <c r="JJ51" s="25"/>
      <c r="JK51" s="25">
        <f t="shared" si="130"/>
        <v>0</v>
      </c>
      <c r="JL51" s="24">
        <f t="shared" ref="JL51:JL52" si="1143">+JI51+JJ51</f>
        <v>167.63157894736844</v>
      </c>
      <c r="JM51" s="24"/>
      <c r="JN51" s="24"/>
      <c r="JO51" s="25">
        <f t="shared" ref="JO51:JO52" si="1144">+JL51+JM51-JN51</f>
        <v>167.63157894736844</v>
      </c>
      <c r="JP51" s="25"/>
      <c r="JQ51" s="24">
        <f t="shared" ref="JQ51:JQ52" si="1145">+JO51+JP51</f>
        <v>167.63157894736844</v>
      </c>
      <c r="JR51" s="24"/>
      <c r="JS51" s="24"/>
      <c r="JT51" s="25">
        <f t="shared" ref="JT51:JT52" si="1146">+JQ51+JR51-JS51</f>
        <v>167.63157894736844</v>
      </c>
      <c r="JU51" s="25"/>
      <c r="JV51" s="24">
        <f t="shared" ref="JV51:JV52" si="1147">+JT51+JU51</f>
        <v>167.63157894736844</v>
      </c>
      <c r="JW51" s="24"/>
      <c r="JX51" s="24"/>
      <c r="JY51" s="25">
        <f t="shared" ref="JY51:JY52" si="1148">+JV51+JW51-JX51</f>
        <v>167.63157894736844</v>
      </c>
      <c r="JZ51" s="25"/>
    </row>
    <row r="52" spans="1:286" x14ac:dyDescent="0.35">
      <c r="A52" s="23">
        <v>323901</v>
      </c>
      <c r="B52" s="26" t="s">
        <v>55</v>
      </c>
      <c r="C52" s="24"/>
      <c r="D52" s="24">
        <v>0</v>
      </c>
      <c r="E52" s="24">
        <v>0</v>
      </c>
      <c r="F52" s="25">
        <f t="shared" si="137"/>
        <v>0</v>
      </c>
      <c r="G52" s="25"/>
      <c r="H52" s="25">
        <f t="shared" si="5"/>
        <v>0</v>
      </c>
      <c r="I52" s="24">
        <f t="shared" si="6"/>
        <v>0</v>
      </c>
      <c r="J52" s="24">
        <v>0</v>
      </c>
      <c r="K52" s="24">
        <v>0</v>
      </c>
      <c r="L52" s="25">
        <f t="shared" si="640"/>
        <v>0</v>
      </c>
      <c r="M52" s="25"/>
      <c r="N52" s="25">
        <f t="shared" si="8"/>
        <v>0</v>
      </c>
      <c r="O52" s="24">
        <f t="shared" si="9"/>
        <v>0</v>
      </c>
      <c r="P52" s="24">
        <v>0</v>
      </c>
      <c r="Q52" s="24">
        <v>0</v>
      </c>
      <c r="R52" s="25">
        <f t="shared" si="10"/>
        <v>0</v>
      </c>
      <c r="S52" s="25"/>
      <c r="T52" s="25">
        <f t="shared" si="11"/>
        <v>0</v>
      </c>
      <c r="U52" s="24">
        <f t="shared" si="12"/>
        <v>0</v>
      </c>
      <c r="V52" s="24">
        <v>0</v>
      </c>
      <c r="W52" s="24">
        <v>0</v>
      </c>
      <c r="X52" s="25">
        <f t="shared" si="641"/>
        <v>0</v>
      </c>
      <c r="Y52" s="25"/>
      <c r="Z52" s="25">
        <f t="shared" si="14"/>
        <v>0</v>
      </c>
      <c r="AA52" s="24">
        <f t="shared" si="15"/>
        <v>0</v>
      </c>
      <c r="AB52" s="24">
        <v>0</v>
      </c>
      <c r="AC52" s="24">
        <v>0</v>
      </c>
      <c r="AD52" s="25">
        <f t="shared" si="642"/>
        <v>0</v>
      </c>
      <c r="AE52" s="25"/>
      <c r="AF52" s="25">
        <f t="shared" si="17"/>
        <v>0</v>
      </c>
      <c r="AG52" s="24">
        <f t="shared" si="18"/>
        <v>0</v>
      </c>
      <c r="AH52" s="24">
        <v>0</v>
      </c>
      <c r="AI52" s="24">
        <v>0</v>
      </c>
      <c r="AJ52" s="25">
        <f t="shared" si="643"/>
        <v>0</v>
      </c>
      <c r="AK52" s="25"/>
      <c r="AL52" s="25">
        <f t="shared" si="20"/>
        <v>0</v>
      </c>
      <c r="AM52" s="24">
        <f t="shared" si="21"/>
        <v>0</v>
      </c>
      <c r="AN52" s="24">
        <v>0</v>
      </c>
      <c r="AO52" s="24">
        <v>0</v>
      </c>
      <c r="AP52" s="25">
        <f t="shared" si="644"/>
        <v>0</v>
      </c>
      <c r="AQ52" s="25"/>
      <c r="AR52" s="25">
        <f t="shared" si="23"/>
        <v>0</v>
      </c>
      <c r="AS52" s="24">
        <f t="shared" si="24"/>
        <v>0</v>
      </c>
      <c r="AT52" s="24">
        <v>0</v>
      </c>
      <c r="AU52" s="24">
        <v>0</v>
      </c>
      <c r="AV52" s="25">
        <f t="shared" si="645"/>
        <v>0</v>
      </c>
      <c r="AW52" s="25"/>
      <c r="AX52" s="25">
        <f t="shared" si="26"/>
        <v>0</v>
      </c>
      <c r="AY52" s="24">
        <f t="shared" si="27"/>
        <v>0</v>
      </c>
      <c r="AZ52" s="24">
        <v>0</v>
      </c>
      <c r="BA52" s="24">
        <v>0</v>
      </c>
      <c r="BB52" s="25">
        <f t="shared" si="646"/>
        <v>0</v>
      </c>
      <c r="BC52" s="25"/>
      <c r="BD52" s="25">
        <f t="shared" si="29"/>
        <v>0</v>
      </c>
      <c r="BE52" s="24">
        <f t="shared" si="30"/>
        <v>0</v>
      </c>
      <c r="BF52" s="24">
        <v>0</v>
      </c>
      <c r="BG52" s="24">
        <v>0</v>
      </c>
      <c r="BH52" s="25">
        <f t="shared" si="647"/>
        <v>0</v>
      </c>
      <c r="BI52" s="25"/>
      <c r="BJ52" s="25">
        <f t="shared" si="32"/>
        <v>0</v>
      </c>
      <c r="BK52" s="24">
        <f t="shared" si="33"/>
        <v>0</v>
      </c>
      <c r="BL52" s="24">
        <v>0</v>
      </c>
      <c r="BM52" s="24">
        <v>0</v>
      </c>
      <c r="BN52" s="25">
        <f t="shared" si="648"/>
        <v>0</v>
      </c>
      <c r="BO52" s="25"/>
      <c r="BP52" s="25">
        <f t="shared" si="35"/>
        <v>0</v>
      </c>
      <c r="BQ52" s="24">
        <f t="shared" si="36"/>
        <v>0</v>
      </c>
      <c r="BR52" s="24">
        <v>209</v>
      </c>
      <c r="BS52" s="24">
        <v>47.368421052631575</v>
      </c>
      <c r="BT52" s="25">
        <f t="shared" si="649"/>
        <v>161.63157894736844</v>
      </c>
      <c r="BU52" s="25"/>
      <c r="BV52" s="25">
        <f t="shared" si="38"/>
        <v>88.717777777777798</v>
      </c>
      <c r="BW52" s="24">
        <f t="shared" si="39"/>
        <v>161.63157894736844</v>
      </c>
      <c r="BX52" s="24">
        <v>0</v>
      </c>
      <c r="BY52" s="24"/>
      <c r="BZ52" s="25">
        <f t="shared" si="650"/>
        <v>161.63157894736844</v>
      </c>
      <c r="CA52" s="25"/>
      <c r="CB52" s="25">
        <f t="shared" si="41"/>
        <v>0</v>
      </c>
      <c r="CC52" s="24">
        <f t="shared" si="42"/>
        <v>161.63157894736844</v>
      </c>
      <c r="CD52" s="24">
        <v>0</v>
      </c>
      <c r="CE52" s="24"/>
      <c r="CF52" s="25">
        <f t="shared" si="651"/>
        <v>161.63157894736844</v>
      </c>
      <c r="CG52" s="25">
        <v>0</v>
      </c>
      <c r="CH52" s="25">
        <f t="shared" si="44"/>
        <v>0</v>
      </c>
      <c r="CI52" s="24">
        <f t="shared" si="45"/>
        <v>161.63157894736844</v>
      </c>
      <c r="CJ52" s="24">
        <v>0</v>
      </c>
      <c r="CK52" s="24"/>
      <c r="CL52" s="25">
        <f t="shared" si="652"/>
        <v>161.63157894736844</v>
      </c>
      <c r="CM52" s="25"/>
      <c r="CN52" s="25">
        <f t="shared" si="47"/>
        <v>0</v>
      </c>
      <c r="CO52" s="24">
        <f t="shared" si="48"/>
        <v>161.63157894736844</v>
      </c>
      <c r="CP52" s="24">
        <v>0</v>
      </c>
      <c r="CQ52" s="24"/>
      <c r="CR52" s="25">
        <f t="shared" si="653"/>
        <v>161.63157894736844</v>
      </c>
      <c r="CS52" s="25">
        <v>0</v>
      </c>
      <c r="CT52" s="25">
        <f t="shared" si="50"/>
        <v>0</v>
      </c>
      <c r="CU52" s="24">
        <f t="shared" si="51"/>
        <v>161.63157894736844</v>
      </c>
      <c r="CV52" s="24">
        <v>0</v>
      </c>
      <c r="CW52" s="24"/>
      <c r="CX52" s="25">
        <f t="shared" si="654"/>
        <v>161.63157894736844</v>
      </c>
      <c r="CY52" s="25">
        <v>0</v>
      </c>
      <c r="CZ52" s="25">
        <f t="shared" si="53"/>
        <v>0</v>
      </c>
      <c r="DA52" s="24">
        <f t="shared" si="54"/>
        <v>161.63157894736844</v>
      </c>
      <c r="DB52" s="24">
        <v>0</v>
      </c>
      <c r="DC52" s="24"/>
      <c r="DD52" s="25">
        <f t="shared" si="655"/>
        <v>161.63157894736844</v>
      </c>
      <c r="DE52" s="25"/>
      <c r="DF52" s="25">
        <f t="shared" si="56"/>
        <v>0</v>
      </c>
      <c r="DG52" s="24">
        <f t="shared" si="57"/>
        <v>161.63157894736844</v>
      </c>
      <c r="DH52" s="24">
        <v>0</v>
      </c>
      <c r="DI52" s="24"/>
      <c r="DJ52" s="25">
        <f t="shared" si="656"/>
        <v>161.63157894736844</v>
      </c>
      <c r="DK52" s="25">
        <v>0</v>
      </c>
      <c r="DL52" s="25">
        <f t="shared" si="59"/>
        <v>0</v>
      </c>
      <c r="DM52" s="24">
        <f t="shared" si="60"/>
        <v>161.63157894736844</v>
      </c>
      <c r="DN52" s="24">
        <v>0</v>
      </c>
      <c r="DO52" s="24"/>
      <c r="DP52" s="25">
        <f t="shared" si="657"/>
        <v>161.63157894736844</v>
      </c>
      <c r="DQ52" s="25">
        <v>0</v>
      </c>
      <c r="DR52" s="25">
        <f t="shared" si="62"/>
        <v>0</v>
      </c>
      <c r="DS52" s="24">
        <f t="shared" si="658"/>
        <v>161.63157894736844</v>
      </c>
      <c r="DT52" s="24">
        <v>0</v>
      </c>
      <c r="DU52" s="24"/>
      <c r="DV52" s="25">
        <f t="shared" si="1"/>
        <v>161.63157894736844</v>
      </c>
      <c r="DW52" s="25"/>
      <c r="DX52" s="25">
        <f t="shared" si="64"/>
        <v>0</v>
      </c>
      <c r="DY52" s="24">
        <f t="shared" si="659"/>
        <v>161.63157894736844</v>
      </c>
      <c r="DZ52" s="24">
        <v>0</v>
      </c>
      <c r="EA52" s="24"/>
      <c r="EB52" s="25">
        <f t="shared" si="660"/>
        <v>161.63157894736844</v>
      </c>
      <c r="EC52" s="25"/>
      <c r="ED52" s="24">
        <f t="shared" si="661"/>
        <v>161.63157894736844</v>
      </c>
      <c r="EE52" s="24"/>
      <c r="EF52" s="24"/>
      <c r="EG52" s="25">
        <f t="shared" si="662"/>
        <v>161.63157894736844</v>
      </c>
      <c r="EH52" s="25"/>
      <c r="EI52" s="24">
        <f t="shared" si="663"/>
        <v>161.63157894736844</v>
      </c>
      <c r="EJ52" s="24"/>
      <c r="EK52" s="24"/>
      <c r="EL52" s="25">
        <f t="shared" si="664"/>
        <v>161.63157894736844</v>
      </c>
      <c r="EM52" s="25"/>
      <c r="EP52" s="24"/>
      <c r="EQ52" s="24">
        <v>0</v>
      </c>
      <c r="ER52" s="24">
        <v>0</v>
      </c>
      <c r="ES52" s="25">
        <f t="shared" si="138"/>
        <v>0</v>
      </c>
      <c r="ET52" s="25"/>
      <c r="EU52" s="25">
        <f t="shared" si="1087"/>
        <v>0</v>
      </c>
      <c r="EV52" s="24">
        <f t="shared" si="1088"/>
        <v>0</v>
      </c>
      <c r="EW52" s="24">
        <v>0</v>
      </c>
      <c r="EX52" s="24">
        <v>0</v>
      </c>
      <c r="EY52" s="25">
        <f t="shared" si="1126"/>
        <v>0</v>
      </c>
      <c r="EZ52" s="25"/>
      <c r="FA52" s="25">
        <f t="shared" si="1089"/>
        <v>0</v>
      </c>
      <c r="FB52" s="24">
        <f t="shared" si="1090"/>
        <v>0</v>
      </c>
      <c r="FC52" s="24">
        <v>0</v>
      </c>
      <c r="FD52" s="24">
        <v>0</v>
      </c>
      <c r="FE52" s="25">
        <f t="shared" si="1091"/>
        <v>0</v>
      </c>
      <c r="FF52" s="25"/>
      <c r="FG52" s="25">
        <f t="shared" si="1092"/>
        <v>0</v>
      </c>
      <c r="FH52" s="24">
        <f t="shared" si="1093"/>
        <v>0</v>
      </c>
      <c r="FI52" s="24">
        <v>0</v>
      </c>
      <c r="FJ52" s="24">
        <v>0</v>
      </c>
      <c r="FK52" s="25">
        <f t="shared" si="1127"/>
        <v>0</v>
      </c>
      <c r="FL52" s="25"/>
      <c r="FM52" s="25">
        <f t="shared" si="1094"/>
        <v>0</v>
      </c>
      <c r="FN52" s="24">
        <f t="shared" si="1095"/>
        <v>0</v>
      </c>
      <c r="FO52" s="24">
        <v>0</v>
      </c>
      <c r="FP52" s="24">
        <v>0</v>
      </c>
      <c r="FQ52" s="25">
        <f t="shared" si="1128"/>
        <v>0</v>
      </c>
      <c r="FR52" s="25"/>
      <c r="FS52" s="25">
        <f t="shared" si="1096"/>
        <v>0</v>
      </c>
      <c r="FT52" s="24">
        <f t="shared" si="1097"/>
        <v>0</v>
      </c>
      <c r="FU52" s="24">
        <v>0</v>
      </c>
      <c r="FV52" s="24">
        <v>0</v>
      </c>
      <c r="FW52" s="25">
        <f t="shared" si="1129"/>
        <v>0</v>
      </c>
      <c r="FX52" s="25"/>
      <c r="FY52" s="25">
        <f t="shared" si="1098"/>
        <v>0</v>
      </c>
      <c r="FZ52" s="24">
        <f t="shared" si="1099"/>
        <v>0</v>
      </c>
      <c r="GA52" s="24">
        <v>0</v>
      </c>
      <c r="GB52" s="24">
        <v>0</v>
      </c>
      <c r="GC52" s="25">
        <f t="shared" si="1130"/>
        <v>0</v>
      </c>
      <c r="GD52" s="25"/>
      <c r="GE52" s="25">
        <f t="shared" si="1100"/>
        <v>0</v>
      </c>
      <c r="GF52" s="24">
        <f t="shared" si="1101"/>
        <v>0</v>
      </c>
      <c r="GG52" s="24">
        <v>0</v>
      </c>
      <c r="GH52" s="24">
        <v>0</v>
      </c>
      <c r="GI52" s="25">
        <f t="shared" si="1131"/>
        <v>0</v>
      </c>
      <c r="GJ52" s="25"/>
      <c r="GK52" s="25">
        <f t="shared" si="1102"/>
        <v>0</v>
      </c>
      <c r="GL52" s="24">
        <f t="shared" si="1103"/>
        <v>0</v>
      </c>
      <c r="GM52" s="24">
        <v>0</v>
      </c>
      <c r="GN52" s="24">
        <v>0</v>
      </c>
      <c r="GO52" s="25">
        <f t="shared" si="1132"/>
        <v>0</v>
      </c>
      <c r="GP52" s="25"/>
      <c r="GQ52" s="25">
        <f t="shared" si="1104"/>
        <v>0</v>
      </c>
      <c r="GR52" s="24">
        <f t="shared" si="1105"/>
        <v>0</v>
      </c>
      <c r="GS52" s="24">
        <v>0</v>
      </c>
      <c r="GT52" s="24">
        <v>0</v>
      </c>
      <c r="GU52" s="25">
        <f t="shared" si="1133"/>
        <v>0</v>
      </c>
      <c r="GV52" s="25"/>
      <c r="GW52" s="25">
        <f t="shared" si="1106"/>
        <v>0</v>
      </c>
      <c r="GX52" s="24">
        <f t="shared" si="1107"/>
        <v>0</v>
      </c>
      <c r="GY52" s="24">
        <v>0</v>
      </c>
      <c r="GZ52" s="24">
        <v>0</v>
      </c>
      <c r="HA52" s="25">
        <f t="shared" si="1134"/>
        <v>0</v>
      </c>
      <c r="HB52" s="25"/>
      <c r="HC52" s="25">
        <f t="shared" si="1108"/>
        <v>0</v>
      </c>
      <c r="HD52" s="24">
        <f t="shared" si="1109"/>
        <v>0</v>
      </c>
      <c r="HE52" s="24">
        <v>209</v>
      </c>
      <c r="HF52" s="24">
        <v>47.368421052631575</v>
      </c>
      <c r="HG52" s="25">
        <f t="shared" si="1135"/>
        <v>161.63157894736844</v>
      </c>
      <c r="HH52" s="25"/>
      <c r="HI52" s="25">
        <f t="shared" si="1110"/>
        <v>88.717777777777798</v>
      </c>
      <c r="HJ52" s="24">
        <f t="shared" si="1111"/>
        <v>161.63157894736844</v>
      </c>
      <c r="HK52" s="24">
        <v>0</v>
      </c>
      <c r="HL52" s="24"/>
      <c r="HM52" s="25">
        <f t="shared" si="1136"/>
        <v>161.63157894736844</v>
      </c>
      <c r="HN52" s="25"/>
      <c r="HO52" s="25">
        <f t="shared" si="1112"/>
        <v>0</v>
      </c>
      <c r="HP52" s="24">
        <f t="shared" si="1113"/>
        <v>161.63157894736844</v>
      </c>
      <c r="HQ52" s="24">
        <v>0</v>
      </c>
      <c r="HR52" s="24"/>
      <c r="HS52" s="25">
        <f t="shared" si="1137"/>
        <v>161.63157894736844</v>
      </c>
      <c r="HT52" s="25">
        <v>0</v>
      </c>
      <c r="HU52" s="25">
        <f t="shared" si="1114"/>
        <v>0</v>
      </c>
      <c r="HV52" s="24">
        <f t="shared" si="1115"/>
        <v>161.63157894736844</v>
      </c>
      <c r="HW52" s="24">
        <v>0</v>
      </c>
      <c r="HX52" s="24"/>
      <c r="HY52" s="25">
        <f t="shared" si="1138"/>
        <v>161.63157894736844</v>
      </c>
      <c r="HZ52" s="25"/>
      <c r="IA52" s="25">
        <f t="shared" si="1116"/>
        <v>0</v>
      </c>
      <c r="IB52" s="24">
        <f t="shared" si="1117"/>
        <v>161.63157894736844</v>
      </c>
      <c r="IC52" s="24">
        <v>0</v>
      </c>
      <c r="ID52" s="24"/>
      <c r="IE52" s="25">
        <f t="shared" si="1139"/>
        <v>161.63157894736844</v>
      </c>
      <c r="IF52" s="25">
        <v>0</v>
      </c>
      <c r="IG52" s="25">
        <f t="shared" si="1118"/>
        <v>0</v>
      </c>
      <c r="IH52" s="24">
        <f t="shared" si="1119"/>
        <v>161.63157894736844</v>
      </c>
      <c r="II52" s="24">
        <v>0</v>
      </c>
      <c r="IJ52" s="24"/>
      <c r="IK52" s="25">
        <f t="shared" si="1140"/>
        <v>161.63157894736844</v>
      </c>
      <c r="IL52" s="25">
        <v>0</v>
      </c>
      <c r="IM52" s="25">
        <f t="shared" si="1120"/>
        <v>0</v>
      </c>
      <c r="IN52" s="24">
        <f t="shared" si="1121"/>
        <v>161.63157894736844</v>
      </c>
      <c r="IO52" s="24">
        <v>0</v>
      </c>
      <c r="IP52" s="24"/>
      <c r="IQ52" s="25">
        <f t="shared" si="1141"/>
        <v>161.63157894736844</v>
      </c>
      <c r="IR52" s="25"/>
      <c r="IS52" s="25">
        <f t="shared" si="1122"/>
        <v>0</v>
      </c>
      <c r="IT52" s="24">
        <f t="shared" si="1123"/>
        <v>161.63157894736844</v>
      </c>
      <c r="IU52" s="24">
        <v>0</v>
      </c>
      <c r="IV52" s="24"/>
      <c r="IW52" s="25">
        <f t="shared" si="1142"/>
        <v>161.63157894736844</v>
      </c>
      <c r="IX52" s="25">
        <v>0</v>
      </c>
      <c r="IY52" s="25">
        <f t="shared" si="1124"/>
        <v>0</v>
      </c>
      <c r="IZ52" s="24">
        <f t="shared" si="1125"/>
        <v>161.63157894736844</v>
      </c>
      <c r="JA52" s="24">
        <v>0</v>
      </c>
      <c r="JB52" s="24"/>
      <c r="JC52" s="25">
        <f t="shared" si="1040"/>
        <v>161.63157894736844</v>
      </c>
      <c r="JD52" s="25">
        <v>0</v>
      </c>
      <c r="JE52" s="25">
        <f t="shared" si="128"/>
        <v>0</v>
      </c>
      <c r="JF52" s="24">
        <f t="shared" si="1041"/>
        <v>161.63157894736844</v>
      </c>
      <c r="JG52" s="24">
        <v>0</v>
      </c>
      <c r="JH52" s="24"/>
      <c r="JI52" s="25">
        <f t="shared" si="3"/>
        <v>161.63157894736844</v>
      </c>
      <c r="JJ52" s="25"/>
      <c r="JK52" s="25">
        <f t="shared" si="130"/>
        <v>0</v>
      </c>
      <c r="JL52" s="24">
        <f t="shared" si="1143"/>
        <v>161.63157894736844</v>
      </c>
      <c r="JM52" s="24"/>
      <c r="JN52" s="24"/>
      <c r="JO52" s="25">
        <f t="shared" si="1144"/>
        <v>161.63157894736844</v>
      </c>
      <c r="JP52" s="25"/>
      <c r="JQ52" s="24">
        <f t="shared" si="1145"/>
        <v>161.63157894736844</v>
      </c>
      <c r="JR52" s="24"/>
      <c r="JS52" s="24"/>
      <c r="JT52" s="25">
        <f t="shared" si="1146"/>
        <v>161.63157894736844</v>
      </c>
      <c r="JU52" s="25"/>
      <c r="JV52" s="24">
        <f t="shared" si="1147"/>
        <v>161.63157894736844</v>
      </c>
      <c r="JW52" s="24"/>
      <c r="JX52" s="24"/>
      <c r="JY52" s="25">
        <f t="shared" si="1148"/>
        <v>161.63157894736844</v>
      </c>
      <c r="JZ52" s="25"/>
    </row>
    <row r="53" spans="1:286" x14ac:dyDescent="0.35">
      <c r="A53" s="23">
        <v>320020</v>
      </c>
      <c r="B53" s="26" t="s">
        <v>56</v>
      </c>
      <c r="C53" s="24"/>
      <c r="D53" s="24">
        <v>0</v>
      </c>
      <c r="E53" s="24">
        <v>0</v>
      </c>
      <c r="F53" s="25">
        <f t="shared" si="137"/>
        <v>0</v>
      </c>
      <c r="G53" s="25"/>
      <c r="H53" s="25">
        <f t="shared" si="5"/>
        <v>0</v>
      </c>
      <c r="I53" s="24">
        <f t="shared" si="6"/>
        <v>0</v>
      </c>
      <c r="J53" s="24">
        <v>0</v>
      </c>
      <c r="K53" s="24">
        <v>0</v>
      </c>
      <c r="L53" s="25">
        <f>+I53+J53-K53</f>
        <v>0</v>
      </c>
      <c r="M53" s="25"/>
      <c r="N53" s="25">
        <f t="shared" si="8"/>
        <v>0</v>
      </c>
      <c r="O53" s="24">
        <f t="shared" si="9"/>
        <v>0</v>
      </c>
      <c r="P53" s="24">
        <v>0</v>
      </c>
      <c r="Q53" s="24">
        <v>0</v>
      </c>
      <c r="R53" s="25">
        <f t="shared" si="10"/>
        <v>0</v>
      </c>
      <c r="S53" s="25"/>
      <c r="T53" s="25">
        <f t="shared" si="11"/>
        <v>0</v>
      </c>
      <c r="U53" s="24">
        <f t="shared" si="12"/>
        <v>0</v>
      </c>
      <c r="V53" s="24">
        <v>0</v>
      </c>
      <c r="W53" s="24">
        <v>0</v>
      </c>
      <c r="X53" s="25">
        <f>+U53+V53-W53</f>
        <v>0</v>
      </c>
      <c r="Y53" s="25"/>
      <c r="Z53" s="25">
        <f t="shared" si="14"/>
        <v>0</v>
      </c>
      <c r="AA53" s="24">
        <f t="shared" si="15"/>
        <v>0</v>
      </c>
      <c r="AB53" s="24">
        <v>0</v>
      </c>
      <c r="AC53" s="24">
        <v>0</v>
      </c>
      <c r="AD53" s="25">
        <f>+AA53+AB53-AC53</f>
        <v>0</v>
      </c>
      <c r="AE53" s="25"/>
      <c r="AF53" s="25">
        <f t="shared" si="17"/>
        <v>0</v>
      </c>
      <c r="AG53" s="24">
        <f t="shared" si="18"/>
        <v>0</v>
      </c>
      <c r="AH53" s="24">
        <v>0</v>
      </c>
      <c r="AI53" s="24">
        <v>0</v>
      </c>
      <c r="AJ53" s="25">
        <f>+AG53+AH53-AI53</f>
        <v>0</v>
      </c>
      <c r="AK53" s="25"/>
      <c r="AL53" s="25">
        <f t="shared" si="20"/>
        <v>0</v>
      </c>
      <c r="AM53" s="24">
        <f t="shared" si="21"/>
        <v>0</v>
      </c>
      <c r="AN53" s="24">
        <v>0</v>
      </c>
      <c r="AO53" s="24">
        <v>0</v>
      </c>
      <c r="AP53" s="25">
        <f>+AM53+AN53-AO53</f>
        <v>0</v>
      </c>
      <c r="AQ53" s="25"/>
      <c r="AR53" s="25">
        <f t="shared" si="23"/>
        <v>0</v>
      </c>
      <c r="AS53" s="24">
        <f t="shared" si="24"/>
        <v>0</v>
      </c>
      <c r="AT53" s="24">
        <v>0</v>
      </c>
      <c r="AU53" s="24">
        <v>0</v>
      </c>
      <c r="AV53" s="25">
        <f>+AS53+AT53-AU53</f>
        <v>0</v>
      </c>
      <c r="AW53" s="25"/>
      <c r="AX53" s="25">
        <f t="shared" si="26"/>
        <v>0</v>
      </c>
      <c r="AY53" s="24">
        <f t="shared" si="27"/>
        <v>0</v>
      </c>
      <c r="AZ53" s="24">
        <v>0</v>
      </c>
      <c r="BA53" s="24">
        <v>0</v>
      </c>
      <c r="BB53" s="25">
        <f>+AY53+AZ53-BA53</f>
        <v>0</v>
      </c>
      <c r="BC53" s="25"/>
      <c r="BD53" s="25">
        <f t="shared" si="29"/>
        <v>0</v>
      </c>
      <c r="BE53" s="24">
        <f t="shared" si="30"/>
        <v>0</v>
      </c>
      <c r="BF53" s="24">
        <v>480</v>
      </c>
      <c r="BG53" s="24">
        <v>0</v>
      </c>
      <c r="BH53" s="25">
        <f>+BE53+BF53-BG53</f>
        <v>480</v>
      </c>
      <c r="BI53" s="25"/>
      <c r="BJ53" s="25">
        <f t="shared" si="32"/>
        <v>0</v>
      </c>
      <c r="BK53" s="24">
        <f t="shared" si="33"/>
        <v>480</v>
      </c>
      <c r="BL53" s="24">
        <v>0</v>
      </c>
      <c r="BM53" s="24">
        <v>0</v>
      </c>
      <c r="BN53" s="25">
        <f>+BK53+BL53-BM53</f>
        <v>480</v>
      </c>
      <c r="BO53" s="25"/>
      <c r="BP53" s="25">
        <f t="shared" si="35"/>
        <v>0</v>
      </c>
      <c r="BQ53" s="24">
        <f t="shared" si="36"/>
        <v>480</v>
      </c>
      <c r="BR53" s="24">
        <v>1520</v>
      </c>
      <c r="BS53" s="24">
        <v>327</v>
      </c>
      <c r="BT53" s="25">
        <f>+BQ53+BR53-BS53</f>
        <v>1673</v>
      </c>
      <c r="BU53" s="25"/>
      <c r="BV53" s="25">
        <f t="shared" si="38"/>
        <v>133.02140672782875</v>
      </c>
      <c r="BW53" s="24">
        <f t="shared" si="39"/>
        <v>1673</v>
      </c>
      <c r="BX53" s="24">
        <v>1934</v>
      </c>
      <c r="BY53" s="24"/>
      <c r="BZ53" s="25">
        <f>+BW53+BX53-BY53</f>
        <v>3607</v>
      </c>
      <c r="CA53" s="25"/>
      <c r="CB53" s="25">
        <f t="shared" si="41"/>
        <v>0</v>
      </c>
      <c r="CC53" s="24">
        <f t="shared" si="42"/>
        <v>3607</v>
      </c>
      <c r="CD53" s="24">
        <v>0</v>
      </c>
      <c r="CE53" s="24"/>
      <c r="CF53" s="25">
        <f>+CC53+CD53-CE53</f>
        <v>3607</v>
      </c>
      <c r="CG53" s="25">
        <v>0</v>
      </c>
      <c r="CH53" s="25">
        <f t="shared" si="44"/>
        <v>0</v>
      </c>
      <c r="CI53" s="24">
        <f t="shared" si="45"/>
        <v>3607</v>
      </c>
      <c r="CJ53" s="24">
        <v>0</v>
      </c>
      <c r="CK53" s="24"/>
      <c r="CL53" s="25">
        <f>+CI53+CJ53-CK53</f>
        <v>3607</v>
      </c>
      <c r="CM53" s="25"/>
      <c r="CN53" s="25">
        <f t="shared" si="47"/>
        <v>0</v>
      </c>
      <c r="CO53" s="24">
        <f t="shared" si="48"/>
        <v>3607</v>
      </c>
      <c r="CP53" s="24">
        <v>0</v>
      </c>
      <c r="CQ53" s="24"/>
      <c r="CR53" s="25">
        <f>+CO53+CP53-CQ53</f>
        <v>3607</v>
      </c>
      <c r="CS53" s="25">
        <v>-615.24132844521705</v>
      </c>
      <c r="CT53" s="25">
        <f t="shared" si="50"/>
        <v>0</v>
      </c>
      <c r="CU53" s="24">
        <f t="shared" si="51"/>
        <v>2991.7586715547832</v>
      </c>
      <c r="CV53" s="24">
        <v>0</v>
      </c>
      <c r="CW53" s="24"/>
      <c r="CX53" s="25">
        <f>+CU53+CV53-CW53</f>
        <v>2991.7586715547832</v>
      </c>
      <c r="CY53" s="25">
        <v>-160.73988482507414</v>
      </c>
      <c r="CZ53" s="25">
        <f t="shared" si="53"/>
        <v>0</v>
      </c>
      <c r="DA53" s="24">
        <f t="shared" si="54"/>
        <v>2831.0187867297091</v>
      </c>
      <c r="DB53" s="24">
        <v>0</v>
      </c>
      <c r="DC53" s="24"/>
      <c r="DD53" s="25">
        <f>+DA53+DB53-DC53</f>
        <v>2831.0187867297091</v>
      </c>
      <c r="DE53" s="25"/>
      <c r="DF53" s="25">
        <f t="shared" si="56"/>
        <v>0</v>
      </c>
      <c r="DG53" s="24">
        <f t="shared" si="57"/>
        <v>2831.0187867297091</v>
      </c>
      <c r="DH53" s="24">
        <v>0</v>
      </c>
      <c r="DI53" s="24"/>
      <c r="DJ53" s="25">
        <f>+DG53+DH53-DI53</f>
        <v>2831.0187867297091</v>
      </c>
      <c r="DK53" s="25">
        <v>0</v>
      </c>
      <c r="DL53" s="25">
        <f t="shared" si="59"/>
        <v>0</v>
      </c>
      <c r="DM53" s="24">
        <f t="shared" si="60"/>
        <v>2831.0187867297091</v>
      </c>
      <c r="DN53" s="24">
        <v>0</v>
      </c>
      <c r="DO53" s="24"/>
      <c r="DP53" s="25">
        <f t="shared" si="657"/>
        <v>2831.0187867297091</v>
      </c>
      <c r="DQ53" s="25">
        <v>0</v>
      </c>
      <c r="DR53" s="25">
        <f t="shared" si="62"/>
        <v>0</v>
      </c>
      <c r="DS53" s="24">
        <f t="shared" si="658"/>
        <v>2831.0187867297091</v>
      </c>
      <c r="DT53" s="24">
        <v>0</v>
      </c>
      <c r="DU53" s="24"/>
      <c r="DV53" s="25">
        <f t="shared" si="1"/>
        <v>2831.0187867297091</v>
      </c>
      <c r="DW53" s="25"/>
      <c r="DX53" s="25">
        <f t="shared" si="64"/>
        <v>0</v>
      </c>
      <c r="DY53" s="24">
        <f>+DV53+DW53</f>
        <v>2831.0187867297091</v>
      </c>
      <c r="DZ53" s="24">
        <v>0</v>
      </c>
      <c r="EA53" s="24"/>
      <c r="EB53" s="25">
        <f>+DY53+DZ53-EA53</f>
        <v>2831.0187867297091</v>
      </c>
      <c r="EC53" s="25"/>
      <c r="ED53" s="24">
        <f>+EB53+EC53</f>
        <v>2831.0187867297091</v>
      </c>
      <c r="EE53" s="24"/>
      <c r="EF53" s="24"/>
      <c r="EG53" s="25">
        <f>+ED53+EE53-EF53</f>
        <v>2831.0187867297091</v>
      </c>
      <c r="EH53" s="25"/>
      <c r="EI53" s="24">
        <f>+EG53+EH53</f>
        <v>2831.0187867297091</v>
      </c>
      <c r="EJ53" s="24"/>
      <c r="EK53" s="24"/>
      <c r="EL53" s="25">
        <f>+EI53+EJ53-EK53</f>
        <v>2831.0187867297091</v>
      </c>
      <c r="EM53" s="25"/>
      <c r="EP53" s="24"/>
      <c r="EQ53" s="24">
        <v>0</v>
      </c>
      <c r="ER53" s="24">
        <v>0</v>
      </c>
      <c r="ES53" s="25">
        <f t="shared" si="138"/>
        <v>0</v>
      </c>
      <c r="ET53" s="25"/>
      <c r="EU53" s="25">
        <f t="shared" si="1087"/>
        <v>0</v>
      </c>
      <c r="EV53" s="24">
        <f t="shared" si="1088"/>
        <v>0</v>
      </c>
      <c r="EW53" s="24">
        <v>0</v>
      </c>
      <c r="EX53" s="24">
        <v>0</v>
      </c>
      <c r="EY53" s="25">
        <f>+EV53+EW53-EX53</f>
        <v>0</v>
      </c>
      <c r="EZ53" s="25"/>
      <c r="FA53" s="25">
        <f t="shared" si="1089"/>
        <v>0</v>
      </c>
      <c r="FB53" s="24">
        <f t="shared" si="1090"/>
        <v>0</v>
      </c>
      <c r="FC53" s="24">
        <v>0</v>
      </c>
      <c r="FD53" s="24">
        <v>0</v>
      </c>
      <c r="FE53" s="25">
        <f t="shared" si="1091"/>
        <v>0</v>
      </c>
      <c r="FF53" s="25"/>
      <c r="FG53" s="25">
        <f t="shared" si="1092"/>
        <v>0</v>
      </c>
      <c r="FH53" s="24">
        <f t="shared" si="1093"/>
        <v>0</v>
      </c>
      <c r="FI53" s="24">
        <v>0</v>
      </c>
      <c r="FJ53" s="24">
        <v>0</v>
      </c>
      <c r="FK53" s="25">
        <f>+FH53+FI53-FJ53</f>
        <v>0</v>
      </c>
      <c r="FL53" s="25"/>
      <c r="FM53" s="25">
        <f t="shared" si="1094"/>
        <v>0</v>
      </c>
      <c r="FN53" s="24">
        <f t="shared" si="1095"/>
        <v>0</v>
      </c>
      <c r="FO53" s="24">
        <v>0</v>
      </c>
      <c r="FP53" s="24">
        <v>0</v>
      </c>
      <c r="FQ53" s="25">
        <f>+FN53+FO53-FP53</f>
        <v>0</v>
      </c>
      <c r="FR53" s="25"/>
      <c r="FS53" s="25">
        <f t="shared" si="1096"/>
        <v>0</v>
      </c>
      <c r="FT53" s="24">
        <f t="shared" si="1097"/>
        <v>0</v>
      </c>
      <c r="FU53" s="24">
        <v>0</v>
      </c>
      <c r="FV53" s="24">
        <v>0</v>
      </c>
      <c r="FW53" s="25">
        <f>+FT53+FU53-FV53</f>
        <v>0</v>
      </c>
      <c r="FX53" s="25"/>
      <c r="FY53" s="25">
        <f t="shared" si="1098"/>
        <v>0</v>
      </c>
      <c r="FZ53" s="24">
        <f t="shared" si="1099"/>
        <v>0</v>
      </c>
      <c r="GA53" s="24">
        <v>0</v>
      </c>
      <c r="GB53" s="24">
        <v>0</v>
      </c>
      <c r="GC53" s="25">
        <f>+FZ53+GA53-GB53</f>
        <v>0</v>
      </c>
      <c r="GD53" s="25"/>
      <c r="GE53" s="25">
        <f t="shared" si="1100"/>
        <v>0</v>
      </c>
      <c r="GF53" s="24">
        <f t="shared" si="1101"/>
        <v>0</v>
      </c>
      <c r="GG53" s="24">
        <v>0</v>
      </c>
      <c r="GH53" s="24">
        <v>0</v>
      </c>
      <c r="GI53" s="25">
        <f>+GF53+GG53-GH53</f>
        <v>0</v>
      </c>
      <c r="GJ53" s="25"/>
      <c r="GK53" s="25">
        <f t="shared" si="1102"/>
        <v>0</v>
      </c>
      <c r="GL53" s="24">
        <f t="shared" si="1103"/>
        <v>0</v>
      </c>
      <c r="GM53" s="24">
        <v>0</v>
      </c>
      <c r="GN53" s="24">
        <v>0</v>
      </c>
      <c r="GO53" s="25">
        <f>+GL53+GM53-GN53</f>
        <v>0</v>
      </c>
      <c r="GP53" s="25"/>
      <c r="GQ53" s="25">
        <f t="shared" si="1104"/>
        <v>0</v>
      </c>
      <c r="GR53" s="24">
        <f t="shared" si="1105"/>
        <v>0</v>
      </c>
      <c r="GS53" s="24">
        <v>480</v>
      </c>
      <c r="GT53" s="24">
        <v>0</v>
      </c>
      <c r="GU53" s="25">
        <f>+GR53+GS53-GT53</f>
        <v>480</v>
      </c>
      <c r="GV53" s="25"/>
      <c r="GW53" s="25">
        <f t="shared" si="1106"/>
        <v>0</v>
      </c>
      <c r="GX53" s="24">
        <f t="shared" si="1107"/>
        <v>480</v>
      </c>
      <c r="GY53" s="24">
        <v>0</v>
      </c>
      <c r="GZ53" s="24">
        <v>0</v>
      </c>
      <c r="HA53" s="25">
        <f>+GX53+GY53-GZ53</f>
        <v>480</v>
      </c>
      <c r="HB53" s="25"/>
      <c r="HC53" s="25">
        <f t="shared" si="1108"/>
        <v>0</v>
      </c>
      <c r="HD53" s="24">
        <f t="shared" si="1109"/>
        <v>480</v>
      </c>
      <c r="HE53" s="24">
        <v>1520</v>
      </c>
      <c r="HF53" s="24">
        <v>327</v>
      </c>
      <c r="HG53" s="25">
        <f>+HD53+HE53-HF53</f>
        <v>1673</v>
      </c>
      <c r="HH53" s="25"/>
      <c r="HI53" s="25">
        <f t="shared" si="1110"/>
        <v>133.02140672782875</v>
      </c>
      <c r="HJ53" s="24">
        <f t="shared" si="1111"/>
        <v>1673</v>
      </c>
      <c r="HK53" s="24">
        <v>530999.41300000006</v>
      </c>
      <c r="HL53" s="24"/>
      <c r="HM53" s="25">
        <f>+HJ53+HK53-HL53</f>
        <v>532672.41300000006</v>
      </c>
      <c r="HN53" s="25"/>
      <c r="HO53" s="25">
        <f t="shared" si="1112"/>
        <v>0</v>
      </c>
      <c r="HP53" s="24">
        <f t="shared" si="1113"/>
        <v>532672.41300000006</v>
      </c>
      <c r="HQ53" s="24">
        <v>0</v>
      </c>
      <c r="HR53" s="24"/>
      <c r="HS53" s="25">
        <f>+HP53+HQ53-HR53</f>
        <v>532672.41300000006</v>
      </c>
      <c r="HT53" s="25">
        <v>0</v>
      </c>
      <c r="HU53" s="25">
        <f t="shared" si="1114"/>
        <v>0</v>
      </c>
      <c r="HV53" s="24">
        <f t="shared" si="1115"/>
        <v>532672.41300000006</v>
      </c>
      <c r="HW53" s="24">
        <v>0</v>
      </c>
      <c r="HX53" s="24"/>
      <c r="HY53" s="25">
        <f>+HV53+HW53-HX53</f>
        <v>532672.41300000006</v>
      </c>
      <c r="HZ53" s="25"/>
      <c r="IA53" s="25">
        <f t="shared" si="1116"/>
        <v>0</v>
      </c>
      <c r="IB53" s="24">
        <f t="shared" si="1117"/>
        <v>532672.41300000006</v>
      </c>
      <c r="IC53" s="24">
        <v>0</v>
      </c>
      <c r="ID53" s="24"/>
      <c r="IE53" s="25">
        <f>+IB53+IC53-ID53</f>
        <v>532672.41300000006</v>
      </c>
      <c r="IF53" s="25">
        <v>-156407.88099999999</v>
      </c>
      <c r="IG53" s="25">
        <f t="shared" si="1118"/>
        <v>0</v>
      </c>
      <c r="IH53" s="24">
        <f t="shared" si="1119"/>
        <v>376264.53200000006</v>
      </c>
      <c r="II53" s="24">
        <v>0</v>
      </c>
      <c r="IJ53" s="24"/>
      <c r="IK53" s="25">
        <f>+IH53+II53-IJ53</f>
        <v>376264.53200000006</v>
      </c>
      <c r="IL53" s="25">
        <v>-40863.615000000005</v>
      </c>
      <c r="IM53" s="25">
        <f t="shared" si="1120"/>
        <v>0</v>
      </c>
      <c r="IN53" s="24">
        <f t="shared" si="1121"/>
        <v>335400.91700000007</v>
      </c>
      <c r="IO53" s="24">
        <v>0</v>
      </c>
      <c r="IP53" s="24"/>
      <c r="IQ53" s="25">
        <f>+IN53+IO53-IP53</f>
        <v>335400.91700000007</v>
      </c>
      <c r="IR53" s="25"/>
      <c r="IS53" s="25">
        <f t="shared" si="1122"/>
        <v>0</v>
      </c>
      <c r="IT53" s="24">
        <f t="shared" si="1123"/>
        <v>335400.91700000007</v>
      </c>
      <c r="IU53" s="24">
        <v>0</v>
      </c>
      <c r="IV53" s="24"/>
      <c r="IW53" s="25">
        <f>+IT53+IU53-IV53</f>
        <v>335400.91700000007</v>
      </c>
      <c r="IX53" s="25">
        <v>0</v>
      </c>
      <c r="IY53" s="25">
        <f t="shared" si="1124"/>
        <v>0</v>
      </c>
      <c r="IZ53" s="24">
        <f t="shared" si="1125"/>
        <v>335400.91700000007</v>
      </c>
      <c r="JA53" s="24">
        <v>0</v>
      </c>
      <c r="JB53" s="24"/>
      <c r="JC53" s="25">
        <f t="shared" si="1040"/>
        <v>335400.91700000007</v>
      </c>
      <c r="JD53" s="25">
        <v>0</v>
      </c>
      <c r="JE53" s="25">
        <f t="shared" si="128"/>
        <v>0</v>
      </c>
      <c r="JF53" s="24">
        <f t="shared" si="1041"/>
        <v>335400.91700000007</v>
      </c>
      <c r="JG53" s="24">
        <v>0</v>
      </c>
      <c r="JH53" s="24"/>
      <c r="JI53" s="25">
        <f t="shared" si="3"/>
        <v>335400.91700000007</v>
      </c>
      <c r="JJ53" s="25"/>
      <c r="JK53" s="25">
        <f t="shared" si="130"/>
        <v>0</v>
      </c>
      <c r="JL53" s="24">
        <f>+JI53+JJ53</f>
        <v>335400.91700000007</v>
      </c>
      <c r="JM53" s="24"/>
      <c r="JN53" s="24"/>
      <c r="JO53" s="25">
        <f>+JL53+JM53-JN53</f>
        <v>335400.91700000007</v>
      </c>
      <c r="JP53" s="25"/>
      <c r="JQ53" s="24">
        <f>+JO53+JP53</f>
        <v>335400.91700000007</v>
      </c>
      <c r="JR53" s="24"/>
      <c r="JS53" s="24"/>
      <c r="JT53" s="25">
        <f>+JQ53+JR53-JS53</f>
        <v>335400.91700000007</v>
      </c>
      <c r="JU53" s="25"/>
      <c r="JV53" s="24">
        <f>+JT53+JU53</f>
        <v>335400.91700000007</v>
      </c>
      <c r="JW53" s="24"/>
      <c r="JX53" s="24"/>
      <c r="JY53" s="25">
        <f>+JV53+JW53-JX53</f>
        <v>335400.91700000007</v>
      </c>
      <c r="JZ53" s="25"/>
    </row>
    <row r="54" spans="1:286" x14ac:dyDescent="0.35">
      <c r="A54" s="23">
        <v>320029</v>
      </c>
      <c r="B54" s="26" t="s">
        <v>73</v>
      </c>
      <c r="C54" s="24"/>
      <c r="D54" s="24"/>
      <c r="E54" s="24"/>
      <c r="F54" s="25"/>
      <c r="G54" s="25"/>
      <c r="H54" s="25"/>
      <c r="I54" s="24"/>
      <c r="J54" s="24"/>
      <c r="K54" s="24"/>
      <c r="L54" s="25"/>
      <c r="M54" s="25"/>
      <c r="N54" s="25"/>
      <c r="O54" s="24"/>
      <c r="P54" s="24"/>
      <c r="Q54" s="24"/>
      <c r="R54" s="25"/>
      <c r="S54" s="25"/>
      <c r="T54" s="25"/>
      <c r="U54" s="24"/>
      <c r="V54" s="24"/>
      <c r="W54" s="24"/>
      <c r="X54" s="25"/>
      <c r="Y54" s="25"/>
      <c r="Z54" s="25"/>
      <c r="AA54" s="24"/>
      <c r="AB54" s="24"/>
      <c r="AC54" s="24"/>
      <c r="AD54" s="25"/>
      <c r="AE54" s="25"/>
      <c r="AF54" s="25"/>
      <c r="AG54" s="24"/>
      <c r="AH54" s="24"/>
      <c r="AI54" s="24"/>
      <c r="AJ54" s="25"/>
      <c r="AK54" s="25"/>
      <c r="AL54" s="25"/>
      <c r="AM54" s="24"/>
      <c r="AN54" s="24"/>
      <c r="AO54" s="24"/>
      <c r="AP54" s="25"/>
      <c r="AQ54" s="25"/>
      <c r="AR54" s="25"/>
      <c r="AS54" s="24"/>
      <c r="AT54" s="24"/>
      <c r="AU54" s="24"/>
      <c r="AV54" s="25"/>
      <c r="AW54" s="25"/>
      <c r="AX54" s="25"/>
      <c r="AY54" s="24"/>
      <c r="AZ54" s="24"/>
      <c r="BA54" s="24"/>
      <c r="BB54" s="25"/>
      <c r="BC54" s="25"/>
      <c r="BD54" s="25"/>
      <c r="BE54" s="24"/>
      <c r="BF54" s="24"/>
      <c r="BG54" s="24"/>
      <c r="BH54" s="25"/>
      <c r="BI54" s="25"/>
      <c r="BJ54" s="25"/>
      <c r="BK54" s="24"/>
      <c r="BL54" s="24"/>
      <c r="BM54" s="24"/>
      <c r="BN54" s="25"/>
      <c r="BO54" s="25"/>
      <c r="BP54" s="25"/>
      <c r="BQ54" s="24"/>
      <c r="BR54" s="24"/>
      <c r="BS54" s="24"/>
      <c r="BT54" s="25"/>
      <c r="BU54" s="25"/>
      <c r="BV54" s="25"/>
      <c r="BW54" s="24">
        <f t="shared" si="39"/>
        <v>0</v>
      </c>
      <c r="BX54" s="24">
        <v>620</v>
      </c>
      <c r="BY54" s="24"/>
      <c r="BZ54" s="25"/>
      <c r="CA54" s="25"/>
      <c r="CB54" s="25"/>
      <c r="CC54" s="24"/>
      <c r="CD54" s="24">
        <v>10</v>
      </c>
      <c r="CE54" s="24"/>
      <c r="CF54" s="25"/>
      <c r="CG54" s="25">
        <v>0</v>
      </c>
      <c r="CH54" s="25"/>
      <c r="CI54" s="24"/>
      <c r="CJ54" s="24">
        <v>0</v>
      </c>
      <c r="CK54" s="24"/>
      <c r="CL54" s="25"/>
      <c r="CM54" s="25"/>
      <c r="CN54" s="25"/>
      <c r="CO54" s="24"/>
      <c r="CP54" s="24">
        <v>0</v>
      </c>
      <c r="CQ54" s="24"/>
      <c r="CR54" s="25"/>
      <c r="CS54" s="25">
        <v>-25.37997505441561</v>
      </c>
      <c r="CT54" s="25"/>
      <c r="CU54" s="24"/>
      <c r="CV54" s="24">
        <v>0</v>
      </c>
      <c r="CW54" s="24"/>
      <c r="CX54" s="25"/>
      <c r="CY54" s="25">
        <v>-34.379608207586394</v>
      </c>
      <c r="CZ54" s="25"/>
      <c r="DA54" s="24"/>
      <c r="DB54" s="24">
        <v>0</v>
      </c>
      <c r="DC54" s="24"/>
      <c r="DD54" s="25"/>
      <c r="DE54" s="25"/>
      <c r="DF54" s="25"/>
      <c r="DG54" s="24"/>
      <c r="DH54" s="24">
        <v>0</v>
      </c>
      <c r="DI54" s="24"/>
      <c r="DJ54" s="25"/>
      <c r="DK54" s="25">
        <v>0</v>
      </c>
      <c r="DL54" s="25"/>
      <c r="DM54" s="24"/>
      <c r="DN54" s="24">
        <v>0</v>
      </c>
      <c r="DO54" s="24"/>
      <c r="DP54" s="25"/>
      <c r="DQ54" s="25">
        <v>0</v>
      </c>
      <c r="DR54" s="25"/>
      <c r="DS54" s="24"/>
      <c r="DT54" s="24">
        <v>0</v>
      </c>
      <c r="DU54" s="24"/>
      <c r="DV54" s="25"/>
      <c r="DW54" s="25"/>
      <c r="DX54" s="25"/>
      <c r="DY54" s="24"/>
      <c r="DZ54" s="24">
        <v>0</v>
      </c>
      <c r="EA54" s="24"/>
      <c r="EB54" s="25"/>
      <c r="EC54" s="25"/>
      <c r="ED54" s="24"/>
      <c r="EE54" s="24"/>
      <c r="EF54" s="24"/>
      <c r="EG54" s="25"/>
      <c r="EH54" s="25"/>
      <c r="EI54" s="24"/>
      <c r="EJ54" s="24"/>
      <c r="EK54" s="24"/>
      <c r="EL54" s="25"/>
      <c r="EM54" s="25"/>
      <c r="EP54" s="24"/>
      <c r="EQ54" s="24"/>
      <c r="ER54" s="24"/>
      <c r="ES54" s="25"/>
      <c r="ET54" s="25"/>
      <c r="EU54" s="25"/>
      <c r="EV54" s="24"/>
      <c r="EW54" s="24"/>
      <c r="EX54" s="24"/>
      <c r="EY54" s="25"/>
      <c r="EZ54" s="25"/>
      <c r="FA54" s="25"/>
      <c r="FB54" s="24"/>
      <c r="FC54" s="24"/>
      <c r="FD54" s="24"/>
      <c r="FE54" s="25"/>
      <c r="FF54" s="25"/>
      <c r="FG54" s="25"/>
      <c r="FH54" s="24"/>
      <c r="FI54" s="24"/>
      <c r="FJ54" s="24"/>
      <c r="FK54" s="25"/>
      <c r="FL54" s="25"/>
      <c r="FM54" s="25"/>
      <c r="FN54" s="24"/>
      <c r="FO54" s="24"/>
      <c r="FP54" s="24"/>
      <c r="FQ54" s="25"/>
      <c r="FR54" s="25"/>
      <c r="FS54" s="25"/>
      <c r="FT54" s="24"/>
      <c r="FU54" s="24"/>
      <c r="FV54" s="24"/>
      <c r="FW54" s="25"/>
      <c r="FX54" s="25"/>
      <c r="FY54" s="25"/>
      <c r="FZ54" s="24"/>
      <c r="GA54" s="24"/>
      <c r="GB54" s="24"/>
      <c r="GC54" s="25"/>
      <c r="GD54" s="25"/>
      <c r="GE54" s="25"/>
      <c r="GF54" s="24"/>
      <c r="GG54" s="24"/>
      <c r="GH54" s="24"/>
      <c r="GI54" s="25"/>
      <c r="GJ54" s="25"/>
      <c r="GK54" s="25"/>
      <c r="GL54" s="24"/>
      <c r="GM54" s="24"/>
      <c r="GN54" s="24"/>
      <c r="GO54" s="25"/>
      <c r="GP54" s="25"/>
      <c r="GQ54" s="25"/>
      <c r="GR54" s="24"/>
      <c r="GS54" s="24"/>
      <c r="GT54" s="24"/>
      <c r="GU54" s="25"/>
      <c r="GV54" s="25"/>
      <c r="GW54" s="25"/>
      <c r="GX54" s="24"/>
      <c r="GY54" s="24"/>
      <c r="GZ54" s="24"/>
      <c r="HA54" s="25"/>
      <c r="HB54" s="25"/>
      <c r="HC54" s="25"/>
      <c r="HD54" s="24"/>
      <c r="HE54" s="24"/>
      <c r="HF54" s="24"/>
      <c r="HG54" s="25"/>
      <c r="HH54" s="25"/>
      <c r="HI54" s="25"/>
      <c r="HJ54" s="24"/>
      <c r="HK54" s="24">
        <v>136896.23800000001</v>
      </c>
      <c r="HL54" s="24"/>
      <c r="HM54" s="25"/>
      <c r="HN54" s="25"/>
      <c r="HO54" s="25"/>
      <c r="HP54" s="24"/>
      <c r="HQ54" s="24">
        <v>2760.0050000000001</v>
      </c>
      <c r="HR54" s="24"/>
      <c r="HS54" s="25"/>
      <c r="HT54" s="25">
        <v>0</v>
      </c>
      <c r="HU54" s="25"/>
      <c r="HV54" s="24"/>
      <c r="HW54" s="24">
        <v>0</v>
      </c>
      <c r="HX54" s="24"/>
      <c r="HY54" s="25"/>
      <c r="HZ54" s="25"/>
      <c r="IA54" s="25"/>
      <c r="IB54" s="24"/>
      <c r="IC54" s="24">
        <v>0</v>
      </c>
      <c r="ID54" s="24"/>
      <c r="IE54" s="25"/>
      <c r="IF54" s="25">
        <v>-5188.8090000000011</v>
      </c>
      <c r="IG54" s="25"/>
      <c r="IH54" s="24"/>
      <c r="II54" s="24">
        <v>0</v>
      </c>
      <c r="IJ54" s="24"/>
      <c r="IK54" s="25"/>
      <c r="IL54" s="25">
        <v>-7028.7389999999996</v>
      </c>
      <c r="IM54" s="25"/>
      <c r="IN54" s="24"/>
      <c r="IO54" s="24">
        <v>0</v>
      </c>
      <c r="IP54" s="24"/>
      <c r="IQ54" s="25"/>
      <c r="IR54" s="25"/>
      <c r="IS54" s="25"/>
      <c r="IT54" s="24"/>
      <c r="IU54" s="24">
        <v>0</v>
      </c>
      <c r="IV54" s="24"/>
      <c r="IW54" s="25"/>
      <c r="IX54" s="25">
        <v>0</v>
      </c>
      <c r="IY54" s="25"/>
      <c r="IZ54" s="24"/>
      <c r="JA54" s="24">
        <v>0</v>
      </c>
      <c r="JB54" s="24"/>
      <c r="JC54" s="25"/>
      <c r="JD54" s="25">
        <v>0</v>
      </c>
      <c r="JE54" s="25"/>
      <c r="JF54" s="24"/>
      <c r="JG54" s="24">
        <v>0</v>
      </c>
      <c r="JH54" s="24"/>
      <c r="JI54" s="25"/>
      <c r="JJ54" s="25"/>
      <c r="JK54" s="25"/>
      <c r="JL54" s="24"/>
      <c r="JM54" s="24"/>
      <c r="JN54" s="24"/>
      <c r="JO54" s="25"/>
      <c r="JP54" s="25"/>
      <c r="JQ54" s="24"/>
      <c r="JR54" s="24"/>
      <c r="JS54" s="24"/>
      <c r="JT54" s="25"/>
      <c r="JU54" s="25"/>
      <c r="JV54" s="24"/>
      <c r="JW54" s="24"/>
      <c r="JX54" s="24"/>
      <c r="JY54" s="25"/>
      <c r="JZ54" s="25"/>
    </row>
    <row r="55" spans="1:286" x14ac:dyDescent="0.35">
      <c r="A55" s="23">
        <v>327901</v>
      </c>
      <c r="B55" s="26" t="s">
        <v>68</v>
      </c>
      <c r="C55" s="24"/>
      <c r="D55" s="24"/>
      <c r="E55" s="24"/>
      <c r="F55" s="25"/>
      <c r="G55" s="25"/>
      <c r="H55" s="25"/>
      <c r="I55" s="24"/>
      <c r="J55" s="24"/>
      <c r="K55" s="24"/>
      <c r="L55" s="25"/>
      <c r="M55" s="25"/>
      <c r="N55" s="25"/>
      <c r="O55" s="24"/>
      <c r="P55" s="24"/>
      <c r="Q55" s="24"/>
      <c r="R55" s="25"/>
      <c r="S55" s="25"/>
      <c r="T55" s="25"/>
      <c r="U55" s="24"/>
      <c r="V55" s="24"/>
      <c r="W55" s="24"/>
      <c r="X55" s="25"/>
      <c r="Y55" s="25"/>
      <c r="Z55" s="25"/>
      <c r="AA55" s="24"/>
      <c r="AB55" s="24"/>
      <c r="AC55" s="24"/>
      <c r="AD55" s="25"/>
      <c r="AE55" s="25"/>
      <c r="AF55" s="25"/>
      <c r="AG55" s="24"/>
      <c r="AH55" s="24"/>
      <c r="AI55" s="24"/>
      <c r="AJ55" s="25"/>
      <c r="AK55" s="25"/>
      <c r="AL55" s="25"/>
      <c r="AM55" s="24"/>
      <c r="AN55" s="24"/>
      <c r="AO55" s="24"/>
      <c r="AP55" s="25"/>
      <c r="AQ55" s="25"/>
      <c r="AR55" s="25"/>
      <c r="AS55" s="24"/>
      <c r="AT55" s="24"/>
      <c r="AU55" s="24"/>
      <c r="AV55" s="25"/>
      <c r="AW55" s="25"/>
      <c r="AX55" s="25"/>
      <c r="AY55" s="24"/>
      <c r="AZ55" s="24"/>
      <c r="BA55" s="24"/>
      <c r="BB55" s="25"/>
      <c r="BC55" s="25"/>
      <c r="BD55" s="25"/>
      <c r="BE55" s="24"/>
      <c r="BF55" s="24"/>
      <c r="BG55" s="24"/>
      <c r="BH55" s="25"/>
      <c r="BI55" s="25"/>
      <c r="BJ55" s="25"/>
      <c r="BK55" s="24"/>
      <c r="BL55" s="24"/>
      <c r="BM55" s="24"/>
      <c r="BN55" s="25"/>
      <c r="BO55" s="25"/>
      <c r="BP55" s="25"/>
      <c r="BQ55" s="24"/>
      <c r="BR55" s="24"/>
      <c r="BS55" s="24"/>
      <c r="BT55" s="25"/>
      <c r="BU55" s="25"/>
      <c r="BV55" s="25"/>
      <c r="BW55" s="24">
        <f t="shared" si="39"/>
        <v>0</v>
      </c>
      <c r="BX55" s="24">
        <v>70</v>
      </c>
      <c r="BY55" s="24"/>
      <c r="BZ55" s="25"/>
      <c r="CA55" s="25"/>
      <c r="CB55" s="25"/>
      <c r="CC55" s="24"/>
      <c r="CD55" s="24">
        <v>145</v>
      </c>
      <c r="CE55" s="24"/>
      <c r="CF55" s="25"/>
      <c r="CG55" s="25">
        <v>0</v>
      </c>
      <c r="CH55" s="25"/>
      <c r="CI55" s="24"/>
      <c r="CJ55" s="24">
        <v>0</v>
      </c>
      <c r="CK55" s="24"/>
      <c r="CL55" s="25"/>
      <c r="CM55" s="25"/>
      <c r="CN55" s="25"/>
      <c r="CO55" s="24"/>
      <c r="CP55" s="24">
        <v>0</v>
      </c>
      <c r="CQ55" s="24"/>
      <c r="CR55" s="25"/>
      <c r="CS55" s="25">
        <v>-0.82836163699055831</v>
      </c>
      <c r="CT55" s="25"/>
      <c r="CU55" s="24"/>
      <c r="CV55" s="24">
        <v>0</v>
      </c>
      <c r="CW55" s="24"/>
      <c r="CX55" s="25"/>
      <c r="CY55" s="25">
        <v>-0.64800158711039624</v>
      </c>
      <c r="CZ55" s="25"/>
      <c r="DA55" s="24"/>
      <c r="DB55" s="24">
        <v>0</v>
      </c>
      <c r="DC55" s="24"/>
      <c r="DD55" s="25"/>
      <c r="DE55" s="25"/>
      <c r="DF55" s="25"/>
      <c r="DG55" s="24"/>
      <c r="DH55" s="24">
        <v>0</v>
      </c>
      <c r="DI55" s="24"/>
      <c r="DJ55" s="25"/>
      <c r="DK55" s="25">
        <v>-61.667781236380826</v>
      </c>
      <c r="DL55" s="25"/>
      <c r="DM55" s="24"/>
      <c r="DN55" s="24">
        <v>0</v>
      </c>
      <c r="DO55" s="24"/>
      <c r="DP55" s="25"/>
      <c r="DQ55" s="25">
        <v>-392.32698016820535</v>
      </c>
      <c r="DR55" s="25"/>
      <c r="DS55" s="24"/>
      <c r="DT55" s="24">
        <v>0</v>
      </c>
      <c r="DU55" s="24"/>
      <c r="DV55" s="25"/>
      <c r="DW55" s="25"/>
      <c r="DX55" s="25"/>
      <c r="DY55" s="24"/>
      <c r="DZ55" s="24">
        <v>0</v>
      </c>
      <c r="EA55" s="24"/>
      <c r="EB55" s="25"/>
      <c r="EC55" s="25"/>
      <c r="ED55" s="24"/>
      <c r="EE55" s="24"/>
      <c r="EF55" s="24"/>
      <c r="EG55" s="25"/>
      <c r="EH55" s="25"/>
      <c r="EI55" s="24"/>
      <c r="EJ55" s="24"/>
      <c r="EK55" s="24"/>
      <c r="EL55" s="25"/>
      <c r="EM55" s="25"/>
      <c r="EP55" s="24"/>
      <c r="EQ55" s="24"/>
      <c r="ER55" s="24"/>
      <c r="ES55" s="25"/>
      <c r="ET55" s="25"/>
      <c r="EU55" s="25"/>
      <c r="EV55" s="24"/>
      <c r="EW55" s="24"/>
      <c r="EX55" s="24"/>
      <c r="EY55" s="25"/>
      <c r="EZ55" s="25"/>
      <c r="FA55" s="25"/>
      <c r="FB55" s="24"/>
      <c r="FC55" s="24"/>
      <c r="FD55" s="24"/>
      <c r="FE55" s="25"/>
      <c r="FF55" s="25"/>
      <c r="FG55" s="25"/>
      <c r="FH55" s="24"/>
      <c r="FI55" s="24"/>
      <c r="FJ55" s="24"/>
      <c r="FK55" s="25"/>
      <c r="FL55" s="25"/>
      <c r="FM55" s="25"/>
      <c r="FN55" s="24"/>
      <c r="FO55" s="24"/>
      <c r="FP55" s="24"/>
      <c r="FQ55" s="25"/>
      <c r="FR55" s="25"/>
      <c r="FS55" s="25"/>
      <c r="FT55" s="24"/>
      <c r="FU55" s="24"/>
      <c r="FV55" s="24"/>
      <c r="FW55" s="25"/>
      <c r="FX55" s="25"/>
      <c r="FY55" s="25"/>
      <c r="FZ55" s="24"/>
      <c r="GA55" s="24"/>
      <c r="GB55" s="24"/>
      <c r="GC55" s="25"/>
      <c r="GD55" s="25"/>
      <c r="GE55" s="25"/>
      <c r="GF55" s="24"/>
      <c r="GG55" s="24"/>
      <c r="GH55" s="24"/>
      <c r="GI55" s="25"/>
      <c r="GJ55" s="25"/>
      <c r="GK55" s="25"/>
      <c r="GL55" s="24"/>
      <c r="GM55" s="24"/>
      <c r="GN55" s="24"/>
      <c r="GO55" s="25"/>
      <c r="GP55" s="25"/>
      <c r="GQ55" s="25"/>
      <c r="GR55" s="24"/>
      <c r="GS55" s="24"/>
      <c r="GT55" s="24"/>
      <c r="GU55" s="25"/>
      <c r="GV55" s="25"/>
      <c r="GW55" s="25"/>
      <c r="GX55" s="24"/>
      <c r="GY55" s="24"/>
      <c r="GZ55" s="24"/>
      <c r="HA55" s="25"/>
      <c r="HB55" s="25"/>
      <c r="HC55" s="25"/>
      <c r="HD55" s="24"/>
      <c r="HE55" s="24"/>
      <c r="HF55" s="24"/>
      <c r="HG55" s="25"/>
      <c r="HH55" s="25"/>
      <c r="HI55" s="25"/>
      <c r="HJ55" s="24"/>
      <c r="HK55" s="24">
        <v>10669.919</v>
      </c>
      <c r="HL55" s="24"/>
      <c r="HM55" s="25"/>
      <c r="HN55" s="25"/>
      <c r="HO55" s="25"/>
      <c r="HP55" s="24"/>
      <c r="HQ55" s="24">
        <v>29469.300999999999</v>
      </c>
      <c r="HR55" s="24"/>
      <c r="HS55" s="25"/>
      <c r="HT55" s="25">
        <v>0</v>
      </c>
      <c r="HU55" s="25"/>
      <c r="HV55" s="24"/>
      <c r="HW55" s="24">
        <v>0</v>
      </c>
      <c r="HX55" s="24"/>
      <c r="HY55" s="25"/>
      <c r="HZ55" s="25"/>
      <c r="IA55" s="25"/>
      <c r="IB55" s="24"/>
      <c r="IC55" s="24">
        <v>0</v>
      </c>
      <c r="ID55" s="24"/>
      <c r="IE55" s="25"/>
      <c r="IF55" s="25">
        <v>-116.911</v>
      </c>
      <c r="IG55" s="25"/>
      <c r="IH55" s="24"/>
      <c r="II55" s="24">
        <v>0</v>
      </c>
      <c r="IJ55" s="24"/>
      <c r="IK55" s="25"/>
      <c r="IL55" s="25">
        <v>-91.456999999999994</v>
      </c>
      <c r="IM55" s="25"/>
      <c r="IN55" s="24"/>
      <c r="IO55" s="24">
        <v>0</v>
      </c>
      <c r="IP55" s="24"/>
      <c r="IQ55" s="25"/>
      <c r="IR55" s="25"/>
      <c r="IS55" s="25"/>
      <c r="IT55" s="24"/>
      <c r="IU55" s="24">
        <v>0</v>
      </c>
      <c r="IV55" s="24"/>
      <c r="IW55" s="25"/>
      <c r="IX55" s="25">
        <v>-8703.6059999999998</v>
      </c>
      <c r="IY55" s="25"/>
      <c r="IZ55" s="24"/>
      <c r="JA55" s="24">
        <v>0</v>
      </c>
      <c r="JB55" s="24"/>
      <c r="JC55" s="25"/>
      <c r="JD55" s="25">
        <v>-55371.853000000003</v>
      </c>
      <c r="JE55" s="25"/>
      <c r="JF55" s="24"/>
      <c r="JG55" s="24">
        <v>0</v>
      </c>
      <c r="JH55" s="24"/>
      <c r="JI55" s="25"/>
      <c r="JJ55" s="25"/>
      <c r="JK55" s="25"/>
      <c r="JL55" s="24"/>
      <c r="JM55" s="24"/>
      <c r="JN55" s="24"/>
      <c r="JO55" s="25"/>
      <c r="JP55" s="25"/>
      <c r="JQ55" s="24"/>
      <c r="JR55" s="24"/>
      <c r="JS55" s="24"/>
      <c r="JT55" s="25"/>
      <c r="JU55" s="25"/>
      <c r="JV55" s="24"/>
      <c r="JW55" s="24"/>
      <c r="JX55" s="24"/>
      <c r="JY55" s="25"/>
      <c r="JZ55" s="25"/>
    </row>
    <row r="56" spans="1:286" x14ac:dyDescent="0.35">
      <c r="A56" s="23">
        <v>327903</v>
      </c>
      <c r="B56" s="26" t="s">
        <v>69</v>
      </c>
      <c r="C56" s="24"/>
      <c r="D56" s="24"/>
      <c r="E56" s="24"/>
      <c r="F56" s="25"/>
      <c r="G56" s="25"/>
      <c r="H56" s="25"/>
      <c r="I56" s="24"/>
      <c r="J56" s="24"/>
      <c r="K56" s="24"/>
      <c r="L56" s="25"/>
      <c r="M56" s="25"/>
      <c r="N56" s="25"/>
      <c r="O56" s="24"/>
      <c r="P56" s="24"/>
      <c r="Q56" s="24"/>
      <c r="R56" s="25"/>
      <c r="S56" s="25"/>
      <c r="T56" s="25"/>
      <c r="U56" s="24"/>
      <c r="V56" s="24"/>
      <c r="W56" s="24"/>
      <c r="X56" s="25"/>
      <c r="Y56" s="25"/>
      <c r="Z56" s="25"/>
      <c r="AA56" s="24"/>
      <c r="AB56" s="24"/>
      <c r="AC56" s="24"/>
      <c r="AD56" s="25"/>
      <c r="AE56" s="25"/>
      <c r="AF56" s="25"/>
      <c r="AG56" s="24"/>
      <c r="AH56" s="24"/>
      <c r="AI56" s="24"/>
      <c r="AJ56" s="25"/>
      <c r="AK56" s="25"/>
      <c r="AL56" s="25"/>
      <c r="AM56" s="24"/>
      <c r="AN56" s="24"/>
      <c r="AO56" s="24"/>
      <c r="AP56" s="25"/>
      <c r="AQ56" s="25"/>
      <c r="AR56" s="25"/>
      <c r="AS56" s="24"/>
      <c r="AT56" s="24"/>
      <c r="AU56" s="24"/>
      <c r="AV56" s="25"/>
      <c r="AW56" s="25"/>
      <c r="AX56" s="25"/>
      <c r="AY56" s="24"/>
      <c r="AZ56" s="24"/>
      <c r="BA56" s="24"/>
      <c r="BB56" s="25"/>
      <c r="BC56" s="25"/>
      <c r="BD56" s="25"/>
      <c r="BE56" s="24"/>
      <c r="BF56" s="24"/>
      <c r="BG56" s="24"/>
      <c r="BH56" s="25"/>
      <c r="BI56" s="25"/>
      <c r="BJ56" s="25"/>
      <c r="BK56" s="24"/>
      <c r="BL56" s="24"/>
      <c r="BM56" s="24"/>
      <c r="BN56" s="25"/>
      <c r="BO56" s="25"/>
      <c r="BP56" s="25"/>
      <c r="BQ56" s="24"/>
      <c r="BR56" s="24"/>
      <c r="BS56" s="24"/>
      <c r="BT56" s="25"/>
      <c r="BU56" s="25"/>
      <c r="BV56" s="25"/>
      <c r="BW56" s="24">
        <f t="shared" si="39"/>
        <v>0</v>
      </c>
      <c r="BX56" s="24">
        <v>70</v>
      </c>
      <c r="BY56" s="24"/>
      <c r="BZ56" s="25"/>
      <c r="CA56" s="25"/>
      <c r="CB56" s="25"/>
      <c r="CC56" s="24"/>
      <c r="CD56" s="24">
        <v>145</v>
      </c>
      <c r="CE56" s="24"/>
      <c r="CF56" s="25"/>
      <c r="CG56" s="25">
        <v>0</v>
      </c>
      <c r="CH56" s="25"/>
      <c r="CI56" s="24"/>
      <c r="CJ56" s="24">
        <v>0</v>
      </c>
      <c r="CK56" s="24"/>
      <c r="CL56" s="25"/>
      <c r="CM56" s="25"/>
      <c r="CN56" s="25"/>
      <c r="CO56" s="24"/>
      <c r="CP56" s="24">
        <v>0</v>
      </c>
      <c r="CQ56" s="24"/>
      <c r="CR56" s="25"/>
      <c r="CS56" s="25">
        <v>-0.10799971657337208</v>
      </c>
      <c r="CT56" s="25"/>
      <c r="CU56" s="24"/>
      <c r="CV56" s="24">
        <v>0</v>
      </c>
      <c r="CW56" s="24"/>
      <c r="CX56" s="25"/>
      <c r="CY56" s="25">
        <v>-0.10799971657337208</v>
      </c>
      <c r="CZ56" s="25"/>
      <c r="DA56" s="24"/>
      <c r="DB56" s="24">
        <v>0</v>
      </c>
      <c r="DC56" s="24"/>
      <c r="DD56" s="25"/>
      <c r="DE56" s="25"/>
      <c r="DF56" s="25"/>
      <c r="DG56" s="24"/>
      <c r="DH56" s="24">
        <v>0</v>
      </c>
      <c r="DI56" s="24"/>
      <c r="DJ56" s="25"/>
      <c r="DK56" s="25">
        <v>-49.823812029868868</v>
      </c>
      <c r="DL56" s="25"/>
      <c r="DM56" s="24"/>
      <c r="DN56" s="24">
        <v>0</v>
      </c>
      <c r="DO56" s="24"/>
      <c r="DP56" s="25"/>
      <c r="DQ56" s="25">
        <v>-324.46673818885517</v>
      </c>
      <c r="DR56" s="25"/>
      <c r="DS56" s="24"/>
      <c r="DT56" s="24">
        <v>0</v>
      </c>
      <c r="DU56" s="24"/>
      <c r="DV56" s="25"/>
      <c r="DW56" s="25"/>
      <c r="DX56" s="25"/>
      <c r="DY56" s="24"/>
      <c r="DZ56" s="24">
        <v>0</v>
      </c>
      <c r="EA56" s="24"/>
      <c r="EB56" s="25"/>
      <c r="EC56" s="25"/>
      <c r="ED56" s="24"/>
      <c r="EE56" s="24"/>
      <c r="EF56" s="24"/>
      <c r="EG56" s="25"/>
      <c r="EH56" s="25"/>
      <c r="EI56" s="24"/>
      <c r="EJ56" s="24"/>
      <c r="EK56" s="24"/>
      <c r="EL56" s="25"/>
      <c r="EM56" s="25"/>
      <c r="EP56" s="24"/>
      <c r="EQ56" s="24"/>
      <c r="ER56" s="24"/>
      <c r="ES56" s="25"/>
      <c r="ET56" s="25"/>
      <c r="EU56" s="25"/>
      <c r="EV56" s="24"/>
      <c r="EW56" s="24"/>
      <c r="EX56" s="24"/>
      <c r="EY56" s="25"/>
      <c r="EZ56" s="25"/>
      <c r="FA56" s="25"/>
      <c r="FB56" s="24"/>
      <c r="FC56" s="24"/>
      <c r="FD56" s="24"/>
      <c r="FE56" s="25"/>
      <c r="FF56" s="25"/>
      <c r="FG56" s="25"/>
      <c r="FH56" s="24"/>
      <c r="FI56" s="24"/>
      <c r="FJ56" s="24"/>
      <c r="FK56" s="25"/>
      <c r="FL56" s="25"/>
      <c r="FM56" s="25"/>
      <c r="FN56" s="24"/>
      <c r="FO56" s="24"/>
      <c r="FP56" s="24"/>
      <c r="FQ56" s="25"/>
      <c r="FR56" s="25"/>
      <c r="FS56" s="25"/>
      <c r="FT56" s="24"/>
      <c r="FU56" s="24"/>
      <c r="FV56" s="24"/>
      <c r="FW56" s="25"/>
      <c r="FX56" s="25"/>
      <c r="FY56" s="25"/>
      <c r="FZ56" s="24"/>
      <c r="GA56" s="24"/>
      <c r="GB56" s="24"/>
      <c r="GC56" s="25"/>
      <c r="GD56" s="25"/>
      <c r="GE56" s="25"/>
      <c r="GF56" s="24"/>
      <c r="GG56" s="24"/>
      <c r="GH56" s="24"/>
      <c r="GI56" s="25"/>
      <c r="GJ56" s="25"/>
      <c r="GK56" s="25"/>
      <c r="GL56" s="24"/>
      <c r="GM56" s="24"/>
      <c r="GN56" s="24"/>
      <c r="GO56" s="25"/>
      <c r="GP56" s="25"/>
      <c r="GQ56" s="25"/>
      <c r="GR56" s="24"/>
      <c r="GS56" s="24"/>
      <c r="GT56" s="24"/>
      <c r="GU56" s="25"/>
      <c r="GV56" s="25"/>
      <c r="GW56" s="25"/>
      <c r="GX56" s="24"/>
      <c r="GY56" s="24"/>
      <c r="GZ56" s="24"/>
      <c r="HA56" s="25"/>
      <c r="HB56" s="25"/>
      <c r="HC56" s="25"/>
      <c r="HD56" s="24"/>
      <c r="HE56" s="24"/>
      <c r="HF56" s="24"/>
      <c r="HG56" s="25"/>
      <c r="HH56" s="25"/>
      <c r="HI56" s="25"/>
      <c r="HJ56" s="24"/>
      <c r="HK56" s="24">
        <v>10669.921000000002</v>
      </c>
      <c r="HL56" s="24"/>
      <c r="HM56" s="25"/>
      <c r="HN56" s="25"/>
      <c r="HO56" s="25"/>
      <c r="HP56" s="24"/>
      <c r="HQ56" s="24">
        <v>29469.302</v>
      </c>
      <c r="HR56" s="24"/>
      <c r="HS56" s="25"/>
      <c r="HT56" s="25">
        <v>0</v>
      </c>
      <c r="HU56" s="25"/>
      <c r="HV56" s="24"/>
      <c r="HW56" s="24">
        <v>0</v>
      </c>
      <c r="HX56" s="24"/>
      <c r="HY56" s="25"/>
      <c r="HZ56" s="25"/>
      <c r="IA56" s="25"/>
      <c r="IB56" s="24"/>
      <c r="IC56" s="24">
        <v>0</v>
      </c>
      <c r="ID56" s="24"/>
      <c r="IE56" s="25"/>
      <c r="IF56" s="25">
        <v>-15.242000000000001</v>
      </c>
      <c r="IG56" s="25"/>
      <c r="IH56" s="24"/>
      <c r="II56" s="24">
        <v>0</v>
      </c>
      <c r="IJ56" s="24"/>
      <c r="IK56" s="25"/>
      <c r="IL56" s="25">
        <v>-15.242000000000001</v>
      </c>
      <c r="IM56" s="25"/>
      <c r="IN56" s="24"/>
      <c r="IO56" s="24">
        <v>0</v>
      </c>
      <c r="IP56" s="24"/>
      <c r="IQ56" s="25"/>
      <c r="IR56" s="25"/>
      <c r="IS56" s="25"/>
      <c r="IT56" s="24"/>
      <c r="IU56" s="24">
        <v>0</v>
      </c>
      <c r="IV56" s="24"/>
      <c r="IW56" s="25"/>
      <c r="IX56" s="25">
        <v>-7031.933</v>
      </c>
      <c r="IY56" s="25"/>
      <c r="IZ56" s="24"/>
      <c r="JA56" s="24">
        <v>0</v>
      </c>
      <c r="JB56" s="24"/>
      <c r="JC56" s="25"/>
      <c r="JD56" s="25">
        <v>-45794.226999999999</v>
      </c>
      <c r="JE56" s="25"/>
      <c r="JF56" s="24"/>
      <c r="JG56" s="24">
        <v>0</v>
      </c>
      <c r="JH56" s="24"/>
      <c r="JI56" s="25"/>
      <c r="JJ56" s="25"/>
      <c r="JK56" s="25"/>
      <c r="JL56" s="24"/>
      <c r="JM56" s="24"/>
      <c r="JN56" s="24"/>
      <c r="JO56" s="25"/>
      <c r="JP56" s="25"/>
      <c r="JQ56" s="24"/>
      <c r="JR56" s="24"/>
      <c r="JS56" s="24"/>
      <c r="JT56" s="25"/>
      <c r="JU56" s="25"/>
      <c r="JV56" s="24"/>
      <c r="JW56" s="24"/>
      <c r="JX56" s="24"/>
      <c r="JY56" s="25"/>
      <c r="JZ56" s="25"/>
    </row>
    <row r="57" spans="1:286" x14ac:dyDescent="0.35">
      <c r="A57" s="23">
        <v>327900</v>
      </c>
      <c r="B57" s="26" t="s">
        <v>70</v>
      </c>
      <c r="C57" s="24"/>
      <c r="D57" s="24"/>
      <c r="E57" s="24"/>
      <c r="F57" s="25"/>
      <c r="G57" s="25"/>
      <c r="H57" s="25"/>
      <c r="I57" s="24"/>
      <c r="J57" s="24"/>
      <c r="K57" s="24"/>
      <c r="L57" s="25"/>
      <c r="M57" s="25"/>
      <c r="N57" s="25"/>
      <c r="O57" s="24"/>
      <c r="P57" s="24"/>
      <c r="Q57" s="24"/>
      <c r="R57" s="25"/>
      <c r="S57" s="25"/>
      <c r="T57" s="25"/>
      <c r="U57" s="24"/>
      <c r="V57" s="24"/>
      <c r="W57" s="24"/>
      <c r="X57" s="25"/>
      <c r="Y57" s="25"/>
      <c r="Z57" s="25"/>
      <c r="AA57" s="24"/>
      <c r="AB57" s="24"/>
      <c r="AC57" s="24"/>
      <c r="AD57" s="25"/>
      <c r="AE57" s="25"/>
      <c r="AF57" s="25"/>
      <c r="AG57" s="24"/>
      <c r="AH57" s="24"/>
      <c r="AI57" s="24"/>
      <c r="AJ57" s="25"/>
      <c r="AK57" s="25"/>
      <c r="AL57" s="25"/>
      <c r="AM57" s="24"/>
      <c r="AN57" s="24"/>
      <c r="AO57" s="24"/>
      <c r="AP57" s="25"/>
      <c r="AQ57" s="25"/>
      <c r="AR57" s="25"/>
      <c r="AS57" s="24"/>
      <c r="AT57" s="24"/>
      <c r="AU57" s="24"/>
      <c r="AV57" s="25"/>
      <c r="AW57" s="25"/>
      <c r="AX57" s="25"/>
      <c r="AY57" s="24"/>
      <c r="AZ57" s="24"/>
      <c r="BA57" s="24"/>
      <c r="BB57" s="25"/>
      <c r="BC57" s="25"/>
      <c r="BD57" s="25"/>
      <c r="BE57" s="24"/>
      <c r="BF57" s="24"/>
      <c r="BG57" s="24"/>
      <c r="BH57" s="25"/>
      <c r="BI57" s="25"/>
      <c r="BJ57" s="25"/>
      <c r="BK57" s="24"/>
      <c r="BL57" s="24"/>
      <c r="BM57" s="24"/>
      <c r="BN57" s="25"/>
      <c r="BO57" s="25"/>
      <c r="BP57" s="25"/>
      <c r="BQ57" s="24"/>
      <c r="BR57" s="24"/>
      <c r="BS57" s="24"/>
      <c r="BT57" s="25"/>
      <c r="BU57" s="25"/>
      <c r="BV57" s="25"/>
      <c r="BW57" s="24">
        <f t="shared" si="39"/>
        <v>0</v>
      </c>
      <c r="BX57" s="24">
        <v>70</v>
      </c>
      <c r="BY57" s="24"/>
      <c r="BZ57" s="25"/>
      <c r="CA57" s="25"/>
      <c r="CB57" s="25"/>
      <c r="CC57" s="24"/>
      <c r="CD57" s="24">
        <v>145</v>
      </c>
      <c r="CE57" s="24"/>
      <c r="CF57" s="25"/>
      <c r="CG57" s="25">
        <v>0</v>
      </c>
      <c r="CH57" s="25"/>
      <c r="CI57" s="24"/>
      <c r="CJ57" s="24">
        <v>0</v>
      </c>
      <c r="CK57" s="24"/>
      <c r="CL57" s="25"/>
      <c r="CM57" s="25"/>
      <c r="CN57" s="25"/>
      <c r="CO57" s="24"/>
      <c r="CP57" s="24">
        <v>0</v>
      </c>
      <c r="CQ57" s="24"/>
      <c r="CR57" s="25"/>
      <c r="CS57" s="25">
        <v>-0.14364261168384881</v>
      </c>
      <c r="CT57" s="25"/>
      <c r="CU57" s="24"/>
      <c r="CV57" s="24">
        <v>0</v>
      </c>
      <c r="CW57" s="24"/>
      <c r="CX57" s="25"/>
      <c r="CY57" s="25">
        <v>-0.39636237388051243</v>
      </c>
      <c r="CZ57" s="25"/>
      <c r="DA57" s="24"/>
      <c r="DB57" s="24">
        <v>0</v>
      </c>
      <c r="DC57" s="24"/>
      <c r="DD57" s="25"/>
      <c r="DE57" s="25"/>
      <c r="DF57" s="25"/>
      <c r="DG57" s="24"/>
      <c r="DH57" s="24">
        <v>0</v>
      </c>
      <c r="DI57" s="24"/>
      <c r="DJ57" s="25"/>
      <c r="DK57" s="25">
        <v>-42.516214741704864</v>
      </c>
      <c r="DL57" s="25"/>
      <c r="DM57" s="24"/>
      <c r="DN57" s="24">
        <v>0</v>
      </c>
      <c r="DO57" s="24"/>
      <c r="DP57" s="25"/>
      <c r="DQ57" s="25">
        <v>-270.54072766772538</v>
      </c>
      <c r="DR57" s="25"/>
      <c r="DS57" s="24"/>
      <c r="DT57" s="24">
        <v>0</v>
      </c>
      <c r="DU57" s="24"/>
      <c r="DV57" s="25"/>
      <c r="DW57" s="25"/>
      <c r="DX57" s="25"/>
      <c r="DY57" s="24"/>
      <c r="DZ57" s="24">
        <v>0</v>
      </c>
      <c r="EA57" s="24"/>
      <c r="EB57" s="25"/>
      <c r="EC57" s="25"/>
      <c r="ED57" s="24"/>
      <c r="EE57" s="24"/>
      <c r="EF57" s="24"/>
      <c r="EG57" s="25"/>
      <c r="EH57" s="25"/>
      <c r="EI57" s="24"/>
      <c r="EJ57" s="24"/>
      <c r="EK57" s="24"/>
      <c r="EL57" s="25"/>
      <c r="EM57" s="25"/>
      <c r="EP57" s="24"/>
      <c r="EQ57" s="24"/>
      <c r="ER57" s="24"/>
      <c r="ES57" s="25"/>
      <c r="ET57" s="25"/>
      <c r="EU57" s="25"/>
      <c r="EV57" s="24"/>
      <c r="EW57" s="24"/>
      <c r="EX57" s="24"/>
      <c r="EY57" s="25"/>
      <c r="EZ57" s="25"/>
      <c r="FA57" s="25"/>
      <c r="FB57" s="24"/>
      <c r="FC57" s="24"/>
      <c r="FD57" s="24"/>
      <c r="FE57" s="25"/>
      <c r="FF57" s="25"/>
      <c r="FG57" s="25"/>
      <c r="FH57" s="24"/>
      <c r="FI57" s="24"/>
      <c r="FJ57" s="24"/>
      <c r="FK57" s="25"/>
      <c r="FL57" s="25"/>
      <c r="FM57" s="25"/>
      <c r="FN57" s="24"/>
      <c r="FO57" s="24"/>
      <c r="FP57" s="24"/>
      <c r="FQ57" s="25"/>
      <c r="FR57" s="25"/>
      <c r="FS57" s="25"/>
      <c r="FT57" s="24"/>
      <c r="FU57" s="24"/>
      <c r="FV57" s="24"/>
      <c r="FW57" s="25"/>
      <c r="FX57" s="25"/>
      <c r="FY57" s="25"/>
      <c r="FZ57" s="24"/>
      <c r="GA57" s="24"/>
      <c r="GB57" s="24"/>
      <c r="GC57" s="25"/>
      <c r="GD57" s="25"/>
      <c r="GE57" s="25"/>
      <c r="GF57" s="24"/>
      <c r="GG57" s="24"/>
      <c r="GH57" s="24"/>
      <c r="GI57" s="25"/>
      <c r="GJ57" s="25"/>
      <c r="GK57" s="25"/>
      <c r="GL57" s="24"/>
      <c r="GM57" s="24"/>
      <c r="GN57" s="24"/>
      <c r="GO57" s="25"/>
      <c r="GP57" s="25"/>
      <c r="GQ57" s="25"/>
      <c r="GR57" s="24"/>
      <c r="GS57" s="24"/>
      <c r="GT57" s="24"/>
      <c r="GU57" s="25"/>
      <c r="GV57" s="25"/>
      <c r="GW57" s="25"/>
      <c r="GX57" s="24"/>
      <c r="GY57" s="24"/>
      <c r="GZ57" s="24"/>
      <c r="HA57" s="25"/>
      <c r="HB57" s="25"/>
      <c r="HC57" s="25"/>
      <c r="HD57" s="24"/>
      <c r="HE57" s="24"/>
      <c r="HF57" s="24"/>
      <c r="HG57" s="25"/>
      <c r="HH57" s="25"/>
      <c r="HI57" s="25"/>
      <c r="HJ57" s="24"/>
      <c r="HK57" s="24">
        <v>10669.919</v>
      </c>
      <c r="HL57" s="24"/>
      <c r="HM57" s="25"/>
      <c r="HN57" s="25"/>
      <c r="HO57" s="25"/>
      <c r="HP57" s="24"/>
      <c r="HQ57" s="24">
        <v>29469.300999999999</v>
      </c>
      <c r="HR57" s="24"/>
      <c r="HS57" s="25"/>
      <c r="HT57" s="25">
        <v>0</v>
      </c>
      <c r="HU57" s="25"/>
      <c r="HV57" s="24"/>
      <c r="HW57" s="24">
        <v>0</v>
      </c>
      <c r="HX57" s="24"/>
      <c r="HY57" s="25"/>
      <c r="HZ57" s="25"/>
      <c r="IA57" s="25"/>
      <c r="IB57" s="24"/>
      <c r="IC57" s="24">
        <v>0</v>
      </c>
      <c r="ID57" s="24"/>
      <c r="IE57" s="25"/>
      <c r="IF57" s="25">
        <v>-20.273</v>
      </c>
      <c r="IG57" s="25"/>
      <c r="IH57" s="24"/>
      <c r="II57" s="24">
        <v>0</v>
      </c>
      <c r="IJ57" s="24"/>
      <c r="IK57" s="25"/>
      <c r="IL57" s="25">
        <v>-55.941000000000003</v>
      </c>
      <c r="IM57" s="25"/>
      <c r="IN57" s="24"/>
      <c r="IO57" s="24">
        <v>0</v>
      </c>
      <c r="IP57" s="24"/>
      <c r="IQ57" s="25"/>
      <c r="IR57" s="25"/>
      <c r="IS57" s="25"/>
      <c r="IT57" s="24"/>
      <c r="IU57" s="24">
        <v>0</v>
      </c>
      <c r="IV57" s="24"/>
      <c r="IW57" s="25"/>
      <c r="IX57" s="25">
        <v>-6000.6109999999999</v>
      </c>
      <c r="IY57" s="25"/>
      <c r="IZ57" s="24"/>
      <c r="JA57" s="24">
        <v>0</v>
      </c>
      <c r="JB57" s="24"/>
      <c r="JC57" s="25"/>
      <c r="JD57" s="25">
        <v>-38183.067999999999</v>
      </c>
      <c r="JE57" s="25"/>
      <c r="JF57" s="24"/>
      <c r="JG57" s="24">
        <v>0</v>
      </c>
      <c r="JH57" s="24"/>
      <c r="JI57" s="25"/>
      <c r="JJ57" s="25"/>
      <c r="JK57" s="25"/>
      <c r="JL57" s="24"/>
      <c r="JM57" s="24"/>
      <c r="JN57" s="24"/>
      <c r="JO57" s="25"/>
      <c r="JP57" s="25"/>
      <c r="JQ57" s="24"/>
      <c r="JR57" s="24"/>
      <c r="JS57" s="24"/>
      <c r="JT57" s="25"/>
      <c r="JU57" s="25"/>
      <c r="JV57" s="24"/>
      <c r="JW57" s="24"/>
      <c r="JX57" s="24"/>
      <c r="JY57" s="25"/>
      <c r="JZ57" s="25"/>
    </row>
    <row r="58" spans="1:286" x14ac:dyDescent="0.35">
      <c r="A58" s="23">
        <v>327902</v>
      </c>
      <c r="B58" s="26" t="s">
        <v>71</v>
      </c>
      <c r="C58" s="24"/>
      <c r="D58" s="24"/>
      <c r="E58" s="24"/>
      <c r="F58" s="25"/>
      <c r="G58" s="25"/>
      <c r="H58" s="25"/>
      <c r="I58" s="24"/>
      <c r="J58" s="24"/>
      <c r="K58" s="24"/>
      <c r="L58" s="25"/>
      <c r="M58" s="25"/>
      <c r="N58" s="25"/>
      <c r="O58" s="24"/>
      <c r="P58" s="24"/>
      <c r="Q58" s="24"/>
      <c r="R58" s="25"/>
      <c r="S58" s="25"/>
      <c r="T58" s="25"/>
      <c r="U58" s="24"/>
      <c r="V58" s="24"/>
      <c r="W58" s="24"/>
      <c r="X58" s="25"/>
      <c r="Y58" s="25"/>
      <c r="Z58" s="25"/>
      <c r="AA58" s="24"/>
      <c r="AB58" s="24"/>
      <c r="AC58" s="24"/>
      <c r="AD58" s="25"/>
      <c r="AE58" s="25"/>
      <c r="AF58" s="25"/>
      <c r="AG58" s="24"/>
      <c r="AH58" s="24"/>
      <c r="AI58" s="24"/>
      <c r="AJ58" s="25"/>
      <c r="AK58" s="25"/>
      <c r="AL58" s="25"/>
      <c r="AM58" s="24"/>
      <c r="AN58" s="24"/>
      <c r="AO58" s="24"/>
      <c r="AP58" s="25"/>
      <c r="AQ58" s="25"/>
      <c r="AR58" s="25"/>
      <c r="AS58" s="24"/>
      <c r="AT58" s="24"/>
      <c r="AU58" s="24"/>
      <c r="AV58" s="25"/>
      <c r="AW58" s="25"/>
      <c r="AX58" s="25"/>
      <c r="AY58" s="24"/>
      <c r="AZ58" s="24"/>
      <c r="BA58" s="24"/>
      <c r="BB58" s="25"/>
      <c r="BC58" s="25"/>
      <c r="BD58" s="25"/>
      <c r="BE58" s="24"/>
      <c r="BF58" s="24"/>
      <c r="BG58" s="24"/>
      <c r="BH58" s="25"/>
      <c r="BI58" s="25"/>
      <c r="BJ58" s="25"/>
      <c r="BK58" s="24"/>
      <c r="BL58" s="24"/>
      <c r="BM58" s="24"/>
      <c r="BN58" s="25"/>
      <c r="BO58" s="25"/>
      <c r="BP58" s="25"/>
      <c r="BQ58" s="24"/>
      <c r="BR58" s="24"/>
      <c r="BS58" s="24"/>
      <c r="BT58" s="25"/>
      <c r="BU58" s="25"/>
      <c r="BV58" s="25"/>
      <c r="BW58" s="24">
        <f t="shared" si="39"/>
        <v>0</v>
      </c>
      <c r="BX58" s="24">
        <v>120</v>
      </c>
      <c r="BY58" s="24"/>
      <c r="BZ58" s="25"/>
      <c r="CA58" s="25"/>
      <c r="CB58" s="25"/>
      <c r="CC58" s="24"/>
      <c r="CD58" s="24">
        <v>145</v>
      </c>
      <c r="CE58" s="24"/>
      <c r="CF58" s="25"/>
      <c r="CG58" s="25">
        <v>0</v>
      </c>
      <c r="CH58" s="25"/>
      <c r="CI58" s="24"/>
      <c r="CJ58" s="24">
        <v>0</v>
      </c>
      <c r="CK58" s="24"/>
      <c r="CL58" s="25"/>
      <c r="CM58" s="25"/>
      <c r="CN58" s="25"/>
      <c r="CO58" s="24"/>
      <c r="CP58" s="24">
        <v>0</v>
      </c>
      <c r="CQ58" s="24"/>
      <c r="CR58" s="25"/>
      <c r="CS58" s="25">
        <v>-0.25164232825722088</v>
      </c>
      <c r="CT58" s="25"/>
      <c r="CU58" s="24"/>
      <c r="CV58" s="24">
        <v>0</v>
      </c>
      <c r="CW58" s="24"/>
      <c r="CX58" s="25"/>
      <c r="CY58" s="25">
        <v>-3.5643171462787254E-2</v>
      </c>
      <c r="CZ58" s="25"/>
      <c r="DA58" s="24"/>
      <c r="DB58" s="24">
        <v>0</v>
      </c>
      <c r="DC58" s="24"/>
      <c r="DD58" s="25"/>
      <c r="DE58" s="25"/>
      <c r="DF58" s="25"/>
      <c r="DG58" s="24"/>
      <c r="DH58" s="24">
        <v>0</v>
      </c>
      <c r="DI58" s="24"/>
      <c r="DJ58" s="25"/>
      <c r="DK58" s="25">
        <v>-44.460513263802291</v>
      </c>
      <c r="DL58" s="25"/>
      <c r="DM58" s="24"/>
      <c r="DN58" s="24">
        <v>0</v>
      </c>
      <c r="DO58" s="24"/>
      <c r="DP58" s="25"/>
      <c r="DQ58" s="25">
        <v>-208.80020604553343</v>
      </c>
      <c r="DR58" s="25"/>
      <c r="DS58" s="24"/>
      <c r="DT58" s="24">
        <v>0</v>
      </c>
      <c r="DU58" s="24"/>
      <c r="DV58" s="25"/>
      <c r="DW58" s="25"/>
      <c r="DX58" s="25"/>
      <c r="DY58" s="24"/>
      <c r="DZ58" s="24">
        <v>0</v>
      </c>
      <c r="EA58" s="24"/>
      <c r="EB58" s="25"/>
      <c r="EC58" s="25"/>
      <c r="ED58" s="24"/>
      <c r="EE58" s="24"/>
      <c r="EF58" s="24"/>
      <c r="EG58" s="25"/>
      <c r="EH58" s="25"/>
      <c r="EI58" s="24"/>
      <c r="EJ58" s="24"/>
      <c r="EK58" s="24"/>
      <c r="EL58" s="25"/>
      <c r="EM58" s="25"/>
      <c r="EP58" s="24"/>
      <c r="EQ58" s="24"/>
      <c r="ER58" s="24"/>
      <c r="ES58" s="25"/>
      <c r="ET58" s="25"/>
      <c r="EU58" s="25"/>
      <c r="EV58" s="24"/>
      <c r="EW58" s="24"/>
      <c r="EX58" s="24"/>
      <c r="EY58" s="25"/>
      <c r="EZ58" s="25"/>
      <c r="FA58" s="25"/>
      <c r="FB58" s="24"/>
      <c r="FC58" s="24"/>
      <c r="FD58" s="24"/>
      <c r="FE58" s="25"/>
      <c r="FF58" s="25"/>
      <c r="FG58" s="25"/>
      <c r="FH58" s="24"/>
      <c r="FI58" s="24"/>
      <c r="FJ58" s="24"/>
      <c r="FK58" s="25"/>
      <c r="FL58" s="25"/>
      <c r="FM58" s="25"/>
      <c r="FN58" s="24"/>
      <c r="FO58" s="24"/>
      <c r="FP58" s="24"/>
      <c r="FQ58" s="25"/>
      <c r="FR58" s="25"/>
      <c r="FS58" s="25"/>
      <c r="FT58" s="24"/>
      <c r="FU58" s="24"/>
      <c r="FV58" s="24"/>
      <c r="FW58" s="25"/>
      <c r="FX58" s="25"/>
      <c r="FY58" s="25"/>
      <c r="FZ58" s="24"/>
      <c r="GA58" s="24"/>
      <c r="GB58" s="24"/>
      <c r="GC58" s="25"/>
      <c r="GD58" s="25"/>
      <c r="GE58" s="25"/>
      <c r="GF58" s="24"/>
      <c r="GG58" s="24"/>
      <c r="GH58" s="24"/>
      <c r="GI58" s="25"/>
      <c r="GJ58" s="25"/>
      <c r="GK58" s="25"/>
      <c r="GL58" s="24"/>
      <c r="GM58" s="24"/>
      <c r="GN58" s="24"/>
      <c r="GO58" s="25"/>
      <c r="GP58" s="25"/>
      <c r="GQ58" s="25"/>
      <c r="GR58" s="24"/>
      <c r="GS58" s="24"/>
      <c r="GT58" s="24"/>
      <c r="GU58" s="25"/>
      <c r="GV58" s="25"/>
      <c r="GW58" s="25"/>
      <c r="GX58" s="24"/>
      <c r="GY58" s="24"/>
      <c r="GZ58" s="24"/>
      <c r="HA58" s="25"/>
      <c r="HB58" s="25"/>
      <c r="HC58" s="25"/>
      <c r="HD58" s="24"/>
      <c r="HE58" s="24"/>
      <c r="HF58" s="24"/>
      <c r="HG58" s="25"/>
      <c r="HH58" s="25"/>
      <c r="HI58" s="25"/>
      <c r="HJ58" s="24"/>
      <c r="HK58" s="24">
        <v>18291.29</v>
      </c>
      <c r="HL58" s="24"/>
      <c r="HM58" s="25"/>
      <c r="HN58" s="25"/>
      <c r="HO58" s="25"/>
      <c r="HP58" s="24"/>
      <c r="HQ58" s="24">
        <v>29469.300999999999</v>
      </c>
      <c r="HR58" s="24"/>
      <c r="HS58" s="25"/>
      <c r="HT58" s="25">
        <v>0</v>
      </c>
      <c r="HU58" s="25"/>
      <c r="HV58" s="24"/>
      <c r="HW58" s="24">
        <v>0</v>
      </c>
      <c r="HX58" s="24"/>
      <c r="HY58" s="25"/>
      <c r="HZ58" s="25"/>
      <c r="IA58" s="25"/>
      <c r="IB58" s="24"/>
      <c r="IC58" s="24">
        <v>0</v>
      </c>
      <c r="ID58" s="24"/>
      <c r="IE58" s="25"/>
      <c r="IF58" s="25">
        <v>-35.515000000000001</v>
      </c>
      <c r="IG58" s="25"/>
      <c r="IH58" s="24"/>
      <c r="II58" s="24">
        <v>0</v>
      </c>
      <c r="IJ58" s="24"/>
      <c r="IK58" s="25"/>
      <c r="IL58" s="25">
        <v>-5.03</v>
      </c>
      <c r="IM58" s="25"/>
      <c r="IN58" s="24"/>
      <c r="IO58" s="24">
        <v>0</v>
      </c>
      <c r="IP58" s="24"/>
      <c r="IQ58" s="25"/>
      <c r="IR58" s="25"/>
      <c r="IS58" s="25"/>
      <c r="IT58" s="24"/>
      <c r="IU58" s="24">
        <v>0</v>
      </c>
      <c r="IV58" s="24"/>
      <c r="IW58" s="25"/>
      <c r="IX58" s="25">
        <v>-6274.9790000000003</v>
      </c>
      <c r="IY58" s="25"/>
      <c r="IZ58" s="24"/>
      <c r="JA58" s="24">
        <v>0</v>
      </c>
      <c r="JB58" s="24"/>
      <c r="JC58" s="25"/>
      <c r="JD58" s="25">
        <v>-29469.25</v>
      </c>
      <c r="JE58" s="25"/>
      <c r="JF58" s="24"/>
      <c r="JG58" s="24">
        <v>0</v>
      </c>
      <c r="JH58" s="24"/>
      <c r="JI58" s="25"/>
      <c r="JJ58" s="25"/>
      <c r="JK58" s="25"/>
      <c r="JL58" s="24"/>
      <c r="JM58" s="24"/>
      <c r="JN58" s="24"/>
      <c r="JO58" s="25"/>
      <c r="JP58" s="25"/>
      <c r="JQ58" s="24"/>
      <c r="JR58" s="24"/>
      <c r="JS58" s="24"/>
      <c r="JT58" s="25"/>
      <c r="JU58" s="25"/>
      <c r="JV58" s="24"/>
      <c r="JW58" s="24"/>
      <c r="JX58" s="24"/>
      <c r="JY58" s="25"/>
      <c r="JZ58" s="25"/>
    </row>
    <row r="59" spans="1:286" x14ac:dyDescent="0.35">
      <c r="A59" s="23">
        <v>324001</v>
      </c>
      <c r="B59" s="26" t="s">
        <v>57</v>
      </c>
      <c r="C59" s="24"/>
      <c r="D59" s="24">
        <v>0</v>
      </c>
      <c r="E59" s="24">
        <v>0</v>
      </c>
      <c r="F59" s="25">
        <f t="shared" si="137"/>
        <v>0</v>
      </c>
      <c r="G59" s="25"/>
      <c r="H59" s="25">
        <f t="shared" si="5"/>
        <v>0</v>
      </c>
      <c r="I59" s="24">
        <f t="shared" si="6"/>
        <v>0</v>
      </c>
      <c r="J59" s="24">
        <v>0</v>
      </c>
      <c r="K59" s="24">
        <v>0</v>
      </c>
      <c r="L59" s="25">
        <f t="shared" si="640"/>
        <v>0</v>
      </c>
      <c r="M59" s="25"/>
      <c r="N59" s="25">
        <f t="shared" si="8"/>
        <v>0</v>
      </c>
      <c r="O59" s="24">
        <f t="shared" si="9"/>
        <v>0</v>
      </c>
      <c r="P59" s="24">
        <v>0</v>
      </c>
      <c r="Q59" s="24">
        <v>0</v>
      </c>
      <c r="R59" s="25">
        <f t="shared" si="10"/>
        <v>0</v>
      </c>
      <c r="S59" s="25"/>
      <c r="T59" s="25">
        <f t="shared" si="11"/>
        <v>0</v>
      </c>
      <c r="U59" s="24">
        <f t="shared" si="12"/>
        <v>0</v>
      </c>
      <c r="V59" s="24">
        <v>0</v>
      </c>
      <c r="W59" s="24">
        <v>0</v>
      </c>
      <c r="X59" s="25">
        <f t="shared" si="641"/>
        <v>0</v>
      </c>
      <c r="Y59" s="25"/>
      <c r="Z59" s="25">
        <f t="shared" si="14"/>
        <v>0</v>
      </c>
      <c r="AA59" s="24">
        <f t="shared" si="15"/>
        <v>0</v>
      </c>
      <c r="AB59" s="24">
        <v>0</v>
      </c>
      <c r="AC59" s="24">
        <v>0</v>
      </c>
      <c r="AD59" s="25">
        <f t="shared" si="642"/>
        <v>0</v>
      </c>
      <c r="AE59" s="25"/>
      <c r="AF59" s="25">
        <f t="shared" si="17"/>
        <v>0</v>
      </c>
      <c r="AG59" s="24">
        <f t="shared" si="18"/>
        <v>0</v>
      </c>
      <c r="AH59" s="24">
        <v>0</v>
      </c>
      <c r="AI59" s="24">
        <v>0</v>
      </c>
      <c r="AJ59" s="25">
        <f t="shared" si="643"/>
        <v>0</v>
      </c>
      <c r="AK59" s="25"/>
      <c r="AL59" s="25">
        <f t="shared" si="20"/>
        <v>0</v>
      </c>
      <c r="AM59" s="24">
        <f t="shared" si="21"/>
        <v>0</v>
      </c>
      <c r="AN59" s="24">
        <v>0</v>
      </c>
      <c r="AO59" s="24">
        <v>0</v>
      </c>
      <c r="AP59" s="25">
        <f t="shared" si="644"/>
        <v>0</v>
      </c>
      <c r="AQ59" s="25"/>
      <c r="AR59" s="25">
        <f t="shared" si="23"/>
        <v>0</v>
      </c>
      <c r="AS59" s="24">
        <f t="shared" si="24"/>
        <v>0</v>
      </c>
      <c r="AT59" s="24">
        <v>0</v>
      </c>
      <c r="AU59" s="24">
        <v>0</v>
      </c>
      <c r="AV59" s="25">
        <f t="shared" si="645"/>
        <v>0</v>
      </c>
      <c r="AW59" s="25"/>
      <c r="AX59" s="25">
        <f t="shared" si="26"/>
        <v>0</v>
      </c>
      <c r="AY59" s="24">
        <f t="shared" si="27"/>
        <v>0</v>
      </c>
      <c r="AZ59" s="24">
        <v>0</v>
      </c>
      <c r="BA59" s="24">
        <v>0</v>
      </c>
      <c r="BB59" s="25">
        <f t="shared" si="646"/>
        <v>0</v>
      </c>
      <c r="BC59" s="25"/>
      <c r="BD59" s="25">
        <f t="shared" si="29"/>
        <v>0</v>
      </c>
      <c r="BE59" s="24">
        <f t="shared" si="30"/>
        <v>0</v>
      </c>
      <c r="BF59" s="24">
        <v>0</v>
      </c>
      <c r="BG59" s="24">
        <v>0</v>
      </c>
      <c r="BH59" s="25">
        <f t="shared" si="647"/>
        <v>0</v>
      </c>
      <c r="BI59" s="25"/>
      <c r="BJ59" s="25">
        <f t="shared" si="32"/>
        <v>0</v>
      </c>
      <c r="BK59" s="24">
        <f t="shared" si="33"/>
        <v>0</v>
      </c>
      <c r="BL59" s="24">
        <v>0</v>
      </c>
      <c r="BM59" s="24">
        <v>0</v>
      </c>
      <c r="BN59" s="25">
        <f t="shared" si="648"/>
        <v>0</v>
      </c>
      <c r="BO59" s="25"/>
      <c r="BP59" s="25">
        <f t="shared" si="35"/>
        <v>0</v>
      </c>
      <c r="BQ59" s="24">
        <f t="shared" si="36"/>
        <v>0</v>
      </c>
      <c r="BR59" s="24">
        <v>0</v>
      </c>
      <c r="BS59" s="24">
        <v>0</v>
      </c>
      <c r="BT59" s="25">
        <f t="shared" si="649"/>
        <v>0</v>
      </c>
      <c r="BU59" s="25"/>
      <c r="BV59" s="25">
        <f t="shared" si="38"/>
        <v>0</v>
      </c>
      <c r="BW59" s="24">
        <f t="shared" si="39"/>
        <v>0</v>
      </c>
      <c r="BX59" s="24">
        <v>0</v>
      </c>
      <c r="BY59" s="24"/>
      <c r="BZ59" s="25">
        <f t="shared" si="650"/>
        <v>0</v>
      </c>
      <c r="CA59" s="25"/>
      <c r="CB59" s="25">
        <f t="shared" si="41"/>
        <v>0</v>
      </c>
      <c r="CC59" s="24">
        <f t="shared" si="42"/>
        <v>0</v>
      </c>
      <c r="CD59" s="24">
        <v>0</v>
      </c>
      <c r="CE59" s="24"/>
      <c r="CF59" s="25">
        <f t="shared" si="651"/>
        <v>0</v>
      </c>
      <c r="CG59" s="25">
        <v>0</v>
      </c>
      <c r="CH59" s="25">
        <f t="shared" si="44"/>
        <v>0</v>
      </c>
      <c r="CI59" s="24">
        <f t="shared" si="45"/>
        <v>0</v>
      </c>
      <c r="CJ59" s="24">
        <v>0</v>
      </c>
      <c r="CK59" s="24"/>
      <c r="CL59" s="25">
        <f t="shared" si="652"/>
        <v>0</v>
      </c>
      <c r="CM59" s="25"/>
      <c r="CN59" s="25">
        <f t="shared" si="47"/>
        <v>0</v>
      </c>
      <c r="CO59" s="24">
        <f t="shared" si="48"/>
        <v>0</v>
      </c>
      <c r="CP59" s="24">
        <v>0</v>
      </c>
      <c r="CQ59" s="24"/>
      <c r="CR59" s="25">
        <f t="shared" si="653"/>
        <v>0</v>
      </c>
      <c r="CS59" s="25">
        <v>0</v>
      </c>
      <c r="CT59" s="25">
        <f t="shared" si="50"/>
        <v>0</v>
      </c>
      <c r="CU59" s="24">
        <f t="shared" si="51"/>
        <v>0</v>
      </c>
      <c r="CV59" s="24">
        <v>0</v>
      </c>
      <c r="CW59" s="24"/>
      <c r="CX59" s="25">
        <f t="shared" si="654"/>
        <v>0</v>
      </c>
      <c r="CY59" s="25">
        <v>0</v>
      </c>
      <c r="CZ59" s="25">
        <f t="shared" si="53"/>
        <v>0</v>
      </c>
      <c r="DA59" s="24">
        <f t="shared" si="54"/>
        <v>0</v>
      </c>
      <c r="DB59" s="24">
        <v>0</v>
      </c>
      <c r="DC59" s="24"/>
      <c r="DD59" s="25">
        <f t="shared" si="655"/>
        <v>0</v>
      </c>
      <c r="DE59" s="25"/>
      <c r="DF59" s="25">
        <f t="shared" si="56"/>
        <v>0</v>
      </c>
      <c r="DG59" s="24">
        <f t="shared" si="57"/>
        <v>0</v>
      </c>
      <c r="DH59" s="24">
        <v>0</v>
      </c>
      <c r="DI59" s="24"/>
      <c r="DJ59" s="25">
        <f t="shared" si="656"/>
        <v>0</v>
      </c>
      <c r="DK59" s="25">
        <v>0</v>
      </c>
      <c r="DL59" s="25">
        <f t="shared" si="59"/>
        <v>0</v>
      </c>
      <c r="DM59" s="24">
        <f t="shared" si="60"/>
        <v>0</v>
      </c>
      <c r="DN59" s="24">
        <v>0</v>
      </c>
      <c r="DO59" s="24"/>
      <c r="DP59" s="25">
        <f t="shared" si="657"/>
        <v>0</v>
      </c>
      <c r="DQ59" s="25">
        <v>0</v>
      </c>
      <c r="DR59" s="25">
        <f t="shared" si="62"/>
        <v>0</v>
      </c>
      <c r="DS59" s="24">
        <f t="shared" si="658"/>
        <v>0</v>
      </c>
      <c r="DT59" s="24">
        <v>0</v>
      </c>
      <c r="DU59" s="24"/>
      <c r="DV59" s="25">
        <f t="shared" si="1"/>
        <v>0</v>
      </c>
      <c r="DW59" s="25"/>
      <c r="DX59" s="25">
        <f t="shared" si="64"/>
        <v>0</v>
      </c>
      <c r="DY59" s="24">
        <f t="shared" si="659"/>
        <v>0</v>
      </c>
      <c r="DZ59" s="24">
        <v>0</v>
      </c>
      <c r="EA59" s="24"/>
      <c r="EB59" s="25">
        <f t="shared" si="660"/>
        <v>0</v>
      </c>
      <c r="EC59" s="25"/>
      <c r="ED59" s="24">
        <f t="shared" si="661"/>
        <v>0</v>
      </c>
      <c r="EE59" s="24"/>
      <c r="EF59" s="24"/>
      <c r="EG59" s="25">
        <f t="shared" si="662"/>
        <v>0</v>
      </c>
      <c r="EH59" s="25"/>
      <c r="EI59" s="24">
        <f t="shared" si="663"/>
        <v>0</v>
      </c>
      <c r="EJ59" s="24"/>
      <c r="EK59" s="24"/>
      <c r="EL59" s="25">
        <f t="shared" si="664"/>
        <v>0</v>
      </c>
      <c r="EM59" s="25"/>
      <c r="EP59" s="24"/>
      <c r="EQ59" s="24">
        <v>0</v>
      </c>
      <c r="ER59" s="24">
        <v>0</v>
      </c>
      <c r="ES59" s="25">
        <f t="shared" si="138"/>
        <v>0</v>
      </c>
      <c r="ET59" s="25"/>
      <c r="EU59" s="25">
        <f t="shared" si="1087"/>
        <v>0</v>
      </c>
      <c r="EV59" s="24">
        <f t="shared" si="1088"/>
        <v>0</v>
      </c>
      <c r="EW59" s="24">
        <v>0</v>
      </c>
      <c r="EX59" s="24">
        <v>0</v>
      </c>
      <c r="EY59" s="25">
        <f t="shared" ref="EY59:EY65" si="1149">+EV59+EW59-EX59</f>
        <v>0</v>
      </c>
      <c r="EZ59" s="25"/>
      <c r="FA59" s="25">
        <f t="shared" si="1089"/>
        <v>0</v>
      </c>
      <c r="FB59" s="24">
        <f t="shared" si="1090"/>
        <v>0</v>
      </c>
      <c r="FC59" s="24">
        <v>0</v>
      </c>
      <c r="FD59" s="24">
        <v>0</v>
      </c>
      <c r="FE59" s="25">
        <f t="shared" si="1091"/>
        <v>0</v>
      </c>
      <c r="FF59" s="25"/>
      <c r="FG59" s="25">
        <f t="shared" si="1092"/>
        <v>0</v>
      </c>
      <c r="FH59" s="24">
        <f t="shared" si="1093"/>
        <v>0</v>
      </c>
      <c r="FI59" s="24">
        <v>0</v>
      </c>
      <c r="FJ59" s="24">
        <v>0</v>
      </c>
      <c r="FK59" s="25">
        <f t="shared" ref="FK59:FK65" si="1150">+FH59+FI59-FJ59</f>
        <v>0</v>
      </c>
      <c r="FL59" s="25"/>
      <c r="FM59" s="25">
        <f t="shared" si="1094"/>
        <v>0</v>
      </c>
      <c r="FN59" s="24">
        <f t="shared" si="1095"/>
        <v>0</v>
      </c>
      <c r="FO59" s="24">
        <v>0</v>
      </c>
      <c r="FP59" s="24">
        <v>0</v>
      </c>
      <c r="FQ59" s="25">
        <f t="shared" ref="FQ59:FQ65" si="1151">+FN59+FO59-FP59</f>
        <v>0</v>
      </c>
      <c r="FR59" s="25"/>
      <c r="FS59" s="25">
        <f t="shared" si="1096"/>
        <v>0</v>
      </c>
      <c r="FT59" s="24">
        <f t="shared" si="1097"/>
        <v>0</v>
      </c>
      <c r="FU59" s="24">
        <v>0</v>
      </c>
      <c r="FV59" s="24">
        <v>0</v>
      </c>
      <c r="FW59" s="25">
        <f t="shared" ref="FW59:FW65" si="1152">+FT59+FU59-FV59</f>
        <v>0</v>
      </c>
      <c r="FX59" s="25"/>
      <c r="FY59" s="25">
        <f t="shared" si="1098"/>
        <v>0</v>
      </c>
      <c r="FZ59" s="24">
        <f t="shared" si="1099"/>
        <v>0</v>
      </c>
      <c r="GA59" s="24">
        <v>0</v>
      </c>
      <c r="GB59" s="24">
        <v>0</v>
      </c>
      <c r="GC59" s="25">
        <f t="shared" ref="GC59:GC65" si="1153">+FZ59+GA59-GB59</f>
        <v>0</v>
      </c>
      <c r="GD59" s="25"/>
      <c r="GE59" s="25">
        <f t="shared" si="1100"/>
        <v>0</v>
      </c>
      <c r="GF59" s="24">
        <f t="shared" si="1101"/>
        <v>0</v>
      </c>
      <c r="GG59" s="24">
        <v>0</v>
      </c>
      <c r="GH59" s="24">
        <v>0</v>
      </c>
      <c r="GI59" s="25">
        <f t="shared" ref="GI59:GI65" si="1154">+GF59+GG59-GH59</f>
        <v>0</v>
      </c>
      <c r="GJ59" s="25"/>
      <c r="GK59" s="25">
        <f t="shared" si="1102"/>
        <v>0</v>
      </c>
      <c r="GL59" s="24">
        <f t="shared" si="1103"/>
        <v>0</v>
      </c>
      <c r="GM59" s="24">
        <v>0</v>
      </c>
      <c r="GN59" s="24">
        <v>0</v>
      </c>
      <c r="GO59" s="25">
        <f t="shared" ref="GO59:GO65" si="1155">+GL59+GM59-GN59</f>
        <v>0</v>
      </c>
      <c r="GP59" s="25"/>
      <c r="GQ59" s="25">
        <f t="shared" si="1104"/>
        <v>0</v>
      </c>
      <c r="GR59" s="24">
        <f t="shared" si="1105"/>
        <v>0</v>
      </c>
      <c r="GS59" s="24">
        <v>0</v>
      </c>
      <c r="GT59" s="24">
        <v>0</v>
      </c>
      <c r="GU59" s="25">
        <f t="shared" ref="GU59:GU65" si="1156">+GR59+GS59-GT59</f>
        <v>0</v>
      </c>
      <c r="GV59" s="25"/>
      <c r="GW59" s="25">
        <f t="shared" si="1106"/>
        <v>0</v>
      </c>
      <c r="GX59" s="24">
        <f t="shared" si="1107"/>
        <v>0</v>
      </c>
      <c r="GY59" s="24">
        <v>0</v>
      </c>
      <c r="GZ59" s="24">
        <v>0</v>
      </c>
      <c r="HA59" s="25">
        <f t="shared" ref="HA59:HA65" si="1157">+GX59+GY59-GZ59</f>
        <v>0</v>
      </c>
      <c r="HB59" s="25"/>
      <c r="HC59" s="25">
        <f t="shared" si="1108"/>
        <v>0</v>
      </c>
      <c r="HD59" s="24">
        <f t="shared" si="1109"/>
        <v>0</v>
      </c>
      <c r="HE59" s="24">
        <v>0</v>
      </c>
      <c r="HF59" s="24">
        <v>0</v>
      </c>
      <c r="HG59" s="25">
        <f t="shared" ref="HG59:HG65" si="1158">+HD59+HE59-HF59</f>
        <v>0</v>
      </c>
      <c r="HH59" s="25"/>
      <c r="HI59" s="25">
        <f t="shared" si="1110"/>
        <v>0</v>
      </c>
      <c r="HJ59" s="24">
        <f t="shared" si="1111"/>
        <v>0</v>
      </c>
      <c r="HK59" s="24">
        <v>0</v>
      </c>
      <c r="HL59" s="24"/>
      <c r="HM59" s="25">
        <f t="shared" ref="HM59:HM65" si="1159">+HJ59+HK59-HL59</f>
        <v>0</v>
      </c>
      <c r="HN59" s="25"/>
      <c r="HO59" s="25">
        <f t="shared" si="1112"/>
        <v>0</v>
      </c>
      <c r="HP59" s="24">
        <f t="shared" si="1113"/>
        <v>0</v>
      </c>
      <c r="HQ59" s="24">
        <v>0</v>
      </c>
      <c r="HR59" s="24"/>
      <c r="HS59" s="25">
        <f t="shared" ref="HS59:HS65" si="1160">+HP59+HQ59-HR59</f>
        <v>0</v>
      </c>
      <c r="HT59" s="25">
        <v>0</v>
      </c>
      <c r="HU59" s="25">
        <f t="shared" si="1114"/>
        <v>0</v>
      </c>
      <c r="HV59" s="24">
        <f t="shared" si="1115"/>
        <v>0</v>
      </c>
      <c r="HW59" s="24">
        <v>0</v>
      </c>
      <c r="HX59" s="24"/>
      <c r="HY59" s="25">
        <f t="shared" ref="HY59:HY65" si="1161">+HV59+HW59-HX59</f>
        <v>0</v>
      </c>
      <c r="HZ59" s="25"/>
      <c r="IA59" s="25">
        <f t="shared" si="1116"/>
        <v>0</v>
      </c>
      <c r="IB59" s="24">
        <f t="shared" si="1117"/>
        <v>0</v>
      </c>
      <c r="IC59" s="24">
        <v>0</v>
      </c>
      <c r="ID59" s="24"/>
      <c r="IE59" s="25">
        <f t="shared" ref="IE59:IE65" si="1162">+IB59+IC59-ID59</f>
        <v>0</v>
      </c>
      <c r="IF59" s="25">
        <v>0</v>
      </c>
      <c r="IG59" s="25">
        <f t="shared" si="1118"/>
        <v>0</v>
      </c>
      <c r="IH59" s="24">
        <f t="shared" si="1119"/>
        <v>0</v>
      </c>
      <c r="II59" s="24">
        <v>0</v>
      </c>
      <c r="IJ59" s="24"/>
      <c r="IK59" s="25">
        <f t="shared" ref="IK59:IK65" si="1163">+IH59+II59-IJ59</f>
        <v>0</v>
      </c>
      <c r="IL59" s="25">
        <v>0</v>
      </c>
      <c r="IM59" s="25">
        <f t="shared" si="1120"/>
        <v>0</v>
      </c>
      <c r="IN59" s="24">
        <f t="shared" si="1121"/>
        <v>0</v>
      </c>
      <c r="IO59" s="24">
        <v>0</v>
      </c>
      <c r="IP59" s="24"/>
      <c r="IQ59" s="25">
        <f t="shared" ref="IQ59:IQ65" si="1164">+IN59+IO59-IP59</f>
        <v>0</v>
      </c>
      <c r="IR59" s="25"/>
      <c r="IS59" s="25">
        <f t="shared" si="1122"/>
        <v>0</v>
      </c>
      <c r="IT59" s="24">
        <f t="shared" si="1123"/>
        <v>0</v>
      </c>
      <c r="IU59" s="24">
        <v>0</v>
      </c>
      <c r="IV59" s="24"/>
      <c r="IW59" s="25">
        <f t="shared" ref="IW59:IW65" si="1165">+IT59+IU59-IV59</f>
        <v>0</v>
      </c>
      <c r="IX59" s="25">
        <v>0</v>
      </c>
      <c r="IY59" s="25">
        <f t="shared" si="1124"/>
        <v>0</v>
      </c>
      <c r="IZ59" s="24">
        <f t="shared" si="1125"/>
        <v>0</v>
      </c>
      <c r="JA59" s="24">
        <v>0</v>
      </c>
      <c r="JB59" s="24"/>
      <c r="JC59" s="25">
        <f t="shared" si="1040"/>
        <v>0</v>
      </c>
      <c r="JD59" s="25">
        <v>0</v>
      </c>
      <c r="JE59" s="25">
        <f t="shared" si="128"/>
        <v>0</v>
      </c>
      <c r="JF59" s="24">
        <f t="shared" si="1041"/>
        <v>0</v>
      </c>
      <c r="JG59" s="24">
        <v>0</v>
      </c>
      <c r="JH59" s="24"/>
      <c r="JI59" s="25">
        <f t="shared" si="3"/>
        <v>0</v>
      </c>
      <c r="JJ59" s="25"/>
      <c r="JK59" s="25">
        <f t="shared" si="130"/>
        <v>0</v>
      </c>
      <c r="JL59" s="24">
        <f t="shared" ref="JL59:JL65" si="1166">+JI59+JJ59</f>
        <v>0</v>
      </c>
      <c r="JM59" s="24"/>
      <c r="JN59" s="24"/>
      <c r="JO59" s="25">
        <f t="shared" ref="JO59:JO65" si="1167">+JL59+JM59-JN59</f>
        <v>0</v>
      </c>
      <c r="JP59" s="25"/>
      <c r="JQ59" s="24">
        <f t="shared" ref="JQ59:JQ65" si="1168">+JO59+JP59</f>
        <v>0</v>
      </c>
      <c r="JR59" s="24"/>
      <c r="JS59" s="24"/>
      <c r="JT59" s="25">
        <f t="shared" ref="JT59:JT65" si="1169">+JQ59+JR59-JS59</f>
        <v>0</v>
      </c>
      <c r="JU59" s="25"/>
      <c r="JV59" s="24">
        <f t="shared" ref="JV59:JV65" si="1170">+JT59+JU59</f>
        <v>0</v>
      </c>
      <c r="JW59" s="24"/>
      <c r="JX59" s="24"/>
      <c r="JY59" s="25">
        <f t="shared" ref="JY59:JY65" si="1171">+JV59+JW59-JX59</f>
        <v>0</v>
      </c>
      <c r="JZ59" s="25"/>
    </row>
    <row r="60" spans="1:286" x14ac:dyDescent="0.35">
      <c r="A60" s="23">
        <v>324143</v>
      </c>
      <c r="B60" s="26" t="s">
        <v>58</v>
      </c>
      <c r="C60" s="24"/>
      <c r="D60" s="24">
        <v>0</v>
      </c>
      <c r="E60" s="24">
        <v>0</v>
      </c>
      <c r="F60" s="25">
        <f t="shared" si="137"/>
        <v>0</v>
      </c>
      <c r="G60" s="25"/>
      <c r="H60" s="25">
        <f t="shared" si="5"/>
        <v>0</v>
      </c>
      <c r="I60" s="24">
        <f t="shared" si="6"/>
        <v>0</v>
      </c>
      <c r="J60" s="24">
        <v>0</v>
      </c>
      <c r="K60" s="24">
        <v>0</v>
      </c>
      <c r="L60" s="25">
        <f t="shared" si="640"/>
        <v>0</v>
      </c>
      <c r="M60" s="25"/>
      <c r="N60" s="25">
        <f t="shared" si="8"/>
        <v>0</v>
      </c>
      <c r="O60" s="24">
        <f t="shared" si="9"/>
        <v>0</v>
      </c>
      <c r="P60" s="24">
        <v>0</v>
      </c>
      <c r="Q60" s="24">
        <v>0</v>
      </c>
      <c r="R60" s="25">
        <f t="shared" si="10"/>
        <v>0</v>
      </c>
      <c r="S60" s="25"/>
      <c r="T60" s="25">
        <f t="shared" si="11"/>
        <v>0</v>
      </c>
      <c r="U60" s="24">
        <f t="shared" si="12"/>
        <v>0</v>
      </c>
      <c r="V60" s="24">
        <v>0</v>
      </c>
      <c r="W60" s="24">
        <v>0</v>
      </c>
      <c r="X60" s="25">
        <f t="shared" si="641"/>
        <v>0</v>
      </c>
      <c r="Y60" s="25"/>
      <c r="Z60" s="25">
        <f t="shared" si="14"/>
        <v>0</v>
      </c>
      <c r="AA60" s="24">
        <f t="shared" si="15"/>
        <v>0</v>
      </c>
      <c r="AB60" s="24">
        <v>0</v>
      </c>
      <c r="AC60" s="24">
        <v>0</v>
      </c>
      <c r="AD60" s="25">
        <f t="shared" si="642"/>
        <v>0</v>
      </c>
      <c r="AE60" s="25"/>
      <c r="AF60" s="25">
        <f t="shared" si="17"/>
        <v>0</v>
      </c>
      <c r="AG60" s="24">
        <f t="shared" si="18"/>
        <v>0</v>
      </c>
      <c r="AH60" s="24">
        <v>0</v>
      </c>
      <c r="AI60" s="24">
        <v>0</v>
      </c>
      <c r="AJ60" s="25">
        <f t="shared" si="643"/>
        <v>0</v>
      </c>
      <c r="AK60" s="25"/>
      <c r="AL60" s="25">
        <f t="shared" si="20"/>
        <v>0</v>
      </c>
      <c r="AM60" s="24">
        <f t="shared" si="21"/>
        <v>0</v>
      </c>
      <c r="AN60" s="24">
        <v>0</v>
      </c>
      <c r="AO60" s="24">
        <v>0</v>
      </c>
      <c r="AP60" s="25">
        <f t="shared" si="644"/>
        <v>0</v>
      </c>
      <c r="AQ60" s="25"/>
      <c r="AR60" s="25">
        <f t="shared" si="23"/>
        <v>0</v>
      </c>
      <c r="AS60" s="24">
        <f t="shared" si="24"/>
        <v>0</v>
      </c>
      <c r="AT60" s="24">
        <v>0</v>
      </c>
      <c r="AU60" s="24">
        <v>0</v>
      </c>
      <c r="AV60" s="25">
        <f t="shared" si="645"/>
        <v>0</v>
      </c>
      <c r="AW60" s="25"/>
      <c r="AX60" s="25">
        <f t="shared" si="26"/>
        <v>0</v>
      </c>
      <c r="AY60" s="24">
        <f t="shared" si="27"/>
        <v>0</v>
      </c>
      <c r="AZ60" s="24">
        <v>0</v>
      </c>
      <c r="BA60" s="24">
        <v>0</v>
      </c>
      <c r="BB60" s="25">
        <f t="shared" si="646"/>
        <v>0</v>
      </c>
      <c r="BC60" s="25"/>
      <c r="BD60" s="25">
        <f t="shared" si="29"/>
        <v>0</v>
      </c>
      <c r="BE60" s="24">
        <f t="shared" si="30"/>
        <v>0</v>
      </c>
      <c r="BF60" s="24">
        <v>0</v>
      </c>
      <c r="BG60" s="24">
        <v>0</v>
      </c>
      <c r="BH60" s="25">
        <f t="shared" si="647"/>
        <v>0</v>
      </c>
      <c r="BI60" s="25"/>
      <c r="BJ60" s="25">
        <f t="shared" si="32"/>
        <v>0</v>
      </c>
      <c r="BK60" s="24">
        <f t="shared" si="33"/>
        <v>0</v>
      </c>
      <c r="BL60" s="24">
        <v>0</v>
      </c>
      <c r="BM60" s="24">
        <v>0</v>
      </c>
      <c r="BN60" s="25">
        <f t="shared" si="648"/>
        <v>0</v>
      </c>
      <c r="BO60" s="25"/>
      <c r="BP60" s="25">
        <f t="shared" si="35"/>
        <v>0</v>
      </c>
      <c r="BQ60" s="24">
        <f t="shared" si="36"/>
        <v>0</v>
      </c>
      <c r="BR60" s="24">
        <v>0</v>
      </c>
      <c r="BS60" s="24">
        <v>0</v>
      </c>
      <c r="BT60" s="25">
        <f t="shared" si="649"/>
        <v>0</v>
      </c>
      <c r="BU60" s="25"/>
      <c r="BV60" s="25">
        <f t="shared" si="38"/>
        <v>0</v>
      </c>
      <c r="BW60" s="24">
        <f t="shared" si="39"/>
        <v>0</v>
      </c>
      <c r="BX60" s="24">
        <v>0</v>
      </c>
      <c r="BY60" s="24"/>
      <c r="BZ60" s="25">
        <f t="shared" si="650"/>
        <v>0</v>
      </c>
      <c r="CA60" s="25"/>
      <c r="CB60" s="25">
        <f t="shared" si="41"/>
        <v>0</v>
      </c>
      <c r="CC60" s="24">
        <f t="shared" si="42"/>
        <v>0</v>
      </c>
      <c r="CD60" s="24">
        <v>0</v>
      </c>
      <c r="CE60" s="24"/>
      <c r="CF60" s="25">
        <f t="shared" si="651"/>
        <v>0</v>
      </c>
      <c r="CG60" s="25">
        <v>0</v>
      </c>
      <c r="CH60" s="25">
        <f t="shared" si="44"/>
        <v>0</v>
      </c>
      <c r="CI60" s="24">
        <f t="shared" si="45"/>
        <v>0</v>
      </c>
      <c r="CJ60" s="24">
        <v>0</v>
      </c>
      <c r="CK60" s="24"/>
      <c r="CL60" s="25">
        <f t="shared" si="652"/>
        <v>0</v>
      </c>
      <c r="CM60" s="25"/>
      <c r="CN60" s="25">
        <f t="shared" si="47"/>
        <v>0</v>
      </c>
      <c r="CO60" s="24">
        <f t="shared" si="48"/>
        <v>0</v>
      </c>
      <c r="CP60" s="24">
        <v>0</v>
      </c>
      <c r="CQ60" s="24"/>
      <c r="CR60" s="25">
        <f t="shared" si="653"/>
        <v>0</v>
      </c>
      <c r="CS60" s="25">
        <v>0</v>
      </c>
      <c r="CT60" s="25">
        <f t="shared" si="50"/>
        <v>0</v>
      </c>
      <c r="CU60" s="24">
        <f t="shared" si="51"/>
        <v>0</v>
      </c>
      <c r="CV60" s="24">
        <v>0</v>
      </c>
      <c r="CW60" s="24"/>
      <c r="CX60" s="25">
        <f t="shared" si="654"/>
        <v>0</v>
      </c>
      <c r="CY60" s="25">
        <v>0</v>
      </c>
      <c r="CZ60" s="25">
        <f t="shared" si="53"/>
        <v>0</v>
      </c>
      <c r="DA60" s="24">
        <f t="shared" si="54"/>
        <v>0</v>
      </c>
      <c r="DB60" s="24">
        <v>0</v>
      </c>
      <c r="DC60" s="24"/>
      <c r="DD60" s="25">
        <f t="shared" si="655"/>
        <v>0</v>
      </c>
      <c r="DE60" s="25"/>
      <c r="DF60" s="25">
        <f t="shared" si="56"/>
        <v>0</v>
      </c>
      <c r="DG60" s="24">
        <f t="shared" si="57"/>
        <v>0</v>
      </c>
      <c r="DH60" s="24">
        <v>0</v>
      </c>
      <c r="DI60" s="24"/>
      <c r="DJ60" s="25">
        <f t="shared" si="656"/>
        <v>0</v>
      </c>
      <c r="DK60" s="25">
        <v>0</v>
      </c>
      <c r="DL60" s="25">
        <f t="shared" si="59"/>
        <v>0</v>
      </c>
      <c r="DM60" s="24">
        <f t="shared" si="60"/>
        <v>0</v>
      </c>
      <c r="DN60" s="24">
        <v>0</v>
      </c>
      <c r="DO60" s="24"/>
      <c r="DP60" s="25">
        <f t="shared" si="657"/>
        <v>0</v>
      </c>
      <c r="DQ60" s="25">
        <v>0</v>
      </c>
      <c r="DR60" s="25">
        <f t="shared" si="62"/>
        <v>0</v>
      </c>
      <c r="DS60" s="24">
        <f t="shared" si="658"/>
        <v>0</v>
      </c>
      <c r="DT60" s="24">
        <v>0</v>
      </c>
      <c r="DU60" s="24"/>
      <c r="DV60" s="25">
        <f t="shared" si="1"/>
        <v>0</v>
      </c>
      <c r="DW60" s="25"/>
      <c r="DX60" s="25">
        <f t="shared" si="64"/>
        <v>0</v>
      </c>
      <c r="DY60" s="24">
        <f t="shared" si="659"/>
        <v>0</v>
      </c>
      <c r="DZ60" s="24">
        <v>0</v>
      </c>
      <c r="EA60" s="24"/>
      <c r="EB60" s="25">
        <f t="shared" si="660"/>
        <v>0</v>
      </c>
      <c r="EC60" s="25"/>
      <c r="ED60" s="24">
        <f t="shared" si="661"/>
        <v>0</v>
      </c>
      <c r="EE60" s="24"/>
      <c r="EF60" s="24"/>
      <c r="EG60" s="25">
        <f t="shared" si="662"/>
        <v>0</v>
      </c>
      <c r="EH60" s="25"/>
      <c r="EI60" s="24">
        <f t="shared" si="663"/>
        <v>0</v>
      </c>
      <c r="EJ60" s="24"/>
      <c r="EK60" s="24"/>
      <c r="EL60" s="25">
        <f t="shared" si="664"/>
        <v>0</v>
      </c>
      <c r="EM60" s="25"/>
      <c r="EP60" s="24"/>
      <c r="EQ60" s="24">
        <v>0</v>
      </c>
      <c r="ER60" s="24">
        <v>0</v>
      </c>
      <c r="ES60" s="25">
        <f t="shared" si="138"/>
        <v>0</v>
      </c>
      <c r="ET60" s="25"/>
      <c r="EU60" s="25">
        <f t="shared" si="1087"/>
        <v>0</v>
      </c>
      <c r="EV60" s="24">
        <f t="shared" si="1088"/>
        <v>0</v>
      </c>
      <c r="EW60" s="24">
        <v>0</v>
      </c>
      <c r="EX60" s="24">
        <v>0</v>
      </c>
      <c r="EY60" s="25">
        <f t="shared" si="1149"/>
        <v>0</v>
      </c>
      <c r="EZ60" s="25"/>
      <c r="FA60" s="25">
        <f t="shared" si="1089"/>
        <v>0</v>
      </c>
      <c r="FB60" s="24">
        <f t="shared" si="1090"/>
        <v>0</v>
      </c>
      <c r="FC60" s="24">
        <v>0</v>
      </c>
      <c r="FD60" s="24">
        <v>0</v>
      </c>
      <c r="FE60" s="25">
        <f t="shared" si="1091"/>
        <v>0</v>
      </c>
      <c r="FF60" s="25"/>
      <c r="FG60" s="25">
        <f t="shared" si="1092"/>
        <v>0</v>
      </c>
      <c r="FH60" s="24">
        <f t="shared" si="1093"/>
        <v>0</v>
      </c>
      <c r="FI60" s="24">
        <v>0</v>
      </c>
      <c r="FJ60" s="24">
        <v>0</v>
      </c>
      <c r="FK60" s="25">
        <f t="shared" si="1150"/>
        <v>0</v>
      </c>
      <c r="FL60" s="25"/>
      <c r="FM60" s="25">
        <f t="shared" si="1094"/>
        <v>0</v>
      </c>
      <c r="FN60" s="24">
        <f t="shared" si="1095"/>
        <v>0</v>
      </c>
      <c r="FO60" s="24">
        <v>0</v>
      </c>
      <c r="FP60" s="24">
        <v>0</v>
      </c>
      <c r="FQ60" s="25">
        <f t="shared" si="1151"/>
        <v>0</v>
      </c>
      <c r="FR60" s="25"/>
      <c r="FS60" s="25">
        <f t="shared" si="1096"/>
        <v>0</v>
      </c>
      <c r="FT60" s="24">
        <f t="shared" si="1097"/>
        <v>0</v>
      </c>
      <c r="FU60" s="24">
        <v>0</v>
      </c>
      <c r="FV60" s="24">
        <v>0</v>
      </c>
      <c r="FW60" s="25">
        <f t="shared" si="1152"/>
        <v>0</v>
      </c>
      <c r="FX60" s="25"/>
      <c r="FY60" s="25">
        <f t="shared" si="1098"/>
        <v>0</v>
      </c>
      <c r="FZ60" s="24">
        <f t="shared" si="1099"/>
        <v>0</v>
      </c>
      <c r="GA60" s="24">
        <v>0</v>
      </c>
      <c r="GB60" s="24">
        <v>0</v>
      </c>
      <c r="GC60" s="25">
        <f t="shared" si="1153"/>
        <v>0</v>
      </c>
      <c r="GD60" s="25"/>
      <c r="GE60" s="25">
        <f t="shared" si="1100"/>
        <v>0</v>
      </c>
      <c r="GF60" s="24">
        <f t="shared" si="1101"/>
        <v>0</v>
      </c>
      <c r="GG60" s="24">
        <v>0</v>
      </c>
      <c r="GH60" s="24">
        <v>0</v>
      </c>
      <c r="GI60" s="25">
        <f t="shared" si="1154"/>
        <v>0</v>
      </c>
      <c r="GJ60" s="25"/>
      <c r="GK60" s="25">
        <f t="shared" si="1102"/>
        <v>0</v>
      </c>
      <c r="GL60" s="24">
        <f t="shared" si="1103"/>
        <v>0</v>
      </c>
      <c r="GM60" s="24">
        <v>0</v>
      </c>
      <c r="GN60" s="24">
        <v>0</v>
      </c>
      <c r="GO60" s="25">
        <f t="shared" si="1155"/>
        <v>0</v>
      </c>
      <c r="GP60" s="25"/>
      <c r="GQ60" s="25">
        <f t="shared" si="1104"/>
        <v>0</v>
      </c>
      <c r="GR60" s="24">
        <f t="shared" si="1105"/>
        <v>0</v>
      </c>
      <c r="GS60" s="24">
        <v>0</v>
      </c>
      <c r="GT60" s="24">
        <v>0</v>
      </c>
      <c r="GU60" s="25">
        <f t="shared" si="1156"/>
        <v>0</v>
      </c>
      <c r="GV60" s="25"/>
      <c r="GW60" s="25">
        <f t="shared" si="1106"/>
        <v>0</v>
      </c>
      <c r="GX60" s="24">
        <f t="shared" si="1107"/>
        <v>0</v>
      </c>
      <c r="GY60" s="24">
        <v>0</v>
      </c>
      <c r="GZ60" s="24">
        <v>0</v>
      </c>
      <c r="HA60" s="25">
        <f t="shared" si="1157"/>
        <v>0</v>
      </c>
      <c r="HB60" s="25"/>
      <c r="HC60" s="25">
        <f t="shared" si="1108"/>
        <v>0</v>
      </c>
      <c r="HD60" s="24">
        <f t="shared" si="1109"/>
        <v>0</v>
      </c>
      <c r="HE60" s="24">
        <v>0</v>
      </c>
      <c r="HF60" s="24">
        <v>0</v>
      </c>
      <c r="HG60" s="25">
        <f t="shared" si="1158"/>
        <v>0</v>
      </c>
      <c r="HH60" s="25"/>
      <c r="HI60" s="25">
        <f t="shared" si="1110"/>
        <v>0</v>
      </c>
      <c r="HJ60" s="24">
        <f t="shared" si="1111"/>
        <v>0</v>
      </c>
      <c r="HK60" s="24">
        <v>0</v>
      </c>
      <c r="HL60" s="24"/>
      <c r="HM60" s="25">
        <f t="shared" si="1159"/>
        <v>0</v>
      </c>
      <c r="HN60" s="25"/>
      <c r="HO60" s="25">
        <f t="shared" si="1112"/>
        <v>0</v>
      </c>
      <c r="HP60" s="24">
        <f t="shared" si="1113"/>
        <v>0</v>
      </c>
      <c r="HQ60" s="24">
        <v>0</v>
      </c>
      <c r="HR60" s="24"/>
      <c r="HS60" s="25">
        <f t="shared" si="1160"/>
        <v>0</v>
      </c>
      <c r="HT60" s="25">
        <v>0</v>
      </c>
      <c r="HU60" s="25">
        <f t="shared" si="1114"/>
        <v>0</v>
      </c>
      <c r="HV60" s="24">
        <f t="shared" si="1115"/>
        <v>0</v>
      </c>
      <c r="HW60" s="24">
        <v>0</v>
      </c>
      <c r="HX60" s="24"/>
      <c r="HY60" s="25">
        <f t="shared" si="1161"/>
        <v>0</v>
      </c>
      <c r="HZ60" s="25"/>
      <c r="IA60" s="25">
        <f t="shared" si="1116"/>
        <v>0</v>
      </c>
      <c r="IB60" s="24">
        <f t="shared" si="1117"/>
        <v>0</v>
      </c>
      <c r="IC60" s="24">
        <v>0</v>
      </c>
      <c r="ID60" s="24"/>
      <c r="IE60" s="25">
        <f t="shared" si="1162"/>
        <v>0</v>
      </c>
      <c r="IF60" s="25">
        <v>0</v>
      </c>
      <c r="IG60" s="25">
        <f t="shared" si="1118"/>
        <v>0</v>
      </c>
      <c r="IH60" s="24">
        <f t="shared" si="1119"/>
        <v>0</v>
      </c>
      <c r="II60" s="24">
        <v>0</v>
      </c>
      <c r="IJ60" s="24"/>
      <c r="IK60" s="25">
        <f t="shared" si="1163"/>
        <v>0</v>
      </c>
      <c r="IL60" s="25">
        <v>0</v>
      </c>
      <c r="IM60" s="25">
        <f t="shared" si="1120"/>
        <v>0</v>
      </c>
      <c r="IN60" s="24">
        <f t="shared" si="1121"/>
        <v>0</v>
      </c>
      <c r="IO60" s="24">
        <v>0</v>
      </c>
      <c r="IP60" s="24"/>
      <c r="IQ60" s="25">
        <f t="shared" si="1164"/>
        <v>0</v>
      </c>
      <c r="IR60" s="25"/>
      <c r="IS60" s="25">
        <f t="shared" si="1122"/>
        <v>0</v>
      </c>
      <c r="IT60" s="24">
        <f t="shared" si="1123"/>
        <v>0</v>
      </c>
      <c r="IU60" s="24">
        <v>0</v>
      </c>
      <c r="IV60" s="24"/>
      <c r="IW60" s="25">
        <f t="shared" si="1165"/>
        <v>0</v>
      </c>
      <c r="IX60" s="25">
        <v>0</v>
      </c>
      <c r="IY60" s="25">
        <f t="shared" si="1124"/>
        <v>0</v>
      </c>
      <c r="IZ60" s="24">
        <f t="shared" si="1125"/>
        <v>0</v>
      </c>
      <c r="JA60" s="24">
        <v>0</v>
      </c>
      <c r="JB60" s="24"/>
      <c r="JC60" s="25">
        <f t="shared" si="1040"/>
        <v>0</v>
      </c>
      <c r="JD60" s="25">
        <v>0</v>
      </c>
      <c r="JE60" s="25">
        <f t="shared" si="128"/>
        <v>0</v>
      </c>
      <c r="JF60" s="24">
        <f t="shared" si="1041"/>
        <v>0</v>
      </c>
      <c r="JG60" s="24">
        <v>0</v>
      </c>
      <c r="JH60" s="24"/>
      <c r="JI60" s="25">
        <f t="shared" si="3"/>
        <v>0</v>
      </c>
      <c r="JJ60" s="25"/>
      <c r="JK60" s="25">
        <f t="shared" si="130"/>
        <v>0</v>
      </c>
      <c r="JL60" s="24">
        <f t="shared" si="1166"/>
        <v>0</v>
      </c>
      <c r="JM60" s="24"/>
      <c r="JN60" s="24"/>
      <c r="JO60" s="25">
        <f t="shared" si="1167"/>
        <v>0</v>
      </c>
      <c r="JP60" s="25"/>
      <c r="JQ60" s="24">
        <f t="shared" si="1168"/>
        <v>0</v>
      </c>
      <c r="JR60" s="24"/>
      <c r="JS60" s="24"/>
      <c r="JT60" s="25">
        <f t="shared" si="1169"/>
        <v>0</v>
      </c>
      <c r="JU60" s="25"/>
      <c r="JV60" s="24">
        <f t="shared" si="1170"/>
        <v>0</v>
      </c>
      <c r="JW60" s="24"/>
      <c r="JX60" s="24"/>
      <c r="JY60" s="25">
        <f t="shared" si="1171"/>
        <v>0</v>
      </c>
      <c r="JZ60" s="25"/>
    </row>
    <row r="61" spans="1:286" x14ac:dyDescent="0.35">
      <c r="A61" s="23">
        <v>324901</v>
      </c>
      <c r="B61" s="26" t="s">
        <v>59</v>
      </c>
      <c r="C61" s="24"/>
      <c r="D61" s="24">
        <v>0</v>
      </c>
      <c r="E61" s="24">
        <v>0</v>
      </c>
      <c r="F61" s="25">
        <f t="shared" si="137"/>
        <v>0</v>
      </c>
      <c r="G61" s="25"/>
      <c r="H61" s="25">
        <f t="shared" si="5"/>
        <v>0</v>
      </c>
      <c r="I61" s="24">
        <f t="shared" si="6"/>
        <v>0</v>
      </c>
      <c r="J61" s="24">
        <v>0</v>
      </c>
      <c r="K61" s="24">
        <v>0</v>
      </c>
      <c r="L61" s="25">
        <f t="shared" si="640"/>
        <v>0</v>
      </c>
      <c r="M61" s="25"/>
      <c r="N61" s="25">
        <f t="shared" si="8"/>
        <v>0</v>
      </c>
      <c r="O61" s="24">
        <f t="shared" si="9"/>
        <v>0</v>
      </c>
      <c r="P61" s="24">
        <v>0</v>
      </c>
      <c r="Q61" s="24">
        <v>0</v>
      </c>
      <c r="R61" s="25">
        <f t="shared" si="10"/>
        <v>0</v>
      </c>
      <c r="S61" s="25"/>
      <c r="T61" s="25">
        <f t="shared" si="11"/>
        <v>0</v>
      </c>
      <c r="U61" s="24">
        <f t="shared" si="12"/>
        <v>0</v>
      </c>
      <c r="V61" s="24">
        <v>0</v>
      </c>
      <c r="W61" s="24">
        <v>0</v>
      </c>
      <c r="X61" s="25">
        <f t="shared" si="641"/>
        <v>0</v>
      </c>
      <c r="Y61" s="25"/>
      <c r="Z61" s="25">
        <f t="shared" si="14"/>
        <v>0</v>
      </c>
      <c r="AA61" s="24">
        <f t="shared" si="15"/>
        <v>0</v>
      </c>
      <c r="AB61" s="24">
        <v>0</v>
      </c>
      <c r="AC61" s="24">
        <v>0</v>
      </c>
      <c r="AD61" s="25">
        <f t="shared" si="642"/>
        <v>0</v>
      </c>
      <c r="AE61" s="25"/>
      <c r="AF61" s="25">
        <f t="shared" si="17"/>
        <v>0</v>
      </c>
      <c r="AG61" s="24">
        <f t="shared" si="18"/>
        <v>0</v>
      </c>
      <c r="AH61" s="24">
        <v>0</v>
      </c>
      <c r="AI61" s="24">
        <v>0</v>
      </c>
      <c r="AJ61" s="25">
        <f t="shared" si="643"/>
        <v>0</v>
      </c>
      <c r="AK61" s="25"/>
      <c r="AL61" s="25">
        <f t="shared" si="20"/>
        <v>0</v>
      </c>
      <c r="AM61" s="24">
        <f t="shared" si="21"/>
        <v>0</v>
      </c>
      <c r="AN61" s="24">
        <v>0</v>
      </c>
      <c r="AO61" s="24">
        <v>0</v>
      </c>
      <c r="AP61" s="25">
        <f t="shared" si="644"/>
        <v>0</v>
      </c>
      <c r="AQ61" s="25"/>
      <c r="AR61" s="25">
        <f t="shared" si="23"/>
        <v>0</v>
      </c>
      <c r="AS61" s="24">
        <f t="shared" si="24"/>
        <v>0</v>
      </c>
      <c r="AT61" s="24">
        <v>0</v>
      </c>
      <c r="AU61" s="24">
        <v>0</v>
      </c>
      <c r="AV61" s="25">
        <f t="shared" si="645"/>
        <v>0</v>
      </c>
      <c r="AW61" s="25"/>
      <c r="AX61" s="25">
        <f t="shared" si="26"/>
        <v>0</v>
      </c>
      <c r="AY61" s="24">
        <f t="shared" si="27"/>
        <v>0</v>
      </c>
      <c r="AZ61" s="24">
        <v>0</v>
      </c>
      <c r="BA61" s="24">
        <v>0</v>
      </c>
      <c r="BB61" s="25">
        <f t="shared" si="646"/>
        <v>0</v>
      </c>
      <c r="BC61" s="25"/>
      <c r="BD61" s="25">
        <f t="shared" si="29"/>
        <v>0</v>
      </c>
      <c r="BE61" s="24">
        <f t="shared" si="30"/>
        <v>0</v>
      </c>
      <c r="BF61" s="24">
        <v>0</v>
      </c>
      <c r="BG61" s="24">
        <v>0</v>
      </c>
      <c r="BH61" s="25">
        <f t="shared" si="647"/>
        <v>0</v>
      </c>
      <c r="BI61" s="25"/>
      <c r="BJ61" s="25">
        <f t="shared" si="32"/>
        <v>0</v>
      </c>
      <c r="BK61" s="24">
        <f t="shared" si="33"/>
        <v>0</v>
      </c>
      <c r="BL61" s="24">
        <v>0</v>
      </c>
      <c r="BM61" s="24">
        <v>0</v>
      </c>
      <c r="BN61" s="25">
        <f t="shared" si="648"/>
        <v>0</v>
      </c>
      <c r="BO61" s="25"/>
      <c r="BP61" s="25">
        <f t="shared" si="35"/>
        <v>0</v>
      </c>
      <c r="BQ61" s="24">
        <f t="shared" si="36"/>
        <v>0</v>
      </c>
      <c r="BR61" s="24">
        <v>0</v>
      </c>
      <c r="BS61" s="24">
        <v>0</v>
      </c>
      <c r="BT61" s="25">
        <f t="shared" si="649"/>
        <v>0</v>
      </c>
      <c r="BU61" s="25"/>
      <c r="BV61" s="25">
        <f t="shared" si="38"/>
        <v>0</v>
      </c>
      <c r="BW61" s="24">
        <f t="shared" si="39"/>
        <v>0</v>
      </c>
      <c r="BX61" s="24">
        <v>0</v>
      </c>
      <c r="BY61" s="24"/>
      <c r="BZ61" s="25">
        <f t="shared" si="650"/>
        <v>0</v>
      </c>
      <c r="CA61" s="25"/>
      <c r="CB61" s="25">
        <f t="shared" si="41"/>
        <v>0</v>
      </c>
      <c r="CC61" s="24">
        <f t="shared" si="42"/>
        <v>0</v>
      </c>
      <c r="CD61" s="24">
        <v>0</v>
      </c>
      <c r="CE61" s="24"/>
      <c r="CF61" s="25">
        <f t="shared" si="651"/>
        <v>0</v>
      </c>
      <c r="CG61" s="25">
        <v>0</v>
      </c>
      <c r="CH61" s="25">
        <f t="shared" si="44"/>
        <v>0</v>
      </c>
      <c r="CI61" s="24">
        <f t="shared" si="45"/>
        <v>0</v>
      </c>
      <c r="CJ61" s="24">
        <v>0</v>
      </c>
      <c r="CK61" s="24"/>
      <c r="CL61" s="25">
        <f t="shared" si="652"/>
        <v>0</v>
      </c>
      <c r="CM61" s="25"/>
      <c r="CN61" s="25">
        <f t="shared" si="47"/>
        <v>0</v>
      </c>
      <c r="CO61" s="24">
        <f t="shared" si="48"/>
        <v>0</v>
      </c>
      <c r="CP61" s="24">
        <v>0</v>
      </c>
      <c r="CQ61" s="24"/>
      <c r="CR61" s="25">
        <f t="shared" si="653"/>
        <v>0</v>
      </c>
      <c r="CS61" s="25">
        <v>0</v>
      </c>
      <c r="CT61" s="25">
        <f t="shared" si="50"/>
        <v>0</v>
      </c>
      <c r="CU61" s="24">
        <f t="shared" si="51"/>
        <v>0</v>
      </c>
      <c r="CV61" s="24">
        <v>0</v>
      </c>
      <c r="CW61" s="24"/>
      <c r="CX61" s="25">
        <f t="shared" si="654"/>
        <v>0</v>
      </c>
      <c r="CY61" s="25">
        <v>0</v>
      </c>
      <c r="CZ61" s="25">
        <f t="shared" si="53"/>
        <v>0</v>
      </c>
      <c r="DA61" s="24">
        <f t="shared" si="54"/>
        <v>0</v>
      </c>
      <c r="DB61" s="24">
        <v>0</v>
      </c>
      <c r="DC61" s="24"/>
      <c r="DD61" s="25">
        <f t="shared" si="655"/>
        <v>0</v>
      </c>
      <c r="DE61" s="25"/>
      <c r="DF61" s="25">
        <f t="shared" si="56"/>
        <v>0</v>
      </c>
      <c r="DG61" s="24">
        <f t="shared" si="57"/>
        <v>0</v>
      </c>
      <c r="DH61" s="24">
        <v>0</v>
      </c>
      <c r="DI61" s="24"/>
      <c r="DJ61" s="25">
        <f t="shared" si="656"/>
        <v>0</v>
      </c>
      <c r="DK61" s="25">
        <v>0</v>
      </c>
      <c r="DL61" s="25">
        <f t="shared" si="59"/>
        <v>0</v>
      </c>
      <c r="DM61" s="24">
        <f t="shared" si="60"/>
        <v>0</v>
      </c>
      <c r="DN61" s="24">
        <v>0</v>
      </c>
      <c r="DO61" s="24"/>
      <c r="DP61" s="25">
        <f t="shared" si="657"/>
        <v>0</v>
      </c>
      <c r="DQ61" s="25">
        <v>0</v>
      </c>
      <c r="DR61" s="25">
        <f t="shared" si="62"/>
        <v>0</v>
      </c>
      <c r="DS61" s="24">
        <f t="shared" si="658"/>
        <v>0</v>
      </c>
      <c r="DT61" s="24">
        <v>0</v>
      </c>
      <c r="DU61" s="24"/>
      <c r="DV61" s="25">
        <f t="shared" si="1"/>
        <v>0</v>
      </c>
      <c r="DW61" s="25"/>
      <c r="DX61" s="25">
        <f t="shared" si="64"/>
        <v>0</v>
      </c>
      <c r="DY61" s="24">
        <f t="shared" si="659"/>
        <v>0</v>
      </c>
      <c r="DZ61" s="24">
        <v>0</v>
      </c>
      <c r="EA61" s="24"/>
      <c r="EB61" s="25">
        <f t="shared" si="660"/>
        <v>0</v>
      </c>
      <c r="EC61" s="25"/>
      <c r="ED61" s="24">
        <f t="shared" si="661"/>
        <v>0</v>
      </c>
      <c r="EE61" s="24"/>
      <c r="EF61" s="24"/>
      <c r="EG61" s="25">
        <f t="shared" si="662"/>
        <v>0</v>
      </c>
      <c r="EH61" s="25"/>
      <c r="EI61" s="24">
        <f t="shared" si="663"/>
        <v>0</v>
      </c>
      <c r="EJ61" s="24"/>
      <c r="EK61" s="24"/>
      <c r="EL61" s="25">
        <f t="shared" si="664"/>
        <v>0</v>
      </c>
      <c r="EM61" s="25"/>
      <c r="EP61" s="24"/>
      <c r="EQ61" s="24">
        <v>0</v>
      </c>
      <c r="ER61" s="24">
        <v>0</v>
      </c>
      <c r="ES61" s="25">
        <f t="shared" si="138"/>
        <v>0</v>
      </c>
      <c r="ET61" s="25"/>
      <c r="EU61" s="25">
        <f t="shared" si="1087"/>
        <v>0</v>
      </c>
      <c r="EV61" s="24">
        <f t="shared" si="1088"/>
        <v>0</v>
      </c>
      <c r="EW61" s="24">
        <v>0</v>
      </c>
      <c r="EX61" s="24">
        <v>0</v>
      </c>
      <c r="EY61" s="25">
        <f t="shared" si="1149"/>
        <v>0</v>
      </c>
      <c r="EZ61" s="25"/>
      <c r="FA61" s="25">
        <f t="shared" si="1089"/>
        <v>0</v>
      </c>
      <c r="FB61" s="24">
        <f t="shared" si="1090"/>
        <v>0</v>
      </c>
      <c r="FC61" s="24">
        <v>0</v>
      </c>
      <c r="FD61" s="24">
        <v>0</v>
      </c>
      <c r="FE61" s="25">
        <f t="shared" si="1091"/>
        <v>0</v>
      </c>
      <c r="FF61" s="25"/>
      <c r="FG61" s="25">
        <f t="shared" si="1092"/>
        <v>0</v>
      </c>
      <c r="FH61" s="24">
        <f t="shared" si="1093"/>
        <v>0</v>
      </c>
      <c r="FI61" s="24">
        <v>0</v>
      </c>
      <c r="FJ61" s="24">
        <v>0</v>
      </c>
      <c r="FK61" s="25">
        <f t="shared" si="1150"/>
        <v>0</v>
      </c>
      <c r="FL61" s="25"/>
      <c r="FM61" s="25">
        <f t="shared" si="1094"/>
        <v>0</v>
      </c>
      <c r="FN61" s="24">
        <f t="shared" si="1095"/>
        <v>0</v>
      </c>
      <c r="FO61" s="24">
        <v>0</v>
      </c>
      <c r="FP61" s="24">
        <v>0</v>
      </c>
      <c r="FQ61" s="25">
        <f t="shared" si="1151"/>
        <v>0</v>
      </c>
      <c r="FR61" s="25"/>
      <c r="FS61" s="25">
        <f t="shared" si="1096"/>
        <v>0</v>
      </c>
      <c r="FT61" s="24">
        <f t="shared" si="1097"/>
        <v>0</v>
      </c>
      <c r="FU61" s="24">
        <v>0</v>
      </c>
      <c r="FV61" s="24">
        <v>0</v>
      </c>
      <c r="FW61" s="25">
        <f t="shared" si="1152"/>
        <v>0</v>
      </c>
      <c r="FX61" s="25"/>
      <c r="FY61" s="25">
        <f t="shared" si="1098"/>
        <v>0</v>
      </c>
      <c r="FZ61" s="24">
        <f t="shared" si="1099"/>
        <v>0</v>
      </c>
      <c r="GA61" s="24">
        <v>0</v>
      </c>
      <c r="GB61" s="24">
        <v>0</v>
      </c>
      <c r="GC61" s="25">
        <f t="shared" si="1153"/>
        <v>0</v>
      </c>
      <c r="GD61" s="25"/>
      <c r="GE61" s="25">
        <f t="shared" si="1100"/>
        <v>0</v>
      </c>
      <c r="GF61" s="24">
        <f t="shared" si="1101"/>
        <v>0</v>
      </c>
      <c r="GG61" s="24">
        <v>0</v>
      </c>
      <c r="GH61" s="24">
        <v>0</v>
      </c>
      <c r="GI61" s="25">
        <f t="shared" si="1154"/>
        <v>0</v>
      </c>
      <c r="GJ61" s="25"/>
      <c r="GK61" s="25">
        <f t="shared" si="1102"/>
        <v>0</v>
      </c>
      <c r="GL61" s="24">
        <f t="shared" si="1103"/>
        <v>0</v>
      </c>
      <c r="GM61" s="24">
        <v>0</v>
      </c>
      <c r="GN61" s="24">
        <v>0</v>
      </c>
      <c r="GO61" s="25">
        <f t="shared" si="1155"/>
        <v>0</v>
      </c>
      <c r="GP61" s="25"/>
      <c r="GQ61" s="25">
        <f t="shared" si="1104"/>
        <v>0</v>
      </c>
      <c r="GR61" s="24">
        <f t="shared" si="1105"/>
        <v>0</v>
      </c>
      <c r="GS61" s="24">
        <v>0</v>
      </c>
      <c r="GT61" s="24">
        <v>0</v>
      </c>
      <c r="GU61" s="25">
        <f t="shared" si="1156"/>
        <v>0</v>
      </c>
      <c r="GV61" s="25"/>
      <c r="GW61" s="25">
        <f t="shared" si="1106"/>
        <v>0</v>
      </c>
      <c r="GX61" s="24">
        <f t="shared" si="1107"/>
        <v>0</v>
      </c>
      <c r="GY61" s="24">
        <v>0</v>
      </c>
      <c r="GZ61" s="24">
        <v>0</v>
      </c>
      <c r="HA61" s="25">
        <f t="shared" si="1157"/>
        <v>0</v>
      </c>
      <c r="HB61" s="25"/>
      <c r="HC61" s="25">
        <f t="shared" si="1108"/>
        <v>0</v>
      </c>
      <c r="HD61" s="24">
        <f t="shared" si="1109"/>
        <v>0</v>
      </c>
      <c r="HE61" s="24">
        <v>0</v>
      </c>
      <c r="HF61" s="24">
        <v>0</v>
      </c>
      <c r="HG61" s="25">
        <f t="shared" si="1158"/>
        <v>0</v>
      </c>
      <c r="HH61" s="25"/>
      <c r="HI61" s="25">
        <f t="shared" si="1110"/>
        <v>0</v>
      </c>
      <c r="HJ61" s="24">
        <f t="shared" si="1111"/>
        <v>0</v>
      </c>
      <c r="HK61" s="24">
        <v>0</v>
      </c>
      <c r="HL61" s="24"/>
      <c r="HM61" s="25">
        <f t="shared" si="1159"/>
        <v>0</v>
      </c>
      <c r="HN61" s="25"/>
      <c r="HO61" s="25">
        <f t="shared" si="1112"/>
        <v>0</v>
      </c>
      <c r="HP61" s="24">
        <f t="shared" si="1113"/>
        <v>0</v>
      </c>
      <c r="HQ61" s="24">
        <v>0</v>
      </c>
      <c r="HR61" s="24"/>
      <c r="HS61" s="25">
        <f t="shared" si="1160"/>
        <v>0</v>
      </c>
      <c r="HT61" s="25">
        <v>0</v>
      </c>
      <c r="HU61" s="25">
        <f t="shared" si="1114"/>
        <v>0</v>
      </c>
      <c r="HV61" s="24">
        <f t="shared" si="1115"/>
        <v>0</v>
      </c>
      <c r="HW61" s="24">
        <v>0</v>
      </c>
      <c r="HX61" s="24"/>
      <c r="HY61" s="25">
        <f t="shared" si="1161"/>
        <v>0</v>
      </c>
      <c r="HZ61" s="25"/>
      <c r="IA61" s="25">
        <f t="shared" si="1116"/>
        <v>0</v>
      </c>
      <c r="IB61" s="24">
        <f t="shared" si="1117"/>
        <v>0</v>
      </c>
      <c r="IC61" s="24">
        <v>0</v>
      </c>
      <c r="ID61" s="24"/>
      <c r="IE61" s="25">
        <f t="shared" si="1162"/>
        <v>0</v>
      </c>
      <c r="IF61" s="25">
        <v>0</v>
      </c>
      <c r="IG61" s="25">
        <f t="shared" si="1118"/>
        <v>0</v>
      </c>
      <c r="IH61" s="24">
        <f t="shared" si="1119"/>
        <v>0</v>
      </c>
      <c r="II61" s="24">
        <v>0</v>
      </c>
      <c r="IJ61" s="24"/>
      <c r="IK61" s="25">
        <f t="shared" si="1163"/>
        <v>0</v>
      </c>
      <c r="IL61" s="25">
        <v>0</v>
      </c>
      <c r="IM61" s="25">
        <f t="shared" si="1120"/>
        <v>0</v>
      </c>
      <c r="IN61" s="24">
        <f t="shared" si="1121"/>
        <v>0</v>
      </c>
      <c r="IO61" s="24">
        <v>0</v>
      </c>
      <c r="IP61" s="24"/>
      <c r="IQ61" s="25">
        <f t="shared" si="1164"/>
        <v>0</v>
      </c>
      <c r="IR61" s="25"/>
      <c r="IS61" s="25">
        <f t="shared" si="1122"/>
        <v>0</v>
      </c>
      <c r="IT61" s="24">
        <f t="shared" si="1123"/>
        <v>0</v>
      </c>
      <c r="IU61" s="24">
        <v>0</v>
      </c>
      <c r="IV61" s="24"/>
      <c r="IW61" s="25">
        <f t="shared" si="1165"/>
        <v>0</v>
      </c>
      <c r="IX61" s="25">
        <v>0</v>
      </c>
      <c r="IY61" s="25">
        <f t="shared" si="1124"/>
        <v>0</v>
      </c>
      <c r="IZ61" s="24">
        <f t="shared" si="1125"/>
        <v>0</v>
      </c>
      <c r="JA61" s="24">
        <v>0</v>
      </c>
      <c r="JB61" s="24"/>
      <c r="JC61" s="25">
        <f t="shared" si="1040"/>
        <v>0</v>
      </c>
      <c r="JD61" s="25">
        <v>0</v>
      </c>
      <c r="JE61" s="25">
        <f t="shared" si="128"/>
        <v>0</v>
      </c>
      <c r="JF61" s="24">
        <f t="shared" si="1041"/>
        <v>0</v>
      </c>
      <c r="JG61" s="24">
        <v>0</v>
      </c>
      <c r="JH61" s="24"/>
      <c r="JI61" s="25">
        <f t="shared" si="3"/>
        <v>0</v>
      </c>
      <c r="JJ61" s="25"/>
      <c r="JK61" s="25">
        <f t="shared" si="130"/>
        <v>0</v>
      </c>
      <c r="JL61" s="24">
        <f t="shared" si="1166"/>
        <v>0</v>
      </c>
      <c r="JM61" s="24"/>
      <c r="JN61" s="24"/>
      <c r="JO61" s="25">
        <f t="shared" si="1167"/>
        <v>0</v>
      </c>
      <c r="JP61" s="25"/>
      <c r="JQ61" s="24">
        <f t="shared" si="1168"/>
        <v>0</v>
      </c>
      <c r="JR61" s="24"/>
      <c r="JS61" s="24"/>
      <c r="JT61" s="25">
        <f t="shared" si="1169"/>
        <v>0</v>
      </c>
      <c r="JU61" s="25"/>
      <c r="JV61" s="24">
        <f t="shared" si="1170"/>
        <v>0</v>
      </c>
      <c r="JW61" s="24"/>
      <c r="JX61" s="24"/>
      <c r="JY61" s="25">
        <f t="shared" si="1171"/>
        <v>0</v>
      </c>
      <c r="JZ61" s="25"/>
    </row>
    <row r="62" spans="1:286" x14ac:dyDescent="0.35">
      <c r="A62" s="23">
        <v>323003</v>
      </c>
      <c r="B62" s="26" t="s">
        <v>60</v>
      </c>
      <c r="C62" s="24"/>
      <c r="D62" s="24">
        <v>0</v>
      </c>
      <c r="E62" s="24">
        <v>0</v>
      </c>
      <c r="F62" s="25">
        <f t="shared" si="137"/>
        <v>0</v>
      </c>
      <c r="G62" s="25"/>
      <c r="H62" s="25">
        <f t="shared" si="5"/>
        <v>0</v>
      </c>
      <c r="I62" s="24">
        <f t="shared" si="6"/>
        <v>0</v>
      </c>
      <c r="J62" s="24">
        <v>0</v>
      </c>
      <c r="K62" s="24">
        <v>0</v>
      </c>
      <c r="L62" s="25">
        <f t="shared" si="640"/>
        <v>0</v>
      </c>
      <c r="M62" s="25"/>
      <c r="N62" s="25">
        <f t="shared" si="8"/>
        <v>0</v>
      </c>
      <c r="O62" s="24">
        <f t="shared" si="9"/>
        <v>0</v>
      </c>
      <c r="P62" s="24">
        <v>0</v>
      </c>
      <c r="Q62" s="24">
        <v>0</v>
      </c>
      <c r="R62" s="25">
        <f t="shared" si="10"/>
        <v>0</v>
      </c>
      <c r="S62" s="25"/>
      <c r="T62" s="25">
        <f t="shared" si="11"/>
        <v>0</v>
      </c>
      <c r="U62" s="24">
        <f t="shared" si="12"/>
        <v>0</v>
      </c>
      <c r="V62" s="24">
        <v>0</v>
      </c>
      <c r="W62" s="24">
        <v>0</v>
      </c>
      <c r="X62" s="25">
        <f t="shared" si="641"/>
        <v>0</v>
      </c>
      <c r="Y62" s="25"/>
      <c r="Z62" s="25">
        <f t="shared" si="14"/>
        <v>0</v>
      </c>
      <c r="AA62" s="24">
        <f t="shared" si="15"/>
        <v>0</v>
      </c>
      <c r="AB62" s="24">
        <v>0</v>
      </c>
      <c r="AC62" s="24">
        <v>0</v>
      </c>
      <c r="AD62" s="25">
        <f t="shared" si="642"/>
        <v>0</v>
      </c>
      <c r="AE62" s="25"/>
      <c r="AF62" s="25">
        <f t="shared" si="17"/>
        <v>0</v>
      </c>
      <c r="AG62" s="24">
        <f t="shared" si="18"/>
        <v>0</v>
      </c>
      <c r="AH62" s="24">
        <v>0</v>
      </c>
      <c r="AI62" s="24">
        <v>0</v>
      </c>
      <c r="AJ62" s="25">
        <f t="shared" si="643"/>
        <v>0</v>
      </c>
      <c r="AK62" s="25"/>
      <c r="AL62" s="25">
        <f t="shared" si="20"/>
        <v>0</v>
      </c>
      <c r="AM62" s="24">
        <f t="shared" si="21"/>
        <v>0</v>
      </c>
      <c r="AN62" s="24">
        <v>0</v>
      </c>
      <c r="AO62" s="24">
        <v>0</v>
      </c>
      <c r="AP62" s="25">
        <f t="shared" si="644"/>
        <v>0</v>
      </c>
      <c r="AQ62" s="25"/>
      <c r="AR62" s="25">
        <f t="shared" si="23"/>
        <v>0</v>
      </c>
      <c r="AS62" s="24">
        <f t="shared" si="24"/>
        <v>0</v>
      </c>
      <c r="AT62" s="24">
        <v>0</v>
      </c>
      <c r="AU62" s="24">
        <v>0</v>
      </c>
      <c r="AV62" s="25">
        <f t="shared" si="645"/>
        <v>0</v>
      </c>
      <c r="AW62" s="25"/>
      <c r="AX62" s="25">
        <f t="shared" si="26"/>
        <v>0</v>
      </c>
      <c r="AY62" s="24">
        <f t="shared" si="27"/>
        <v>0</v>
      </c>
      <c r="AZ62" s="24">
        <v>0</v>
      </c>
      <c r="BA62" s="24">
        <v>0</v>
      </c>
      <c r="BB62" s="25">
        <f t="shared" si="646"/>
        <v>0</v>
      </c>
      <c r="BC62" s="25"/>
      <c r="BD62" s="25">
        <f t="shared" si="29"/>
        <v>0</v>
      </c>
      <c r="BE62" s="24">
        <f t="shared" si="30"/>
        <v>0</v>
      </c>
      <c r="BF62" s="24">
        <v>0</v>
      </c>
      <c r="BG62" s="24">
        <v>0</v>
      </c>
      <c r="BH62" s="25">
        <f t="shared" si="647"/>
        <v>0</v>
      </c>
      <c r="BI62" s="25"/>
      <c r="BJ62" s="25">
        <f t="shared" si="32"/>
        <v>0</v>
      </c>
      <c r="BK62" s="24">
        <f t="shared" si="33"/>
        <v>0</v>
      </c>
      <c r="BL62" s="24">
        <v>0</v>
      </c>
      <c r="BM62" s="24">
        <v>0</v>
      </c>
      <c r="BN62" s="25">
        <f t="shared" si="648"/>
        <v>0</v>
      </c>
      <c r="BO62" s="25"/>
      <c r="BP62" s="25">
        <f t="shared" si="35"/>
        <v>0</v>
      </c>
      <c r="BQ62" s="24">
        <f t="shared" si="36"/>
        <v>0</v>
      </c>
      <c r="BR62" s="24">
        <v>0</v>
      </c>
      <c r="BS62" s="24">
        <v>0</v>
      </c>
      <c r="BT62" s="25">
        <f t="shared" si="649"/>
        <v>0</v>
      </c>
      <c r="BU62" s="25"/>
      <c r="BV62" s="25">
        <f t="shared" si="38"/>
        <v>0</v>
      </c>
      <c r="BW62" s="24">
        <f t="shared" si="39"/>
        <v>0</v>
      </c>
      <c r="BX62" s="24">
        <v>0</v>
      </c>
      <c r="BY62" s="24"/>
      <c r="BZ62" s="25">
        <f t="shared" si="650"/>
        <v>0</v>
      </c>
      <c r="CA62" s="25"/>
      <c r="CB62" s="25">
        <f t="shared" si="41"/>
        <v>0</v>
      </c>
      <c r="CC62" s="24">
        <f t="shared" si="42"/>
        <v>0</v>
      </c>
      <c r="CD62" s="24">
        <v>0</v>
      </c>
      <c r="CE62" s="24"/>
      <c r="CF62" s="25">
        <f t="shared" si="651"/>
        <v>0</v>
      </c>
      <c r="CG62" s="25">
        <v>0</v>
      </c>
      <c r="CH62" s="25">
        <f t="shared" si="44"/>
        <v>0</v>
      </c>
      <c r="CI62" s="24">
        <f t="shared" si="45"/>
        <v>0</v>
      </c>
      <c r="CJ62" s="24">
        <v>0</v>
      </c>
      <c r="CK62" s="24"/>
      <c r="CL62" s="25">
        <f t="shared" si="652"/>
        <v>0</v>
      </c>
      <c r="CM62" s="25"/>
      <c r="CN62" s="25">
        <f t="shared" si="47"/>
        <v>0</v>
      </c>
      <c r="CO62" s="24">
        <f t="shared" si="48"/>
        <v>0</v>
      </c>
      <c r="CP62" s="24">
        <v>0</v>
      </c>
      <c r="CQ62" s="24"/>
      <c r="CR62" s="25">
        <f t="shared" si="653"/>
        <v>0</v>
      </c>
      <c r="CS62" s="25">
        <v>0</v>
      </c>
      <c r="CT62" s="25">
        <f t="shared" si="50"/>
        <v>0</v>
      </c>
      <c r="CU62" s="24">
        <f t="shared" si="51"/>
        <v>0</v>
      </c>
      <c r="CV62" s="24">
        <v>0</v>
      </c>
      <c r="CW62" s="24"/>
      <c r="CX62" s="25">
        <f t="shared" si="654"/>
        <v>0</v>
      </c>
      <c r="CY62" s="25">
        <v>0</v>
      </c>
      <c r="CZ62" s="25">
        <f t="shared" si="53"/>
        <v>0</v>
      </c>
      <c r="DA62" s="24">
        <f t="shared" si="54"/>
        <v>0</v>
      </c>
      <c r="DB62" s="24">
        <v>0</v>
      </c>
      <c r="DC62" s="24"/>
      <c r="DD62" s="25">
        <f t="shared" si="655"/>
        <v>0</v>
      </c>
      <c r="DE62" s="25"/>
      <c r="DF62" s="25">
        <f t="shared" si="56"/>
        <v>0</v>
      </c>
      <c r="DG62" s="24">
        <f t="shared" si="57"/>
        <v>0</v>
      </c>
      <c r="DH62" s="24">
        <v>0</v>
      </c>
      <c r="DI62" s="24"/>
      <c r="DJ62" s="25">
        <f t="shared" si="656"/>
        <v>0</v>
      </c>
      <c r="DK62" s="25">
        <v>0</v>
      </c>
      <c r="DL62" s="25">
        <f t="shared" si="59"/>
        <v>0</v>
      </c>
      <c r="DM62" s="24">
        <f t="shared" si="60"/>
        <v>0</v>
      </c>
      <c r="DN62" s="24">
        <v>0</v>
      </c>
      <c r="DO62" s="24"/>
      <c r="DP62" s="25">
        <f t="shared" si="657"/>
        <v>0</v>
      </c>
      <c r="DQ62" s="25">
        <v>0</v>
      </c>
      <c r="DR62" s="25">
        <f t="shared" si="62"/>
        <v>0</v>
      </c>
      <c r="DS62" s="24">
        <f t="shared" si="658"/>
        <v>0</v>
      </c>
      <c r="DT62" s="24">
        <v>0</v>
      </c>
      <c r="DU62" s="24"/>
      <c r="DV62" s="25">
        <f t="shared" si="1"/>
        <v>0</v>
      </c>
      <c r="DW62" s="25"/>
      <c r="DX62" s="25">
        <f t="shared" si="64"/>
        <v>0</v>
      </c>
      <c r="DY62" s="24">
        <f t="shared" si="659"/>
        <v>0</v>
      </c>
      <c r="DZ62" s="24">
        <v>0</v>
      </c>
      <c r="EA62" s="24"/>
      <c r="EB62" s="25">
        <f t="shared" si="660"/>
        <v>0</v>
      </c>
      <c r="EC62" s="25"/>
      <c r="ED62" s="24">
        <f t="shared" si="661"/>
        <v>0</v>
      </c>
      <c r="EE62" s="24"/>
      <c r="EF62" s="24"/>
      <c r="EG62" s="25">
        <f t="shared" si="662"/>
        <v>0</v>
      </c>
      <c r="EH62" s="25"/>
      <c r="EI62" s="24">
        <f t="shared" si="663"/>
        <v>0</v>
      </c>
      <c r="EJ62" s="24"/>
      <c r="EK62" s="24"/>
      <c r="EL62" s="25">
        <f t="shared" si="664"/>
        <v>0</v>
      </c>
      <c r="EM62" s="25"/>
      <c r="EP62" s="24"/>
      <c r="EQ62" s="24">
        <v>0</v>
      </c>
      <c r="ER62" s="24">
        <v>0</v>
      </c>
      <c r="ES62" s="25">
        <f t="shared" si="138"/>
        <v>0</v>
      </c>
      <c r="ET62" s="25"/>
      <c r="EU62" s="25">
        <f t="shared" si="1087"/>
        <v>0</v>
      </c>
      <c r="EV62" s="24">
        <f t="shared" si="1088"/>
        <v>0</v>
      </c>
      <c r="EW62" s="24">
        <v>0</v>
      </c>
      <c r="EX62" s="24">
        <v>0</v>
      </c>
      <c r="EY62" s="25">
        <f t="shared" si="1149"/>
        <v>0</v>
      </c>
      <c r="EZ62" s="25"/>
      <c r="FA62" s="25">
        <f t="shared" si="1089"/>
        <v>0</v>
      </c>
      <c r="FB62" s="24">
        <f t="shared" si="1090"/>
        <v>0</v>
      </c>
      <c r="FC62" s="24">
        <v>0</v>
      </c>
      <c r="FD62" s="24">
        <v>0</v>
      </c>
      <c r="FE62" s="25">
        <f t="shared" si="1091"/>
        <v>0</v>
      </c>
      <c r="FF62" s="25"/>
      <c r="FG62" s="25">
        <f t="shared" si="1092"/>
        <v>0</v>
      </c>
      <c r="FH62" s="24">
        <f t="shared" si="1093"/>
        <v>0</v>
      </c>
      <c r="FI62" s="24">
        <v>0</v>
      </c>
      <c r="FJ62" s="24">
        <v>0</v>
      </c>
      <c r="FK62" s="25">
        <f t="shared" si="1150"/>
        <v>0</v>
      </c>
      <c r="FL62" s="25"/>
      <c r="FM62" s="25">
        <f t="shared" si="1094"/>
        <v>0</v>
      </c>
      <c r="FN62" s="24">
        <f t="shared" si="1095"/>
        <v>0</v>
      </c>
      <c r="FO62" s="24">
        <v>0</v>
      </c>
      <c r="FP62" s="24">
        <v>0</v>
      </c>
      <c r="FQ62" s="25">
        <f t="shared" si="1151"/>
        <v>0</v>
      </c>
      <c r="FR62" s="25"/>
      <c r="FS62" s="25">
        <f t="shared" si="1096"/>
        <v>0</v>
      </c>
      <c r="FT62" s="24">
        <f t="shared" si="1097"/>
        <v>0</v>
      </c>
      <c r="FU62" s="24">
        <v>0</v>
      </c>
      <c r="FV62" s="24">
        <v>0</v>
      </c>
      <c r="FW62" s="25">
        <f t="shared" si="1152"/>
        <v>0</v>
      </c>
      <c r="FX62" s="25"/>
      <c r="FY62" s="25">
        <f t="shared" si="1098"/>
        <v>0</v>
      </c>
      <c r="FZ62" s="24">
        <f t="shared" si="1099"/>
        <v>0</v>
      </c>
      <c r="GA62" s="24">
        <v>0</v>
      </c>
      <c r="GB62" s="24">
        <v>0</v>
      </c>
      <c r="GC62" s="25">
        <f t="shared" si="1153"/>
        <v>0</v>
      </c>
      <c r="GD62" s="25"/>
      <c r="GE62" s="25">
        <f t="shared" si="1100"/>
        <v>0</v>
      </c>
      <c r="GF62" s="24">
        <f t="shared" si="1101"/>
        <v>0</v>
      </c>
      <c r="GG62" s="24">
        <v>0</v>
      </c>
      <c r="GH62" s="24">
        <v>0</v>
      </c>
      <c r="GI62" s="25">
        <f t="shared" si="1154"/>
        <v>0</v>
      </c>
      <c r="GJ62" s="25"/>
      <c r="GK62" s="25">
        <f t="shared" si="1102"/>
        <v>0</v>
      </c>
      <c r="GL62" s="24">
        <f t="shared" si="1103"/>
        <v>0</v>
      </c>
      <c r="GM62" s="24">
        <v>0</v>
      </c>
      <c r="GN62" s="24">
        <v>0</v>
      </c>
      <c r="GO62" s="25">
        <f t="shared" si="1155"/>
        <v>0</v>
      </c>
      <c r="GP62" s="25"/>
      <c r="GQ62" s="25">
        <f t="shared" si="1104"/>
        <v>0</v>
      </c>
      <c r="GR62" s="24">
        <f t="shared" si="1105"/>
        <v>0</v>
      </c>
      <c r="GS62" s="24">
        <v>0</v>
      </c>
      <c r="GT62" s="24">
        <v>0</v>
      </c>
      <c r="GU62" s="25">
        <f t="shared" si="1156"/>
        <v>0</v>
      </c>
      <c r="GV62" s="25"/>
      <c r="GW62" s="25">
        <f t="shared" si="1106"/>
        <v>0</v>
      </c>
      <c r="GX62" s="24">
        <f t="shared" si="1107"/>
        <v>0</v>
      </c>
      <c r="GY62" s="24">
        <v>0</v>
      </c>
      <c r="GZ62" s="24">
        <v>0</v>
      </c>
      <c r="HA62" s="25">
        <f t="shared" si="1157"/>
        <v>0</v>
      </c>
      <c r="HB62" s="25"/>
      <c r="HC62" s="25">
        <f t="shared" si="1108"/>
        <v>0</v>
      </c>
      <c r="HD62" s="24">
        <f t="shared" si="1109"/>
        <v>0</v>
      </c>
      <c r="HE62" s="24">
        <v>0</v>
      </c>
      <c r="HF62" s="24">
        <v>0</v>
      </c>
      <c r="HG62" s="25">
        <f t="shared" si="1158"/>
        <v>0</v>
      </c>
      <c r="HH62" s="25"/>
      <c r="HI62" s="25">
        <f t="shared" si="1110"/>
        <v>0</v>
      </c>
      <c r="HJ62" s="24">
        <f t="shared" si="1111"/>
        <v>0</v>
      </c>
      <c r="HK62" s="24">
        <v>0</v>
      </c>
      <c r="HL62" s="24"/>
      <c r="HM62" s="25">
        <f t="shared" si="1159"/>
        <v>0</v>
      </c>
      <c r="HN62" s="25"/>
      <c r="HO62" s="25">
        <f t="shared" si="1112"/>
        <v>0</v>
      </c>
      <c r="HP62" s="24">
        <f t="shared" si="1113"/>
        <v>0</v>
      </c>
      <c r="HQ62" s="24">
        <v>0</v>
      </c>
      <c r="HR62" s="24"/>
      <c r="HS62" s="25">
        <f t="shared" si="1160"/>
        <v>0</v>
      </c>
      <c r="HT62" s="25">
        <v>0</v>
      </c>
      <c r="HU62" s="25">
        <f t="shared" si="1114"/>
        <v>0</v>
      </c>
      <c r="HV62" s="24">
        <f t="shared" si="1115"/>
        <v>0</v>
      </c>
      <c r="HW62" s="24">
        <v>0</v>
      </c>
      <c r="HX62" s="24"/>
      <c r="HY62" s="25">
        <f t="shared" si="1161"/>
        <v>0</v>
      </c>
      <c r="HZ62" s="25"/>
      <c r="IA62" s="25">
        <f t="shared" si="1116"/>
        <v>0</v>
      </c>
      <c r="IB62" s="24">
        <f t="shared" si="1117"/>
        <v>0</v>
      </c>
      <c r="IC62" s="24">
        <v>0</v>
      </c>
      <c r="ID62" s="24"/>
      <c r="IE62" s="25">
        <f t="shared" si="1162"/>
        <v>0</v>
      </c>
      <c r="IF62" s="25">
        <v>0</v>
      </c>
      <c r="IG62" s="25">
        <f t="shared" si="1118"/>
        <v>0</v>
      </c>
      <c r="IH62" s="24">
        <f t="shared" si="1119"/>
        <v>0</v>
      </c>
      <c r="II62" s="24">
        <v>0</v>
      </c>
      <c r="IJ62" s="24"/>
      <c r="IK62" s="25">
        <f t="shared" si="1163"/>
        <v>0</v>
      </c>
      <c r="IL62" s="25">
        <v>0</v>
      </c>
      <c r="IM62" s="25">
        <f t="shared" si="1120"/>
        <v>0</v>
      </c>
      <c r="IN62" s="24">
        <f t="shared" si="1121"/>
        <v>0</v>
      </c>
      <c r="IO62" s="24">
        <v>0</v>
      </c>
      <c r="IP62" s="24"/>
      <c r="IQ62" s="25">
        <f t="shared" si="1164"/>
        <v>0</v>
      </c>
      <c r="IR62" s="25"/>
      <c r="IS62" s="25">
        <f t="shared" si="1122"/>
        <v>0</v>
      </c>
      <c r="IT62" s="24">
        <f t="shared" si="1123"/>
        <v>0</v>
      </c>
      <c r="IU62" s="24">
        <v>0</v>
      </c>
      <c r="IV62" s="24"/>
      <c r="IW62" s="25">
        <f t="shared" si="1165"/>
        <v>0</v>
      </c>
      <c r="IX62" s="25">
        <v>0</v>
      </c>
      <c r="IY62" s="25">
        <f t="shared" si="1124"/>
        <v>0</v>
      </c>
      <c r="IZ62" s="24">
        <f t="shared" si="1125"/>
        <v>0</v>
      </c>
      <c r="JA62" s="24">
        <v>0</v>
      </c>
      <c r="JB62" s="24"/>
      <c r="JC62" s="25">
        <f t="shared" si="1040"/>
        <v>0</v>
      </c>
      <c r="JD62" s="25">
        <v>0</v>
      </c>
      <c r="JE62" s="25">
        <f t="shared" si="128"/>
        <v>0</v>
      </c>
      <c r="JF62" s="24">
        <f t="shared" si="1041"/>
        <v>0</v>
      </c>
      <c r="JG62" s="24">
        <v>0</v>
      </c>
      <c r="JH62" s="24"/>
      <c r="JI62" s="25">
        <f t="shared" si="3"/>
        <v>0</v>
      </c>
      <c r="JJ62" s="25"/>
      <c r="JK62" s="25">
        <f t="shared" si="130"/>
        <v>0</v>
      </c>
      <c r="JL62" s="24">
        <f t="shared" si="1166"/>
        <v>0</v>
      </c>
      <c r="JM62" s="24"/>
      <c r="JN62" s="24"/>
      <c r="JO62" s="25">
        <f t="shared" si="1167"/>
        <v>0</v>
      </c>
      <c r="JP62" s="25"/>
      <c r="JQ62" s="24">
        <f t="shared" si="1168"/>
        <v>0</v>
      </c>
      <c r="JR62" s="24"/>
      <c r="JS62" s="24"/>
      <c r="JT62" s="25">
        <f t="shared" si="1169"/>
        <v>0</v>
      </c>
      <c r="JU62" s="25"/>
      <c r="JV62" s="24">
        <f t="shared" si="1170"/>
        <v>0</v>
      </c>
      <c r="JW62" s="24"/>
      <c r="JX62" s="24"/>
      <c r="JY62" s="25">
        <f t="shared" si="1171"/>
        <v>0</v>
      </c>
      <c r="JZ62" s="25"/>
    </row>
    <row r="63" spans="1:286" x14ac:dyDescent="0.35">
      <c r="A63" s="23">
        <v>323102</v>
      </c>
      <c r="B63" s="26" t="s">
        <v>61</v>
      </c>
      <c r="C63" s="24"/>
      <c r="D63" s="24">
        <v>0</v>
      </c>
      <c r="E63" s="24">
        <v>0</v>
      </c>
      <c r="F63" s="25">
        <f t="shared" si="137"/>
        <v>0</v>
      </c>
      <c r="G63" s="25"/>
      <c r="H63" s="25">
        <f t="shared" si="5"/>
        <v>0</v>
      </c>
      <c r="I63" s="24">
        <f t="shared" si="6"/>
        <v>0</v>
      </c>
      <c r="J63" s="24">
        <v>0</v>
      </c>
      <c r="K63" s="24">
        <v>0</v>
      </c>
      <c r="L63" s="25">
        <f t="shared" si="640"/>
        <v>0</v>
      </c>
      <c r="M63" s="25"/>
      <c r="N63" s="25">
        <f t="shared" si="8"/>
        <v>0</v>
      </c>
      <c r="O63" s="24">
        <f t="shared" si="9"/>
        <v>0</v>
      </c>
      <c r="P63" s="24">
        <v>0</v>
      </c>
      <c r="Q63" s="24">
        <v>0</v>
      </c>
      <c r="R63" s="25">
        <f t="shared" si="10"/>
        <v>0</v>
      </c>
      <c r="S63" s="25"/>
      <c r="T63" s="25">
        <f t="shared" si="11"/>
        <v>0</v>
      </c>
      <c r="U63" s="24">
        <f t="shared" si="12"/>
        <v>0</v>
      </c>
      <c r="V63" s="24">
        <v>0</v>
      </c>
      <c r="W63" s="24">
        <v>0</v>
      </c>
      <c r="X63" s="25">
        <f t="shared" si="641"/>
        <v>0</v>
      </c>
      <c r="Y63" s="25"/>
      <c r="Z63" s="25">
        <f t="shared" si="14"/>
        <v>0</v>
      </c>
      <c r="AA63" s="24">
        <f t="shared" si="15"/>
        <v>0</v>
      </c>
      <c r="AB63" s="24">
        <v>0</v>
      </c>
      <c r="AC63" s="24">
        <v>0</v>
      </c>
      <c r="AD63" s="25">
        <f t="shared" si="642"/>
        <v>0</v>
      </c>
      <c r="AE63" s="25"/>
      <c r="AF63" s="25">
        <f t="shared" si="17"/>
        <v>0</v>
      </c>
      <c r="AG63" s="24">
        <f t="shared" si="18"/>
        <v>0</v>
      </c>
      <c r="AH63" s="24">
        <v>0</v>
      </c>
      <c r="AI63" s="24">
        <v>0</v>
      </c>
      <c r="AJ63" s="25">
        <f t="shared" si="643"/>
        <v>0</v>
      </c>
      <c r="AK63" s="25"/>
      <c r="AL63" s="25">
        <f t="shared" si="20"/>
        <v>0</v>
      </c>
      <c r="AM63" s="24">
        <f t="shared" si="21"/>
        <v>0</v>
      </c>
      <c r="AN63" s="24">
        <v>0</v>
      </c>
      <c r="AO63" s="24">
        <v>0</v>
      </c>
      <c r="AP63" s="25">
        <f t="shared" si="644"/>
        <v>0</v>
      </c>
      <c r="AQ63" s="25"/>
      <c r="AR63" s="25">
        <f t="shared" si="23"/>
        <v>0</v>
      </c>
      <c r="AS63" s="24">
        <f t="shared" si="24"/>
        <v>0</v>
      </c>
      <c r="AT63" s="24">
        <v>0</v>
      </c>
      <c r="AU63" s="24">
        <v>0</v>
      </c>
      <c r="AV63" s="25">
        <f t="shared" si="645"/>
        <v>0</v>
      </c>
      <c r="AW63" s="25"/>
      <c r="AX63" s="25">
        <f t="shared" si="26"/>
        <v>0</v>
      </c>
      <c r="AY63" s="24">
        <f t="shared" si="27"/>
        <v>0</v>
      </c>
      <c r="AZ63" s="24">
        <v>0</v>
      </c>
      <c r="BA63" s="24">
        <v>0</v>
      </c>
      <c r="BB63" s="25">
        <f t="shared" si="646"/>
        <v>0</v>
      </c>
      <c r="BC63" s="25"/>
      <c r="BD63" s="25">
        <f t="shared" si="29"/>
        <v>0</v>
      </c>
      <c r="BE63" s="24">
        <f t="shared" si="30"/>
        <v>0</v>
      </c>
      <c r="BF63" s="24">
        <v>0</v>
      </c>
      <c r="BG63" s="24">
        <v>0</v>
      </c>
      <c r="BH63" s="25">
        <f t="shared" si="647"/>
        <v>0</v>
      </c>
      <c r="BI63" s="25"/>
      <c r="BJ63" s="25">
        <f t="shared" si="32"/>
        <v>0</v>
      </c>
      <c r="BK63" s="24">
        <f t="shared" si="33"/>
        <v>0</v>
      </c>
      <c r="BL63" s="24">
        <v>0</v>
      </c>
      <c r="BM63" s="24">
        <v>0</v>
      </c>
      <c r="BN63" s="25">
        <f t="shared" si="648"/>
        <v>0</v>
      </c>
      <c r="BO63" s="25"/>
      <c r="BP63" s="25">
        <f t="shared" si="35"/>
        <v>0</v>
      </c>
      <c r="BQ63" s="24">
        <f t="shared" si="36"/>
        <v>0</v>
      </c>
      <c r="BR63" s="24">
        <v>0</v>
      </c>
      <c r="BS63" s="24">
        <v>0</v>
      </c>
      <c r="BT63" s="25">
        <f t="shared" si="649"/>
        <v>0</v>
      </c>
      <c r="BU63" s="25"/>
      <c r="BV63" s="25">
        <f t="shared" si="38"/>
        <v>0</v>
      </c>
      <c r="BW63" s="24">
        <f t="shared" si="39"/>
        <v>0</v>
      </c>
      <c r="BX63" s="24">
        <v>0</v>
      </c>
      <c r="BY63" s="24"/>
      <c r="BZ63" s="25">
        <f t="shared" si="650"/>
        <v>0</v>
      </c>
      <c r="CA63" s="25"/>
      <c r="CB63" s="25">
        <f t="shared" si="41"/>
        <v>0</v>
      </c>
      <c r="CC63" s="24">
        <f t="shared" si="42"/>
        <v>0</v>
      </c>
      <c r="CD63" s="24">
        <v>0</v>
      </c>
      <c r="CE63" s="24"/>
      <c r="CF63" s="25">
        <f t="shared" si="651"/>
        <v>0</v>
      </c>
      <c r="CG63" s="25">
        <v>0</v>
      </c>
      <c r="CH63" s="25">
        <f t="shared" si="44"/>
        <v>0</v>
      </c>
      <c r="CI63" s="24">
        <f t="shared" si="45"/>
        <v>0</v>
      </c>
      <c r="CJ63" s="24">
        <v>0</v>
      </c>
      <c r="CK63" s="24"/>
      <c r="CL63" s="25">
        <f t="shared" si="652"/>
        <v>0</v>
      </c>
      <c r="CM63" s="25"/>
      <c r="CN63" s="25">
        <f t="shared" si="47"/>
        <v>0</v>
      </c>
      <c r="CO63" s="24">
        <f t="shared" si="48"/>
        <v>0</v>
      </c>
      <c r="CP63" s="24">
        <v>0</v>
      </c>
      <c r="CQ63" s="24"/>
      <c r="CR63" s="25">
        <f t="shared" si="653"/>
        <v>0</v>
      </c>
      <c r="CS63" s="25">
        <v>0</v>
      </c>
      <c r="CT63" s="25">
        <f t="shared" si="50"/>
        <v>0</v>
      </c>
      <c r="CU63" s="24">
        <f t="shared" si="51"/>
        <v>0</v>
      </c>
      <c r="CV63" s="24">
        <v>0</v>
      </c>
      <c r="CW63" s="24"/>
      <c r="CX63" s="25">
        <f t="shared" si="654"/>
        <v>0</v>
      </c>
      <c r="CY63" s="25">
        <v>0</v>
      </c>
      <c r="CZ63" s="25">
        <f t="shared" si="53"/>
        <v>0</v>
      </c>
      <c r="DA63" s="24">
        <f t="shared" si="54"/>
        <v>0</v>
      </c>
      <c r="DB63" s="24">
        <v>0</v>
      </c>
      <c r="DC63" s="24"/>
      <c r="DD63" s="25">
        <f t="shared" si="655"/>
        <v>0</v>
      </c>
      <c r="DE63" s="25"/>
      <c r="DF63" s="25">
        <f t="shared" si="56"/>
        <v>0</v>
      </c>
      <c r="DG63" s="24">
        <f t="shared" si="57"/>
        <v>0</v>
      </c>
      <c r="DH63" s="24">
        <v>0</v>
      </c>
      <c r="DI63" s="24"/>
      <c r="DJ63" s="25">
        <f t="shared" si="656"/>
        <v>0</v>
      </c>
      <c r="DK63" s="25">
        <v>0</v>
      </c>
      <c r="DL63" s="25">
        <f t="shared" si="59"/>
        <v>0</v>
      </c>
      <c r="DM63" s="24">
        <f t="shared" si="60"/>
        <v>0</v>
      </c>
      <c r="DN63" s="24">
        <v>0</v>
      </c>
      <c r="DO63" s="24"/>
      <c r="DP63" s="25">
        <f t="shared" si="657"/>
        <v>0</v>
      </c>
      <c r="DQ63" s="25">
        <v>0</v>
      </c>
      <c r="DR63" s="25">
        <f t="shared" si="62"/>
        <v>0</v>
      </c>
      <c r="DS63" s="24">
        <f t="shared" si="658"/>
        <v>0</v>
      </c>
      <c r="DT63" s="24">
        <v>0</v>
      </c>
      <c r="DU63" s="24"/>
      <c r="DV63" s="25">
        <f t="shared" si="1"/>
        <v>0</v>
      </c>
      <c r="DW63" s="25"/>
      <c r="DX63" s="25">
        <f t="shared" si="64"/>
        <v>0</v>
      </c>
      <c r="DY63" s="24">
        <f t="shared" si="659"/>
        <v>0</v>
      </c>
      <c r="DZ63" s="24">
        <v>0</v>
      </c>
      <c r="EA63" s="24"/>
      <c r="EB63" s="25">
        <f t="shared" si="660"/>
        <v>0</v>
      </c>
      <c r="EC63" s="25"/>
      <c r="ED63" s="24">
        <f t="shared" si="661"/>
        <v>0</v>
      </c>
      <c r="EE63" s="24"/>
      <c r="EF63" s="24"/>
      <c r="EG63" s="25">
        <f t="shared" si="662"/>
        <v>0</v>
      </c>
      <c r="EH63" s="25"/>
      <c r="EI63" s="24">
        <f t="shared" si="663"/>
        <v>0</v>
      </c>
      <c r="EJ63" s="24"/>
      <c r="EK63" s="24"/>
      <c r="EL63" s="25">
        <f t="shared" si="664"/>
        <v>0</v>
      </c>
      <c r="EM63" s="25"/>
      <c r="EP63" s="24"/>
      <c r="EQ63" s="24">
        <v>0</v>
      </c>
      <c r="ER63" s="24">
        <v>0</v>
      </c>
      <c r="ES63" s="25">
        <f t="shared" si="138"/>
        <v>0</v>
      </c>
      <c r="ET63" s="25"/>
      <c r="EU63" s="25">
        <f t="shared" si="1087"/>
        <v>0</v>
      </c>
      <c r="EV63" s="24">
        <f t="shared" si="1088"/>
        <v>0</v>
      </c>
      <c r="EW63" s="24">
        <v>0</v>
      </c>
      <c r="EX63" s="24">
        <v>0</v>
      </c>
      <c r="EY63" s="25">
        <f t="shared" si="1149"/>
        <v>0</v>
      </c>
      <c r="EZ63" s="25"/>
      <c r="FA63" s="25">
        <f t="shared" si="1089"/>
        <v>0</v>
      </c>
      <c r="FB63" s="24">
        <f t="shared" si="1090"/>
        <v>0</v>
      </c>
      <c r="FC63" s="24">
        <v>0</v>
      </c>
      <c r="FD63" s="24">
        <v>0</v>
      </c>
      <c r="FE63" s="25">
        <f t="shared" si="1091"/>
        <v>0</v>
      </c>
      <c r="FF63" s="25"/>
      <c r="FG63" s="25">
        <f t="shared" si="1092"/>
        <v>0</v>
      </c>
      <c r="FH63" s="24">
        <f t="shared" si="1093"/>
        <v>0</v>
      </c>
      <c r="FI63" s="24">
        <v>0</v>
      </c>
      <c r="FJ63" s="24">
        <v>0</v>
      </c>
      <c r="FK63" s="25">
        <f t="shared" si="1150"/>
        <v>0</v>
      </c>
      <c r="FL63" s="25"/>
      <c r="FM63" s="25">
        <f t="shared" si="1094"/>
        <v>0</v>
      </c>
      <c r="FN63" s="24">
        <f t="shared" si="1095"/>
        <v>0</v>
      </c>
      <c r="FO63" s="24">
        <v>0</v>
      </c>
      <c r="FP63" s="24">
        <v>0</v>
      </c>
      <c r="FQ63" s="25">
        <f t="shared" si="1151"/>
        <v>0</v>
      </c>
      <c r="FR63" s="25"/>
      <c r="FS63" s="25">
        <f t="shared" si="1096"/>
        <v>0</v>
      </c>
      <c r="FT63" s="24">
        <f t="shared" si="1097"/>
        <v>0</v>
      </c>
      <c r="FU63" s="24">
        <v>0</v>
      </c>
      <c r="FV63" s="24">
        <v>0</v>
      </c>
      <c r="FW63" s="25">
        <f t="shared" si="1152"/>
        <v>0</v>
      </c>
      <c r="FX63" s="25"/>
      <c r="FY63" s="25">
        <f t="shared" si="1098"/>
        <v>0</v>
      </c>
      <c r="FZ63" s="24">
        <f t="shared" si="1099"/>
        <v>0</v>
      </c>
      <c r="GA63" s="24">
        <v>0</v>
      </c>
      <c r="GB63" s="24">
        <v>0</v>
      </c>
      <c r="GC63" s="25">
        <f t="shared" si="1153"/>
        <v>0</v>
      </c>
      <c r="GD63" s="25"/>
      <c r="GE63" s="25">
        <f t="shared" si="1100"/>
        <v>0</v>
      </c>
      <c r="GF63" s="24">
        <f t="shared" si="1101"/>
        <v>0</v>
      </c>
      <c r="GG63" s="24">
        <v>0</v>
      </c>
      <c r="GH63" s="24">
        <v>0</v>
      </c>
      <c r="GI63" s="25">
        <f t="shared" si="1154"/>
        <v>0</v>
      </c>
      <c r="GJ63" s="25"/>
      <c r="GK63" s="25">
        <f t="shared" si="1102"/>
        <v>0</v>
      </c>
      <c r="GL63" s="24">
        <f t="shared" si="1103"/>
        <v>0</v>
      </c>
      <c r="GM63" s="24">
        <v>0</v>
      </c>
      <c r="GN63" s="24">
        <v>0</v>
      </c>
      <c r="GO63" s="25">
        <f t="shared" si="1155"/>
        <v>0</v>
      </c>
      <c r="GP63" s="25"/>
      <c r="GQ63" s="25">
        <f t="shared" si="1104"/>
        <v>0</v>
      </c>
      <c r="GR63" s="24">
        <f t="shared" si="1105"/>
        <v>0</v>
      </c>
      <c r="GS63" s="24">
        <v>0</v>
      </c>
      <c r="GT63" s="24">
        <v>0</v>
      </c>
      <c r="GU63" s="25">
        <f t="shared" si="1156"/>
        <v>0</v>
      </c>
      <c r="GV63" s="25"/>
      <c r="GW63" s="25">
        <f t="shared" si="1106"/>
        <v>0</v>
      </c>
      <c r="GX63" s="24">
        <f t="shared" si="1107"/>
        <v>0</v>
      </c>
      <c r="GY63" s="24">
        <v>0</v>
      </c>
      <c r="GZ63" s="24">
        <v>0</v>
      </c>
      <c r="HA63" s="25">
        <f t="shared" si="1157"/>
        <v>0</v>
      </c>
      <c r="HB63" s="25"/>
      <c r="HC63" s="25">
        <f t="shared" si="1108"/>
        <v>0</v>
      </c>
      <c r="HD63" s="24">
        <f t="shared" si="1109"/>
        <v>0</v>
      </c>
      <c r="HE63" s="24">
        <v>0</v>
      </c>
      <c r="HF63" s="24">
        <v>0</v>
      </c>
      <c r="HG63" s="25">
        <f t="shared" si="1158"/>
        <v>0</v>
      </c>
      <c r="HH63" s="25"/>
      <c r="HI63" s="25">
        <f t="shared" si="1110"/>
        <v>0</v>
      </c>
      <c r="HJ63" s="24">
        <f t="shared" si="1111"/>
        <v>0</v>
      </c>
      <c r="HK63" s="24">
        <v>0</v>
      </c>
      <c r="HL63" s="24"/>
      <c r="HM63" s="25">
        <f t="shared" si="1159"/>
        <v>0</v>
      </c>
      <c r="HN63" s="25"/>
      <c r="HO63" s="25">
        <f t="shared" si="1112"/>
        <v>0</v>
      </c>
      <c r="HP63" s="24">
        <f t="shared" si="1113"/>
        <v>0</v>
      </c>
      <c r="HQ63" s="24">
        <v>0</v>
      </c>
      <c r="HR63" s="24"/>
      <c r="HS63" s="25">
        <f t="shared" si="1160"/>
        <v>0</v>
      </c>
      <c r="HT63" s="25">
        <v>0</v>
      </c>
      <c r="HU63" s="25">
        <f t="shared" si="1114"/>
        <v>0</v>
      </c>
      <c r="HV63" s="24">
        <f t="shared" si="1115"/>
        <v>0</v>
      </c>
      <c r="HW63" s="24">
        <v>0</v>
      </c>
      <c r="HX63" s="24"/>
      <c r="HY63" s="25">
        <f t="shared" si="1161"/>
        <v>0</v>
      </c>
      <c r="HZ63" s="25"/>
      <c r="IA63" s="25">
        <f t="shared" si="1116"/>
        <v>0</v>
      </c>
      <c r="IB63" s="24">
        <f t="shared" si="1117"/>
        <v>0</v>
      </c>
      <c r="IC63" s="24">
        <v>0</v>
      </c>
      <c r="ID63" s="24"/>
      <c r="IE63" s="25">
        <f t="shared" si="1162"/>
        <v>0</v>
      </c>
      <c r="IF63" s="25">
        <v>0</v>
      </c>
      <c r="IG63" s="25">
        <f t="shared" si="1118"/>
        <v>0</v>
      </c>
      <c r="IH63" s="24">
        <f t="shared" si="1119"/>
        <v>0</v>
      </c>
      <c r="II63" s="24">
        <v>0</v>
      </c>
      <c r="IJ63" s="24"/>
      <c r="IK63" s="25">
        <f t="shared" si="1163"/>
        <v>0</v>
      </c>
      <c r="IL63" s="25">
        <v>0</v>
      </c>
      <c r="IM63" s="25">
        <f t="shared" si="1120"/>
        <v>0</v>
      </c>
      <c r="IN63" s="24">
        <f t="shared" si="1121"/>
        <v>0</v>
      </c>
      <c r="IO63" s="24">
        <v>0</v>
      </c>
      <c r="IP63" s="24"/>
      <c r="IQ63" s="25">
        <f t="shared" si="1164"/>
        <v>0</v>
      </c>
      <c r="IR63" s="25"/>
      <c r="IS63" s="25">
        <f t="shared" si="1122"/>
        <v>0</v>
      </c>
      <c r="IT63" s="24">
        <f t="shared" si="1123"/>
        <v>0</v>
      </c>
      <c r="IU63" s="24">
        <v>0</v>
      </c>
      <c r="IV63" s="24"/>
      <c r="IW63" s="25">
        <f t="shared" si="1165"/>
        <v>0</v>
      </c>
      <c r="IX63" s="25">
        <v>0</v>
      </c>
      <c r="IY63" s="25">
        <f t="shared" si="1124"/>
        <v>0</v>
      </c>
      <c r="IZ63" s="24">
        <f t="shared" si="1125"/>
        <v>0</v>
      </c>
      <c r="JA63" s="24">
        <v>0</v>
      </c>
      <c r="JB63" s="24"/>
      <c r="JC63" s="25">
        <f t="shared" si="1040"/>
        <v>0</v>
      </c>
      <c r="JD63" s="25">
        <v>0</v>
      </c>
      <c r="JE63" s="25">
        <f t="shared" si="128"/>
        <v>0</v>
      </c>
      <c r="JF63" s="24">
        <f t="shared" si="1041"/>
        <v>0</v>
      </c>
      <c r="JG63" s="24">
        <v>0</v>
      </c>
      <c r="JH63" s="24"/>
      <c r="JI63" s="25">
        <f t="shared" si="3"/>
        <v>0</v>
      </c>
      <c r="JJ63" s="25"/>
      <c r="JK63" s="25">
        <f t="shared" si="130"/>
        <v>0</v>
      </c>
      <c r="JL63" s="24">
        <f t="shared" si="1166"/>
        <v>0</v>
      </c>
      <c r="JM63" s="24"/>
      <c r="JN63" s="24"/>
      <c r="JO63" s="25">
        <f t="shared" si="1167"/>
        <v>0</v>
      </c>
      <c r="JP63" s="25"/>
      <c r="JQ63" s="24">
        <f t="shared" si="1168"/>
        <v>0</v>
      </c>
      <c r="JR63" s="24"/>
      <c r="JS63" s="24"/>
      <c r="JT63" s="25">
        <f t="shared" si="1169"/>
        <v>0</v>
      </c>
      <c r="JU63" s="25"/>
      <c r="JV63" s="24">
        <f t="shared" si="1170"/>
        <v>0</v>
      </c>
      <c r="JW63" s="24"/>
      <c r="JX63" s="24"/>
      <c r="JY63" s="25">
        <f t="shared" si="1171"/>
        <v>0</v>
      </c>
      <c r="JZ63" s="25"/>
    </row>
    <row r="64" spans="1:286" x14ac:dyDescent="0.35">
      <c r="A64" s="23">
        <v>325000</v>
      </c>
      <c r="B64" s="26" t="s">
        <v>62</v>
      </c>
      <c r="C64" s="24"/>
      <c r="D64" s="24">
        <v>0</v>
      </c>
      <c r="E64" s="24">
        <v>0</v>
      </c>
      <c r="F64" s="25">
        <f t="shared" si="137"/>
        <v>0</v>
      </c>
      <c r="G64" s="25"/>
      <c r="H64" s="25">
        <f t="shared" si="5"/>
        <v>0</v>
      </c>
      <c r="I64" s="24">
        <f t="shared" si="6"/>
        <v>0</v>
      </c>
      <c r="J64" s="24">
        <v>0</v>
      </c>
      <c r="K64" s="24">
        <v>0</v>
      </c>
      <c r="L64" s="25">
        <f t="shared" si="640"/>
        <v>0</v>
      </c>
      <c r="M64" s="25"/>
      <c r="N64" s="25">
        <f t="shared" si="8"/>
        <v>0</v>
      </c>
      <c r="O64" s="24">
        <f t="shared" si="9"/>
        <v>0</v>
      </c>
      <c r="P64" s="24">
        <v>0</v>
      </c>
      <c r="Q64" s="24">
        <v>0</v>
      </c>
      <c r="R64" s="25">
        <f t="shared" si="10"/>
        <v>0</v>
      </c>
      <c r="S64" s="25"/>
      <c r="T64" s="25">
        <f t="shared" si="11"/>
        <v>0</v>
      </c>
      <c r="U64" s="24">
        <f t="shared" si="12"/>
        <v>0</v>
      </c>
      <c r="V64" s="24">
        <v>0</v>
      </c>
      <c r="W64" s="24">
        <v>0</v>
      </c>
      <c r="X64" s="25">
        <f t="shared" si="641"/>
        <v>0</v>
      </c>
      <c r="Y64" s="25"/>
      <c r="Z64" s="25">
        <f t="shared" si="14"/>
        <v>0</v>
      </c>
      <c r="AA64" s="24">
        <f t="shared" si="15"/>
        <v>0</v>
      </c>
      <c r="AB64" s="24">
        <v>0</v>
      </c>
      <c r="AC64" s="24">
        <v>0</v>
      </c>
      <c r="AD64" s="25">
        <f t="shared" si="642"/>
        <v>0</v>
      </c>
      <c r="AE64" s="25"/>
      <c r="AF64" s="25">
        <f t="shared" si="17"/>
        <v>0</v>
      </c>
      <c r="AG64" s="24">
        <f t="shared" si="18"/>
        <v>0</v>
      </c>
      <c r="AH64" s="24">
        <v>0</v>
      </c>
      <c r="AI64" s="24">
        <v>0</v>
      </c>
      <c r="AJ64" s="25">
        <f t="shared" si="643"/>
        <v>0</v>
      </c>
      <c r="AK64" s="25"/>
      <c r="AL64" s="25">
        <f t="shared" si="20"/>
        <v>0</v>
      </c>
      <c r="AM64" s="24">
        <f t="shared" si="21"/>
        <v>0</v>
      </c>
      <c r="AN64" s="24">
        <v>0</v>
      </c>
      <c r="AO64" s="24">
        <v>0</v>
      </c>
      <c r="AP64" s="25">
        <f t="shared" si="644"/>
        <v>0</v>
      </c>
      <c r="AQ64" s="25"/>
      <c r="AR64" s="25">
        <f t="shared" si="23"/>
        <v>0</v>
      </c>
      <c r="AS64" s="24">
        <f t="shared" si="24"/>
        <v>0</v>
      </c>
      <c r="AT64" s="24">
        <v>0</v>
      </c>
      <c r="AU64" s="24">
        <v>0</v>
      </c>
      <c r="AV64" s="25">
        <f t="shared" si="645"/>
        <v>0</v>
      </c>
      <c r="AW64" s="25"/>
      <c r="AX64" s="25">
        <f t="shared" si="26"/>
        <v>0</v>
      </c>
      <c r="AY64" s="24">
        <f t="shared" si="27"/>
        <v>0</v>
      </c>
      <c r="AZ64" s="24">
        <v>0</v>
      </c>
      <c r="BA64" s="24">
        <v>0</v>
      </c>
      <c r="BB64" s="25">
        <f t="shared" si="646"/>
        <v>0</v>
      </c>
      <c r="BC64" s="25"/>
      <c r="BD64" s="25">
        <f t="shared" si="29"/>
        <v>0</v>
      </c>
      <c r="BE64" s="24">
        <f t="shared" si="30"/>
        <v>0</v>
      </c>
      <c r="BF64" s="24">
        <v>0</v>
      </c>
      <c r="BG64" s="24">
        <v>0</v>
      </c>
      <c r="BH64" s="25">
        <f t="shared" si="647"/>
        <v>0</v>
      </c>
      <c r="BI64" s="25"/>
      <c r="BJ64" s="25">
        <f t="shared" si="32"/>
        <v>0</v>
      </c>
      <c r="BK64" s="24">
        <f t="shared" si="33"/>
        <v>0</v>
      </c>
      <c r="BL64" s="24">
        <v>0</v>
      </c>
      <c r="BM64" s="24">
        <v>0</v>
      </c>
      <c r="BN64" s="25">
        <f t="shared" si="648"/>
        <v>0</v>
      </c>
      <c r="BO64" s="25"/>
      <c r="BP64" s="25">
        <f t="shared" si="35"/>
        <v>0</v>
      </c>
      <c r="BQ64" s="24">
        <f t="shared" si="36"/>
        <v>0</v>
      </c>
      <c r="BR64" s="24">
        <v>0</v>
      </c>
      <c r="BS64" s="24">
        <v>0</v>
      </c>
      <c r="BT64" s="25">
        <f t="shared" si="649"/>
        <v>0</v>
      </c>
      <c r="BU64" s="25"/>
      <c r="BV64" s="25">
        <f t="shared" si="38"/>
        <v>0</v>
      </c>
      <c r="BW64" s="24">
        <f t="shared" si="39"/>
        <v>0</v>
      </c>
      <c r="BX64" s="24">
        <v>0</v>
      </c>
      <c r="BY64" s="24"/>
      <c r="BZ64" s="25">
        <f t="shared" si="650"/>
        <v>0</v>
      </c>
      <c r="CA64" s="25"/>
      <c r="CB64" s="25">
        <f t="shared" si="41"/>
        <v>0</v>
      </c>
      <c r="CC64" s="24">
        <f t="shared" si="42"/>
        <v>0</v>
      </c>
      <c r="CD64" s="24">
        <v>0</v>
      </c>
      <c r="CE64" s="24"/>
      <c r="CF64" s="25">
        <f t="shared" si="651"/>
        <v>0</v>
      </c>
      <c r="CG64" s="25">
        <v>0</v>
      </c>
      <c r="CH64" s="25">
        <f t="shared" si="44"/>
        <v>0</v>
      </c>
      <c r="CI64" s="24">
        <f t="shared" si="45"/>
        <v>0</v>
      </c>
      <c r="CJ64" s="24">
        <v>0</v>
      </c>
      <c r="CK64" s="24"/>
      <c r="CL64" s="25">
        <f t="shared" si="652"/>
        <v>0</v>
      </c>
      <c r="CM64" s="25"/>
      <c r="CN64" s="25">
        <f t="shared" si="47"/>
        <v>0</v>
      </c>
      <c r="CO64" s="24">
        <f t="shared" si="48"/>
        <v>0</v>
      </c>
      <c r="CP64" s="24">
        <v>0</v>
      </c>
      <c r="CQ64" s="24"/>
      <c r="CR64" s="25">
        <f t="shared" si="653"/>
        <v>0</v>
      </c>
      <c r="CS64" s="25">
        <v>0</v>
      </c>
      <c r="CT64" s="25">
        <f t="shared" si="50"/>
        <v>0</v>
      </c>
      <c r="CU64" s="24">
        <f t="shared" si="51"/>
        <v>0</v>
      </c>
      <c r="CV64" s="24">
        <v>0</v>
      </c>
      <c r="CW64" s="24"/>
      <c r="CX64" s="25">
        <f t="shared" si="654"/>
        <v>0</v>
      </c>
      <c r="CY64" s="25">
        <v>0</v>
      </c>
      <c r="CZ64" s="25">
        <f t="shared" si="53"/>
        <v>0</v>
      </c>
      <c r="DA64" s="24">
        <f t="shared" si="54"/>
        <v>0</v>
      </c>
      <c r="DB64" s="24">
        <v>0</v>
      </c>
      <c r="DC64" s="24"/>
      <c r="DD64" s="25">
        <f t="shared" si="655"/>
        <v>0</v>
      </c>
      <c r="DE64" s="25"/>
      <c r="DF64" s="25">
        <f t="shared" si="56"/>
        <v>0</v>
      </c>
      <c r="DG64" s="24">
        <f t="shared" si="57"/>
        <v>0</v>
      </c>
      <c r="DH64" s="24">
        <v>0</v>
      </c>
      <c r="DI64" s="24"/>
      <c r="DJ64" s="25">
        <f t="shared" si="656"/>
        <v>0</v>
      </c>
      <c r="DK64" s="25">
        <v>0</v>
      </c>
      <c r="DL64" s="25">
        <f t="shared" si="59"/>
        <v>0</v>
      </c>
      <c r="DM64" s="24">
        <f t="shared" si="60"/>
        <v>0</v>
      </c>
      <c r="DN64" s="24">
        <v>0</v>
      </c>
      <c r="DO64" s="24"/>
      <c r="DP64" s="25">
        <f t="shared" si="657"/>
        <v>0</v>
      </c>
      <c r="DQ64" s="25">
        <v>0</v>
      </c>
      <c r="DR64" s="25">
        <f t="shared" si="62"/>
        <v>0</v>
      </c>
      <c r="DS64" s="24">
        <f t="shared" si="658"/>
        <v>0</v>
      </c>
      <c r="DT64" s="24">
        <v>0</v>
      </c>
      <c r="DU64" s="24"/>
      <c r="DV64" s="25">
        <f t="shared" si="1"/>
        <v>0</v>
      </c>
      <c r="DW64" s="25"/>
      <c r="DX64" s="25">
        <f t="shared" si="64"/>
        <v>0</v>
      </c>
      <c r="DY64" s="24">
        <f t="shared" si="659"/>
        <v>0</v>
      </c>
      <c r="DZ64" s="24">
        <v>0</v>
      </c>
      <c r="EA64" s="24"/>
      <c r="EB64" s="25">
        <f t="shared" si="660"/>
        <v>0</v>
      </c>
      <c r="EC64" s="25"/>
      <c r="ED64" s="24">
        <f t="shared" si="661"/>
        <v>0</v>
      </c>
      <c r="EE64" s="24"/>
      <c r="EF64" s="24"/>
      <c r="EG64" s="25">
        <f t="shared" si="662"/>
        <v>0</v>
      </c>
      <c r="EH64" s="25"/>
      <c r="EI64" s="24">
        <f t="shared" si="663"/>
        <v>0</v>
      </c>
      <c r="EJ64" s="24"/>
      <c r="EK64" s="24"/>
      <c r="EL64" s="25">
        <f t="shared" si="664"/>
        <v>0</v>
      </c>
      <c r="EM64" s="25"/>
      <c r="EP64" s="24"/>
      <c r="EQ64" s="24">
        <v>0</v>
      </c>
      <c r="ER64" s="24">
        <v>0</v>
      </c>
      <c r="ES64" s="25">
        <f t="shared" si="138"/>
        <v>0</v>
      </c>
      <c r="ET64" s="25"/>
      <c r="EU64" s="25">
        <f t="shared" si="1087"/>
        <v>0</v>
      </c>
      <c r="EV64" s="24">
        <f t="shared" si="1088"/>
        <v>0</v>
      </c>
      <c r="EW64" s="24">
        <v>0</v>
      </c>
      <c r="EX64" s="24">
        <v>0</v>
      </c>
      <c r="EY64" s="25">
        <f t="shared" si="1149"/>
        <v>0</v>
      </c>
      <c r="EZ64" s="25"/>
      <c r="FA64" s="25">
        <f t="shared" si="1089"/>
        <v>0</v>
      </c>
      <c r="FB64" s="24">
        <f t="shared" si="1090"/>
        <v>0</v>
      </c>
      <c r="FC64" s="24">
        <v>0</v>
      </c>
      <c r="FD64" s="24">
        <v>0</v>
      </c>
      <c r="FE64" s="25">
        <f t="shared" si="1091"/>
        <v>0</v>
      </c>
      <c r="FF64" s="25"/>
      <c r="FG64" s="25">
        <f t="shared" si="1092"/>
        <v>0</v>
      </c>
      <c r="FH64" s="24">
        <f t="shared" si="1093"/>
        <v>0</v>
      </c>
      <c r="FI64" s="24">
        <v>0</v>
      </c>
      <c r="FJ64" s="24">
        <v>0</v>
      </c>
      <c r="FK64" s="25">
        <f t="shared" si="1150"/>
        <v>0</v>
      </c>
      <c r="FL64" s="25"/>
      <c r="FM64" s="25">
        <f t="shared" si="1094"/>
        <v>0</v>
      </c>
      <c r="FN64" s="24">
        <f t="shared" si="1095"/>
        <v>0</v>
      </c>
      <c r="FO64" s="24">
        <v>0</v>
      </c>
      <c r="FP64" s="24">
        <v>0</v>
      </c>
      <c r="FQ64" s="25">
        <f t="shared" si="1151"/>
        <v>0</v>
      </c>
      <c r="FR64" s="25"/>
      <c r="FS64" s="25">
        <f t="shared" si="1096"/>
        <v>0</v>
      </c>
      <c r="FT64" s="24">
        <f t="shared" si="1097"/>
        <v>0</v>
      </c>
      <c r="FU64" s="24">
        <v>0</v>
      </c>
      <c r="FV64" s="24">
        <v>0</v>
      </c>
      <c r="FW64" s="25">
        <f t="shared" si="1152"/>
        <v>0</v>
      </c>
      <c r="FX64" s="25"/>
      <c r="FY64" s="25">
        <f t="shared" si="1098"/>
        <v>0</v>
      </c>
      <c r="FZ64" s="24">
        <f t="shared" si="1099"/>
        <v>0</v>
      </c>
      <c r="GA64" s="24">
        <v>0</v>
      </c>
      <c r="GB64" s="24">
        <v>0</v>
      </c>
      <c r="GC64" s="25">
        <f t="shared" si="1153"/>
        <v>0</v>
      </c>
      <c r="GD64" s="25"/>
      <c r="GE64" s="25">
        <f t="shared" si="1100"/>
        <v>0</v>
      </c>
      <c r="GF64" s="24">
        <f t="shared" si="1101"/>
        <v>0</v>
      </c>
      <c r="GG64" s="24">
        <v>0</v>
      </c>
      <c r="GH64" s="24">
        <v>0</v>
      </c>
      <c r="GI64" s="25">
        <f t="shared" si="1154"/>
        <v>0</v>
      </c>
      <c r="GJ64" s="25"/>
      <c r="GK64" s="25">
        <f t="shared" si="1102"/>
        <v>0</v>
      </c>
      <c r="GL64" s="24">
        <f t="shared" si="1103"/>
        <v>0</v>
      </c>
      <c r="GM64" s="24">
        <v>0</v>
      </c>
      <c r="GN64" s="24">
        <v>0</v>
      </c>
      <c r="GO64" s="25">
        <f t="shared" si="1155"/>
        <v>0</v>
      </c>
      <c r="GP64" s="25"/>
      <c r="GQ64" s="25">
        <f t="shared" si="1104"/>
        <v>0</v>
      </c>
      <c r="GR64" s="24">
        <f t="shared" si="1105"/>
        <v>0</v>
      </c>
      <c r="GS64" s="24">
        <v>0</v>
      </c>
      <c r="GT64" s="24">
        <v>0</v>
      </c>
      <c r="GU64" s="25">
        <f t="shared" si="1156"/>
        <v>0</v>
      </c>
      <c r="GV64" s="25"/>
      <c r="GW64" s="25">
        <f t="shared" si="1106"/>
        <v>0</v>
      </c>
      <c r="GX64" s="24">
        <f t="shared" si="1107"/>
        <v>0</v>
      </c>
      <c r="GY64" s="24">
        <v>0</v>
      </c>
      <c r="GZ64" s="24">
        <v>0</v>
      </c>
      <c r="HA64" s="25">
        <f t="shared" si="1157"/>
        <v>0</v>
      </c>
      <c r="HB64" s="25"/>
      <c r="HC64" s="25">
        <f t="shared" si="1108"/>
        <v>0</v>
      </c>
      <c r="HD64" s="24">
        <f t="shared" si="1109"/>
        <v>0</v>
      </c>
      <c r="HE64" s="24">
        <v>0</v>
      </c>
      <c r="HF64" s="24">
        <v>0</v>
      </c>
      <c r="HG64" s="25">
        <f t="shared" si="1158"/>
        <v>0</v>
      </c>
      <c r="HH64" s="25"/>
      <c r="HI64" s="25">
        <f t="shared" si="1110"/>
        <v>0</v>
      </c>
      <c r="HJ64" s="24">
        <f t="shared" si="1111"/>
        <v>0</v>
      </c>
      <c r="HK64" s="24">
        <v>0</v>
      </c>
      <c r="HL64" s="24"/>
      <c r="HM64" s="25">
        <f t="shared" si="1159"/>
        <v>0</v>
      </c>
      <c r="HN64" s="25"/>
      <c r="HO64" s="25">
        <f t="shared" si="1112"/>
        <v>0</v>
      </c>
      <c r="HP64" s="24">
        <f t="shared" si="1113"/>
        <v>0</v>
      </c>
      <c r="HQ64" s="24">
        <v>0</v>
      </c>
      <c r="HR64" s="24"/>
      <c r="HS64" s="25">
        <f t="shared" si="1160"/>
        <v>0</v>
      </c>
      <c r="HT64" s="25">
        <v>0</v>
      </c>
      <c r="HU64" s="25">
        <f t="shared" si="1114"/>
        <v>0</v>
      </c>
      <c r="HV64" s="24">
        <f t="shared" si="1115"/>
        <v>0</v>
      </c>
      <c r="HW64" s="24">
        <v>0</v>
      </c>
      <c r="HX64" s="24"/>
      <c r="HY64" s="25">
        <f t="shared" si="1161"/>
        <v>0</v>
      </c>
      <c r="HZ64" s="25"/>
      <c r="IA64" s="25">
        <f t="shared" si="1116"/>
        <v>0</v>
      </c>
      <c r="IB64" s="24">
        <f t="shared" si="1117"/>
        <v>0</v>
      </c>
      <c r="IC64" s="24">
        <v>0</v>
      </c>
      <c r="ID64" s="24"/>
      <c r="IE64" s="25">
        <f t="shared" si="1162"/>
        <v>0</v>
      </c>
      <c r="IF64" s="25">
        <v>0</v>
      </c>
      <c r="IG64" s="25">
        <f t="shared" si="1118"/>
        <v>0</v>
      </c>
      <c r="IH64" s="24">
        <f t="shared" si="1119"/>
        <v>0</v>
      </c>
      <c r="II64" s="24">
        <v>0</v>
      </c>
      <c r="IJ64" s="24"/>
      <c r="IK64" s="25">
        <f t="shared" si="1163"/>
        <v>0</v>
      </c>
      <c r="IL64" s="25">
        <v>0</v>
      </c>
      <c r="IM64" s="25">
        <f t="shared" si="1120"/>
        <v>0</v>
      </c>
      <c r="IN64" s="24">
        <f t="shared" si="1121"/>
        <v>0</v>
      </c>
      <c r="IO64" s="24">
        <v>0</v>
      </c>
      <c r="IP64" s="24"/>
      <c r="IQ64" s="25">
        <f t="shared" si="1164"/>
        <v>0</v>
      </c>
      <c r="IR64" s="25"/>
      <c r="IS64" s="25">
        <f t="shared" si="1122"/>
        <v>0</v>
      </c>
      <c r="IT64" s="24">
        <f t="shared" si="1123"/>
        <v>0</v>
      </c>
      <c r="IU64" s="24">
        <v>0</v>
      </c>
      <c r="IV64" s="24"/>
      <c r="IW64" s="25">
        <f t="shared" si="1165"/>
        <v>0</v>
      </c>
      <c r="IX64" s="25">
        <v>0</v>
      </c>
      <c r="IY64" s="25">
        <f t="shared" si="1124"/>
        <v>0</v>
      </c>
      <c r="IZ64" s="24">
        <f t="shared" si="1125"/>
        <v>0</v>
      </c>
      <c r="JA64" s="24">
        <v>0</v>
      </c>
      <c r="JB64" s="24"/>
      <c r="JC64" s="25">
        <f t="shared" si="1040"/>
        <v>0</v>
      </c>
      <c r="JD64" s="25">
        <v>0</v>
      </c>
      <c r="JE64" s="25">
        <f t="shared" si="128"/>
        <v>0</v>
      </c>
      <c r="JF64" s="24">
        <f t="shared" si="1041"/>
        <v>0</v>
      </c>
      <c r="JG64" s="24">
        <v>0</v>
      </c>
      <c r="JH64" s="24"/>
      <c r="JI64" s="25">
        <f t="shared" si="3"/>
        <v>0</v>
      </c>
      <c r="JJ64" s="25"/>
      <c r="JK64" s="25">
        <f t="shared" si="130"/>
        <v>0</v>
      </c>
      <c r="JL64" s="24">
        <f t="shared" si="1166"/>
        <v>0</v>
      </c>
      <c r="JM64" s="24"/>
      <c r="JN64" s="24"/>
      <c r="JO64" s="25">
        <f t="shared" si="1167"/>
        <v>0</v>
      </c>
      <c r="JP64" s="25"/>
      <c r="JQ64" s="24">
        <f t="shared" si="1168"/>
        <v>0</v>
      </c>
      <c r="JR64" s="24"/>
      <c r="JS64" s="24"/>
      <c r="JT64" s="25">
        <f t="shared" si="1169"/>
        <v>0</v>
      </c>
      <c r="JU64" s="25"/>
      <c r="JV64" s="24">
        <f t="shared" si="1170"/>
        <v>0</v>
      </c>
      <c r="JW64" s="24"/>
      <c r="JX64" s="24"/>
      <c r="JY64" s="25">
        <f t="shared" si="1171"/>
        <v>0</v>
      </c>
      <c r="JZ64" s="25"/>
    </row>
    <row r="65" spans="1:286" x14ac:dyDescent="0.35">
      <c r="A65" s="23">
        <v>320011</v>
      </c>
      <c r="B65" s="26" t="s">
        <v>63</v>
      </c>
      <c r="C65" s="24"/>
      <c r="D65" s="24">
        <v>0</v>
      </c>
      <c r="E65" s="24"/>
      <c r="F65" s="25">
        <f t="shared" si="137"/>
        <v>0</v>
      </c>
      <c r="G65" s="25"/>
      <c r="H65" s="25">
        <f t="shared" si="5"/>
        <v>0</v>
      </c>
      <c r="I65" s="24">
        <f t="shared" si="6"/>
        <v>0</v>
      </c>
      <c r="J65" s="24">
        <v>0</v>
      </c>
      <c r="K65" s="24">
        <v>0</v>
      </c>
      <c r="L65" s="25">
        <f t="shared" si="640"/>
        <v>0</v>
      </c>
      <c r="M65" s="25"/>
      <c r="N65" s="25">
        <f t="shared" si="8"/>
        <v>0</v>
      </c>
      <c r="O65" s="24">
        <f t="shared" si="9"/>
        <v>0</v>
      </c>
      <c r="P65" s="24">
        <v>0</v>
      </c>
      <c r="Q65" s="24">
        <v>0</v>
      </c>
      <c r="R65" s="25">
        <f t="shared" si="10"/>
        <v>0</v>
      </c>
      <c r="S65" s="25"/>
      <c r="T65" s="25">
        <f t="shared" si="11"/>
        <v>0</v>
      </c>
      <c r="U65" s="24">
        <f t="shared" si="12"/>
        <v>0</v>
      </c>
      <c r="V65" s="24">
        <v>0</v>
      </c>
      <c r="W65" s="24">
        <v>0</v>
      </c>
      <c r="X65" s="25">
        <f t="shared" si="641"/>
        <v>0</v>
      </c>
      <c r="Y65" s="25"/>
      <c r="Z65" s="25">
        <f t="shared" si="14"/>
        <v>0</v>
      </c>
      <c r="AA65" s="24">
        <f t="shared" si="15"/>
        <v>0</v>
      </c>
      <c r="AB65" s="24">
        <v>0</v>
      </c>
      <c r="AC65" s="24">
        <v>0</v>
      </c>
      <c r="AD65" s="25">
        <f t="shared" si="642"/>
        <v>0</v>
      </c>
      <c r="AE65" s="25"/>
      <c r="AF65" s="25">
        <f t="shared" si="17"/>
        <v>0</v>
      </c>
      <c r="AG65" s="24">
        <f t="shared" si="18"/>
        <v>0</v>
      </c>
      <c r="AH65" s="24">
        <v>0</v>
      </c>
      <c r="AI65" s="24">
        <v>0</v>
      </c>
      <c r="AJ65" s="25">
        <f t="shared" si="643"/>
        <v>0</v>
      </c>
      <c r="AK65" s="25"/>
      <c r="AL65" s="25">
        <f t="shared" si="20"/>
        <v>0</v>
      </c>
      <c r="AM65" s="24">
        <f t="shared" si="21"/>
        <v>0</v>
      </c>
      <c r="AN65" s="24">
        <v>0</v>
      </c>
      <c r="AO65" s="24">
        <v>0</v>
      </c>
      <c r="AP65" s="25">
        <f t="shared" si="644"/>
        <v>0</v>
      </c>
      <c r="AQ65" s="25"/>
      <c r="AR65" s="25">
        <f t="shared" si="23"/>
        <v>0</v>
      </c>
      <c r="AS65" s="24">
        <f t="shared" si="24"/>
        <v>0</v>
      </c>
      <c r="AT65" s="24">
        <v>0</v>
      </c>
      <c r="AU65" s="24">
        <v>0</v>
      </c>
      <c r="AV65" s="25">
        <f t="shared" si="645"/>
        <v>0</v>
      </c>
      <c r="AW65" s="25"/>
      <c r="AX65" s="25">
        <f t="shared" si="26"/>
        <v>0</v>
      </c>
      <c r="AY65" s="24">
        <f t="shared" si="27"/>
        <v>0</v>
      </c>
      <c r="AZ65" s="24">
        <v>0</v>
      </c>
      <c r="BA65" s="24">
        <v>0</v>
      </c>
      <c r="BB65" s="25">
        <f t="shared" si="646"/>
        <v>0</v>
      </c>
      <c r="BC65" s="25"/>
      <c r="BD65" s="25">
        <f t="shared" si="29"/>
        <v>0</v>
      </c>
      <c r="BE65" s="24">
        <f t="shared" si="30"/>
        <v>0</v>
      </c>
      <c r="BF65" s="24">
        <v>0</v>
      </c>
      <c r="BG65" s="24">
        <v>0</v>
      </c>
      <c r="BH65" s="25">
        <f t="shared" si="647"/>
        <v>0</v>
      </c>
      <c r="BI65" s="25"/>
      <c r="BJ65" s="25">
        <f t="shared" si="32"/>
        <v>0</v>
      </c>
      <c r="BK65" s="24">
        <f t="shared" si="33"/>
        <v>0</v>
      </c>
      <c r="BL65" s="24">
        <v>0</v>
      </c>
      <c r="BM65" s="24">
        <v>0</v>
      </c>
      <c r="BN65" s="25">
        <f t="shared" si="648"/>
        <v>0</v>
      </c>
      <c r="BO65" s="25"/>
      <c r="BP65" s="25">
        <f t="shared" si="35"/>
        <v>0</v>
      </c>
      <c r="BQ65" s="24">
        <f t="shared" si="36"/>
        <v>0</v>
      </c>
      <c r="BR65" s="24">
        <v>0</v>
      </c>
      <c r="BS65" s="24">
        <v>0</v>
      </c>
      <c r="BT65" s="25">
        <f t="shared" si="649"/>
        <v>0</v>
      </c>
      <c r="BU65" s="25"/>
      <c r="BV65" s="25">
        <f t="shared" si="38"/>
        <v>0</v>
      </c>
      <c r="BW65" s="24">
        <f t="shared" si="39"/>
        <v>0</v>
      </c>
      <c r="BX65" s="24">
        <v>0</v>
      </c>
      <c r="BY65" s="24"/>
      <c r="BZ65" s="25">
        <f t="shared" si="650"/>
        <v>0</v>
      </c>
      <c r="CA65" s="25"/>
      <c r="CB65" s="25">
        <f t="shared" si="41"/>
        <v>0</v>
      </c>
      <c r="CC65" s="24">
        <f t="shared" si="42"/>
        <v>0</v>
      </c>
      <c r="CD65" s="24">
        <v>0</v>
      </c>
      <c r="CE65" s="24"/>
      <c r="CF65" s="25">
        <f t="shared" si="651"/>
        <v>0</v>
      </c>
      <c r="CG65" s="25">
        <v>-0.46764108088896789</v>
      </c>
      <c r="CH65" s="25">
        <f t="shared" si="44"/>
        <v>0</v>
      </c>
      <c r="CI65" s="24">
        <f t="shared" si="45"/>
        <v>-0.46764108088896789</v>
      </c>
      <c r="CJ65" s="24">
        <v>0</v>
      </c>
      <c r="CK65" s="24"/>
      <c r="CL65" s="25">
        <f t="shared" si="652"/>
        <v>-0.46764108088896789</v>
      </c>
      <c r="CM65" s="25"/>
      <c r="CN65" s="25">
        <f t="shared" si="47"/>
        <v>0</v>
      </c>
      <c r="CO65" s="24">
        <f t="shared" si="48"/>
        <v>-0.46764108088896789</v>
      </c>
      <c r="CP65" s="24">
        <v>0</v>
      </c>
      <c r="CQ65" s="24"/>
      <c r="CR65" s="25">
        <f t="shared" si="653"/>
        <v>-0.46764108088896789</v>
      </c>
      <c r="CS65" s="25">
        <v>0</v>
      </c>
      <c r="CT65" s="25">
        <f t="shared" si="50"/>
        <v>0</v>
      </c>
      <c r="CU65" s="24">
        <f t="shared" si="51"/>
        <v>-0.46764108088896789</v>
      </c>
      <c r="CV65" s="24">
        <v>0</v>
      </c>
      <c r="CW65" s="24"/>
      <c r="CX65" s="25">
        <f t="shared" si="654"/>
        <v>-0.46764108088896789</v>
      </c>
      <c r="CY65" s="25">
        <v>0</v>
      </c>
      <c r="CZ65" s="25">
        <f t="shared" si="53"/>
        <v>0</v>
      </c>
      <c r="DA65" s="24">
        <f t="shared" si="54"/>
        <v>-0.46764108088896789</v>
      </c>
      <c r="DB65" s="24">
        <v>0</v>
      </c>
      <c r="DC65" s="24"/>
      <c r="DD65" s="25">
        <f t="shared" si="655"/>
        <v>-0.46764108088896789</v>
      </c>
      <c r="DE65" s="25"/>
      <c r="DF65" s="25">
        <f t="shared" si="56"/>
        <v>0</v>
      </c>
      <c r="DG65" s="24">
        <f t="shared" si="57"/>
        <v>-0.46764108088896789</v>
      </c>
      <c r="DH65" s="24">
        <v>0</v>
      </c>
      <c r="DI65" s="24"/>
      <c r="DJ65" s="25">
        <f t="shared" si="656"/>
        <v>-0.46764108088896789</v>
      </c>
      <c r="DK65" s="25">
        <v>0</v>
      </c>
      <c r="DL65" s="25">
        <f t="shared" si="59"/>
        <v>0</v>
      </c>
      <c r="DM65" s="24">
        <f t="shared" si="60"/>
        <v>-0.46764108088896789</v>
      </c>
      <c r="DN65" s="24">
        <v>0</v>
      </c>
      <c r="DO65" s="24"/>
      <c r="DP65" s="25">
        <f t="shared" si="657"/>
        <v>-0.46764108088896789</v>
      </c>
      <c r="DQ65" s="25">
        <v>0</v>
      </c>
      <c r="DR65" s="25">
        <f t="shared" si="62"/>
        <v>0</v>
      </c>
      <c r="DS65" s="24">
        <f t="shared" si="658"/>
        <v>-0.46764108088896789</v>
      </c>
      <c r="DT65" s="24">
        <v>0</v>
      </c>
      <c r="DU65" s="24"/>
      <c r="DV65" s="25">
        <f t="shared" si="1"/>
        <v>-0.46764108088896789</v>
      </c>
      <c r="DW65" s="25"/>
      <c r="DX65" s="25">
        <f t="shared" si="64"/>
        <v>0</v>
      </c>
      <c r="DY65" s="24">
        <f t="shared" si="659"/>
        <v>-0.46764108088896789</v>
      </c>
      <c r="DZ65" s="24">
        <v>0</v>
      </c>
      <c r="EA65" s="24"/>
      <c r="EB65" s="25">
        <f t="shared" si="660"/>
        <v>-0.46764108088896789</v>
      </c>
      <c r="EC65" s="25"/>
      <c r="ED65" s="24">
        <f t="shared" si="661"/>
        <v>-0.46764108088896789</v>
      </c>
      <c r="EE65" s="24"/>
      <c r="EF65" s="24"/>
      <c r="EG65" s="25">
        <f t="shared" si="662"/>
        <v>-0.46764108088896789</v>
      </c>
      <c r="EH65" s="25"/>
      <c r="EI65" s="24">
        <f t="shared" si="663"/>
        <v>-0.46764108088896789</v>
      </c>
      <c r="EJ65" s="24"/>
      <c r="EK65" s="24"/>
      <c r="EL65" s="25">
        <f t="shared" si="664"/>
        <v>-0.46764108088896789</v>
      </c>
      <c r="EM65" s="25"/>
      <c r="EP65" s="24"/>
      <c r="EQ65" s="24">
        <v>0</v>
      </c>
      <c r="ER65" s="24"/>
      <c r="ES65" s="25">
        <f t="shared" si="138"/>
        <v>0</v>
      </c>
      <c r="ET65" s="25"/>
      <c r="EU65" s="25">
        <f t="shared" si="1087"/>
        <v>0</v>
      </c>
      <c r="EV65" s="24">
        <f t="shared" si="1088"/>
        <v>0</v>
      </c>
      <c r="EW65" s="24">
        <v>0</v>
      </c>
      <c r="EX65" s="24">
        <v>0</v>
      </c>
      <c r="EY65" s="25">
        <f t="shared" si="1149"/>
        <v>0</v>
      </c>
      <c r="EZ65" s="25"/>
      <c r="FA65" s="25">
        <f t="shared" si="1089"/>
        <v>0</v>
      </c>
      <c r="FB65" s="24">
        <f t="shared" si="1090"/>
        <v>0</v>
      </c>
      <c r="FC65" s="24">
        <v>0</v>
      </c>
      <c r="FD65" s="24">
        <v>0</v>
      </c>
      <c r="FE65" s="25">
        <f t="shared" si="1091"/>
        <v>0</v>
      </c>
      <c r="FF65" s="25"/>
      <c r="FG65" s="25">
        <f t="shared" si="1092"/>
        <v>0</v>
      </c>
      <c r="FH65" s="24">
        <f t="shared" si="1093"/>
        <v>0</v>
      </c>
      <c r="FI65" s="24">
        <v>0</v>
      </c>
      <c r="FJ65" s="24">
        <v>0</v>
      </c>
      <c r="FK65" s="25">
        <f t="shared" si="1150"/>
        <v>0</v>
      </c>
      <c r="FL65" s="25"/>
      <c r="FM65" s="25">
        <f t="shared" si="1094"/>
        <v>0</v>
      </c>
      <c r="FN65" s="24">
        <f t="shared" si="1095"/>
        <v>0</v>
      </c>
      <c r="FO65" s="24">
        <v>0</v>
      </c>
      <c r="FP65" s="24">
        <v>0</v>
      </c>
      <c r="FQ65" s="25">
        <f t="shared" si="1151"/>
        <v>0</v>
      </c>
      <c r="FR65" s="25"/>
      <c r="FS65" s="25">
        <f t="shared" si="1096"/>
        <v>0</v>
      </c>
      <c r="FT65" s="24">
        <f t="shared" si="1097"/>
        <v>0</v>
      </c>
      <c r="FU65" s="24">
        <v>0</v>
      </c>
      <c r="FV65" s="24">
        <v>0</v>
      </c>
      <c r="FW65" s="25">
        <f t="shared" si="1152"/>
        <v>0</v>
      </c>
      <c r="FX65" s="25"/>
      <c r="FY65" s="25">
        <f t="shared" si="1098"/>
        <v>0</v>
      </c>
      <c r="FZ65" s="24">
        <f t="shared" si="1099"/>
        <v>0</v>
      </c>
      <c r="GA65" s="24">
        <v>0</v>
      </c>
      <c r="GB65" s="24">
        <v>0</v>
      </c>
      <c r="GC65" s="25">
        <f t="shared" si="1153"/>
        <v>0</v>
      </c>
      <c r="GD65" s="25"/>
      <c r="GE65" s="25">
        <f t="shared" si="1100"/>
        <v>0</v>
      </c>
      <c r="GF65" s="24">
        <f t="shared" si="1101"/>
        <v>0</v>
      </c>
      <c r="GG65" s="24">
        <v>0</v>
      </c>
      <c r="GH65" s="24">
        <v>0</v>
      </c>
      <c r="GI65" s="25">
        <f t="shared" si="1154"/>
        <v>0</v>
      </c>
      <c r="GJ65" s="25"/>
      <c r="GK65" s="25">
        <f t="shared" si="1102"/>
        <v>0</v>
      </c>
      <c r="GL65" s="24">
        <f t="shared" si="1103"/>
        <v>0</v>
      </c>
      <c r="GM65" s="24">
        <v>0</v>
      </c>
      <c r="GN65" s="24">
        <v>0</v>
      </c>
      <c r="GO65" s="25">
        <f t="shared" si="1155"/>
        <v>0</v>
      </c>
      <c r="GP65" s="25"/>
      <c r="GQ65" s="25">
        <f t="shared" si="1104"/>
        <v>0</v>
      </c>
      <c r="GR65" s="24">
        <f t="shared" si="1105"/>
        <v>0</v>
      </c>
      <c r="GS65" s="24">
        <v>0</v>
      </c>
      <c r="GT65" s="24">
        <v>0</v>
      </c>
      <c r="GU65" s="25">
        <f t="shared" si="1156"/>
        <v>0</v>
      </c>
      <c r="GV65" s="25"/>
      <c r="GW65" s="25">
        <f t="shared" si="1106"/>
        <v>0</v>
      </c>
      <c r="GX65" s="24">
        <f t="shared" si="1107"/>
        <v>0</v>
      </c>
      <c r="GY65" s="24">
        <v>0</v>
      </c>
      <c r="GZ65" s="24">
        <v>0</v>
      </c>
      <c r="HA65" s="25">
        <f t="shared" si="1157"/>
        <v>0</v>
      </c>
      <c r="HB65" s="25"/>
      <c r="HC65" s="25">
        <f t="shared" si="1108"/>
        <v>0</v>
      </c>
      <c r="HD65" s="24">
        <f t="shared" si="1109"/>
        <v>0</v>
      </c>
      <c r="HE65" s="24">
        <v>0</v>
      </c>
      <c r="HF65" s="24">
        <v>0</v>
      </c>
      <c r="HG65" s="25">
        <f t="shared" si="1158"/>
        <v>0</v>
      </c>
      <c r="HH65" s="25"/>
      <c r="HI65" s="25">
        <f t="shared" si="1110"/>
        <v>0</v>
      </c>
      <c r="HJ65" s="24">
        <f t="shared" si="1111"/>
        <v>0</v>
      </c>
      <c r="HK65" s="24">
        <v>0</v>
      </c>
      <c r="HL65" s="24"/>
      <c r="HM65" s="25">
        <f t="shared" si="1159"/>
        <v>0</v>
      </c>
      <c r="HN65" s="25"/>
      <c r="HO65" s="25">
        <f t="shared" si="1112"/>
        <v>0</v>
      </c>
      <c r="HP65" s="24">
        <f t="shared" si="1113"/>
        <v>0</v>
      </c>
      <c r="HQ65" s="24">
        <v>0</v>
      </c>
      <c r="HR65" s="24"/>
      <c r="HS65" s="25">
        <f t="shared" si="1160"/>
        <v>0</v>
      </c>
      <c r="HT65" s="25">
        <v>-126.315</v>
      </c>
      <c r="HU65" s="25">
        <f t="shared" si="1114"/>
        <v>0</v>
      </c>
      <c r="HV65" s="24">
        <f t="shared" si="1115"/>
        <v>-126.315</v>
      </c>
      <c r="HW65" s="24">
        <v>0</v>
      </c>
      <c r="HX65" s="24"/>
      <c r="HY65" s="25">
        <f t="shared" si="1161"/>
        <v>-126.315</v>
      </c>
      <c r="HZ65" s="25"/>
      <c r="IA65" s="25">
        <f t="shared" si="1116"/>
        <v>0</v>
      </c>
      <c r="IB65" s="24">
        <f t="shared" si="1117"/>
        <v>-126.315</v>
      </c>
      <c r="IC65" s="24">
        <v>0</v>
      </c>
      <c r="ID65" s="24"/>
      <c r="IE65" s="25">
        <f t="shared" si="1162"/>
        <v>-126.315</v>
      </c>
      <c r="IF65" s="25">
        <v>0</v>
      </c>
      <c r="IG65" s="25">
        <f t="shared" si="1118"/>
        <v>0</v>
      </c>
      <c r="IH65" s="24">
        <f t="shared" si="1119"/>
        <v>-126.315</v>
      </c>
      <c r="II65" s="24">
        <v>0</v>
      </c>
      <c r="IJ65" s="24"/>
      <c r="IK65" s="25">
        <f t="shared" si="1163"/>
        <v>-126.315</v>
      </c>
      <c r="IL65" s="25">
        <v>0</v>
      </c>
      <c r="IM65" s="25">
        <f t="shared" si="1120"/>
        <v>0</v>
      </c>
      <c r="IN65" s="24">
        <f t="shared" si="1121"/>
        <v>-126.315</v>
      </c>
      <c r="IO65" s="24">
        <v>0</v>
      </c>
      <c r="IP65" s="24"/>
      <c r="IQ65" s="25">
        <f t="shared" si="1164"/>
        <v>-126.315</v>
      </c>
      <c r="IR65" s="25"/>
      <c r="IS65" s="25">
        <f t="shared" si="1122"/>
        <v>0</v>
      </c>
      <c r="IT65" s="24">
        <f t="shared" si="1123"/>
        <v>-126.315</v>
      </c>
      <c r="IU65" s="24">
        <v>0</v>
      </c>
      <c r="IV65" s="24"/>
      <c r="IW65" s="25">
        <f t="shared" si="1165"/>
        <v>-126.315</v>
      </c>
      <c r="IX65" s="25">
        <v>0</v>
      </c>
      <c r="IY65" s="25">
        <f t="shared" si="1124"/>
        <v>0</v>
      </c>
      <c r="IZ65" s="24">
        <f t="shared" si="1125"/>
        <v>-126.315</v>
      </c>
      <c r="JA65" s="24">
        <v>0</v>
      </c>
      <c r="JB65" s="24"/>
      <c r="JC65" s="25">
        <f t="shared" si="1040"/>
        <v>-126.315</v>
      </c>
      <c r="JD65" s="25">
        <v>0</v>
      </c>
      <c r="JE65" s="25">
        <f t="shared" si="128"/>
        <v>0</v>
      </c>
      <c r="JF65" s="24">
        <f t="shared" si="1041"/>
        <v>-126.315</v>
      </c>
      <c r="JG65" s="24">
        <v>0</v>
      </c>
      <c r="JH65" s="24"/>
      <c r="JI65" s="25">
        <f t="shared" si="3"/>
        <v>-126.315</v>
      </c>
      <c r="JJ65" s="25"/>
      <c r="JK65" s="25">
        <f t="shared" si="130"/>
        <v>0</v>
      </c>
      <c r="JL65" s="24">
        <f t="shared" si="1166"/>
        <v>-126.315</v>
      </c>
      <c r="JM65" s="24"/>
      <c r="JN65" s="24"/>
      <c r="JO65" s="25">
        <f t="shared" si="1167"/>
        <v>-126.315</v>
      </c>
      <c r="JP65" s="25"/>
      <c r="JQ65" s="24">
        <f t="shared" si="1168"/>
        <v>-126.315</v>
      </c>
      <c r="JR65" s="24"/>
      <c r="JS65" s="24"/>
      <c r="JT65" s="25">
        <f t="shared" si="1169"/>
        <v>-126.315</v>
      </c>
      <c r="JU65" s="25"/>
      <c r="JV65" s="24">
        <f t="shared" si="1170"/>
        <v>-126.315</v>
      </c>
      <c r="JW65" s="24"/>
      <c r="JX65" s="24"/>
      <c r="JY65" s="25">
        <f t="shared" si="1171"/>
        <v>-126.315</v>
      </c>
      <c r="JZ65" s="25"/>
    </row>
    <row r="67" spans="1:286" s="37" customFormat="1" x14ac:dyDescent="0.35">
      <c r="A67" s="36" t="s">
        <v>64</v>
      </c>
      <c r="B67" s="36" t="s">
        <v>64</v>
      </c>
      <c r="C67" s="36" t="s">
        <v>64</v>
      </c>
      <c r="D67" s="36" t="s">
        <v>64</v>
      </c>
      <c r="E67" s="36" t="s">
        <v>64</v>
      </c>
      <c r="F67" s="36" t="s">
        <v>64</v>
      </c>
      <c r="G67" s="36" t="s">
        <v>64</v>
      </c>
      <c r="H67" s="36" t="s">
        <v>64</v>
      </c>
      <c r="I67" s="36" t="s">
        <v>64</v>
      </c>
      <c r="J67" s="36" t="s">
        <v>64</v>
      </c>
      <c r="K67" s="36" t="s">
        <v>64</v>
      </c>
      <c r="L67" s="36" t="s">
        <v>64</v>
      </c>
      <c r="M67" s="36" t="s">
        <v>64</v>
      </c>
      <c r="N67" s="36" t="s">
        <v>64</v>
      </c>
      <c r="O67" s="36" t="s">
        <v>64</v>
      </c>
      <c r="P67" s="36" t="s">
        <v>64</v>
      </c>
      <c r="Q67" s="36" t="s">
        <v>64</v>
      </c>
      <c r="R67" s="36" t="s">
        <v>64</v>
      </c>
      <c r="S67" s="36" t="s">
        <v>64</v>
      </c>
      <c r="T67" s="36" t="s">
        <v>64</v>
      </c>
      <c r="U67" s="36" t="s">
        <v>64</v>
      </c>
      <c r="V67" s="36" t="s">
        <v>64</v>
      </c>
      <c r="W67" s="36" t="s">
        <v>64</v>
      </c>
      <c r="X67" s="36" t="s">
        <v>64</v>
      </c>
      <c r="Y67" s="36" t="s">
        <v>64</v>
      </c>
      <c r="Z67" s="36" t="s">
        <v>64</v>
      </c>
      <c r="AA67" s="36" t="s">
        <v>64</v>
      </c>
      <c r="AB67" s="36" t="s">
        <v>64</v>
      </c>
      <c r="AC67" s="36" t="s">
        <v>64</v>
      </c>
      <c r="AD67" s="36" t="s">
        <v>64</v>
      </c>
      <c r="AE67" s="36" t="s">
        <v>64</v>
      </c>
      <c r="AF67" s="36" t="s">
        <v>64</v>
      </c>
      <c r="AG67" s="36" t="s">
        <v>64</v>
      </c>
      <c r="AH67" s="36" t="s">
        <v>64</v>
      </c>
      <c r="AI67" s="36" t="s">
        <v>64</v>
      </c>
      <c r="AJ67" s="36" t="s">
        <v>64</v>
      </c>
      <c r="AK67" s="36" t="s">
        <v>64</v>
      </c>
      <c r="AL67" s="36" t="s">
        <v>64</v>
      </c>
      <c r="AM67" s="36" t="s">
        <v>64</v>
      </c>
      <c r="AN67" s="36" t="s">
        <v>64</v>
      </c>
      <c r="AO67" s="36" t="s">
        <v>64</v>
      </c>
      <c r="AP67" s="36" t="s">
        <v>64</v>
      </c>
      <c r="AQ67" s="36" t="s">
        <v>64</v>
      </c>
      <c r="AR67" s="36" t="s">
        <v>64</v>
      </c>
      <c r="AS67" s="36" t="s">
        <v>64</v>
      </c>
      <c r="AT67" s="36" t="s">
        <v>64</v>
      </c>
      <c r="AU67" s="36" t="s">
        <v>64</v>
      </c>
      <c r="AV67" s="36" t="s">
        <v>64</v>
      </c>
      <c r="AW67" s="36" t="s">
        <v>64</v>
      </c>
      <c r="AX67" s="36" t="s">
        <v>64</v>
      </c>
      <c r="AY67" s="36" t="s">
        <v>64</v>
      </c>
      <c r="AZ67" s="36" t="s">
        <v>64</v>
      </c>
      <c r="BA67" s="36" t="s">
        <v>64</v>
      </c>
      <c r="BB67" s="36" t="s">
        <v>64</v>
      </c>
      <c r="BC67" s="36" t="s">
        <v>64</v>
      </c>
      <c r="BD67" s="36" t="s">
        <v>64</v>
      </c>
      <c r="BE67" s="36" t="s">
        <v>64</v>
      </c>
      <c r="BF67" s="36" t="s">
        <v>64</v>
      </c>
      <c r="BG67" s="36" t="s">
        <v>64</v>
      </c>
      <c r="BH67" s="36" t="s">
        <v>64</v>
      </c>
      <c r="BI67" s="36" t="s">
        <v>64</v>
      </c>
      <c r="BJ67" s="36" t="s">
        <v>64</v>
      </c>
      <c r="BK67" s="36" t="s">
        <v>64</v>
      </c>
      <c r="BL67" s="36" t="s">
        <v>64</v>
      </c>
      <c r="BM67" s="36" t="s">
        <v>64</v>
      </c>
      <c r="BN67" s="36" t="s">
        <v>64</v>
      </c>
      <c r="BO67" s="36" t="s">
        <v>64</v>
      </c>
      <c r="BP67" s="36" t="s">
        <v>64</v>
      </c>
      <c r="BQ67" s="36" t="s">
        <v>64</v>
      </c>
      <c r="BR67" s="36" t="s">
        <v>64</v>
      </c>
      <c r="BS67" s="36" t="s">
        <v>64</v>
      </c>
      <c r="BT67" s="36" t="s">
        <v>64</v>
      </c>
      <c r="BU67" s="36" t="s">
        <v>64</v>
      </c>
      <c r="BV67" s="36" t="s">
        <v>64</v>
      </c>
      <c r="BW67" s="36" t="s">
        <v>64</v>
      </c>
      <c r="BX67" s="36" t="s">
        <v>64</v>
      </c>
      <c r="BY67" s="36" t="s">
        <v>64</v>
      </c>
      <c r="BZ67" s="36" t="s">
        <v>64</v>
      </c>
      <c r="CA67" s="36" t="s">
        <v>64</v>
      </c>
      <c r="CB67" s="36" t="s">
        <v>64</v>
      </c>
      <c r="CC67" s="36" t="s">
        <v>64</v>
      </c>
      <c r="CD67" s="36" t="s">
        <v>64</v>
      </c>
      <c r="CE67" s="36" t="s">
        <v>64</v>
      </c>
      <c r="CF67" s="36" t="s">
        <v>64</v>
      </c>
      <c r="CG67" s="36" t="s">
        <v>64</v>
      </c>
      <c r="CH67" s="36" t="s">
        <v>64</v>
      </c>
      <c r="CI67" s="36" t="s">
        <v>64</v>
      </c>
      <c r="CJ67" s="36" t="s">
        <v>64</v>
      </c>
      <c r="CK67" s="36" t="s">
        <v>64</v>
      </c>
      <c r="CL67" s="36" t="s">
        <v>64</v>
      </c>
      <c r="CM67" s="36" t="s">
        <v>64</v>
      </c>
      <c r="CN67" s="36" t="s">
        <v>64</v>
      </c>
      <c r="CO67" s="36" t="s">
        <v>64</v>
      </c>
      <c r="CP67" s="36" t="s">
        <v>64</v>
      </c>
      <c r="CQ67" s="36" t="s">
        <v>64</v>
      </c>
      <c r="CR67" s="36" t="s">
        <v>64</v>
      </c>
      <c r="CS67" s="36" t="s">
        <v>64</v>
      </c>
      <c r="CT67" s="36" t="s">
        <v>64</v>
      </c>
      <c r="CU67" s="36" t="s">
        <v>64</v>
      </c>
      <c r="CV67" s="36" t="s">
        <v>64</v>
      </c>
      <c r="CW67" s="36" t="s">
        <v>64</v>
      </c>
      <c r="CX67" s="36" t="s">
        <v>64</v>
      </c>
      <c r="CY67" s="36" t="s">
        <v>64</v>
      </c>
      <c r="CZ67" s="36" t="s">
        <v>64</v>
      </c>
      <c r="DA67" s="36" t="s">
        <v>64</v>
      </c>
      <c r="DB67" s="36" t="s">
        <v>64</v>
      </c>
      <c r="DC67" s="36" t="s">
        <v>64</v>
      </c>
      <c r="DD67" s="36" t="s">
        <v>64</v>
      </c>
      <c r="DE67" s="36" t="s">
        <v>64</v>
      </c>
      <c r="DF67" s="36" t="s">
        <v>64</v>
      </c>
      <c r="DG67" s="36" t="s">
        <v>64</v>
      </c>
      <c r="DH67" s="36" t="s">
        <v>64</v>
      </c>
      <c r="DI67" s="36" t="s">
        <v>64</v>
      </c>
      <c r="DJ67" s="36" t="s">
        <v>64</v>
      </c>
      <c r="DK67" s="36" t="s">
        <v>64</v>
      </c>
      <c r="DL67" s="36" t="s">
        <v>64</v>
      </c>
      <c r="DM67" s="36" t="s">
        <v>64</v>
      </c>
      <c r="DN67" s="36" t="s">
        <v>64</v>
      </c>
      <c r="DO67" s="36" t="s">
        <v>64</v>
      </c>
      <c r="DP67" s="36" t="s">
        <v>64</v>
      </c>
      <c r="DQ67" s="36" t="s">
        <v>64</v>
      </c>
      <c r="DR67" s="36" t="s">
        <v>64</v>
      </c>
      <c r="DS67" s="36" t="s">
        <v>64</v>
      </c>
      <c r="DT67" s="36" t="s">
        <v>64</v>
      </c>
      <c r="DU67" s="36" t="s">
        <v>64</v>
      </c>
      <c r="DV67" s="36" t="s">
        <v>64</v>
      </c>
      <c r="DW67" s="36" t="s">
        <v>64</v>
      </c>
      <c r="DX67" s="36" t="s">
        <v>64</v>
      </c>
      <c r="DY67" s="36" t="s">
        <v>64</v>
      </c>
      <c r="DZ67" s="36" t="s">
        <v>64</v>
      </c>
      <c r="EA67" s="36" t="s">
        <v>64</v>
      </c>
      <c r="EB67" s="36" t="s">
        <v>64</v>
      </c>
      <c r="EC67" s="36" t="s">
        <v>64</v>
      </c>
      <c r="ED67" s="36" t="s">
        <v>64</v>
      </c>
      <c r="EE67" s="36" t="s">
        <v>64</v>
      </c>
      <c r="EF67" s="36" t="s">
        <v>64</v>
      </c>
      <c r="EG67" s="36" t="s">
        <v>64</v>
      </c>
      <c r="EH67" s="36" t="s">
        <v>64</v>
      </c>
      <c r="EI67" s="36" t="s">
        <v>64</v>
      </c>
      <c r="EJ67" s="36" t="s">
        <v>64</v>
      </c>
      <c r="EK67" s="36" t="s">
        <v>64</v>
      </c>
      <c r="EL67" s="36" t="s">
        <v>64</v>
      </c>
      <c r="EM67" s="36" t="s">
        <v>64</v>
      </c>
      <c r="EO67" s="43"/>
      <c r="EP67" s="36" t="s">
        <v>64</v>
      </c>
      <c r="EQ67" s="36" t="s">
        <v>64</v>
      </c>
      <c r="ER67" s="36" t="s">
        <v>64</v>
      </c>
      <c r="ES67" s="36" t="s">
        <v>64</v>
      </c>
      <c r="ET67" s="36" t="s">
        <v>64</v>
      </c>
      <c r="EU67" s="36" t="s">
        <v>64</v>
      </c>
      <c r="EV67" s="36" t="s">
        <v>64</v>
      </c>
      <c r="EW67" s="36" t="s">
        <v>64</v>
      </c>
      <c r="EX67" s="36" t="s">
        <v>64</v>
      </c>
      <c r="EY67" s="36" t="s">
        <v>64</v>
      </c>
      <c r="EZ67" s="36" t="s">
        <v>64</v>
      </c>
      <c r="FA67" s="36" t="s">
        <v>64</v>
      </c>
      <c r="FB67" s="36" t="s">
        <v>64</v>
      </c>
      <c r="FC67" s="36" t="s">
        <v>64</v>
      </c>
      <c r="FD67" s="36" t="s">
        <v>64</v>
      </c>
      <c r="FE67" s="36" t="s">
        <v>64</v>
      </c>
      <c r="FF67" s="36" t="s">
        <v>64</v>
      </c>
      <c r="FG67" s="36" t="s">
        <v>64</v>
      </c>
      <c r="FH67" s="36" t="s">
        <v>64</v>
      </c>
      <c r="FI67" s="36" t="s">
        <v>64</v>
      </c>
      <c r="FJ67" s="36" t="s">
        <v>64</v>
      </c>
      <c r="FK67" s="36" t="s">
        <v>64</v>
      </c>
      <c r="FL67" s="36" t="s">
        <v>64</v>
      </c>
      <c r="FM67" s="36" t="s">
        <v>64</v>
      </c>
      <c r="FN67" s="36" t="s">
        <v>64</v>
      </c>
      <c r="FO67" s="36" t="s">
        <v>64</v>
      </c>
      <c r="FP67" s="36" t="s">
        <v>64</v>
      </c>
      <c r="FQ67" s="36" t="s">
        <v>64</v>
      </c>
      <c r="FR67" s="36" t="s">
        <v>64</v>
      </c>
      <c r="FS67" s="36" t="s">
        <v>64</v>
      </c>
      <c r="FT67" s="36" t="s">
        <v>64</v>
      </c>
      <c r="FU67" s="36" t="s">
        <v>64</v>
      </c>
      <c r="FV67" s="36" t="s">
        <v>64</v>
      </c>
      <c r="FW67" s="36" t="s">
        <v>64</v>
      </c>
      <c r="FX67" s="36" t="s">
        <v>64</v>
      </c>
      <c r="FY67" s="36" t="s">
        <v>64</v>
      </c>
      <c r="FZ67" s="36" t="s">
        <v>64</v>
      </c>
      <c r="GA67" s="36" t="s">
        <v>64</v>
      </c>
      <c r="GB67" s="36" t="s">
        <v>64</v>
      </c>
      <c r="GC67" s="36" t="s">
        <v>64</v>
      </c>
      <c r="GD67" s="36" t="s">
        <v>64</v>
      </c>
      <c r="GE67" s="36" t="s">
        <v>64</v>
      </c>
      <c r="GF67" s="36" t="s">
        <v>64</v>
      </c>
      <c r="GG67" s="36" t="s">
        <v>64</v>
      </c>
      <c r="GH67" s="36" t="s">
        <v>64</v>
      </c>
      <c r="GI67" s="36" t="s">
        <v>64</v>
      </c>
      <c r="GJ67" s="36" t="s">
        <v>64</v>
      </c>
      <c r="GK67" s="36" t="s">
        <v>64</v>
      </c>
      <c r="GL67" s="36" t="s">
        <v>64</v>
      </c>
      <c r="GM67" s="36" t="s">
        <v>64</v>
      </c>
      <c r="GN67" s="36" t="s">
        <v>64</v>
      </c>
      <c r="GO67" s="36" t="s">
        <v>64</v>
      </c>
      <c r="GP67" s="36" t="s">
        <v>64</v>
      </c>
      <c r="GQ67" s="36" t="s">
        <v>64</v>
      </c>
      <c r="GR67" s="36" t="s">
        <v>64</v>
      </c>
      <c r="GS67" s="36" t="s">
        <v>64</v>
      </c>
      <c r="GT67" s="36" t="s">
        <v>64</v>
      </c>
      <c r="GU67" s="36" t="s">
        <v>64</v>
      </c>
      <c r="GV67" s="36" t="s">
        <v>64</v>
      </c>
      <c r="GW67" s="36" t="s">
        <v>64</v>
      </c>
      <c r="GX67" s="36" t="s">
        <v>64</v>
      </c>
      <c r="GY67" s="36" t="s">
        <v>64</v>
      </c>
      <c r="GZ67" s="36" t="s">
        <v>64</v>
      </c>
      <c r="HA67" s="36" t="s">
        <v>64</v>
      </c>
      <c r="HB67" s="36" t="s">
        <v>64</v>
      </c>
      <c r="HC67" s="36" t="s">
        <v>64</v>
      </c>
      <c r="HD67" s="36" t="s">
        <v>64</v>
      </c>
      <c r="HE67" s="36" t="s">
        <v>64</v>
      </c>
      <c r="HF67" s="36" t="s">
        <v>64</v>
      </c>
      <c r="HG67" s="36" t="s">
        <v>64</v>
      </c>
      <c r="HH67" s="36" t="s">
        <v>64</v>
      </c>
      <c r="HI67" s="36" t="s">
        <v>64</v>
      </c>
      <c r="HJ67" s="36" t="s">
        <v>64</v>
      </c>
      <c r="HK67" s="36" t="s">
        <v>64</v>
      </c>
      <c r="HL67" s="36" t="s">
        <v>64</v>
      </c>
      <c r="HM67" s="36" t="s">
        <v>64</v>
      </c>
      <c r="HN67" s="36" t="s">
        <v>64</v>
      </c>
      <c r="HO67" s="36" t="s">
        <v>64</v>
      </c>
      <c r="HP67" s="36" t="s">
        <v>64</v>
      </c>
      <c r="HQ67" s="36" t="s">
        <v>64</v>
      </c>
      <c r="HR67" s="36" t="s">
        <v>64</v>
      </c>
      <c r="HS67" s="36" t="s">
        <v>64</v>
      </c>
      <c r="HT67" s="36" t="s">
        <v>64</v>
      </c>
      <c r="HU67" s="36" t="s">
        <v>64</v>
      </c>
      <c r="HV67" s="36" t="s">
        <v>64</v>
      </c>
      <c r="HW67" s="36" t="s">
        <v>64</v>
      </c>
      <c r="HX67" s="36" t="s">
        <v>64</v>
      </c>
      <c r="HY67" s="36" t="s">
        <v>64</v>
      </c>
      <c r="HZ67" s="36" t="s">
        <v>64</v>
      </c>
      <c r="IA67" s="36" t="s">
        <v>64</v>
      </c>
      <c r="IB67" s="36" t="s">
        <v>64</v>
      </c>
      <c r="IC67" s="36" t="s">
        <v>64</v>
      </c>
      <c r="ID67" s="36" t="s">
        <v>64</v>
      </c>
      <c r="IE67" s="36" t="s">
        <v>64</v>
      </c>
      <c r="IF67" s="36" t="s">
        <v>64</v>
      </c>
      <c r="IG67" s="36" t="s">
        <v>64</v>
      </c>
      <c r="IH67" s="36" t="s">
        <v>64</v>
      </c>
      <c r="II67" s="36" t="s">
        <v>64</v>
      </c>
      <c r="IJ67" s="36" t="s">
        <v>64</v>
      </c>
      <c r="IK67" s="36" t="s">
        <v>64</v>
      </c>
      <c r="IL67" s="36" t="s">
        <v>64</v>
      </c>
      <c r="IM67" s="36" t="s">
        <v>64</v>
      </c>
      <c r="IN67" s="36" t="s">
        <v>64</v>
      </c>
      <c r="IO67" s="36" t="s">
        <v>64</v>
      </c>
      <c r="IP67" s="36" t="s">
        <v>64</v>
      </c>
      <c r="IQ67" s="36" t="s">
        <v>64</v>
      </c>
      <c r="IR67" s="36" t="s">
        <v>64</v>
      </c>
      <c r="IS67" s="36" t="s">
        <v>64</v>
      </c>
      <c r="IT67" s="36" t="s">
        <v>64</v>
      </c>
      <c r="IU67" s="36" t="s">
        <v>64</v>
      </c>
      <c r="IV67" s="36" t="s">
        <v>64</v>
      </c>
      <c r="IW67" s="36" t="s">
        <v>64</v>
      </c>
      <c r="IX67" s="36" t="s">
        <v>64</v>
      </c>
      <c r="IY67" s="36" t="s">
        <v>64</v>
      </c>
      <c r="IZ67" s="36" t="s">
        <v>64</v>
      </c>
      <c r="JA67" s="36" t="s">
        <v>64</v>
      </c>
      <c r="JB67" s="36" t="s">
        <v>64</v>
      </c>
      <c r="JC67" s="36" t="s">
        <v>64</v>
      </c>
      <c r="JD67" s="36" t="s">
        <v>64</v>
      </c>
      <c r="JE67" s="36" t="s">
        <v>64</v>
      </c>
      <c r="JF67" s="36" t="s">
        <v>64</v>
      </c>
      <c r="JG67" s="36" t="s">
        <v>64</v>
      </c>
      <c r="JH67" s="36" t="s">
        <v>64</v>
      </c>
      <c r="JI67" s="36" t="s">
        <v>64</v>
      </c>
      <c r="JJ67" s="36" t="s">
        <v>64</v>
      </c>
      <c r="JK67" s="36" t="s">
        <v>64</v>
      </c>
      <c r="JL67" s="36" t="s">
        <v>64</v>
      </c>
      <c r="JM67" s="36" t="s">
        <v>64</v>
      </c>
      <c r="JN67" s="36" t="s">
        <v>64</v>
      </c>
      <c r="JO67" s="36" t="s">
        <v>64</v>
      </c>
      <c r="JP67" s="36" t="s">
        <v>64</v>
      </c>
      <c r="JQ67" s="36" t="s">
        <v>64</v>
      </c>
      <c r="JR67" s="36" t="s">
        <v>64</v>
      </c>
      <c r="JS67" s="36" t="s">
        <v>64</v>
      </c>
      <c r="JT67" s="36" t="s">
        <v>64</v>
      </c>
      <c r="JU67" s="36" t="s">
        <v>64</v>
      </c>
      <c r="JV67" s="36" t="s">
        <v>64</v>
      </c>
      <c r="JW67" s="36" t="s">
        <v>64</v>
      </c>
      <c r="JX67" s="36" t="s">
        <v>64</v>
      </c>
      <c r="JY67" s="36" t="s">
        <v>64</v>
      </c>
      <c r="JZ67" s="36" t="s">
        <v>64</v>
      </c>
    </row>
  </sheetData>
  <mergeCells count="4">
    <mergeCell ref="C3:BV3"/>
    <mergeCell ref="BW3:EM3"/>
    <mergeCell ref="EP3:HI3"/>
    <mergeCell ref="HJ3:JZ3"/>
  </mergeCells>
  <conditionalFormatting sqref="A5:A65">
    <cfRule type="duplicateValues" dxfId="1" priority="2"/>
  </conditionalFormatting>
  <conditionalFormatting sqref="A50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DDAD2-A4BC-4247-B237-8909A289591F}">
  <dimension ref="A1:G848"/>
  <sheetViews>
    <sheetView topLeftCell="A831" workbookViewId="0">
      <selection activeCell="E843" sqref="E843"/>
    </sheetView>
  </sheetViews>
  <sheetFormatPr defaultRowHeight="14.5" x14ac:dyDescent="0.35"/>
  <sheetData>
    <row r="1" spans="1:7" x14ac:dyDescent="0.35">
      <c r="A1" t="s">
        <v>74</v>
      </c>
      <c r="B1" t="s">
        <v>75</v>
      </c>
      <c r="C1" t="s">
        <v>76</v>
      </c>
      <c r="D1" t="s">
        <v>77</v>
      </c>
      <c r="E1" t="s">
        <v>11</v>
      </c>
      <c r="F1" t="s">
        <v>78</v>
      </c>
      <c r="G1" t="s">
        <v>79</v>
      </c>
    </row>
    <row r="2" spans="1:7" x14ac:dyDescent="0.35">
      <c r="A2" t="s">
        <v>80</v>
      </c>
      <c r="B2">
        <v>320015</v>
      </c>
      <c r="C2" t="s">
        <v>81</v>
      </c>
      <c r="D2">
        <v>250</v>
      </c>
      <c r="E2">
        <v>89762.85</v>
      </c>
      <c r="F2">
        <v>1</v>
      </c>
      <c r="G2">
        <v>2024</v>
      </c>
    </row>
    <row r="3" spans="1:7" x14ac:dyDescent="0.35">
      <c r="A3" t="s">
        <v>80</v>
      </c>
      <c r="B3">
        <v>320107</v>
      </c>
      <c r="C3" t="s">
        <v>82</v>
      </c>
      <c r="D3">
        <v>150</v>
      </c>
      <c r="E3">
        <v>51480.036</v>
      </c>
      <c r="F3">
        <v>1</v>
      </c>
      <c r="G3">
        <v>2024</v>
      </c>
    </row>
    <row r="4" spans="1:7" x14ac:dyDescent="0.35">
      <c r="A4" t="s">
        <v>80</v>
      </c>
      <c r="B4">
        <v>320917</v>
      </c>
      <c r="C4" t="s">
        <v>83</v>
      </c>
      <c r="D4">
        <v>100</v>
      </c>
      <c r="E4">
        <v>34320.023999999998</v>
      </c>
      <c r="F4">
        <v>1</v>
      </c>
      <c r="G4">
        <v>2024</v>
      </c>
    </row>
    <row r="5" spans="1:7" x14ac:dyDescent="0.35">
      <c r="A5" t="s">
        <v>80</v>
      </c>
      <c r="B5">
        <v>323004</v>
      </c>
      <c r="C5" t="s">
        <v>84</v>
      </c>
      <c r="D5">
        <v>143</v>
      </c>
      <c r="E5">
        <v>43400.42</v>
      </c>
      <c r="F5">
        <v>1</v>
      </c>
      <c r="G5">
        <v>2024</v>
      </c>
    </row>
    <row r="6" spans="1:7" x14ac:dyDescent="0.35">
      <c r="A6" t="s">
        <v>80</v>
      </c>
      <c r="B6">
        <v>320400</v>
      </c>
      <c r="C6" t="s">
        <v>85</v>
      </c>
      <c r="D6">
        <v>100</v>
      </c>
      <c r="E6">
        <v>24388.344000000001</v>
      </c>
      <c r="F6">
        <v>1</v>
      </c>
      <c r="G6">
        <v>2024</v>
      </c>
    </row>
    <row r="7" spans="1:7" x14ac:dyDescent="0.35">
      <c r="A7" t="s">
        <v>80</v>
      </c>
      <c r="B7">
        <v>320100</v>
      </c>
      <c r="C7" t="s">
        <v>86</v>
      </c>
      <c r="D7">
        <v>100</v>
      </c>
      <c r="E7">
        <v>24388.344000000001</v>
      </c>
      <c r="F7">
        <v>1</v>
      </c>
      <c r="G7">
        <v>2024</v>
      </c>
    </row>
    <row r="8" spans="1:7" x14ac:dyDescent="0.35">
      <c r="A8" t="s">
        <v>80</v>
      </c>
      <c r="B8">
        <v>320120</v>
      </c>
      <c r="C8" t="s">
        <v>72</v>
      </c>
      <c r="D8">
        <v>30</v>
      </c>
      <c r="E8">
        <v>5417.9930000000004</v>
      </c>
      <c r="F8">
        <v>1</v>
      </c>
      <c r="G8">
        <v>2024</v>
      </c>
    </row>
    <row r="9" spans="1:7" x14ac:dyDescent="0.35">
      <c r="A9" t="s">
        <v>80</v>
      </c>
      <c r="B9">
        <v>320023</v>
      </c>
      <c r="C9" t="s">
        <v>87</v>
      </c>
      <c r="D9">
        <v>100</v>
      </c>
      <c r="E9">
        <v>23846.399000000001</v>
      </c>
      <c r="F9">
        <v>1</v>
      </c>
      <c r="G9">
        <v>2024</v>
      </c>
    </row>
    <row r="10" spans="1:7" x14ac:dyDescent="0.35">
      <c r="A10" t="s">
        <v>80</v>
      </c>
      <c r="B10">
        <v>320020</v>
      </c>
      <c r="C10" t="s">
        <v>88</v>
      </c>
      <c r="D10">
        <v>50</v>
      </c>
      <c r="E10">
        <v>13728.01</v>
      </c>
      <c r="F10">
        <v>1</v>
      </c>
      <c r="G10">
        <v>2024</v>
      </c>
    </row>
    <row r="11" spans="1:7" x14ac:dyDescent="0.35">
      <c r="A11" t="s">
        <v>80</v>
      </c>
      <c r="B11">
        <v>320029</v>
      </c>
      <c r="C11" t="s">
        <v>73</v>
      </c>
      <c r="D11">
        <v>50</v>
      </c>
      <c r="E11">
        <v>11040.019</v>
      </c>
      <c r="F11">
        <v>1</v>
      </c>
      <c r="G11">
        <v>2024</v>
      </c>
    </row>
    <row r="12" spans="1:7" x14ac:dyDescent="0.35">
      <c r="A12" t="s">
        <v>80</v>
      </c>
      <c r="B12">
        <v>324003</v>
      </c>
      <c r="C12" t="s">
        <v>89</v>
      </c>
      <c r="D12">
        <v>30</v>
      </c>
      <c r="E12">
        <v>11880.011</v>
      </c>
      <c r="F12">
        <v>1</v>
      </c>
      <c r="G12">
        <v>2024</v>
      </c>
    </row>
    <row r="13" spans="1:7" x14ac:dyDescent="0.35">
      <c r="A13" t="s">
        <v>80</v>
      </c>
      <c r="B13">
        <v>320400</v>
      </c>
      <c r="C13" t="s">
        <v>85</v>
      </c>
      <c r="D13">
        <v>24</v>
      </c>
      <c r="E13">
        <v>5853.2030000000004</v>
      </c>
      <c r="F13">
        <v>1</v>
      </c>
      <c r="G13">
        <v>2024</v>
      </c>
    </row>
    <row r="14" spans="1:7" x14ac:dyDescent="0.35">
      <c r="A14" t="s">
        <v>80</v>
      </c>
      <c r="B14">
        <v>320100</v>
      </c>
      <c r="C14" t="s">
        <v>86</v>
      </c>
      <c r="D14">
        <v>36</v>
      </c>
      <c r="E14">
        <v>8779.8040000000001</v>
      </c>
      <c r="F14">
        <v>1</v>
      </c>
      <c r="G14">
        <v>2024</v>
      </c>
    </row>
    <row r="15" spans="1:7" x14ac:dyDescent="0.35">
      <c r="A15" t="s">
        <v>80</v>
      </c>
      <c r="B15">
        <v>320015</v>
      </c>
      <c r="C15" t="s">
        <v>81</v>
      </c>
      <c r="D15">
        <v>50</v>
      </c>
      <c r="E15">
        <v>17952.571</v>
      </c>
      <c r="F15">
        <v>1</v>
      </c>
      <c r="G15">
        <v>2024</v>
      </c>
    </row>
    <row r="16" spans="1:7" x14ac:dyDescent="0.35">
      <c r="A16" t="s">
        <v>80</v>
      </c>
      <c r="B16">
        <v>320118</v>
      </c>
      <c r="C16" t="s">
        <v>90</v>
      </c>
      <c r="D16">
        <v>20</v>
      </c>
      <c r="E16">
        <v>3870.8939999999998</v>
      </c>
      <c r="F16">
        <v>1</v>
      </c>
      <c r="G16">
        <v>2024</v>
      </c>
    </row>
    <row r="17" spans="1:7" x14ac:dyDescent="0.35">
      <c r="A17" t="s">
        <v>80</v>
      </c>
      <c r="B17">
        <v>324003</v>
      </c>
      <c r="C17" t="s">
        <v>89</v>
      </c>
      <c r="D17">
        <v>20</v>
      </c>
      <c r="E17">
        <v>7920.0069999999996</v>
      </c>
      <c r="F17">
        <v>1</v>
      </c>
      <c r="G17">
        <v>2024</v>
      </c>
    </row>
    <row r="18" spans="1:7" x14ac:dyDescent="0.35">
      <c r="A18" t="s">
        <v>80</v>
      </c>
      <c r="B18">
        <v>320400</v>
      </c>
      <c r="C18" t="s">
        <v>85</v>
      </c>
      <c r="D18">
        <v>10</v>
      </c>
      <c r="E18">
        <v>2438.8339999999998</v>
      </c>
      <c r="F18">
        <v>1</v>
      </c>
      <c r="G18">
        <v>2024</v>
      </c>
    </row>
    <row r="19" spans="1:7" x14ac:dyDescent="0.35">
      <c r="A19" t="s">
        <v>80</v>
      </c>
      <c r="B19">
        <v>320100</v>
      </c>
      <c r="C19" t="s">
        <v>86</v>
      </c>
      <c r="D19">
        <v>10</v>
      </c>
      <c r="E19">
        <v>2438.8339999999998</v>
      </c>
      <c r="F19">
        <v>1</v>
      </c>
      <c r="G19">
        <v>2024</v>
      </c>
    </row>
    <row r="20" spans="1:7" x14ac:dyDescent="0.35">
      <c r="A20" t="s">
        <v>80</v>
      </c>
      <c r="B20">
        <v>320118</v>
      </c>
      <c r="C20" t="s">
        <v>90</v>
      </c>
      <c r="D20">
        <v>50</v>
      </c>
      <c r="E20">
        <v>9677.2350000000006</v>
      </c>
      <c r="F20">
        <v>1</v>
      </c>
      <c r="G20">
        <v>2024</v>
      </c>
    </row>
    <row r="21" spans="1:7" x14ac:dyDescent="0.35">
      <c r="A21" t="s">
        <v>80</v>
      </c>
      <c r="B21">
        <v>320925</v>
      </c>
      <c r="C21" t="s">
        <v>91</v>
      </c>
      <c r="D21">
        <v>10</v>
      </c>
      <c r="E21">
        <v>1935.4459999999999</v>
      </c>
      <c r="F21">
        <v>1</v>
      </c>
      <c r="G21">
        <v>2024</v>
      </c>
    </row>
    <row r="22" spans="1:7" x14ac:dyDescent="0.35">
      <c r="A22" t="s">
        <v>80</v>
      </c>
      <c r="B22">
        <v>320400</v>
      </c>
      <c r="C22" t="s">
        <v>85</v>
      </c>
      <c r="D22">
        <v>12</v>
      </c>
      <c r="E22">
        <v>2926.6010000000001</v>
      </c>
      <c r="F22">
        <v>1</v>
      </c>
      <c r="G22">
        <v>2024</v>
      </c>
    </row>
    <row r="23" spans="1:7" x14ac:dyDescent="0.35">
      <c r="A23" t="s">
        <v>80</v>
      </c>
      <c r="B23">
        <v>320100</v>
      </c>
      <c r="C23" t="s">
        <v>86</v>
      </c>
      <c r="D23">
        <v>12</v>
      </c>
      <c r="E23">
        <v>2926.6010000000001</v>
      </c>
      <c r="F23">
        <v>1</v>
      </c>
      <c r="G23">
        <v>2024</v>
      </c>
    </row>
    <row r="24" spans="1:7" x14ac:dyDescent="0.35">
      <c r="A24" t="s">
        <v>80</v>
      </c>
      <c r="B24">
        <v>327900</v>
      </c>
      <c r="C24" t="s">
        <v>70</v>
      </c>
      <c r="D24">
        <v>20</v>
      </c>
      <c r="E24">
        <v>3048.5479999999998</v>
      </c>
      <c r="F24">
        <v>1</v>
      </c>
      <c r="G24">
        <v>2024</v>
      </c>
    </row>
    <row r="25" spans="1:7" x14ac:dyDescent="0.35">
      <c r="A25" t="s">
        <v>80</v>
      </c>
      <c r="B25">
        <v>327901</v>
      </c>
      <c r="C25" t="s">
        <v>68</v>
      </c>
      <c r="D25">
        <v>20</v>
      </c>
      <c r="E25">
        <v>3048.5479999999998</v>
      </c>
      <c r="F25">
        <v>1</v>
      </c>
      <c r="G25">
        <v>2024</v>
      </c>
    </row>
    <row r="26" spans="1:7" x14ac:dyDescent="0.35">
      <c r="A26" t="s">
        <v>80</v>
      </c>
      <c r="B26">
        <v>327902</v>
      </c>
      <c r="C26" t="s">
        <v>71</v>
      </c>
      <c r="D26">
        <v>20</v>
      </c>
      <c r="E26">
        <v>3048.5479999999998</v>
      </c>
      <c r="F26">
        <v>1</v>
      </c>
      <c r="G26">
        <v>2024</v>
      </c>
    </row>
    <row r="27" spans="1:7" x14ac:dyDescent="0.35">
      <c r="A27" t="s">
        <v>80</v>
      </c>
      <c r="B27">
        <v>327903</v>
      </c>
      <c r="C27" t="s">
        <v>69</v>
      </c>
      <c r="D27">
        <v>20</v>
      </c>
      <c r="E27">
        <v>3048.55</v>
      </c>
      <c r="F27">
        <v>1</v>
      </c>
      <c r="G27">
        <v>2024</v>
      </c>
    </row>
    <row r="28" spans="1:7" x14ac:dyDescent="0.35">
      <c r="A28" t="s">
        <v>80</v>
      </c>
      <c r="B28">
        <v>327900</v>
      </c>
      <c r="C28" t="s">
        <v>70</v>
      </c>
      <c r="D28">
        <v>50</v>
      </c>
      <c r="E28">
        <v>7621.3710000000001</v>
      </c>
      <c r="F28">
        <v>1</v>
      </c>
      <c r="G28">
        <v>2024</v>
      </c>
    </row>
    <row r="29" spans="1:7" x14ac:dyDescent="0.35">
      <c r="A29" t="s">
        <v>80</v>
      </c>
      <c r="B29">
        <v>327901</v>
      </c>
      <c r="C29" t="s">
        <v>68</v>
      </c>
      <c r="D29">
        <v>50</v>
      </c>
      <c r="E29">
        <v>7621.3710000000001</v>
      </c>
      <c r="F29">
        <v>1</v>
      </c>
      <c r="G29">
        <v>2024</v>
      </c>
    </row>
    <row r="30" spans="1:7" x14ac:dyDescent="0.35">
      <c r="A30" t="s">
        <v>80</v>
      </c>
      <c r="B30">
        <v>327902</v>
      </c>
      <c r="C30" t="s">
        <v>71</v>
      </c>
      <c r="D30">
        <v>50</v>
      </c>
      <c r="E30">
        <v>7621.3710000000001</v>
      </c>
      <c r="F30">
        <v>1</v>
      </c>
      <c r="G30">
        <v>2024</v>
      </c>
    </row>
    <row r="31" spans="1:7" x14ac:dyDescent="0.35">
      <c r="A31" t="s">
        <v>80</v>
      </c>
      <c r="B31">
        <v>327903</v>
      </c>
      <c r="C31" t="s">
        <v>69</v>
      </c>
      <c r="D31">
        <v>100</v>
      </c>
      <c r="E31">
        <v>15242.742</v>
      </c>
      <c r="F31">
        <v>1</v>
      </c>
      <c r="G31">
        <v>2024</v>
      </c>
    </row>
    <row r="32" spans="1:7" x14ac:dyDescent="0.35">
      <c r="A32" t="s">
        <v>80</v>
      </c>
      <c r="B32">
        <v>327900</v>
      </c>
      <c r="C32" t="s">
        <v>70</v>
      </c>
      <c r="D32">
        <v>-50</v>
      </c>
      <c r="E32">
        <v>-7621.3710000000001</v>
      </c>
      <c r="F32">
        <v>1</v>
      </c>
      <c r="G32">
        <v>2024</v>
      </c>
    </row>
    <row r="33" spans="1:7" x14ac:dyDescent="0.35">
      <c r="A33" t="s">
        <v>80</v>
      </c>
      <c r="B33">
        <v>327901</v>
      </c>
      <c r="C33" t="s">
        <v>68</v>
      </c>
      <c r="D33">
        <v>-50</v>
      </c>
      <c r="E33">
        <v>-7621.3710000000001</v>
      </c>
      <c r="F33">
        <v>1</v>
      </c>
      <c r="G33">
        <v>2024</v>
      </c>
    </row>
    <row r="34" spans="1:7" x14ac:dyDescent="0.35">
      <c r="A34" t="s">
        <v>80</v>
      </c>
      <c r="B34">
        <v>327902</v>
      </c>
      <c r="C34" t="s">
        <v>71</v>
      </c>
      <c r="D34">
        <v>-50</v>
      </c>
      <c r="E34">
        <v>-7621.3710000000001</v>
      </c>
      <c r="F34">
        <v>1</v>
      </c>
      <c r="G34">
        <v>2024</v>
      </c>
    </row>
    <row r="35" spans="1:7" x14ac:dyDescent="0.35">
      <c r="A35" t="s">
        <v>80</v>
      </c>
      <c r="B35">
        <v>327903</v>
      </c>
      <c r="C35" t="s">
        <v>69</v>
      </c>
      <c r="D35">
        <v>-100</v>
      </c>
      <c r="E35">
        <v>-15242.742</v>
      </c>
      <c r="F35">
        <v>1</v>
      </c>
      <c r="G35">
        <v>2024</v>
      </c>
    </row>
    <row r="36" spans="1:7" x14ac:dyDescent="0.35">
      <c r="A36" t="s">
        <v>80</v>
      </c>
      <c r="B36">
        <v>327900</v>
      </c>
      <c r="C36" t="s">
        <v>70</v>
      </c>
      <c r="D36">
        <v>50</v>
      </c>
      <c r="E36">
        <v>7621.3710000000001</v>
      </c>
      <c r="F36">
        <v>1</v>
      </c>
      <c r="G36">
        <v>2024</v>
      </c>
    </row>
    <row r="37" spans="1:7" x14ac:dyDescent="0.35">
      <c r="A37" t="s">
        <v>80</v>
      </c>
      <c r="B37">
        <v>327901</v>
      </c>
      <c r="C37" t="s">
        <v>68</v>
      </c>
      <c r="D37">
        <v>50</v>
      </c>
      <c r="E37">
        <v>7621.3710000000001</v>
      </c>
      <c r="F37">
        <v>1</v>
      </c>
      <c r="G37">
        <v>2024</v>
      </c>
    </row>
    <row r="38" spans="1:7" x14ac:dyDescent="0.35">
      <c r="A38" t="s">
        <v>80</v>
      </c>
      <c r="B38">
        <v>327902</v>
      </c>
      <c r="C38" t="s">
        <v>71</v>
      </c>
      <c r="D38">
        <v>100</v>
      </c>
      <c r="E38">
        <v>15242.742</v>
      </c>
      <c r="F38">
        <v>1</v>
      </c>
      <c r="G38">
        <v>2024</v>
      </c>
    </row>
    <row r="39" spans="1:7" x14ac:dyDescent="0.35">
      <c r="A39" t="s">
        <v>80</v>
      </c>
      <c r="B39">
        <v>327903</v>
      </c>
      <c r="C39" t="s">
        <v>69</v>
      </c>
      <c r="D39">
        <v>50</v>
      </c>
      <c r="E39">
        <v>7621.3710000000001</v>
      </c>
      <c r="F39">
        <v>1</v>
      </c>
      <c r="G39">
        <v>2024</v>
      </c>
    </row>
    <row r="40" spans="1:7" x14ac:dyDescent="0.35">
      <c r="A40" t="s">
        <v>80</v>
      </c>
      <c r="B40">
        <v>320015</v>
      </c>
      <c r="C40" t="s">
        <v>81</v>
      </c>
      <c r="D40">
        <v>10</v>
      </c>
      <c r="E40">
        <v>3590.5140000000001</v>
      </c>
      <c r="F40">
        <v>1</v>
      </c>
      <c r="G40">
        <v>2024</v>
      </c>
    </row>
    <row r="41" spans="1:7" x14ac:dyDescent="0.35">
      <c r="A41" t="s">
        <v>80</v>
      </c>
      <c r="B41">
        <v>320023</v>
      </c>
      <c r="C41" t="s">
        <v>87</v>
      </c>
      <c r="D41">
        <v>50</v>
      </c>
      <c r="E41">
        <v>9538.5609999999997</v>
      </c>
      <c r="F41">
        <v>1</v>
      </c>
      <c r="G41">
        <v>2024</v>
      </c>
    </row>
    <row r="42" spans="1:7" x14ac:dyDescent="0.35">
      <c r="A42" t="s">
        <v>80</v>
      </c>
      <c r="B42">
        <v>323004</v>
      </c>
      <c r="C42" t="s">
        <v>84</v>
      </c>
      <c r="D42">
        <v>10</v>
      </c>
      <c r="E42">
        <v>3034.9940000000001</v>
      </c>
      <c r="F42">
        <v>1</v>
      </c>
      <c r="G42">
        <v>2024</v>
      </c>
    </row>
    <row r="43" spans="1:7" x14ac:dyDescent="0.35">
      <c r="A43" t="s">
        <v>80</v>
      </c>
      <c r="B43">
        <v>324003</v>
      </c>
      <c r="C43" t="s">
        <v>89</v>
      </c>
      <c r="D43">
        <v>15</v>
      </c>
      <c r="E43">
        <v>5346.0039999999999</v>
      </c>
      <c r="F43">
        <v>1</v>
      </c>
      <c r="G43">
        <v>2024</v>
      </c>
    </row>
    <row r="44" spans="1:7" x14ac:dyDescent="0.35">
      <c r="A44" t="s">
        <v>80</v>
      </c>
      <c r="B44">
        <v>320400</v>
      </c>
      <c r="C44" t="s">
        <v>85</v>
      </c>
      <c r="D44">
        <v>10</v>
      </c>
      <c r="E44">
        <v>2438.8339999999998</v>
      </c>
      <c r="F44">
        <v>1</v>
      </c>
      <c r="G44">
        <v>2024</v>
      </c>
    </row>
    <row r="45" spans="1:7" x14ac:dyDescent="0.35">
      <c r="A45" t="s">
        <v>80</v>
      </c>
      <c r="B45">
        <v>320100</v>
      </c>
      <c r="C45" t="s">
        <v>86</v>
      </c>
      <c r="D45">
        <v>14</v>
      </c>
      <c r="E45">
        <v>3414.3679999999999</v>
      </c>
      <c r="F45">
        <v>1</v>
      </c>
      <c r="G45">
        <v>2024</v>
      </c>
    </row>
    <row r="46" spans="1:7" x14ac:dyDescent="0.35">
      <c r="A46" t="s">
        <v>80</v>
      </c>
      <c r="B46">
        <v>320020</v>
      </c>
      <c r="C46" t="s">
        <v>88</v>
      </c>
      <c r="D46">
        <v>800</v>
      </c>
      <c r="E46">
        <v>219648.15400000001</v>
      </c>
      <c r="F46">
        <v>1</v>
      </c>
      <c r="G46">
        <v>2024</v>
      </c>
    </row>
    <row r="47" spans="1:7" x14ac:dyDescent="0.35">
      <c r="A47" t="s">
        <v>80</v>
      </c>
      <c r="B47">
        <v>320020</v>
      </c>
      <c r="C47" t="s">
        <v>88</v>
      </c>
      <c r="D47">
        <v>200</v>
      </c>
      <c r="E47">
        <v>54912.038</v>
      </c>
      <c r="F47">
        <v>1</v>
      </c>
      <c r="G47">
        <v>2024</v>
      </c>
    </row>
    <row r="48" spans="1:7" x14ac:dyDescent="0.35">
      <c r="A48" t="s">
        <v>80</v>
      </c>
      <c r="B48">
        <v>320029</v>
      </c>
      <c r="C48" t="s">
        <v>73</v>
      </c>
      <c r="D48">
        <v>500</v>
      </c>
      <c r="E48">
        <v>110400.192</v>
      </c>
      <c r="F48">
        <v>1</v>
      </c>
      <c r="G48">
        <v>2024</v>
      </c>
    </row>
    <row r="49" spans="1:7" x14ac:dyDescent="0.35">
      <c r="A49" t="s">
        <v>80</v>
      </c>
      <c r="B49">
        <v>320015</v>
      </c>
      <c r="C49" t="s">
        <v>81</v>
      </c>
      <c r="D49">
        <v>250</v>
      </c>
      <c r="E49">
        <v>89762.85</v>
      </c>
      <c r="F49">
        <v>1</v>
      </c>
      <c r="G49">
        <v>2024</v>
      </c>
    </row>
    <row r="50" spans="1:7" x14ac:dyDescent="0.35">
      <c r="A50" t="s">
        <v>80</v>
      </c>
      <c r="B50">
        <v>320107</v>
      </c>
      <c r="C50" t="s">
        <v>82</v>
      </c>
      <c r="D50">
        <v>250</v>
      </c>
      <c r="E50">
        <v>85800.06</v>
      </c>
      <c r="F50">
        <v>1</v>
      </c>
      <c r="G50">
        <v>2024</v>
      </c>
    </row>
    <row r="51" spans="1:7" x14ac:dyDescent="0.35">
      <c r="A51" t="s">
        <v>80</v>
      </c>
      <c r="B51">
        <v>320118</v>
      </c>
      <c r="C51" t="s">
        <v>90</v>
      </c>
      <c r="D51">
        <v>288</v>
      </c>
      <c r="E51">
        <v>65577.495999999999</v>
      </c>
      <c r="F51">
        <v>1</v>
      </c>
      <c r="G51">
        <v>2024</v>
      </c>
    </row>
    <row r="52" spans="1:7" x14ac:dyDescent="0.35">
      <c r="A52" t="s">
        <v>80</v>
      </c>
      <c r="B52">
        <v>320925</v>
      </c>
      <c r="C52" t="s">
        <v>91</v>
      </c>
      <c r="D52">
        <v>192</v>
      </c>
      <c r="E52">
        <v>43718.330999999998</v>
      </c>
      <c r="F52">
        <v>1</v>
      </c>
      <c r="G52">
        <v>2024</v>
      </c>
    </row>
    <row r="53" spans="1:7" x14ac:dyDescent="0.35">
      <c r="A53" t="s">
        <v>80</v>
      </c>
      <c r="B53">
        <v>320917</v>
      </c>
      <c r="C53" t="s">
        <v>83</v>
      </c>
      <c r="D53">
        <v>100</v>
      </c>
      <c r="E53">
        <v>34320.023999999998</v>
      </c>
      <c r="F53">
        <v>1</v>
      </c>
      <c r="G53">
        <v>2024</v>
      </c>
    </row>
    <row r="54" spans="1:7" x14ac:dyDescent="0.35">
      <c r="A54" t="s">
        <v>80</v>
      </c>
      <c r="B54">
        <v>320023</v>
      </c>
      <c r="C54" t="s">
        <v>87</v>
      </c>
      <c r="D54">
        <v>700</v>
      </c>
      <c r="E54">
        <v>133539.84</v>
      </c>
      <c r="F54">
        <v>1</v>
      </c>
      <c r="G54">
        <v>2024</v>
      </c>
    </row>
    <row r="55" spans="1:7" x14ac:dyDescent="0.35">
      <c r="A55" t="s">
        <v>80</v>
      </c>
      <c r="B55">
        <v>324003</v>
      </c>
      <c r="C55" t="s">
        <v>89</v>
      </c>
      <c r="D55">
        <v>200</v>
      </c>
      <c r="E55">
        <v>71280.065000000002</v>
      </c>
      <c r="F55">
        <v>1</v>
      </c>
      <c r="G55">
        <v>2024</v>
      </c>
    </row>
    <row r="56" spans="1:7" x14ac:dyDescent="0.35">
      <c r="A56" t="s">
        <v>80</v>
      </c>
      <c r="B56">
        <v>320100</v>
      </c>
      <c r="C56" t="s">
        <v>86</v>
      </c>
      <c r="D56">
        <v>100</v>
      </c>
      <c r="E56">
        <v>24388.344000000001</v>
      </c>
      <c r="F56">
        <v>1</v>
      </c>
      <c r="G56">
        <v>2024</v>
      </c>
    </row>
    <row r="57" spans="1:7" x14ac:dyDescent="0.35">
      <c r="A57" t="s">
        <v>80</v>
      </c>
      <c r="B57">
        <v>320023</v>
      </c>
      <c r="C57" t="s">
        <v>87</v>
      </c>
      <c r="D57">
        <v>260</v>
      </c>
      <c r="E57">
        <v>49600.512000000002</v>
      </c>
      <c r="F57">
        <v>1</v>
      </c>
      <c r="G57">
        <v>2024</v>
      </c>
    </row>
    <row r="58" spans="1:7" x14ac:dyDescent="0.35">
      <c r="A58" t="s">
        <v>80</v>
      </c>
      <c r="B58">
        <v>320107</v>
      </c>
      <c r="C58" t="s">
        <v>82</v>
      </c>
      <c r="D58">
        <v>20</v>
      </c>
      <c r="E58">
        <v>6864.0050000000001</v>
      </c>
      <c r="F58">
        <v>1</v>
      </c>
      <c r="G58">
        <v>2024</v>
      </c>
    </row>
    <row r="59" spans="1:7" x14ac:dyDescent="0.35">
      <c r="A59" t="s">
        <v>80</v>
      </c>
      <c r="B59">
        <v>320023</v>
      </c>
      <c r="C59" t="s">
        <v>87</v>
      </c>
      <c r="D59">
        <v>200</v>
      </c>
      <c r="E59">
        <v>38154.241000000002</v>
      </c>
      <c r="F59">
        <v>1</v>
      </c>
      <c r="G59">
        <v>2024</v>
      </c>
    </row>
    <row r="60" spans="1:7" x14ac:dyDescent="0.35">
      <c r="A60" t="s">
        <v>80</v>
      </c>
      <c r="B60">
        <v>320917</v>
      </c>
      <c r="C60" t="s">
        <v>83</v>
      </c>
      <c r="D60">
        <v>10</v>
      </c>
      <c r="E60">
        <v>3432.002</v>
      </c>
      <c r="F60">
        <v>1</v>
      </c>
      <c r="G60">
        <v>2024</v>
      </c>
    </row>
    <row r="61" spans="1:7" x14ac:dyDescent="0.35">
      <c r="A61" t="s">
        <v>80</v>
      </c>
      <c r="B61">
        <v>323004</v>
      </c>
      <c r="C61" t="s">
        <v>84</v>
      </c>
      <c r="D61">
        <v>10</v>
      </c>
      <c r="E61">
        <v>3034.9940000000001</v>
      </c>
      <c r="F61">
        <v>1</v>
      </c>
      <c r="G61">
        <v>2024</v>
      </c>
    </row>
    <row r="62" spans="1:7" x14ac:dyDescent="0.35">
      <c r="A62" t="s">
        <v>80</v>
      </c>
      <c r="B62">
        <v>324003</v>
      </c>
      <c r="C62" t="s">
        <v>89</v>
      </c>
      <c r="D62">
        <v>20</v>
      </c>
      <c r="E62">
        <v>7128.0060000000003</v>
      </c>
      <c r="F62">
        <v>1</v>
      </c>
      <c r="G62">
        <v>2024</v>
      </c>
    </row>
    <row r="63" spans="1:7" x14ac:dyDescent="0.35">
      <c r="A63" t="s">
        <v>80</v>
      </c>
      <c r="B63">
        <v>320028</v>
      </c>
      <c r="C63" t="s">
        <v>92</v>
      </c>
      <c r="D63">
        <v>50</v>
      </c>
      <c r="E63">
        <v>9029.9879999999994</v>
      </c>
      <c r="F63">
        <v>1</v>
      </c>
      <c r="G63">
        <v>2024</v>
      </c>
    </row>
    <row r="64" spans="1:7" x14ac:dyDescent="0.35">
      <c r="A64" t="s">
        <v>80</v>
      </c>
      <c r="B64">
        <v>320118</v>
      </c>
      <c r="C64" t="s">
        <v>90</v>
      </c>
      <c r="D64">
        <v>50</v>
      </c>
      <c r="E64">
        <v>11384.982</v>
      </c>
      <c r="F64">
        <v>1</v>
      </c>
      <c r="G64">
        <v>2024</v>
      </c>
    </row>
    <row r="65" spans="1:7" x14ac:dyDescent="0.35">
      <c r="A65" t="s">
        <v>80</v>
      </c>
      <c r="B65">
        <v>320925</v>
      </c>
      <c r="C65" t="s">
        <v>91</v>
      </c>
      <c r="D65">
        <v>20</v>
      </c>
      <c r="E65">
        <v>4553.9930000000004</v>
      </c>
      <c r="F65">
        <v>1</v>
      </c>
      <c r="G65">
        <v>2024</v>
      </c>
    </row>
    <row r="66" spans="1:7" x14ac:dyDescent="0.35">
      <c r="A66" t="s">
        <v>80</v>
      </c>
      <c r="B66">
        <v>320120</v>
      </c>
      <c r="C66" t="s">
        <v>72</v>
      </c>
      <c r="D66">
        <v>210</v>
      </c>
      <c r="E66">
        <v>37925.949999999997</v>
      </c>
      <c r="F66">
        <v>1</v>
      </c>
      <c r="G66">
        <v>2024</v>
      </c>
    </row>
    <row r="67" spans="1:7" x14ac:dyDescent="0.35">
      <c r="A67" t="s">
        <v>80</v>
      </c>
      <c r="B67">
        <v>323103</v>
      </c>
      <c r="C67" t="s">
        <v>93</v>
      </c>
      <c r="D67">
        <v>143</v>
      </c>
      <c r="E67">
        <v>43400.42</v>
      </c>
      <c r="F67">
        <v>1</v>
      </c>
      <c r="G67">
        <v>2024</v>
      </c>
    </row>
    <row r="68" spans="1:7" x14ac:dyDescent="0.35">
      <c r="A68" t="s">
        <v>80</v>
      </c>
      <c r="B68">
        <v>322000</v>
      </c>
      <c r="C68" t="s">
        <v>94</v>
      </c>
      <c r="D68">
        <v>100</v>
      </c>
      <c r="E68">
        <v>30349.944</v>
      </c>
      <c r="F68">
        <v>1</v>
      </c>
      <c r="G68">
        <v>2024</v>
      </c>
    </row>
    <row r="69" spans="1:7" x14ac:dyDescent="0.35">
      <c r="A69" t="s">
        <v>80</v>
      </c>
      <c r="B69">
        <v>320120</v>
      </c>
      <c r="C69" t="s">
        <v>72</v>
      </c>
      <c r="D69">
        <v>20</v>
      </c>
      <c r="E69">
        <v>3611.9949999999999</v>
      </c>
      <c r="F69">
        <v>1</v>
      </c>
      <c r="G69">
        <v>2024</v>
      </c>
    </row>
    <row r="70" spans="1:7" x14ac:dyDescent="0.35">
      <c r="A70" t="s">
        <v>80</v>
      </c>
      <c r="B70">
        <v>322000</v>
      </c>
      <c r="C70" t="s">
        <v>94</v>
      </c>
      <c r="D70">
        <v>10</v>
      </c>
      <c r="E70">
        <v>3034.9940000000001</v>
      </c>
      <c r="F70">
        <v>1</v>
      </c>
      <c r="G70">
        <v>2024</v>
      </c>
    </row>
    <row r="71" spans="1:7" x14ac:dyDescent="0.35">
      <c r="A71" t="s">
        <v>80</v>
      </c>
      <c r="B71">
        <v>320020</v>
      </c>
      <c r="C71" t="s">
        <v>88</v>
      </c>
      <c r="D71">
        <v>334</v>
      </c>
      <c r="E71">
        <v>91703.104999999996</v>
      </c>
      <c r="F71">
        <v>1</v>
      </c>
      <c r="G71">
        <v>2024</v>
      </c>
    </row>
    <row r="72" spans="1:7" x14ac:dyDescent="0.35">
      <c r="A72" t="s">
        <v>80</v>
      </c>
      <c r="B72">
        <v>320015</v>
      </c>
      <c r="C72" t="s">
        <v>81</v>
      </c>
      <c r="D72">
        <v>30</v>
      </c>
      <c r="E72">
        <v>10771.541999999999</v>
      </c>
      <c r="F72">
        <v>1</v>
      </c>
      <c r="G72">
        <v>2024</v>
      </c>
    </row>
    <row r="73" spans="1:7" x14ac:dyDescent="0.35">
      <c r="A73" t="s">
        <v>80</v>
      </c>
      <c r="B73">
        <v>320107</v>
      </c>
      <c r="C73" t="s">
        <v>82</v>
      </c>
      <c r="D73">
        <v>35</v>
      </c>
      <c r="E73">
        <v>12012.008</v>
      </c>
      <c r="F73">
        <v>1</v>
      </c>
      <c r="G73">
        <v>2024</v>
      </c>
    </row>
    <row r="74" spans="1:7" x14ac:dyDescent="0.35">
      <c r="A74" t="s">
        <v>80</v>
      </c>
      <c r="B74">
        <v>320028</v>
      </c>
      <c r="C74" t="s">
        <v>92</v>
      </c>
      <c r="D74">
        <v>60</v>
      </c>
      <c r="E74">
        <v>10835.986000000001</v>
      </c>
      <c r="F74">
        <v>1</v>
      </c>
      <c r="G74">
        <v>2024</v>
      </c>
    </row>
    <row r="75" spans="1:7" x14ac:dyDescent="0.35">
      <c r="A75" t="s">
        <v>80</v>
      </c>
      <c r="B75">
        <v>320023</v>
      </c>
      <c r="C75" t="s">
        <v>87</v>
      </c>
      <c r="D75">
        <v>20</v>
      </c>
      <c r="E75">
        <v>3815.424</v>
      </c>
      <c r="F75">
        <v>1</v>
      </c>
      <c r="G75">
        <v>2024</v>
      </c>
    </row>
    <row r="76" spans="1:7" x14ac:dyDescent="0.35">
      <c r="A76" t="s">
        <v>80</v>
      </c>
      <c r="B76">
        <v>320118</v>
      </c>
      <c r="C76" t="s">
        <v>90</v>
      </c>
      <c r="D76">
        <v>20</v>
      </c>
      <c r="E76">
        <v>4553.9930000000004</v>
      </c>
      <c r="F76">
        <v>1</v>
      </c>
      <c r="G76">
        <v>2024</v>
      </c>
    </row>
    <row r="77" spans="1:7" x14ac:dyDescent="0.35">
      <c r="A77" t="s">
        <v>80</v>
      </c>
      <c r="B77">
        <v>320925</v>
      </c>
      <c r="C77" t="s">
        <v>91</v>
      </c>
      <c r="D77">
        <v>15</v>
      </c>
      <c r="E77">
        <v>3415.4949999999999</v>
      </c>
      <c r="F77">
        <v>1</v>
      </c>
      <c r="G77">
        <v>2024</v>
      </c>
    </row>
    <row r="78" spans="1:7" x14ac:dyDescent="0.35">
      <c r="A78" t="s">
        <v>80</v>
      </c>
      <c r="B78">
        <v>323004</v>
      </c>
      <c r="C78" t="s">
        <v>84</v>
      </c>
      <c r="D78">
        <v>15</v>
      </c>
      <c r="E78">
        <v>4552.4920000000002</v>
      </c>
      <c r="F78">
        <v>1</v>
      </c>
      <c r="G78">
        <v>2024</v>
      </c>
    </row>
    <row r="79" spans="1:7" x14ac:dyDescent="0.35">
      <c r="A79" t="s">
        <v>80</v>
      </c>
      <c r="B79">
        <v>320029</v>
      </c>
      <c r="C79" t="s">
        <v>73</v>
      </c>
      <c r="D79">
        <v>20</v>
      </c>
      <c r="E79">
        <v>4416.0079999999998</v>
      </c>
      <c r="F79">
        <v>1</v>
      </c>
      <c r="G79">
        <v>2024</v>
      </c>
    </row>
    <row r="80" spans="1:7" x14ac:dyDescent="0.35">
      <c r="A80" t="s">
        <v>80</v>
      </c>
      <c r="B80">
        <v>324003</v>
      </c>
      <c r="C80" t="s">
        <v>89</v>
      </c>
      <c r="D80">
        <v>10</v>
      </c>
      <c r="E80">
        <v>3564.0030000000002</v>
      </c>
      <c r="F80">
        <v>1</v>
      </c>
      <c r="G80">
        <v>2024</v>
      </c>
    </row>
    <row r="81" spans="1:7" x14ac:dyDescent="0.35">
      <c r="A81" t="s">
        <v>80</v>
      </c>
      <c r="B81">
        <v>320400</v>
      </c>
      <c r="C81" t="s">
        <v>85</v>
      </c>
      <c r="D81">
        <v>10</v>
      </c>
      <c r="E81">
        <v>2438.8339999999998</v>
      </c>
      <c r="F81">
        <v>1</v>
      </c>
      <c r="G81">
        <v>2024</v>
      </c>
    </row>
    <row r="82" spans="1:7" x14ac:dyDescent="0.35">
      <c r="A82" t="s">
        <v>80</v>
      </c>
      <c r="B82">
        <v>320100</v>
      </c>
      <c r="C82" t="s">
        <v>86</v>
      </c>
      <c r="D82">
        <v>10</v>
      </c>
      <c r="E82">
        <v>2438.8339999999998</v>
      </c>
      <c r="F82">
        <v>1</v>
      </c>
      <c r="G82">
        <v>2024</v>
      </c>
    </row>
    <row r="83" spans="1:7" x14ac:dyDescent="0.35">
      <c r="A83" t="s">
        <v>80</v>
      </c>
      <c r="B83">
        <v>322000</v>
      </c>
      <c r="C83" t="s">
        <v>94</v>
      </c>
      <c r="D83">
        <v>10</v>
      </c>
      <c r="E83">
        <v>3034.9940000000001</v>
      </c>
      <c r="F83">
        <v>1</v>
      </c>
      <c r="G83">
        <v>2024</v>
      </c>
    </row>
    <row r="84" spans="1:7" x14ac:dyDescent="0.35">
      <c r="A84" t="s">
        <v>80</v>
      </c>
      <c r="B84">
        <v>320028</v>
      </c>
      <c r="C84" t="s">
        <v>92</v>
      </c>
      <c r="D84">
        <v>50</v>
      </c>
      <c r="E84">
        <v>9029.9879999999994</v>
      </c>
      <c r="F84">
        <v>1</v>
      </c>
      <c r="G84">
        <v>2024</v>
      </c>
    </row>
    <row r="85" spans="1:7" x14ac:dyDescent="0.35">
      <c r="A85" t="s">
        <v>80</v>
      </c>
      <c r="B85">
        <v>320118</v>
      </c>
      <c r="C85" t="s">
        <v>90</v>
      </c>
      <c r="D85">
        <v>100</v>
      </c>
      <c r="E85">
        <v>22769.964</v>
      </c>
      <c r="F85">
        <v>1</v>
      </c>
      <c r="G85">
        <v>2024</v>
      </c>
    </row>
    <row r="86" spans="1:7" x14ac:dyDescent="0.35">
      <c r="A86" t="s">
        <v>80</v>
      </c>
      <c r="B86">
        <v>320925</v>
      </c>
      <c r="C86" t="s">
        <v>91</v>
      </c>
      <c r="D86">
        <v>100</v>
      </c>
      <c r="E86">
        <v>22769.964</v>
      </c>
      <c r="F86">
        <v>1</v>
      </c>
      <c r="G86">
        <v>2024</v>
      </c>
    </row>
    <row r="87" spans="1:7" x14ac:dyDescent="0.35">
      <c r="A87" t="s">
        <v>80</v>
      </c>
      <c r="B87">
        <v>320020</v>
      </c>
      <c r="C87" t="s">
        <v>88</v>
      </c>
      <c r="D87">
        <v>500</v>
      </c>
      <c r="E87">
        <v>137280.09599999999</v>
      </c>
      <c r="F87">
        <v>1</v>
      </c>
      <c r="G87">
        <v>2024</v>
      </c>
    </row>
    <row r="88" spans="1:7" x14ac:dyDescent="0.35">
      <c r="A88" t="s">
        <v>80</v>
      </c>
      <c r="B88">
        <v>320028</v>
      </c>
      <c r="C88" t="s">
        <v>92</v>
      </c>
      <c r="D88">
        <v>500</v>
      </c>
      <c r="E88">
        <v>90299.88</v>
      </c>
      <c r="F88">
        <v>1</v>
      </c>
      <c r="G88">
        <v>2024</v>
      </c>
    </row>
    <row r="89" spans="1:7" x14ac:dyDescent="0.35">
      <c r="A89" t="s">
        <v>80</v>
      </c>
      <c r="B89">
        <v>320023</v>
      </c>
      <c r="C89" t="s">
        <v>87</v>
      </c>
      <c r="D89">
        <v>960</v>
      </c>
      <c r="E89">
        <v>183140.35200000001</v>
      </c>
      <c r="F89">
        <v>1</v>
      </c>
      <c r="G89">
        <v>2024</v>
      </c>
    </row>
    <row r="90" spans="1:7" x14ac:dyDescent="0.35">
      <c r="A90" t="s">
        <v>80</v>
      </c>
      <c r="B90">
        <v>320015</v>
      </c>
      <c r="C90" t="s">
        <v>81</v>
      </c>
      <c r="D90">
        <v>100</v>
      </c>
      <c r="E90">
        <v>35905.14</v>
      </c>
      <c r="F90">
        <v>1</v>
      </c>
      <c r="G90">
        <v>2024</v>
      </c>
    </row>
    <row r="91" spans="1:7" x14ac:dyDescent="0.35">
      <c r="A91" t="s">
        <v>80</v>
      </c>
      <c r="B91">
        <v>324003</v>
      </c>
      <c r="C91" t="s">
        <v>89</v>
      </c>
      <c r="D91">
        <v>200</v>
      </c>
      <c r="E91">
        <v>71280.065000000002</v>
      </c>
      <c r="F91">
        <v>1</v>
      </c>
      <c r="G91">
        <v>2024</v>
      </c>
    </row>
    <row r="92" spans="1:7" x14ac:dyDescent="0.35">
      <c r="A92" t="s">
        <v>80</v>
      </c>
      <c r="B92">
        <v>320400</v>
      </c>
      <c r="C92" t="s">
        <v>85</v>
      </c>
      <c r="D92">
        <v>200</v>
      </c>
      <c r="E92">
        <v>48776.688000000002</v>
      </c>
      <c r="F92">
        <v>1</v>
      </c>
      <c r="G92">
        <v>2024</v>
      </c>
    </row>
    <row r="93" spans="1:7" x14ac:dyDescent="0.35">
      <c r="A93" t="s">
        <v>80</v>
      </c>
      <c r="B93">
        <v>320100</v>
      </c>
      <c r="C93" t="s">
        <v>86</v>
      </c>
      <c r="D93">
        <v>200</v>
      </c>
      <c r="E93">
        <v>48776.688000000002</v>
      </c>
      <c r="F93">
        <v>1</v>
      </c>
      <c r="G93">
        <v>2024</v>
      </c>
    </row>
    <row r="94" spans="1:7" x14ac:dyDescent="0.35">
      <c r="A94" t="s">
        <v>80</v>
      </c>
      <c r="B94">
        <v>320015</v>
      </c>
      <c r="C94" t="s">
        <v>81</v>
      </c>
      <c r="D94">
        <v>100</v>
      </c>
      <c r="E94">
        <v>35905.14</v>
      </c>
      <c r="F94">
        <v>1</v>
      </c>
      <c r="G94">
        <v>2024</v>
      </c>
    </row>
    <row r="95" spans="1:7" x14ac:dyDescent="0.35">
      <c r="A95" t="s">
        <v>80</v>
      </c>
      <c r="B95">
        <v>320028</v>
      </c>
      <c r="C95" t="s">
        <v>92</v>
      </c>
      <c r="D95">
        <v>150</v>
      </c>
      <c r="E95">
        <v>27089.964</v>
      </c>
      <c r="F95">
        <v>1</v>
      </c>
      <c r="G95">
        <v>2024</v>
      </c>
    </row>
    <row r="96" spans="1:7" x14ac:dyDescent="0.35">
      <c r="A96" t="s">
        <v>80</v>
      </c>
      <c r="B96">
        <v>320023</v>
      </c>
      <c r="C96" t="s">
        <v>87</v>
      </c>
      <c r="D96">
        <v>200</v>
      </c>
      <c r="E96">
        <v>38154.239999999998</v>
      </c>
      <c r="F96">
        <v>1</v>
      </c>
      <c r="G96">
        <v>2024</v>
      </c>
    </row>
    <row r="97" spans="1:7" x14ac:dyDescent="0.35">
      <c r="A97" t="s">
        <v>80</v>
      </c>
      <c r="B97">
        <v>320925</v>
      </c>
      <c r="C97" t="s">
        <v>91</v>
      </c>
      <c r="D97">
        <v>30</v>
      </c>
      <c r="E97">
        <v>6830.9889999999996</v>
      </c>
      <c r="F97">
        <v>1</v>
      </c>
      <c r="G97">
        <v>2024</v>
      </c>
    </row>
    <row r="98" spans="1:7" x14ac:dyDescent="0.35">
      <c r="A98" t="s">
        <v>80</v>
      </c>
      <c r="B98">
        <v>320917</v>
      </c>
      <c r="C98" t="s">
        <v>83</v>
      </c>
      <c r="D98">
        <v>20</v>
      </c>
      <c r="E98">
        <v>6864.0050000000001</v>
      </c>
      <c r="F98">
        <v>1</v>
      </c>
      <c r="G98">
        <v>2024</v>
      </c>
    </row>
    <row r="99" spans="1:7" x14ac:dyDescent="0.35">
      <c r="A99" t="s">
        <v>80</v>
      </c>
      <c r="B99">
        <v>323900</v>
      </c>
      <c r="C99" t="s">
        <v>95</v>
      </c>
      <c r="D99">
        <v>10</v>
      </c>
      <c r="E99">
        <v>3034.9940000000001</v>
      </c>
      <c r="F99">
        <v>1</v>
      </c>
      <c r="G99">
        <v>2024</v>
      </c>
    </row>
    <row r="100" spans="1:7" x14ac:dyDescent="0.35">
      <c r="A100" t="s">
        <v>80</v>
      </c>
      <c r="B100">
        <v>323103</v>
      </c>
      <c r="C100" t="s">
        <v>93</v>
      </c>
      <c r="D100">
        <v>20</v>
      </c>
      <c r="E100">
        <v>6069.9889999999996</v>
      </c>
      <c r="F100">
        <v>1</v>
      </c>
      <c r="G100">
        <v>2024</v>
      </c>
    </row>
    <row r="101" spans="1:7" x14ac:dyDescent="0.35">
      <c r="A101" t="s">
        <v>80</v>
      </c>
      <c r="B101">
        <v>323004</v>
      </c>
      <c r="C101" t="s">
        <v>84</v>
      </c>
      <c r="D101">
        <v>10</v>
      </c>
      <c r="E101">
        <v>3034.9940000000001</v>
      </c>
      <c r="F101">
        <v>1</v>
      </c>
      <c r="G101">
        <v>2024</v>
      </c>
    </row>
    <row r="102" spans="1:7" x14ac:dyDescent="0.35">
      <c r="A102" t="s">
        <v>80</v>
      </c>
      <c r="B102">
        <v>320020</v>
      </c>
      <c r="C102" t="s">
        <v>88</v>
      </c>
      <c r="D102">
        <v>50</v>
      </c>
      <c r="E102">
        <v>13728.01</v>
      </c>
      <c r="F102">
        <v>1</v>
      </c>
      <c r="G102">
        <v>2024</v>
      </c>
    </row>
    <row r="103" spans="1:7" x14ac:dyDescent="0.35">
      <c r="A103" t="s">
        <v>80</v>
      </c>
      <c r="B103">
        <v>320029</v>
      </c>
      <c r="C103" t="s">
        <v>73</v>
      </c>
      <c r="D103">
        <v>50</v>
      </c>
      <c r="E103">
        <v>11040.019</v>
      </c>
      <c r="F103">
        <v>1</v>
      </c>
      <c r="G103">
        <v>2024</v>
      </c>
    </row>
    <row r="104" spans="1:7" x14ac:dyDescent="0.35">
      <c r="A104" t="s">
        <v>80</v>
      </c>
      <c r="B104">
        <v>324003</v>
      </c>
      <c r="C104" t="s">
        <v>89</v>
      </c>
      <c r="D104">
        <v>30</v>
      </c>
      <c r="E104">
        <v>10692.01</v>
      </c>
      <c r="F104">
        <v>1</v>
      </c>
      <c r="G104">
        <v>2024</v>
      </c>
    </row>
    <row r="105" spans="1:7" x14ac:dyDescent="0.35">
      <c r="A105" t="s">
        <v>80</v>
      </c>
      <c r="B105">
        <v>320400</v>
      </c>
      <c r="C105" t="s">
        <v>85</v>
      </c>
      <c r="D105">
        <v>20</v>
      </c>
      <c r="E105">
        <v>4877.6689999999999</v>
      </c>
      <c r="F105">
        <v>1</v>
      </c>
      <c r="G105">
        <v>2024</v>
      </c>
    </row>
    <row r="106" spans="1:7" x14ac:dyDescent="0.35">
      <c r="A106" t="s">
        <v>80</v>
      </c>
      <c r="B106">
        <v>320100</v>
      </c>
      <c r="C106" t="s">
        <v>86</v>
      </c>
      <c r="D106">
        <v>20</v>
      </c>
      <c r="E106">
        <v>4877.6689999999999</v>
      </c>
      <c r="F106">
        <v>1</v>
      </c>
      <c r="G106">
        <v>2024</v>
      </c>
    </row>
    <row r="107" spans="1:7" x14ac:dyDescent="0.35">
      <c r="A107" t="s">
        <v>80</v>
      </c>
      <c r="B107">
        <v>320015</v>
      </c>
      <c r="C107" t="s">
        <v>81</v>
      </c>
      <c r="D107">
        <v>60</v>
      </c>
      <c r="E107">
        <v>21543.084999999999</v>
      </c>
      <c r="F107">
        <v>1</v>
      </c>
      <c r="G107">
        <v>2024</v>
      </c>
    </row>
    <row r="108" spans="1:7" x14ac:dyDescent="0.35">
      <c r="A108" t="s">
        <v>80</v>
      </c>
      <c r="B108">
        <v>320107</v>
      </c>
      <c r="C108" t="s">
        <v>82</v>
      </c>
      <c r="D108">
        <v>40</v>
      </c>
      <c r="E108">
        <v>13728.01</v>
      </c>
      <c r="F108">
        <v>1</v>
      </c>
      <c r="G108">
        <v>2024</v>
      </c>
    </row>
    <row r="109" spans="1:7" x14ac:dyDescent="0.35">
      <c r="A109" t="s">
        <v>80</v>
      </c>
      <c r="B109">
        <v>320028</v>
      </c>
      <c r="C109" t="s">
        <v>92</v>
      </c>
      <c r="D109">
        <v>50</v>
      </c>
      <c r="E109">
        <v>9029.9879999999994</v>
      </c>
      <c r="F109">
        <v>1</v>
      </c>
      <c r="G109">
        <v>2024</v>
      </c>
    </row>
    <row r="110" spans="1:7" x14ac:dyDescent="0.35">
      <c r="A110" t="s">
        <v>80</v>
      </c>
      <c r="B110">
        <v>320023</v>
      </c>
      <c r="C110" t="s">
        <v>87</v>
      </c>
      <c r="D110">
        <v>100</v>
      </c>
      <c r="E110">
        <v>19077.12</v>
      </c>
      <c r="F110">
        <v>1</v>
      </c>
      <c r="G110">
        <v>2024</v>
      </c>
    </row>
    <row r="111" spans="1:7" x14ac:dyDescent="0.35">
      <c r="A111" t="s">
        <v>80</v>
      </c>
      <c r="B111">
        <v>320118</v>
      </c>
      <c r="C111" t="s">
        <v>90</v>
      </c>
      <c r="D111">
        <v>30</v>
      </c>
      <c r="E111">
        <v>6830.9889999999996</v>
      </c>
      <c r="F111">
        <v>1</v>
      </c>
      <c r="G111">
        <v>2024</v>
      </c>
    </row>
    <row r="112" spans="1:7" x14ac:dyDescent="0.35">
      <c r="A112" t="s">
        <v>80</v>
      </c>
      <c r="B112">
        <v>320925</v>
      </c>
      <c r="C112" t="s">
        <v>91</v>
      </c>
      <c r="D112">
        <v>10</v>
      </c>
      <c r="E112">
        <v>2276.9960000000001</v>
      </c>
      <c r="F112">
        <v>1</v>
      </c>
      <c r="G112">
        <v>2024</v>
      </c>
    </row>
    <row r="113" spans="1:7" x14ac:dyDescent="0.35">
      <c r="A113" t="s">
        <v>80</v>
      </c>
      <c r="B113">
        <v>320917</v>
      </c>
      <c r="C113" t="s">
        <v>83</v>
      </c>
      <c r="D113">
        <v>10</v>
      </c>
      <c r="E113">
        <v>3432.002</v>
      </c>
      <c r="F113">
        <v>1</v>
      </c>
      <c r="G113">
        <v>2024</v>
      </c>
    </row>
    <row r="114" spans="1:7" x14ac:dyDescent="0.35">
      <c r="A114" t="s">
        <v>80</v>
      </c>
      <c r="B114">
        <v>323004</v>
      </c>
      <c r="C114" t="s">
        <v>84</v>
      </c>
      <c r="D114">
        <v>25</v>
      </c>
      <c r="E114">
        <v>7587.4859999999999</v>
      </c>
      <c r="F114">
        <v>1</v>
      </c>
      <c r="G114">
        <v>2024</v>
      </c>
    </row>
    <row r="115" spans="1:7" x14ac:dyDescent="0.35">
      <c r="A115" t="s">
        <v>80</v>
      </c>
      <c r="B115">
        <v>324003</v>
      </c>
      <c r="C115" t="s">
        <v>89</v>
      </c>
      <c r="D115">
        <v>35</v>
      </c>
      <c r="E115">
        <v>12474.011</v>
      </c>
      <c r="F115">
        <v>1</v>
      </c>
      <c r="G115">
        <v>2024</v>
      </c>
    </row>
    <row r="116" spans="1:7" x14ac:dyDescent="0.35">
      <c r="A116" t="s">
        <v>80</v>
      </c>
      <c r="B116">
        <v>320400</v>
      </c>
      <c r="C116" t="s">
        <v>85</v>
      </c>
      <c r="D116">
        <v>20</v>
      </c>
      <c r="E116">
        <v>4877.6689999999999</v>
      </c>
      <c r="F116">
        <v>1</v>
      </c>
      <c r="G116">
        <v>2024</v>
      </c>
    </row>
    <row r="117" spans="1:7" x14ac:dyDescent="0.35">
      <c r="A117" t="s">
        <v>80</v>
      </c>
      <c r="B117">
        <v>320100</v>
      </c>
      <c r="C117" t="s">
        <v>86</v>
      </c>
      <c r="D117">
        <v>10</v>
      </c>
      <c r="E117">
        <v>2438.8339999999998</v>
      </c>
      <c r="F117">
        <v>1</v>
      </c>
      <c r="G117">
        <v>2024</v>
      </c>
    </row>
    <row r="118" spans="1:7" x14ac:dyDescent="0.35">
      <c r="A118" t="s">
        <v>80</v>
      </c>
      <c r="B118">
        <v>322000</v>
      </c>
      <c r="C118" t="s">
        <v>94</v>
      </c>
      <c r="D118">
        <v>25</v>
      </c>
      <c r="E118">
        <v>7587.4859999999999</v>
      </c>
      <c r="F118">
        <v>1</v>
      </c>
      <c r="G118">
        <v>2024</v>
      </c>
    </row>
    <row r="119" spans="1:7" x14ac:dyDescent="0.35">
      <c r="A119" t="s">
        <v>80</v>
      </c>
      <c r="B119">
        <v>320023</v>
      </c>
      <c r="C119" t="s">
        <v>87</v>
      </c>
      <c r="D119">
        <v>1056</v>
      </c>
      <c r="E119">
        <v>201454.38699999999</v>
      </c>
      <c r="F119">
        <v>1</v>
      </c>
      <c r="G119">
        <v>2024</v>
      </c>
    </row>
    <row r="120" spans="1:7" x14ac:dyDescent="0.35">
      <c r="A120" t="s">
        <v>80</v>
      </c>
      <c r="B120">
        <v>320015</v>
      </c>
      <c r="C120" t="s">
        <v>81</v>
      </c>
      <c r="D120">
        <v>300</v>
      </c>
      <c r="E120">
        <v>107715.42</v>
      </c>
      <c r="F120">
        <v>2</v>
      </c>
      <c r="G120">
        <v>2024</v>
      </c>
    </row>
    <row r="121" spans="1:7" x14ac:dyDescent="0.35">
      <c r="A121" t="s">
        <v>80</v>
      </c>
      <c r="B121">
        <v>320107</v>
      </c>
      <c r="C121" t="s">
        <v>82</v>
      </c>
      <c r="D121">
        <v>50</v>
      </c>
      <c r="E121">
        <v>17160.011999999999</v>
      </c>
      <c r="F121">
        <v>2</v>
      </c>
      <c r="G121">
        <v>2024</v>
      </c>
    </row>
    <row r="122" spans="1:7" x14ac:dyDescent="0.35">
      <c r="A122" t="s">
        <v>80</v>
      </c>
      <c r="B122">
        <v>320028</v>
      </c>
      <c r="C122" t="s">
        <v>92</v>
      </c>
      <c r="D122">
        <v>220</v>
      </c>
      <c r="E122">
        <v>39731.947</v>
      </c>
      <c r="F122">
        <v>2</v>
      </c>
      <c r="G122">
        <v>2024</v>
      </c>
    </row>
    <row r="123" spans="1:7" x14ac:dyDescent="0.35">
      <c r="A123" t="s">
        <v>80</v>
      </c>
      <c r="B123">
        <v>320118</v>
      </c>
      <c r="C123" t="s">
        <v>90</v>
      </c>
      <c r="D123">
        <v>192</v>
      </c>
      <c r="E123">
        <v>43718.330999999998</v>
      </c>
      <c r="F123">
        <v>2</v>
      </c>
      <c r="G123">
        <v>2024</v>
      </c>
    </row>
    <row r="124" spans="1:7" x14ac:dyDescent="0.35">
      <c r="A124" t="s">
        <v>80</v>
      </c>
      <c r="B124">
        <v>320917</v>
      </c>
      <c r="C124" t="s">
        <v>83</v>
      </c>
      <c r="D124">
        <v>50</v>
      </c>
      <c r="E124">
        <v>17160.011999999999</v>
      </c>
      <c r="F124">
        <v>2</v>
      </c>
      <c r="G124">
        <v>2024</v>
      </c>
    </row>
    <row r="125" spans="1:7" x14ac:dyDescent="0.35">
      <c r="A125" t="s">
        <v>80</v>
      </c>
      <c r="B125">
        <v>320107</v>
      </c>
      <c r="C125" t="s">
        <v>82</v>
      </c>
      <c r="D125">
        <v>50</v>
      </c>
      <c r="E125">
        <v>17160.011999999999</v>
      </c>
      <c r="F125">
        <v>2</v>
      </c>
      <c r="G125">
        <v>2024</v>
      </c>
    </row>
    <row r="126" spans="1:7" x14ac:dyDescent="0.35">
      <c r="A126" t="s">
        <v>80</v>
      </c>
      <c r="B126">
        <v>320028</v>
      </c>
      <c r="C126" t="s">
        <v>92</v>
      </c>
      <c r="D126">
        <v>770</v>
      </c>
      <c r="E126">
        <v>139061.815</v>
      </c>
      <c r="F126">
        <v>2</v>
      </c>
      <c r="G126">
        <v>2024</v>
      </c>
    </row>
    <row r="127" spans="1:7" x14ac:dyDescent="0.35">
      <c r="A127" t="s">
        <v>80</v>
      </c>
      <c r="B127">
        <v>320118</v>
      </c>
      <c r="C127" t="s">
        <v>90</v>
      </c>
      <c r="D127">
        <v>288</v>
      </c>
      <c r="E127">
        <v>65577.495999999999</v>
      </c>
      <c r="F127">
        <v>2</v>
      </c>
      <c r="G127">
        <v>2024</v>
      </c>
    </row>
    <row r="128" spans="1:7" x14ac:dyDescent="0.35">
      <c r="A128" t="s">
        <v>80</v>
      </c>
      <c r="B128">
        <v>320925</v>
      </c>
      <c r="C128" t="s">
        <v>91</v>
      </c>
      <c r="D128">
        <v>70</v>
      </c>
      <c r="E128">
        <v>15938.975</v>
      </c>
      <c r="F128">
        <v>2</v>
      </c>
      <c r="G128">
        <v>2024</v>
      </c>
    </row>
    <row r="129" spans="1:7" x14ac:dyDescent="0.35">
      <c r="A129" t="s">
        <v>80</v>
      </c>
      <c r="B129">
        <v>320917</v>
      </c>
      <c r="C129" t="s">
        <v>83</v>
      </c>
      <c r="D129">
        <v>50</v>
      </c>
      <c r="E129">
        <v>17160.011999999999</v>
      </c>
      <c r="F129">
        <v>2</v>
      </c>
      <c r="G129">
        <v>2024</v>
      </c>
    </row>
    <row r="130" spans="1:7" x14ac:dyDescent="0.35">
      <c r="A130" t="s">
        <v>80</v>
      </c>
      <c r="B130">
        <v>322000</v>
      </c>
      <c r="C130" t="s">
        <v>94</v>
      </c>
      <c r="D130">
        <v>48</v>
      </c>
      <c r="E130">
        <v>14567.973</v>
      </c>
      <c r="F130">
        <v>2</v>
      </c>
      <c r="G130">
        <v>2024</v>
      </c>
    </row>
    <row r="131" spans="1:7" x14ac:dyDescent="0.35">
      <c r="A131" t="s">
        <v>80</v>
      </c>
      <c r="B131">
        <v>320400</v>
      </c>
      <c r="C131" t="s">
        <v>85</v>
      </c>
      <c r="D131">
        <v>400</v>
      </c>
      <c r="E131">
        <v>97553.376000000004</v>
      </c>
      <c r="F131">
        <v>2</v>
      </c>
      <c r="G131">
        <v>2024</v>
      </c>
    </row>
    <row r="132" spans="1:7" x14ac:dyDescent="0.35">
      <c r="A132" t="s">
        <v>80</v>
      </c>
      <c r="B132">
        <v>320100</v>
      </c>
      <c r="C132" t="s">
        <v>86</v>
      </c>
      <c r="D132">
        <v>400</v>
      </c>
      <c r="E132">
        <v>97553.376000000004</v>
      </c>
      <c r="F132">
        <v>2</v>
      </c>
      <c r="G132">
        <v>2024</v>
      </c>
    </row>
    <row r="133" spans="1:7" x14ac:dyDescent="0.35">
      <c r="A133" t="s">
        <v>80</v>
      </c>
      <c r="B133">
        <v>324003</v>
      </c>
      <c r="C133" t="s">
        <v>89</v>
      </c>
      <c r="D133">
        <v>300</v>
      </c>
      <c r="E133">
        <v>118800.10799999999</v>
      </c>
      <c r="F133">
        <v>2</v>
      </c>
      <c r="G133">
        <v>2024</v>
      </c>
    </row>
    <row r="134" spans="1:7" x14ac:dyDescent="0.35">
      <c r="A134" t="s">
        <v>80</v>
      </c>
      <c r="B134">
        <v>320015</v>
      </c>
      <c r="C134" t="s">
        <v>81</v>
      </c>
      <c r="D134">
        <v>30</v>
      </c>
      <c r="E134">
        <v>10771.541999999999</v>
      </c>
      <c r="F134">
        <v>2</v>
      </c>
      <c r="G134">
        <v>2024</v>
      </c>
    </row>
    <row r="135" spans="1:7" x14ac:dyDescent="0.35">
      <c r="A135" t="s">
        <v>80</v>
      </c>
      <c r="B135">
        <v>320107</v>
      </c>
      <c r="C135" t="s">
        <v>82</v>
      </c>
      <c r="D135">
        <v>20</v>
      </c>
      <c r="E135">
        <v>6864.0050000000001</v>
      </c>
      <c r="F135">
        <v>2</v>
      </c>
      <c r="G135">
        <v>2024</v>
      </c>
    </row>
    <row r="136" spans="1:7" x14ac:dyDescent="0.35">
      <c r="A136" t="s">
        <v>80</v>
      </c>
      <c r="B136">
        <v>320028</v>
      </c>
      <c r="C136" t="s">
        <v>92</v>
      </c>
      <c r="D136">
        <v>100</v>
      </c>
      <c r="E136">
        <v>18059.975999999999</v>
      </c>
      <c r="F136">
        <v>2</v>
      </c>
      <c r="G136">
        <v>2024</v>
      </c>
    </row>
    <row r="137" spans="1:7" x14ac:dyDescent="0.35">
      <c r="A137" t="s">
        <v>80</v>
      </c>
      <c r="B137">
        <v>320917</v>
      </c>
      <c r="C137" t="s">
        <v>83</v>
      </c>
      <c r="D137">
        <v>20</v>
      </c>
      <c r="E137">
        <v>6864.0050000000001</v>
      </c>
      <c r="F137">
        <v>2</v>
      </c>
      <c r="G137">
        <v>2024</v>
      </c>
    </row>
    <row r="138" spans="1:7" x14ac:dyDescent="0.35">
      <c r="A138" t="s">
        <v>80</v>
      </c>
      <c r="B138">
        <v>324003</v>
      </c>
      <c r="C138" t="s">
        <v>89</v>
      </c>
      <c r="D138">
        <v>60</v>
      </c>
      <c r="E138">
        <v>23760.022000000001</v>
      </c>
      <c r="F138">
        <v>2</v>
      </c>
      <c r="G138">
        <v>2024</v>
      </c>
    </row>
    <row r="139" spans="1:7" x14ac:dyDescent="0.35">
      <c r="A139" t="s">
        <v>80</v>
      </c>
      <c r="B139">
        <v>320400</v>
      </c>
      <c r="C139" t="s">
        <v>85</v>
      </c>
      <c r="D139">
        <v>60</v>
      </c>
      <c r="E139">
        <v>14633.005999999999</v>
      </c>
      <c r="F139">
        <v>2</v>
      </c>
      <c r="G139">
        <v>2024</v>
      </c>
    </row>
    <row r="140" spans="1:7" x14ac:dyDescent="0.35">
      <c r="A140" t="s">
        <v>80</v>
      </c>
      <c r="B140">
        <v>320100</v>
      </c>
      <c r="C140" t="s">
        <v>86</v>
      </c>
      <c r="D140">
        <v>60</v>
      </c>
      <c r="E140">
        <v>14633.005999999999</v>
      </c>
      <c r="F140">
        <v>2</v>
      </c>
      <c r="G140">
        <v>2024</v>
      </c>
    </row>
    <row r="141" spans="1:7" x14ac:dyDescent="0.35">
      <c r="A141" t="s">
        <v>80</v>
      </c>
      <c r="B141">
        <v>322000</v>
      </c>
      <c r="C141" t="s">
        <v>94</v>
      </c>
      <c r="D141">
        <v>10</v>
      </c>
      <c r="E141">
        <v>3034.9940000000001</v>
      </c>
      <c r="F141">
        <v>2</v>
      </c>
      <c r="G141">
        <v>2024</v>
      </c>
    </row>
    <row r="142" spans="1:7" x14ac:dyDescent="0.35">
      <c r="A142" t="s">
        <v>80</v>
      </c>
      <c r="B142">
        <v>320015</v>
      </c>
      <c r="C142" t="s">
        <v>81</v>
      </c>
      <c r="D142">
        <v>50</v>
      </c>
      <c r="E142">
        <v>17952.57</v>
      </c>
      <c r="F142">
        <v>2</v>
      </c>
      <c r="G142">
        <v>2024</v>
      </c>
    </row>
    <row r="143" spans="1:7" x14ac:dyDescent="0.35">
      <c r="A143" t="s">
        <v>80</v>
      </c>
      <c r="B143">
        <v>320107</v>
      </c>
      <c r="C143" t="s">
        <v>82</v>
      </c>
      <c r="D143">
        <v>30</v>
      </c>
      <c r="E143">
        <v>10296.007</v>
      </c>
      <c r="F143">
        <v>2</v>
      </c>
      <c r="G143">
        <v>2024</v>
      </c>
    </row>
    <row r="144" spans="1:7" x14ac:dyDescent="0.35">
      <c r="A144" t="s">
        <v>80</v>
      </c>
      <c r="B144">
        <v>320028</v>
      </c>
      <c r="C144" t="s">
        <v>92</v>
      </c>
      <c r="D144">
        <v>100</v>
      </c>
      <c r="E144">
        <v>18059.977999999999</v>
      </c>
      <c r="F144">
        <v>2</v>
      </c>
      <c r="G144">
        <v>2024</v>
      </c>
    </row>
    <row r="145" spans="1:7" x14ac:dyDescent="0.35">
      <c r="A145" t="s">
        <v>80</v>
      </c>
      <c r="B145">
        <v>324003</v>
      </c>
      <c r="C145" t="s">
        <v>89</v>
      </c>
      <c r="D145">
        <v>15</v>
      </c>
      <c r="E145">
        <v>5940.0050000000001</v>
      </c>
      <c r="F145">
        <v>2</v>
      </c>
      <c r="G145">
        <v>2024</v>
      </c>
    </row>
    <row r="146" spans="1:7" x14ac:dyDescent="0.35">
      <c r="A146" t="s">
        <v>80</v>
      </c>
      <c r="B146">
        <v>320400</v>
      </c>
      <c r="C146" t="s">
        <v>85</v>
      </c>
      <c r="D146">
        <v>30</v>
      </c>
      <c r="E146">
        <v>7316.5029999999997</v>
      </c>
      <c r="F146">
        <v>2</v>
      </c>
      <c r="G146">
        <v>2024</v>
      </c>
    </row>
    <row r="147" spans="1:7" x14ac:dyDescent="0.35">
      <c r="A147" t="s">
        <v>80</v>
      </c>
      <c r="B147">
        <v>320100</v>
      </c>
      <c r="C147" t="s">
        <v>86</v>
      </c>
      <c r="D147">
        <v>10</v>
      </c>
      <c r="E147">
        <v>2438.8339999999998</v>
      </c>
      <c r="F147">
        <v>2</v>
      </c>
      <c r="G147">
        <v>2024</v>
      </c>
    </row>
    <row r="148" spans="1:7" x14ac:dyDescent="0.35">
      <c r="A148" t="s">
        <v>80</v>
      </c>
      <c r="B148">
        <v>322000</v>
      </c>
      <c r="C148" t="s">
        <v>94</v>
      </c>
      <c r="D148">
        <v>10</v>
      </c>
      <c r="E148">
        <v>3034.9940000000001</v>
      </c>
      <c r="F148">
        <v>2</v>
      </c>
      <c r="G148">
        <v>2024</v>
      </c>
    </row>
    <row r="149" spans="1:7" x14ac:dyDescent="0.35">
      <c r="A149" t="s">
        <v>80</v>
      </c>
      <c r="B149">
        <v>327900</v>
      </c>
      <c r="C149" t="s">
        <v>70</v>
      </c>
      <c r="D149">
        <v>20</v>
      </c>
      <c r="E149">
        <v>4064.7310000000002</v>
      </c>
      <c r="F149">
        <v>2</v>
      </c>
      <c r="G149">
        <v>2024</v>
      </c>
    </row>
    <row r="150" spans="1:7" x14ac:dyDescent="0.35">
      <c r="A150" t="s">
        <v>80</v>
      </c>
      <c r="B150">
        <v>327901</v>
      </c>
      <c r="C150" t="s">
        <v>68</v>
      </c>
      <c r="D150">
        <v>20</v>
      </c>
      <c r="E150">
        <v>4064.7310000000002</v>
      </c>
      <c r="F150">
        <v>2</v>
      </c>
      <c r="G150">
        <v>2024</v>
      </c>
    </row>
    <row r="151" spans="1:7" x14ac:dyDescent="0.35">
      <c r="A151" t="s">
        <v>80</v>
      </c>
      <c r="B151">
        <v>327902</v>
      </c>
      <c r="C151" t="s">
        <v>71</v>
      </c>
      <c r="D151">
        <v>20</v>
      </c>
      <c r="E151">
        <v>4064.7310000000002</v>
      </c>
      <c r="F151">
        <v>2</v>
      </c>
      <c r="G151">
        <v>2024</v>
      </c>
    </row>
    <row r="152" spans="1:7" x14ac:dyDescent="0.35">
      <c r="A152" t="s">
        <v>80</v>
      </c>
      <c r="B152">
        <v>327903</v>
      </c>
      <c r="C152" t="s">
        <v>69</v>
      </c>
      <c r="D152">
        <v>20</v>
      </c>
      <c r="E152">
        <v>4064.732</v>
      </c>
      <c r="F152">
        <v>2</v>
      </c>
      <c r="G152">
        <v>2024</v>
      </c>
    </row>
    <row r="153" spans="1:7" x14ac:dyDescent="0.35">
      <c r="A153" t="s">
        <v>80</v>
      </c>
      <c r="B153">
        <v>327900</v>
      </c>
      <c r="C153" t="s">
        <v>70</v>
      </c>
      <c r="D153">
        <v>125</v>
      </c>
      <c r="E153">
        <v>25404.57</v>
      </c>
      <c r="F153">
        <v>2</v>
      </c>
      <c r="G153">
        <v>2024</v>
      </c>
    </row>
    <row r="154" spans="1:7" x14ac:dyDescent="0.35">
      <c r="A154" t="s">
        <v>80</v>
      </c>
      <c r="B154">
        <v>327901</v>
      </c>
      <c r="C154" t="s">
        <v>68</v>
      </c>
      <c r="D154">
        <v>125</v>
      </c>
      <c r="E154">
        <v>25404.57</v>
      </c>
      <c r="F154">
        <v>2</v>
      </c>
      <c r="G154">
        <v>2024</v>
      </c>
    </row>
    <row r="155" spans="1:7" x14ac:dyDescent="0.35">
      <c r="A155" t="s">
        <v>80</v>
      </c>
      <c r="B155">
        <v>327902</v>
      </c>
      <c r="C155" t="s">
        <v>71</v>
      </c>
      <c r="D155">
        <v>125</v>
      </c>
      <c r="E155">
        <v>25404.57</v>
      </c>
      <c r="F155">
        <v>2</v>
      </c>
      <c r="G155">
        <v>2024</v>
      </c>
    </row>
    <row r="156" spans="1:7" x14ac:dyDescent="0.35">
      <c r="A156" t="s">
        <v>80</v>
      </c>
      <c r="B156">
        <v>327903</v>
      </c>
      <c r="C156" t="s">
        <v>69</v>
      </c>
      <c r="D156">
        <v>125</v>
      </c>
      <c r="E156">
        <v>25404.57</v>
      </c>
      <c r="F156">
        <v>2</v>
      </c>
      <c r="G156">
        <v>2024</v>
      </c>
    </row>
    <row r="157" spans="1:7" x14ac:dyDescent="0.35">
      <c r="A157" t="s">
        <v>80</v>
      </c>
      <c r="B157">
        <v>320028</v>
      </c>
      <c r="C157" t="s">
        <v>92</v>
      </c>
      <c r="D157">
        <v>50</v>
      </c>
      <c r="E157">
        <v>9029.9879999999994</v>
      </c>
      <c r="F157">
        <v>2</v>
      </c>
      <c r="G157">
        <v>2024</v>
      </c>
    </row>
    <row r="158" spans="1:7" x14ac:dyDescent="0.35">
      <c r="A158" t="s">
        <v>80</v>
      </c>
      <c r="B158">
        <v>320120</v>
      </c>
      <c r="C158" t="s">
        <v>72</v>
      </c>
      <c r="D158">
        <v>5</v>
      </c>
      <c r="E158">
        <v>902.99900000000002</v>
      </c>
      <c r="F158">
        <v>2</v>
      </c>
      <c r="G158">
        <v>2024</v>
      </c>
    </row>
    <row r="159" spans="1:7" x14ac:dyDescent="0.35">
      <c r="A159" t="s">
        <v>80</v>
      </c>
      <c r="B159">
        <v>320023</v>
      </c>
      <c r="C159" t="s">
        <v>87</v>
      </c>
      <c r="D159">
        <v>50</v>
      </c>
      <c r="E159">
        <v>11923.199000000001</v>
      </c>
      <c r="F159">
        <v>2</v>
      </c>
      <c r="G159">
        <v>2024</v>
      </c>
    </row>
    <row r="160" spans="1:7" x14ac:dyDescent="0.35">
      <c r="A160" t="s">
        <v>80</v>
      </c>
      <c r="B160">
        <v>320925</v>
      </c>
      <c r="C160" t="s">
        <v>91</v>
      </c>
      <c r="D160">
        <v>10</v>
      </c>
      <c r="E160">
        <v>2276.9960000000001</v>
      </c>
      <c r="F160">
        <v>2</v>
      </c>
      <c r="G160">
        <v>2024</v>
      </c>
    </row>
    <row r="161" spans="1:7" x14ac:dyDescent="0.35">
      <c r="A161" t="s">
        <v>80</v>
      </c>
      <c r="B161">
        <v>323900</v>
      </c>
      <c r="C161" t="s">
        <v>95</v>
      </c>
      <c r="D161">
        <v>10</v>
      </c>
      <c r="E161">
        <v>2427.9960000000001</v>
      </c>
      <c r="F161">
        <v>2</v>
      </c>
      <c r="G161">
        <v>2024</v>
      </c>
    </row>
    <row r="162" spans="1:7" x14ac:dyDescent="0.35">
      <c r="A162" t="s">
        <v>80</v>
      </c>
      <c r="B162">
        <v>323004</v>
      </c>
      <c r="C162" t="s">
        <v>84</v>
      </c>
      <c r="D162">
        <v>10</v>
      </c>
      <c r="E162">
        <v>2427.9960000000001</v>
      </c>
      <c r="F162">
        <v>2</v>
      </c>
      <c r="G162">
        <v>2024</v>
      </c>
    </row>
    <row r="163" spans="1:7" x14ac:dyDescent="0.35">
      <c r="A163" t="s">
        <v>80</v>
      </c>
      <c r="B163">
        <v>320029</v>
      </c>
      <c r="C163" t="s">
        <v>73</v>
      </c>
      <c r="D163">
        <v>10</v>
      </c>
      <c r="E163">
        <v>2760.0050000000001</v>
      </c>
      <c r="F163">
        <v>2</v>
      </c>
      <c r="G163">
        <v>2024</v>
      </c>
    </row>
    <row r="164" spans="1:7" x14ac:dyDescent="0.35">
      <c r="A164" t="s">
        <v>80</v>
      </c>
      <c r="B164">
        <v>324003</v>
      </c>
      <c r="C164" t="s">
        <v>89</v>
      </c>
      <c r="D164">
        <v>10</v>
      </c>
      <c r="E164">
        <v>3960.0039999999999</v>
      </c>
      <c r="F164">
        <v>2</v>
      </c>
      <c r="G164">
        <v>2024</v>
      </c>
    </row>
    <row r="165" spans="1:7" x14ac:dyDescent="0.35">
      <c r="A165" t="s">
        <v>80</v>
      </c>
      <c r="B165">
        <v>320400</v>
      </c>
      <c r="C165" t="s">
        <v>85</v>
      </c>
      <c r="D165">
        <v>10</v>
      </c>
      <c r="E165">
        <v>2438.8339999999998</v>
      </c>
      <c r="F165">
        <v>2</v>
      </c>
      <c r="G165">
        <v>2024</v>
      </c>
    </row>
    <row r="166" spans="1:7" x14ac:dyDescent="0.35">
      <c r="A166" t="s">
        <v>80</v>
      </c>
      <c r="B166">
        <v>320100</v>
      </c>
      <c r="C166" t="s">
        <v>86</v>
      </c>
      <c r="D166">
        <v>10</v>
      </c>
      <c r="E166">
        <v>2438.8339999999998</v>
      </c>
      <c r="F166">
        <v>2</v>
      </c>
      <c r="G166">
        <v>2024</v>
      </c>
    </row>
    <row r="167" spans="1:7" x14ac:dyDescent="0.35">
      <c r="A167" t="s">
        <v>80</v>
      </c>
      <c r="B167">
        <v>320120</v>
      </c>
      <c r="C167" t="s">
        <v>72</v>
      </c>
      <c r="D167">
        <v>120</v>
      </c>
      <c r="E167">
        <v>21671.971000000001</v>
      </c>
      <c r="F167">
        <v>2</v>
      </c>
      <c r="G167">
        <v>2024</v>
      </c>
    </row>
    <row r="168" spans="1:7" x14ac:dyDescent="0.35">
      <c r="A168" t="s">
        <v>80</v>
      </c>
      <c r="B168">
        <v>323103</v>
      </c>
      <c r="C168" t="s">
        <v>93</v>
      </c>
      <c r="D168">
        <v>143</v>
      </c>
      <c r="E168">
        <v>34720.336000000003</v>
      </c>
      <c r="F168">
        <v>2</v>
      </c>
      <c r="G168">
        <v>2024</v>
      </c>
    </row>
    <row r="169" spans="1:7" x14ac:dyDescent="0.35">
      <c r="A169" t="s">
        <v>80</v>
      </c>
      <c r="B169">
        <v>323004</v>
      </c>
      <c r="C169" t="s">
        <v>84</v>
      </c>
      <c r="D169">
        <v>143</v>
      </c>
      <c r="E169">
        <v>34720.336000000003</v>
      </c>
      <c r="F169">
        <v>2</v>
      </c>
      <c r="G169">
        <v>2024</v>
      </c>
    </row>
    <row r="170" spans="1:7" x14ac:dyDescent="0.35">
      <c r="A170" t="s">
        <v>80</v>
      </c>
      <c r="B170">
        <v>320120</v>
      </c>
      <c r="C170" t="s">
        <v>72</v>
      </c>
      <c r="D170">
        <v>50</v>
      </c>
      <c r="E170">
        <v>9029.9869999999992</v>
      </c>
      <c r="F170">
        <v>2</v>
      </c>
      <c r="G170">
        <v>2024</v>
      </c>
    </row>
    <row r="171" spans="1:7" x14ac:dyDescent="0.35">
      <c r="A171" t="s">
        <v>80</v>
      </c>
      <c r="B171">
        <v>323900</v>
      </c>
      <c r="C171" t="s">
        <v>95</v>
      </c>
      <c r="D171">
        <v>10</v>
      </c>
      <c r="E171">
        <v>2427.9960000000001</v>
      </c>
      <c r="F171">
        <v>2</v>
      </c>
      <c r="G171">
        <v>2024</v>
      </c>
    </row>
    <row r="172" spans="1:7" x14ac:dyDescent="0.35">
      <c r="A172" t="s">
        <v>80</v>
      </c>
      <c r="B172">
        <v>323103</v>
      </c>
      <c r="C172" t="s">
        <v>93</v>
      </c>
      <c r="D172">
        <v>10</v>
      </c>
      <c r="E172">
        <v>2427.9960000000001</v>
      </c>
      <c r="F172">
        <v>2</v>
      </c>
      <c r="G172">
        <v>2024</v>
      </c>
    </row>
    <row r="173" spans="1:7" x14ac:dyDescent="0.35">
      <c r="A173" t="s">
        <v>80</v>
      </c>
      <c r="B173">
        <v>323004</v>
      </c>
      <c r="C173" t="s">
        <v>84</v>
      </c>
      <c r="D173">
        <v>20</v>
      </c>
      <c r="E173">
        <v>4855.991</v>
      </c>
      <c r="F173">
        <v>2</v>
      </c>
      <c r="G173">
        <v>2024</v>
      </c>
    </row>
    <row r="174" spans="1:7" x14ac:dyDescent="0.35">
      <c r="A174" t="s">
        <v>80</v>
      </c>
      <c r="B174">
        <v>323004</v>
      </c>
      <c r="C174" t="s">
        <v>84</v>
      </c>
      <c r="D174">
        <v>10</v>
      </c>
      <c r="E174">
        <v>2427.9960000000001</v>
      </c>
      <c r="F174">
        <v>2</v>
      </c>
      <c r="G174">
        <v>2024</v>
      </c>
    </row>
    <row r="175" spans="1:7" x14ac:dyDescent="0.35">
      <c r="A175" t="s">
        <v>80</v>
      </c>
      <c r="B175">
        <v>320107</v>
      </c>
      <c r="C175" t="s">
        <v>82</v>
      </c>
      <c r="D175">
        <v>100</v>
      </c>
      <c r="E175">
        <v>34320.023999999998</v>
      </c>
      <c r="F175">
        <v>3</v>
      </c>
      <c r="G175">
        <v>2024</v>
      </c>
    </row>
    <row r="176" spans="1:7" x14ac:dyDescent="0.35">
      <c r="A176" t="s">
        <v>80</v>
      </c>
      <c r="B176">
        <v>320925</v>
      </c>
      <c r="C176" t="s">
        <v>91</v>
      </c>
      <c r="D176">
        <v>70</v>
      </c>
      <c r="E176">
        <v>15938.975</v>
      </c>
      <c r="F176">
        <v>3</v>
      </c>
      <c r="G176">
        <v>2024</v>
      </c>
    </row>
    <row r="177" spans="1:7" x14ac:dyDescent="0.35">
      <c r="A177" t="s">
        <v>80</v>
      </c>
      <c r="B177">
        <v>320917</v>
      </c>
      <c r="C177" t="s">
        <v>83</v>
      </c>
      <c r="D177">
        <v>50</v>
      </c>
      <c r="E177">
        <v>17160.011999999999</v>
      </c>
      <c r="F177">
        <v>3</v>
      </c>
      <c r="G177">
        <v>2024</v>
      </c>
    </row>
    <row r="178" spans="1:7" x14ac:dyDescent="0.35">
      <c r="A178" t="s">
        <v>80</v>
      </c>
      <c r="B178">
        <v>323900</v>
      </c>
      <c r="C178" t="s">
        <v>95</v>
      </c>
      <c r="D178">
        <v>143</v>
      </c>
      <c r="E178">
        <v>30380.294000000002</v>
      </c>
      <c r="F178">
        <v>3</v>
      </c>
      <c r="G178">
        <v>2024</v>
      </c>
    </row>
    <row r="179" spans="1:7" x14ac:dyDescent="0.35">
      <c r="A179" t="s">
        <v>80</v>
      </c>
      <c r="B179">
        <v>323004</v>
      </c>
      <c r="C179" t="s">
        <v>84</v>
      </c>
      <c r="D179">
        <v>143</v>
      </c>
      <c r="E179">
        <v>30380.294000000002</v>
      </c>
      <c r="F179">
        <v>3</v>
      </c>
      <c r="G179">
        <v>2024</v>
      </c>
    </row>
    <row r="180" spans="1:7" x14ac:dyDescent="0.35">
      <c r="A180" t="s">
        <v>80</v>
      </c>
      <c r="B180">
        <v>324003</v>
      </c>
      <c r="C180" t="s">
        <v>89</v>
      </c>
      <c r="D180">
        <v>200</v>
      </c>
      <c r="E180">
        <v>71280.065000000002</v>
      </c>
      <c r="F180">
        <v>3</v>
      </c>
      <c r="G180">
        <v>2024</v>
      </c>
    </row>
    <row r="181" spans="1:7" x14ac:dyDescent="0.35">
      <c r="A181" t="s">
        <v>80</v>
      </c>
      <c r="B181">
        <v>322000</v>
      </c>
      <c r="C181" t="s">
        <v>94</v>
      </c>
      <c r="D181">
        <v>96</v>
      </c>
      <c r="E181">
        <v>20395.163</v>
      </c>
      <c r="F181">
        <v>3</v>
      </c>
      <c r="G181">
        <v>2024</v>
      </c>
    </row>
    <row r="182" spans="1:7" x14ac:dyDescent="0.35">
      <c r="A182" t="s">
        <v>80</v>
      </c>
      <c r="B182">
        <v>320023</v>
      </c>
      <c r="C182" t="s">
        <v>87</v>
      </c>
      <c r="D182">
        <v>150</v>
      </c>
      <c r="E182">
        <v>28615.681</v>
      </c>
      <c r="F182">
        <v>3</v>
      </c>
      <c r="G182">
        <v>2024</v>
      </c>
    </row>
    <row r="183" spans="1:7" x14ac:dyDescent="0.35">
      <c r="A183" t="s">
        <v>80</v>
      </c>
      <c r="B183">
        <v>320917</v>
      </c>
      <c r="C183" t="s">
        <v>83</v>
      </c>
      <c r="D183">
        <v>10</v>
      </c>
      <c r="E183">
        <v>3432.002</v>
      </c>
      <c r="F183">
        <v>3</v>
      </c>
      <c r="G183">
        <v>2024</v>
      </c>
    </row>
    <row r="184" spans="1:7" x14ac:dyDescent="0.35">
      <c r="A184" t="s">
        <v>80</v>
      </c>
      <c r="B184">
        <v>323900</v>
      </c>
      <c r="C184" t="s">
        <v>95</v>
      </c>
      <c r="D184">
        <v>15</v>
      </c>
      <c r="E184">
        <v>3186.7440000000001</v>
      </c>
      <c r="F184">
        <v>3</v>
      </c>
      <c r="G184">
        <v>2024</v>
      </c>
    </row>
    <row r="185" spans="1:7" x14ac:dyDescent="0.35">
      <c r="A185" t="s">
        <v>80</v>
      </c>
      <c r="B185">
        <v>323103</v>
      </c>
      <c r="C185" t="s">
        <v>93</v>
      </c>
      <c r="D185">
        <v>15</v>
      </c>
      <c r="E185">
        <v>3186.7440000000001</v>
      </c>
      <c r="F185">
        <v>3</v>
      </c>
      <c r="G185">
        <v>2024</v>
      </c>
    </row>
    <row r="186" spans="1:7" x14ac:dyDescent="0.35">
      <c r="A186" t="s">
        <v>80</v>
      </c>
      <c r="B186">
        <v>324003</v>
      </c>
      <c r="C186" t="s">
        <v>89</v>
      </c>
      <c r="D186">
        <v>20</v>
      </c>
      <c r="E186">
        <v>7128.0060000000003</v>
      </c>
      <c r="F186">
        <v>3</v>
      </c>
      <c r="G186">
        <v>2024</v>
      </c>
    </row>
    <row r="187" spans="1:7" x14ac:dyDescent="0.35">
      <c r="A187" t="s">
        <v>80</v>
      </c>
      <c r="B187">
        <v>320015</v>
      </c>
      <c r="C187" t="s">
        <v>81</v>
      </c>
      <c r="D187">
        <v>50</v>
      </c>
      <c r="E187">
        <v>17952.57</v>
      </c>
      <c r="F187">
        <v>3</v>
      </c>
      <c r="G187">
        <v>2024</v>
      </c>
    </row>
    <row r="188" spans="1:7" x14ac:dyDescent="0.35">
      <c r="A188" t="s">
        <v>80</v>
      </c>
      <c r="B188">
        <v>320107</v>
      </c>
      <c r="C188" t="s">
        <v>82</v>
      </c>
      <c r="D188">
        <v>20</v>
      </c>
      <c r="E188">
        <v>6864.0050000000001</v>
      </c>
      <c r="F188">
        <v>3</v>
      </c>
      <c r="G188">
        <v>2024</v>
      </c>
    </row>
    <row r="189" spans="1:7" x14ac:dyDescent="0.35">
      <c r="A189" t="s">
        <v>80</v>
      </c>
      <c r="B189">
        <v>320028</v>
      </c>
      <c r="C189" t="s">
        <v>92</v>
      </c>
      <c r="D189">
        <v>100</v>
      </c>
      <c r="E189">
        <v>18059.976999999999</v>
      </c>
      <c r="F189">
        <v>3</v>
      </c>
      <c r="G189">
        <v>2024</v>
      </c>
    </row>
    <row r="190" spans="1:7" x14ac:dyDescent="0.35">
      <c r="A190" t="s">
        <v>80</v>
      </c>
      <c r="B190">
        <v>320118</v>
      </c>
      <c r="C190" t="s">
        <v>90</v>
      </c>
      <c r="D190">
        <v>20</v>
      </c>
      <c r="E190">
        <v>4553.9930000000004</v>
      </c>
      <c r="F190">
        <v>3</v>
      </c>
      <c r="G190">
        <v>2024</v>
      </c>
    </row>
    <row r="191" spans="1:7" x14ac:dyDescent="0.35">
      <c r="A191" t="s">
        <v>80</v>
      </c>
      <c r="B191">
        <v>320925</v>
      </c>
      <c r="C191" t="s">
        <v>91</v>
      </c>
      <c r="D191">
        <v>10</v>
      </c>
      <c r="E191">
        <v>2276.9960000000001</v>
      </c>
      <c r="F191">
        <v>3</v>
      </c>
      <c r="G191">
        <v>2024</v>
      </c>
    </row>
    <row r="192" spans="1:7" x14ac:dyDescent="0.35">
      <c r="A192" t="s">
        <v>80</v>
      </c>
      <c r="B192">
        <v>320917</v>
      </c>
      <c r="C192" t="s">
        <v>83</v>
      </c>
      <c r="D192">
        <v>5</v>
      </c>
      <c r="E192">
        <v>1716.001</v>
      </c>
      <c r="F192">
        <v>3</v>
      </c>
      <c r="G192">
        <v>2024</v>
      </c>
    </row>
    <row r="193" spans="1:7" x14ac:dyDescent="0.35">
      <c r="A193" t="s">
        <v>80</v>
      </c>
      <c r="B193">
        <v>323004</v>
      </c>
      <c r="C193" t="s">
        <v>84</v>
      </c>
      <c r="D193">
        <v>20</v>
      </c>
      <c r="E193">
        <v>4248.9920000000002</v>
      </c>
      <c r="F193">
        <v>3</v>
      </c>
      <c r="G193">
        <v>2024</v>
      </c>
    </row>
    <row r="194" spans="1:7" x14ac:dyDescent="0.35">
      <c r="A194" t="s">
        <v>80</v>
      </c>
      <c r="B194">
        <v>324003</v>
      </c>
      <c r="C194" t="s">
        <v>89</v>
      </c>
      <c r="D194">
        <v>20</v>
      </c>
      <c r="E194">
        <v>7128.0060000000003</v>
      </c>
      <c r="F194">
        <v>3</v>
      </c>
      <c r="G194">
        <v>2024</v>
      </c>
    </row>
    <row r="195" spans="1:7" x14ac:dyDescent="0.35">
      <c r="A195" t="s">
        <v>80</v>
      </c>
      <c r="B195">
        <v>320100</v>
      </c>
      <c r="C195" t="s">
        <v>86</v>
      </c>
      <c r="D195">
        <v>3</v>
      </c>
      <c r="E195">
        <v>731.65</v>
      </c>
      <c r="F195">
        <v>3</v>
      </c>
      <c r="G195">
        <v>2024</v>
      </c>
    </row>
    <row r="196" spans="1:7" x14ac:dyDescent="0.35">
      <c r="A196" t="s">
        <v>80</v>
      </c>
      <c r="B196">
        <v>322000</v>
      </c>
      <c r="C196" t="s">
        <v>94</v>
      </c>
      <c r="D196">
        <v>5</v>
      </c>
      <c r="E196">
        <v>1062.248</v>
      </c>
      <c r="F196">
        <v>3</v>
      </c>
      <c r="G196">
        <v>2024</v>
      </c>
    </row>
    <row r="197" spans="1:7" x14ac:dyDescent="0.35">
      <c r="A197" t="s">
        <v>80</v>
      </c>
      <c r="B197">
        <v>320015</v>
      </c>
      <c r="C197" t="s">
        <v>81</v>
      </c>
      <c r="D197">
        <v>15</v>
      </c>
      <c r="E197">
        <v>5385.7709999999997</v>
      </c>
      <c r="F197">
        <v>3</v>
      </c>
      <c r="G197">
        <v>2024</v>
      </c>
    </row>
    <row r="198" spans="1:7" x14ac:dyDescent="0.35">
      <c r="A198" t="s">
        <v>80</v>
      </c>
      <c r="B198">
        <v>320023</v>
      </c>
      <c r="C198" t="s">
        <v>87</v>
      </c>
      <c r="D198">
        <v>50</v>
      </c>
      <c r="E198">
        <v>9538.56</v>
      </c>
      <c r="F198">
        <v>3</v>
      </c>
      <c r="G198">
        <v>2024</v>
      </c>
    </row>
    <row r="199" spans="1:7" x14ac:dyDescent="0.35">
      <c r="A199" t="s">
        <v>80</v>
      </c>
      <c r="B199">
        <v>320118</v>
      </c>
      <c r="C199" t="s">
        <v>90</v>
      </c>
      <c r="D199">
        <v>5</v>
      </c>
      <c r="E199">
        <v>1138.498</v>
      </c>
      <c r="F199">
        <v>3</v>
      </c>
      <c r="G199">
        <v>2024</v>
      </c>
    </row>
    <row r="200" spans="1:7" x14ac:dyDescent="0.35">
      <c r="A200" t="s">
        <v>80</v>
      </c>
      <c r="B200">
        <v>322000</v>
      </c>
      <c r="C200" t="s">
        <v>94</v>
      </c>
      <c r="D200">
        <v>5</v>
      </c>
      <c r="E200">
        <v>1517.4970000000001</v>
      </c>
      <c r="F200">
        <v>3</v>
      </c>
      <c r="G200">
        <v>2024</v>
      </c>
    </row>
    <row r="201" spans="1:7" x14ac:dyDescent="0.35">
      <c r="A201" t="s">
        <v>80</v>
      </c>
      <c r="B201">
        <v>320120</v>
      </c>
      <c r="C201" t="s">
        <v>72</v>
      </c>
      <c r="D201">
        <v>120</v>
      </c>
      <c r="E201">
        <v>21671.971000000001</v>
      </c>
      <c r="F201">
        <v>3</v>
      </c>
      <c r="G201">
        <v>2024</v>
      </c>
    </row>
    <row r="202" spans="1:7" x14ac:dyDescent="0.35">
      <c r="A202" t="s">
        <v>80</v>
      </c>
      <c r="B202">
        <v>320023</v>
      </c>
      <c r="C202" t="s">
        <v>87</v>
      </c>
      <c r="D202">
        <v>960</v>
      </c>
      <c r="E202">
        <v>183140.35200000001</v>
      </c>
      <c r="F202">
        <v>3</v>
      </c>
      <c r="G202">
        <v>2024</v>
      </c>
    </row>
    <row r="203" spans="1:7" x14ac:dyDescent="0.35">
      <c r="A203" t="s">
        <v>80</v>
      </c>
      <c r="B203">
        <v>320015</v>
      </c>
      <c r="C203" t="s">
        <v>81</v>
      </c>
      <c r="D203">
        <v>100</v>
      </c>
      <c r="E203">
        <v>35905.14</v>
      </c>
      <c r="F203">
        <v>3</v>
      </c>
      <c r="G203">
        <v>2024</v>
      </c>
    </row>
    <row r="204" spans="1:7" x14ac:dyDescent="0.35">
      <c r="A204" t="s">
        <v>80</v>
      </c>
      <c r="B204">
        <v>324003</v>
      </c>
      <c r="C204" t="s">
        <v>89</v>
      </c>
      <c r="D204">
        <v>200</v>
      </c>
      <c r="E204">
        <v>71280.065000000002</v>
      </c>
      <c r="F204">
        <v>3</v>
      </c>
      <c r="G204">
        <v>2024</v>
      </c>
    </row>
    <row r="205" spans="1:7" x14ac:dyDescent="0.35">
      <c r="A205" t="s">
        <v>80</v>
      </c>
      <c r="B205">
        <v>320015</v>
      </c>
      <c r="C205" t="s">
        <v>81</v>
      </c>
      <c r="D205">
        <v>30</v>
      </c>
      <c r="E205">
        <v>10771.541999999999</v>
      </c>
      <c r="F205">
        <v>3</v>
      </c>
      <c r="G205">
        <v>2024</v>
      </c>
    </row>
    <row r="206" spans="1:7" x14ac:dyDescent="0.35">
      <c r="A206" t="s">
        <v>80</v>
      </c>
      <c r="B206">
        <v>320107</v>
      </c>
      <c r="C206" t="s">
        <v>82</v>
      </c>
      <c r="D206">
        <v>10</v>
      </c>
      <c r="E206">
        <v>3432.002</v>
      </c>
      <c r="F206">
        <v>3</v>
      </c>
      <c r="G206">
        <v>2024</v>
      </c>
    </row>
    <row r="207" spans="1:7" x14ac:dyDescent="0.35">
      <c r="A207" t="s">
        <v>80</v>
      </c>
      <c r="B207">
        <v>320023</v>
      </c>
      <c r="C207" t="s">
        <v>87</v>
      </c>
      <c r="D207">
        <v>100</v>
      </c>
      <c r="E207">
        <v>19077.121999999999</v>
      </c>
      <c r="F207">
        <v>3</v>
      </c>
      <c r="G207">
        <v>2024</v>
      </c>
    </row>
    <row r="208" spans="1:7" x14ac:dyDescent="0.35">
      <c r="A208" t="s">
        <v>80</v>
      </c>
      <c r="B208">
        <v>320118</v>
      </c>
      <c r="C208" t="s">
        <v>90</v>
      </c>
      <c r="D208">
        <v>20</v>
      </c>
      <c r="E208">
        <v>4553.9930000000004</v>
      </c>
      <c r="F208">
        <v>3</v>
      </c>
      <c r="G208">
        <v>2024</v>
      </c>
    </row>
    <row r="209" spans="1:7" x14ac:dyDescent="0.35">
      <c r="A209" t="s">
        <v>80</v>
      </c>
      <c r="B209">
        <v>320925</v>
      </c>
      <c r="C209" t="s">
        <v>91</v>
      </c>
      <c r="D209">
        <v>10</v>
      </c>
      <c r="E209">
        <v>2276.9960000000001</v>
      </c>
      <c r="F209">
        <v>3</v>
      </c>
      <c r="G209">
        <v>2024</v>
      </c>
    </row>
    <row r="210" spans="1:7" x14ac:dyDescent="0.35">
      <c r="A210" t="s">
        <v>80</v>
      </c>
      <c r="B210">
        <v>320917</v>
      </c>
      <c r="C210" t="s">
        <v>83</v>
      </c>
      <c r="D210">
        <v>5</v>
      </c>
      <c r="E210">
        <v>1716.001</v>
      </c>
      <c r="F210">
        <v>3</v>
      </c>
      <c r="G210">
        <v>2024</v>
      </c>
    </row>
    <row r="211" spans="1:7" x14ac:dyDescent="0.35">
      <c r="A211" t="s">
        <v>80</v>
      </c>
      <c r="B211">
        <v>323103</v>
      </c>
      <c r="C211" t="s">
        <v>93</v>
      </c>
      <c r="D211">
        <v>10</v>
      </c>
      <c r="E211">
        <v>2124.4960000000001</v>
      </c>
      <c r="F211">
        <v>3</v>
      </c>
      <c r="G211">
        <v>2024</v>
      </c>
    </row>
    <row r="212" spans="1:7" x14ac:dyDescent="0.35">
      <c r="A212" t="s">
        <v>80</v>
      </c>
      <c r="B212">
        <v>323004</v>
      </c>
      <c r="C212" t="s">
        <v>84</v>
      </c>
      <c r="D212">
        <v>20</v>
      </c>
      <c r="E212">
        <v>4248.9920000000002</v>
      </c>
      <c r="F212">
        <v>3</v>
      </c>
      <c r="G212">
        <v>2024</v>
      </c>
    </row>
    <row r="213" spans="1:7" x14ac:dyDescent="0.35">
      <c r="A213" t="s">
        <v>80</v>
      </c>
      <c r="B213">
        <v>324003</v>
      </c>
      <c r="C213" t="s">
        <v>89</v>
      </c>
      <c r="D213">
        <v>50</v>
      </c>
      <c r="E213">
        <v>17820.016</v>
      </c>
      <c r="F213">
        <v>3</v>
      </c>
      <c r="G213">
        <v>2024</v>
      </c>
    </row>
    <row r="214" spans="1:7" x14ac:dyDescent="0.35">
      <c r="A214" t="s">
        <v>80</v>
      </c>
      <c r="B214">
        <v>322000</v>
      </c>
      <c r="C214" t="s">
        <v>94</v>
      </c>
      <c r="D214">
        <v>10</v>
      </c>
      <c r="E214">
        <v>3034.9940000000001</v>
      </c>
      <c r="F214">
        <v>3</v>
      </c>
      <c r="G214">
        <v>2024</v>
      </c>
    </row>
    <row r="215" spans="1:7" x14ac:dyDescent="0.35">
      <c r="A215" t="s">
        <v>80</v>
      </c>
      <c r="B215">
        <v>320015</v>
      </c>
      <c r="C215" t="s">
        <v>81</v>
      </c>
      <c r="D215">
        <v>30</v>
      </c>
      <c r="E215">
        <v>10771.541999999999</v>
      </c>
      <c r="F215">
        <v>4</v>
      </c>
      <c r="G215">
        <v>2024</v>
      </c>
    </row>
    <row r="216" spans="1:7" x14ac:dyDescent="0.35">
      <c r="A216" t="s">
        <v>80</v>
      </c>
      <c r="B216">
        <v>320107</v>
      </c>
      <c r="C216" t="s">
        <v>82</v>
      </c>
      <c r="D216">
        <v>30</v>
      </c>
      <c r="E216">
        <v>10296.007</v>
      </c>
      <c r="F216">
        <v>4</v>
      </c>
      <c r="G216">
        <v>2024</v>
      </c>
    </row>
    <row r="217" spans="1:7" x14ac:dyDescent="0.35">
      <c r="A217" t="s">
        <v>80</v>
      </c>
      <c r="B217">
        <v>320120</v>
      </c>
      <c r="C217" t="s">
        <v>72</v>
      </c>
      <c r="D217">
        <v>5</v>
      </c>
      <c r="E217">
        <v>902.99900000000002</v>
      </c>
      <c r="F217">
        <v>4</v>
      </c>
      <c r="G217">
        <v>2024</v>
      </c>
    </row>
    <row r="218" spans="1:7" x14ac:dyDescent="0.35">
      <c r="A218" t="s">
        <v>80</v>
      </c>
      <c r="B218">
        <v>320023</v>
      </c>
      <c r="C218" t="s">
        <v>87</v>
      </c>
      <c r="D218">
        <v>50</v>
      </c>
      <c r="E218">
        <v>9538.56</v>
      </c>
      <c r="F218">
        <v>4</v>
      </c>
      <c r="G218">
        <v>2024</v>
      </c>
    </row>
    <row r="219" spans="1:7" x14ac:dyDescent="0.35">
      <c r="A219" t="s">
        <v>80</v>
      </c>
      <c r="B219">
        <v>320118</v>
      </c>
      <c r="C219" t="s">
        <v>90</v>
      </c>
      <c r="D219">
        <v>50</v>
      </c>
      <c r="E219">
        <v>9107.9860000000008</v>
      </c>
      <c r="F219">
        <v>4</v>
      </c>
      <c r="G219">
        <v>2024</v>
      </c>
    </row>
    <row r="220" spans="1:7" x14ac:dyDescent="0.35">
      <c r="A220" t="s">
        <v>80</v>
      </c>
      <c r="B220">
        <v>320925</v>
      </c>
      <c r="C220" t="s">
        <v>91</v>
      </c>
      <c r="D220">
        <v>20</v>
      </c>
      <c r="E220">
        <v>4553.9930000000004</v>
      </c>
      <c r="F220">
        <v>4</v>
      </c>
      <c r="G220">
        <v>2024</v>
      </c>
    </row>
    <row r="221" spans="1:7" x14ac:dyDescent="0.35">
      <c r="A221" t="s">
        <v>80</v>
      </c>
      <c r="B221">
        <v>322000</v>
      </c>
      <c r="C221" t="s">
        <v>94</v>
      </c>
      <c r="D221">
        <v>5</v>
      </c>
      <c r="E221">
        <v>1517.4970000000001</v>
      </c>
      <c r="F221">
        <v>4</v>
      </c>
      <c r="G221">
        <v>2024</v>
      </c>
    </row>
    <row r="222" spans="1:7" x14ac:dyDescent="0.35">
      <c r="A222" t="s">
        <v>80</v>
      </c>
      <c r="B222">
        <v>320015</v>
      </c>
      <c r="C222" t="s">
        <v>81</v>
      </c>
      <c r="D222">
        <v>200</v>
      </c>
      <c r="E222">
        <v>71810.28</v>
      </c>
      <c r="F222">
        <v>4</v>
      </c>
      <c r="G222">
        <v>2024</v>
      </c>
    </row>
    <row r="223" spans="1:7" x14ac:dyDescent="0.35">
      <c r="A223" t="s">
        <v>80</v>
      </c>
      <c r="B223">
        <v>320107</v>
      </c>
      <c r="C223" t="s">
        <v>82</v>
      </c>
      <c r="D223">
        <v>100</v>
      </c>
      <c r="E223">
        <v>34320.023999999998</v>
      </c>
      <c r="F223">
        <v>4</v>
      </c>
      <c r="G223">
        <v>2024</v>
      </c>
    </row>
    <row r="224" spans="1:7" x14ac:dyDescent="0.35">
      <c r="A224" t="s">
        <v>80</v>
      </c>
      <c r="B224">
        <v>320023</v>
      </c>
      <c r="C224" t="s">
        <v>87</v>
      </c>
      <c r="D224">
        <v>480</v>
      </c>
      <c r="E224">
        <v>91570.176000000007</v>
      </c>
      <c r="F224">
        <v>4</v>
      </c>
      <c r="G224">
        <v>2024</v>
      </c>
    </row>
    <row r="225" spans="1:7" x14ac:dyDescent="0.35">
      <c r="A225" t="s">
        <v>80</v>
      </c>
      <c r="B225">
        <v>320118</v>
      </c>
      <c r="C225" t="s">
        <v>90</v>
      </c>
      <c r="D225">
        <v>200</v>
      </c>
      <c r="E225">
        <v>36431.942000000003</v>
      </c>
      <c r="F225">
        <v>4</v>
      </c>
      <c r="G225">
        <v>2024</v>
      </c>
    </row>
    <row r="226" spans="1:7" x14ac:dyDescent="0.35">
      <c r="A226" t="s">
        <v>80</v>
      </c>
      <c r="B226">
        <v>320925</v>
      </c>
      <c r="C226" t="s">
        <v>91</v>
      </c>
      <c r="D226">
        <v>70</v>
      </c>
      <c r="E226">
        <v>15938.975</v>
      </c>
      <c r="F226">
        <v>4</v>
      </c>
      <c r="G226">
        <v>2024</v>
      </c>
    </row>
    <row r="227" spans="1:7" x14ac:dyDescent="0.35">
      <c r="A227" t="s">
        <v>80</v>
      </c>
      <c r="B227">
        <v>320015</v>
      </c>
      <c r="C227" t="s">
        <v>81</v>
      </c>
      <c r="D227">
        <v>30</v>
      </c>
      <c r="E227">
        <v>10771.541999999999</v>
      </c>
      <c r="F227">
        <v>4</v>
      </c>
      <c r="G227">
        <v>2024</v>
      </c>
    </row>
    <row r="228" spans="1:7" x14ac:dyDescent="0.35">
      <c r="A228" t="s">
        <v>80</v>
      </c>
      <c r="B228">
        <v>320107</v>
      </c>
      <c r="C228" t="s">
        <v>82</v>
      </c>
      <c r="D228">
        <v>20</v>
      </c>
      <c r="E228">
        <v>6864.0050000000001</v>
      </c>
      <c r="F228">
        <v>4</v>
      </c>
      <c r="G228">
        <v>2024</v>
      </c>
    </row>
    <row r="229" spans="1:7" x14ac:dyDescent="0.35">
      <c r="A229" t="s">
        <v>80</v>
      </c>
      <c r="B229">
        <v>320028</v>
      </c>
      <c r="C229" t="s">
        <v>92</v>
      </c>
      <c r="D229">
        <v>50</v>
      </c>
      <c r="E229">
        <v>9029.9879999999994</v>
      </c>
      <c r="F229">
        <v>4</v>
      </c>
      <c r="G229">
        <v>2024</v>
      </c>
    </row>
    <row r="230" spans="1:7" x14ac:dyDescent="0.35">
      <c r="A230" t="s">
        <v>80</v>
      </c>
      <c r="B230">
        <v>320023</v>
      </c>
      <c r="C230" t="s">
        <v>87</v>
      </c>
      <c r="D230">
        <v>200</v>
      </c>
      <c r="E230">
        <v>38154.239999999998</v>
      </c>
      <c r="F230">
        <v>4</v>
      </c>
      <c r="G230">
        <v>2024</v>
      </c>
    </row>
    <row r="231" spans="1:7" x14ac:dyDescent="0.35">
      <c r="A231" t="s">
        <v>80</v>
      </c>
      <c r="B231">
        <v>320118</v>
      </c>
      <c r="C231" t="s">
        <v>90</v>
      </c>
      <c r="D231">
        <v>50</v>
      </c>
      <c r="E231">
        <v>9107.9860000000008</v>
      </c>
      <c r="F231">
        <v>4</v>
      </c>
      <c r="G231">
        <v>2024</v>
      </c>
    </row>
    <row r="232" spans="1:7" x14ac:dyDescent="0.35">
      <c r="A232" t="s">
        <v>80</v>
      </c>
      <c r="B232">
        <v>320925</v>
      </c>
      <c r="C232" t="s">
        <v>91</v>
      </c>
      <c r="D232">
        <v>10</v>
      </c>
      <c r="E232">
        <v>2276.9960000000001</v>
      </c>
      <c r="F232">
        <v>4</v>
      </c>
      <c r="G232">
        <v>2024</v>
      </c>
    </row>
    <row r="233" spans="1:7" x14ac:dyDescent="0.35">
      <c r="A233" t="s">
        <v>80</v>
      </c>
      <c r="B233">
        <v>320917</v>
      </c>
      <c r="C233" t="s">
        <v>83</v>
      </c>
      <c r="D233">
        <v>20</v>
      </c>
      <c r="E233">
        <v>6864.0050000000001</v>
      </c>
      <c r="F233">
        <v>4</v>
      </c>
      <c r="G233">
        <v>2024</v>
      </c>
    </row>
    <row r="234" spans="1:7" x14ac:dyDescent="0.35">
      <c r="A234" t="s">
        <v>80</v>
      </c>
      <c r="B234">
        <v>320015</v>
      </c>
      <c r="C234" t="s">
        <v>81</v>
      </c>
      <c r="D234">
        <v>50</v>
      </c>
      <c r="E234">
        <v>17952.571</v>
      </c>
      <c r="F234">
        <v>4</v>
      </c>
      <c r="G234">
        <v>2024</v>
      </c>
    </row>
    <row r="235" spans="1:7" x14ac:dyDescent="0.35">
      <c r="A235" t="s">
        <v>80</v>
      </c>
      <c r="B235">
        <v>320107</v>
      </c>
      <c r="C235" t="s">
        <v>82</v>
      </c>
      <c r="D235">
        <v>10</v>
      </c>
      <c r="E235">
        <v>3432.002</v>
      </c>
      <c r="F235">
        <v>4</v>
      </c>
      <c r="G235">
        <v>2024</v>
      </c>
    </row>
    <row r="236" spans="1:7" x14ac:dyDescent="0.35">
      <c r="A236" t="s">
        <v>80</v>
      </c>
      <c r="B236">
        <v>320028</v>
      </c>
      <c r="C236" t="s">
        <v>92</v>
      </c>
      <c r="D236">
        <v>80</v>
      </c>
      <c r="E236">
        <v>14447.981</v>
      </c>
      <c r="F236">
        <v>4</v>
      </c>
      <c r="G236">
        <v>2024</v>
      </c>
    </row>
    <row r="237" spans="1:7" x14ac:dyDescent="0.35">
      <c r="A237" t="s">
        <v>80</v>
      </c>
      <c r="B237">
        <v>320023</v>
      </c>
      <c r="C237" t="s">
        <v>87</v>
      </c>
      <c r="D237">
        <v>70</v>
      </c>
      <c r="E237">
        <v>13353.984</v>
      </c>
      <c r="F237">
        <v>4</v>
      </c>
      <c r="G237">
        <v>2024</v>
      </c>
    </row>
    <row r="238" spans="1:7" x14ac:dyDescent="0.35">
      <c r="A238" t="s">
        <v>80</v>
      </c>
      <c r="B238">
        <v>320118</v>
      </c>
      <c r="C238" t="s">
        <v>90</v>
      </c>
      <c r="D238">
        <v>20</v>
      </c>
      <c r="E238">
        <v>3643.194</v>
      </c>
      <c r="F238">
        <v>4</v>
      </c>
      <c r="G238">
        <v>2024</v>
      </c>
    </row>
    <row r="239" spans="1:7" x14ac:dyDescent="0.35">
      <c r="A239" t="s">
        <v>80</v>
      </c>
      <c r="B239">
        <v>320400</v>
      </c>
      <c r="C239" t="s">
        <v>85</v>
      </c>
      <c r="D239">
        <v>7</v>
      </c>
      <c r="E239">
        <v>1707.184</v>
      </c>
      <c r="F239">
        <v>4</v>
      </c>
      <c r="G239">
        <v>2024</v>
      </c>
    </row>
    <row r="240" spans="1:7" x14ac:dyDescent="0.35">
      <c r="A240" t="s">
        <v>80</v>
      </c>
      <c r="B240">
        <v>320100</v>
      </c>
      <c r="C240" t="s">
        <v>86</v>
      </c>
      <c r="D240">
        <v>7</v>
      </c>
      <c r="E240">
        <v>1707.184</v>
      </c>
      <c r="F240">
        <v>4</v>
      </c>
      <c r="G240">
        <v>2024</v>
      </c>
    </row>
    <row r="241" spans="1:7" x14ac:dyDescent="0.35">
      <c r="A241" t="s">
        <v>80</v>
      </c>
      <c r="B241">
        <v>320028</v>
      </c>
      <c r="C241" t="s">
        <v>92</v>
      </c>
      <c r="D241">
        <v>260</v>
      </c>
      <c r="E241">
        <v>36156.072</v>
      </c>
      <c r="F241">
        <v>4</v>
      </c>
      <c r="G241">
        <v>2024</v>
      </c>
    </row>
    <row r="242" spans="1:7" x14ac:dyDescent="0.35">
      <c r="A242" t="s">
        <v>80</v>
      </c>
      <c r="B242">
        <v>320028</v>
      </c>
      <c r="C242" t="s">
        <v>92</v>
      </c>
      <c r="D242">
        <v>16</v>
      </c>
      <c r="E242">
        <v>2224.989</v>
      </c>
      <c r="F242">
        <v>4</v>
      </c>
      <c r="G242">
        <v>2024</v>
      </c>
    </row>
    <row r="243" spans="1:7" x14ac:dyDescent="0.35">
      <c r="A243" t="s">
        <v>80</v>
      </c>
      <c r="B243">
        <v>320028</v>
      </c>
      <c r="C243" t="s">
        <v>92</v>
      </c>
      <c r="D243">
        <v>363</v>
      </c>
      <c r="E243">
        <v>50479.438999999998</v>
      </c>
      <c r="F243">
        <v>4</v>
      </c>
      <c r="G243">
        <v>2024</v>
      </c>
    </row>
    <row r="244" spans="1:7" x14ac:dyDescent="0.35">
      <c r="A244" t="s">
        <v>80</v>
      </c>
      <c r="B244">
        <v>320028</v>
      </c>
      <c r="C244" t="s">
        <v>92</v>
      </c>
      <c r="D244">
        <v>30</v>
      </c>
      <c r="E244">
        <v>4171.8540000000003</v>
      </c>
      <c r="F244">
        <v>4</v>
      </c>
      <c r="G244">
        <v>2024</v>
      </c>
    </row>
    <row r="245" spans="1:7" x14ac:dyDescent="0.35">
      <c r="A245" t="s">
        <v>80</v>
      </c>
      <c r="B245">
        <v>320015</v>
      </c>
      <c r="C245" t="s">
        <v>81</v>
      </c>
      <c r="D245">
        <v>10</v>
      </c>
      <c r="E245">
        <v>3590.5140000000001</v>
      </c>
      <c r="F245">
        <v>4</v>
      </c>
      <c r="G245">
        <v>2024</v>
      </c>
    </row>
    <row r="246" spans="1:7" x14ac:dyDescent="0.35">
      <c r="A246" t="s">
        <v>80</v>
      </c>
      <c r="B246">
        <v>320120</v>
      </c>
      <c r="C246" t="s">
        <v>72</v>
      </c>
      <c r="D246">
        <v>10</v>
      </c>
      <c r="E246">
        <v>1805.998</v>
      </c>
      <c r="F246">
        <v>4</v>
      </c>
      <c r="G246">
        <v>2024</v>
      </c>
    </row>
    <row r="247" spans="1:7" x14ac:dyDescent="0.35">
      <c r="A247" t="s">
        <v>80</v>
      </c>
      <c r="B247">
        <v>320023</v>
      </c>
      <c r="C247" t="s">
        <v>87</v>
      </c>
      <c r="D247">
        <v>100</v>
      </c>
      <c r="E247">
        <v>19077.12</v>
      </c>
      <c r="F247">
        <v>4</v>
      </c>
      <c r="G247">
        <v>2024</v>
      </c>
    </row>
    <row r="248" spans="1:7" x14ac:dyDescent="0.35">
      <c r="A248" t="s">
        <v>80</v>
      </c>
      <c r="B248">
        <v>320118</v>
      </c>
      <c r="C248" t="s">
        <v>90</v>
      </c>
      <c r="D248">
        <v>20</v>
      </c>
      <c r="E248">
        <v>3643.194</v>
      </c>
      <c r="F248">
        <v>4</v>
      </c>
      <c r="G248">
        <v>2024</v>
      </c>
    </row>
    <row r="249" spans="1:7" x14ac:dyDescent="0.35">
      <c r="A249" t="s">
        <v>80</v>
      </c>
      <c r="B249">
        <v>320015</v>
      </c>
      <c r="C249" t="s">
        <v>81</v>
      </c>
      <c r="D249">
        <v>100</v>
      </c>
      <c r="E249">
        <v>35905.14</v>
      </c>
      <c r="F249">
        <v>4</v>
      </c>
      <c r="G249">
        <v>2024</v>
      </c>
    </row>
    <row r="250" spans="1:7" x14ac:dyDescent="0.35">
      <c r="A250" t="s">
        <v>80</v>
      </c>
      <c r="B250">
        <v>320023</v>
      </c>
      <c r="C250" t="s">
        <v>87</v>
      </c>
      <c r="D250">
        <v>960</v>
      </c>
      <c r="E250">
        <v>183140.35200000001</v>
      </c>
      <c r="F250">
        <v>4</v>
      </c>
      <c r="G250">
        <v>2024</v>
      </c>
    </row>
    <row r="251" spans="1:7" x14ac:dyDescent="0.35">
      <c r="A251" t="s">
        <v>80</v>
      </c>
      <c r="B251">
        <v>322000</v>
      </c>
      <c r="C251" t="s">
        <v>94</v>
      </c>
      <c r="D251">
        <v>96</v>
      </c>
      <c r="E251">
        <v>29135.946</v>
      </c>
      <c r="F251">
        <v>4</v>
      </c>
      <c r="G251">
        <v>2024</v>
      </c>
    </row>
    <row r="252" spans="1:7" x14ac:dyDescent="0.35">
      <c r="A252" t="s">
        <v>80</v>
      </c>
      <c r="B252">
        <v>320118</v>
      </c>
      <c r="C252" t="s">
        <v>90</v>
      </c>
      <c r="D252">
        <v>480</v>
      </c>
      <c r="E252">
        <v>87436.661999999997</v>
      </c>
      <c r="F252">
        <v>4</v>
      </c>
      <c r="G252">
        <v>2024</v>
      </c>
    </row>
    <row r="253" spans="1:7" x14ac:dyDescent="0.35">
      <c r="A253" t="s">
        <v>80</v>
      </c>
      <c r="B253">
        <v>320925</v>
      </c>
      <c r="C253" t="s">
        <v>91</v>
      </c>
      <c r="D253">
        <v>70</v>
      </c>
      <c r="E253">
        <v>15938.975</v>
      </c>
      <c r="F253">
        <v>4</v>
      </c>
      <c r="G253">
        <v>2024</v>
      </c>
    </row>
    <row r="254" spans="1:7" x14ac:dyDescent="0.35">
      <c r="A254" t="s">
        <v>80</v>
      </c>
      <c r="B254">
        <v>320015</v>
      </c>
      <c r="C254" t="s">
        <v>81</v>
      </c>
      <c r="D254">
        <v>20</v>
      </c>
      <c r="E254">
        <v>7181.0280000000002</v>
      </c>
      <c r="F254">
        <v>4</v>
      </c>
      <c r="G254">
        <v>2024</v>
      </c>
    </row>
    <row r="255" spans="1:7" x14ac:dyDescent="0.35">
      <c r="A255" t="s">
        <v>80</v>
      </c>
      <c r="B255">
        <v>320107</v>
      </c>
      <c r="C255" t="s">
        <v>82</v>
      </c>
      <c r="D255">
        <v>20</v>
      </c>
      <c r="E255">
        <v>6864.0050000000001</v>
      </c>
      <c r="F255">
        <v>4</v>
      </c>
      <c r="G255">
        <v>2024</v>
      </c>
    </row>
    <row r="256" spans="1:7" x14ac:dyDescent="0.35">
      <c r="A256" t="s">
        <v>80</v>
      </c>
      <c r="B256">
        <v>320028</v>
      </c>
      <c r="C256" t="s">
        <v>92</v>
      </c>
      <c r="D256">
        <v>100</v>
      </c>
      <c r="E256">
        <v>18059.975999999999</v>
      </c>
      <c r="F256">
        <v>4</v>
      </c>
      <c r="G256">
        <v>2024</v>
      </c>
    </row>
    <row r="257" spans="1:7" x14ac:dyDescent="0.35">
      <c r="A257" t="s">
        <v>80</v>
      </c>
      <c r="B257">
        <v>320120</v>
      </c>
      <c r="C257" t="s">
        <v>72</v>
      </c>
      <c r="D257">
        <v>30</v>
      </c>
      <c r="E257">
        <v>5417.9930000000004</v>
      </c>
      <c r="F257">
        <v>4</v>
      </c>
      <c r="G257">
        <v>2024</v>
      </c>
    </row>
    <row r="258" spans="1:7" x14ac:dyDescent="0.35">
      <c r="A258" t="s">
        <v>80</v>
      </c>
      <c r="B258">
        <v>320023</v>
      </c>
      <c r="C258" t="s">
        <v>87</v>
      </c>
      <c r="D258">
        <v>100</v>
      </c>
      <c r="E258">
        <v>19077.12</v>
      </c>
      <c r="F258">
        <v>4</v>
      </c>
      <c r="G258">
        <v>2024</v>
      </c>
    </row>
    <row r="259" spans="1:7" x14ac:dyDescent="0.35">
      <c r="A259" t="s">
        <v>80</v>
      </c>
      <c r="B259">
        <v>320118</v>
      </c>
      <c r="C259" t="s">
        <v>90</v>
      </c>
      <c r="D259">
        <v>100</v>
      </c>
      <c r="E259">
        <v>18215.971000000001</v>
      </c>
      <c r="F259">
        <v>4</v>
      </c>
      <c r="G259">
        <v>2024</v>
      </c>
    </row>
    <row r="260" spans="1:7" x14ac:dyDescent="0.35">
      <c r="A260" t="s">
        <v>80</v>
      </c>
      <c r="B260">
        <v>320925</v>
      </c>
      <c r="C260" t="s">
        <v>91</v>
      </c>
      <c r="D260">
        <v>30</v>
      </c>
      <c r="E260">
        <v>6830.9889999999996</v>
      </c>
      <c r="F260">
        <v>4</v>
      </c>
      <c r="G260">
        <v>2024</v>
      </c>
    </row>
    <row r="261" spans="1:7" x14ac:dyDescent="0.35">
      <c r="A261" t="s">
        <v>80</v>
      </c>
      <c r="B261">
        <v>324003</v>
      </c>
      <c r="C261" t="s">
        <v>89</v>
      </c>
      <c r="D261">
        <v>30</v>
      </c>
      <c r="E261">
        <v>11880.011</v>
      </c>
      <c r="F261">
        <v>4</v>
      </c>
      <c r="G261">
        <v>2024</v>
      </c>
    </row>
    <row r="262" spans="1:7" x14ac:dyDescent="0.35">
      <c r="A262" t="s">
        <v>80</v>
      </c>
      <c r="B262">
        <v>320015</v>
      </c>
      <c r="C262" t="s">
        <v>81</v>
      </c>
      <c r="D262">
        <v>20</v>
      </c>
      <c r="E262">
        <v>7181.0280000000002</v>
      </c>
      <c r="F262">
        <v>4</v>
      </c>
      <c r="G262">
        <v>2024</v>
      </c>
    </row>
    <row r="263" spans="1:7" x14ac:dyDescent="0.35">
      <c r="A263" t="s">
        <v>80</v>
      </c>
      <c r="B263">
        <v>320107</v>
      </c>
      <c r="C263" t="s">
        <v>82</v>
      </c>
      <c r="D263">
        <v>10</v>
      </c>
      <c r="E263">
        <v>3432.002</v>
      </c>
      <c r="F263">
        <v>4</v>
      </c>
      <c r="G263">
        <v>2024</v>
      </c>
    </row>
    <row r="264" spans="1:7" x14ac:dyDescent="0.35">
      <c r="A264" t="s">
        <v>80</v>
      </c>
      <c r="B264">
        <v>320028</v>
      </c>
      <c r="C264" t="s">
        <v>92</v>
      </c>
      <c r="D264">
        <v>30</v>
      </c>
      <c r="E264">
        <v>5417.9930000000004</v>
      </c>
      <c r="F264">
        <v>4</v>
      </c>
      <c r="G264">
        <v>2024</v>
      </c>
    </row>
    <row r="265" spans="1:7" x14ac:dyDescent="0.35">
      <c r="A265" t="s">
        <v>80</v>
      </c>
      <c r="B265">
        <v>320023</v>
      </c>
      <c r="C265" t="s">
        <v>87</v>
      </c>
      <c r="D265">
        <v>300</v>
      </c>
      <c r="E265">
        <v>57231.360999999997</v>
      </c>
      <c r="F265">
        <v>4</v>
      </c>
      <c r="G265">
        <v>2024</v>
      </c>
    </row>
    <row r="266" spans="1:7" x14ac:dyDescent="0.35">
      <c r="A266" t="s">
        <v>80</v>
      </c>
      <c r="B266">
        <v>320118</v>
      </c>
      <c r="C266" t="s">
        <v>90</v>
      </c>
      <c r="D266">
        <v>50</v>
      </c>
      <c r="E266">
        <v>9107.9860000000008</v>
      </c>
      <c r="F266">
        <v>4</v>
      </c>
      <c r="G266">
        <v>2024</v>
      </c>
    </row>
    <row r="267" spans="1:7" x14ac:dyDescent="0.35">
      <c r="A267" t="s">
        <v>80</v>
      </c>
      <c r="B267">
        <v>320925</v>
      </c>
      <c r="C267" t="s">
        <v>91</v>
      </c>
      <c r="D267">
        <v>5</v>
      </c>
      <c r="E267">
        <v>1138.498</v>
      </c>
      <c r="F267">
        <v>4</v>
      </c>
      <c r="G267">
        <v>2024</v>
      </c>
    </row>
    <row r="268" spans="1:7" x14ac:dyDescent="0.35">
      <c r="A268" t="s">
        <v>80</v>
      </c>
      <c r="B268">
        <v>324003</v>
      </c>
      <c r="C268" t="s">
        <v>89</v>
      </c>
      <c r="D268">
        <v>20</v>
      </c>
      <c r="E268">
        <v>7920.0069999999996</v>
      </c>
      <c r="F268">
        <v>4</v>
      </c>
      <c r="G268">
        <v>2024</v>
      </c>
    </row>
    <row r="269" spans="1:7" x14ac:dyDescent="0.35">
      <c r="A269" t="s">
        <v>80</v>
      </c>
      <c r="B269">
        <v>322000</v>
      </c>
      <c r="C269" t="s">
        <v>94</v>
      </c>
      <c r="D269">
        <v>10</v>
      </c>
      <c r="E269">
        <v>3034.9940000000001</v>
      </c>
      <c r="F269">
        <v>4</v>
      </c>
      <c r="G269">
        <v>2024</v>
      </c>
    </row>
    <row r="270" spans="1:7" x14ac:dyDescent="0.35">
      <c r="A270" t="s">
        <v>80</v>
      </c>
      <c r="B270">
        <v>320015</v>
      </c>
      <c r="C270" t="s">
        <v>81</v>
      </c>
      <c r="D270">
        <v>10</v>
      </c>
      <c r="E270">
        <v>3590.5140000000001</v>
      </c>
      <c r="F270">
        <v>4</v>
      </c>
      <c r="G270">
        <v>2024</v>
      </c>
    </row>
    <row r="271" spans="1:7" x14ac:dyDescent="0.35">
      <c r="A271" t="s">
        <v>80</v>
      </c>
      <c r="B271">
        <v>320107</v>
      </c>
      <c r="C271" t="s">
        <v>82</v>
      </c>
      <c r="D271">
        <v>10</v>
      </c>
      <c r="E271">
        <v>3432.002</v>
      </c>
      <c r="F271">
        <v>4</v>
      </c>
      <c r="G271">
        <v>2024</v>
      </c>
    </row>
    <row r="272" spans="1:7" x14ac:dyDescent="0.35">
      <c r="A272" t="s">
        <v>80</v>
      </c>
      <c r="B272">
        <v>320023</v>
      </c>
      <c r="C272" t="s">
        <v>87</v>
      </c>
      <c r="D272">
        <v>50</v>
      </c>
      <c r="E272">
        <v>9538.56</v>
      </c>
      <c r="F272">
        <v>4</v>
      </c>
      <c r="G272">
        <v>2024</v>
      </c>
    </row>
    <row r="273" spans="1:7" x14ac:dyDescent="0.35">
      <c r="A273" t="s">
        <v>80</v>
      </c>
      <c r="B273">
        <v>322000</v>
      </c>
      <c r="C273" t="s">
        <v>94</v>
      </c>
      <c r="D273">
        <v>5</v>
      </c>
      <c r="E273">
        <v>1517.4970000000001</v>
      </c>
      <c r="F273">
        <v>4</v>
      </c>
      <c r="G273">
        <v>2024</v>
      </c>
    </row>
    <row r="274" spans="1:7" x14ac:dyDescent="0.35">
      <c r="A274" t="s">
        <v>80</v>
      </c>
      <c r="B274">
        <v>322001</v>
      </c>
      <c r="C274" t="s">
        <v>96</v>
      </c>
      <c r="D274">
        <v>30</v>
      </c>
      <c r="E274">
        <v>4623.6360000000004</v>
      </c>
      <c r="F274">
        <v>4</v>
      </c>
      <c r="G274">
        <v>2024</v>
      </c>
    </row>
    <row r="275" spans="1:7" x14ac:dyDescent="0.35">
      <c r="A275" t="s">
        <v>80</v>
      </c>
      <c r="B275">
        <v>322100</v>
      </c>
      <c r="C275" t="s">
        <v>97</v>
      </c>
      <c r="D275">
        <v>30</v>
      </c>
      <c r="E275">
        <v>2276.2559999999999</v>
      </c>
      <c r="F275">
        <v>4</v>
      </c>
      <c r="G275">
        <v>2024</v>
      </c>
    </row>
    <row r="276" spans="1:7" x14ac:dyDescent="0.35">
      <c r="A276" t="s">
        <v>80</v>
      </c>
      <c r="B276">
        <v>320015</v>
      </c>
      <c r="C276" t="s">
        <v>81</v>
      </c>
      <c r="D276">
        <v>10</v>
      </c>
      <c r="E276">
        <v>3590.5140000000001</v>
      </c>
      <c r="F276">
        <v>4</v>
      </c>
      <c r="G276">
        <v>2024</v>
      </c>
    </row>
    <row r="277" spans="1:7" x14ac:dyDescent="0.35">
      <c r="A277" t="s">
        <v>80</v>
      </c>
      <c r="B277">
        <v>320107</v>
      </c>
      <c r="C277" t="s">
        <v>82</v>
      </c>
      <c r="D277">
        <v>20</v>
      </c>
      <c r="E277">
        <v>6864.0050000000001</v>
      </c>
      <c r="F277">
        <v>4</v>
      </c>
      <c r="G277">
        <v>2024</v>
      </c>
    </row>
    <row r="278" spans="1:7" x14ac:dyDescent="0.35">
      <c r="A278" t="s">
        <v>80</v>
      </c>
      <c r="B278">
        <v>320023</v>
      </c>
      <c r="C278" t="s">
        <v>87</v>
      </c>
      <c r="D278">
        <v>200</v>
      </c>
      <c r="E278">
        <v>38154.241000000002</v>
      </c>
      <c r="F278">
        <v>4</v>
      </c>
      <c r="G278">
        <v>2024</v>
      </c>
    </row>
    <row r="279" spans="1:7" x14ac:dyDescent="0.35">
      <c r="A279" t="s">
        <v>80</v>
      </c>
      <c r="B279">
        <v>320118</v>
      </c>
      <c r="C279" t="s">
        <v>90</v>
      </c>
      <c r="D279">
        <v>50</v>
      </c>
      <c r="E279">
        <v>9107.9860000000008</v>
      </c>
      <c r="F279">
        <v>4</v>
      </c>
      <c r="G279">
        <v>2024</v>
      </c>
    </row>
    <row r="280" spans="1:7" x14ac:dyDescent="0.35">
      <c r="A280" t="s">
        <v>80</v>
      </c>
      <c r="B280">
        <v>320917</v>
      </c>
      <c r="C280" t="s">
        <v>83</v>
      </c>
      <c r="D280">
        <v>10</v>
      </c>
      <c r="E280">
        <v>3432.002</v>
      </c>
      <c r="F280">
        <v>4</v>
      </c>
      <c r="G280">
        <v>2024</v>
      </c>
    </row>
    <row r="281" spans="1:7" x14ac:dyDescent="0.35">
      <c r="A281" t="s">
        <v>80</v>
      </c>
      <c r="B281">
        <v>324003</v>
      </c>
      <c r="C281" t="s">
        <v>89</v>
      </c>
      <c r="D281">
        <v>20</v>
      </c>
      <c r="E281">
        <v>7920.0069999999996</v>
      </c>
      <c r="F281">
        <v>4</v>
      </c>
      <c r="G281">
        <v>2024</v>
      </c>
    </row>
    <row r="282" spans="1:7" x14ac:dyDescent="0.35">
      <c r="A282" t="s">
        <v>80</v>
      </c>
      <c r="B282">
        <v>322000</v>
      </c>
      <c r="C282" t="s">
        <v>94</v>
      </c>
      <c r="D282">
        <v>10</v>
      </c>
      <c r="E282">
        <v>3034.9940000000001</v>
      </c>
      <c r="F282">
        <v>4</v>
      </c>
      <c r="G282">
        <v>2024</v>
      </c>
    </row>
    <row r="283" spans="1:7" x14ac:dyDescent="0.35">
      <c r="A283" t="s">
        <v>80</v>
      </c>
      <c r="B283">
        <v>322001</v>
      </c>
      <c r="C283" t="s">
        <v>96</v>
      </c>
      <c r="D283">
        <v>50</v>
      </c>
      <c r="E283">
        <v>7706.0590000000002</v>
      </c>
      <c r="F283">
        <v>4</v>
      </c>
      <c r="G283">
        <v>2024</v>
      </c>
    </row>
    <row r="284" spans="1:7" x14ac:dyDescent="0.35">
      <c r="A284" t="s">
        <v>80</v>
      </c>
      <c r="B284">
        <v>322100</v>
      </c>
      <c r="C284" t="s">
        <v>97</v>
      </c>
      <c r="D284">
        <v>50</v>
      </c>
      <c r="E284">
        <v>3793.759</v>
      </c>
      <c r="F284">
        <v>4</v>
      </c>
      <c r="G284">
        <v>2024</v>
      </c>
    </row>
    <row r="285" spans="1:7" x14ac:dyDescent="0.35">
      <c r="A285" t="s">
        <v>80</v>
      </c>
      <c r="B285">
        <v>320015</v>
      </c>
      <c r="C285" t="s">
        <v>81</v>
      </c>
      <c r="D285">
        <v>80</v>
      </c>
      <c r="E285">
        <v>28724.112000000001</v>
      </c>
      <c r="F285">
        <v>4</v>
      </c>
      <c r="G285">
        <v>2024</v>
      </c>
    </row>
    <row r="286" spans="1:7" x14ac:dyDescent="0.35">
      <c r="A286" t="s">
        <v>80</v>
      </c>
      <c r="B286">
        <v>320107</v>
      </c>
      <c r="C286" t="s">
        <v>82</v>
      </c>
      <c r="D286">
        <v>10</v>
      </c>
      <c r="E286">
        <v>3432.002</v>
      </c>
      <c r="F286">
        <v>4</v>
      </c>
      <c r="G286">
        <v>2024</v>
      </c>
    </row>
    <row r="287" spans="1:7" x14ac:dyDescent="0.35">
      <c r="A287" t="s">
        <v>80</v>
      </c>
      <c r="B287">
        <v>320028</v>
      </c>
      <c r="C287" t="s">
        <v>92</v>
      </c>
      <c r="D287">
        <v>50</v>
      </c>
      <c r="E287">
        <v>9029.9879999999994</v>
      </c>
      <c r="F287">
        <v>4</v>
      </c>
      <c r="G287">
        <v>2024</v>
      </c>
    </row>
    <row r="288" spans="1:7" x14ac:dyDescent="0.35">
      <c r="A288" t="s">
        <v>80</v>
      </c>
      <c r="B288">
        <v>320023</v>
      </c>
      <c r="C288" t="s">
        <v>87</v>
      </c>
      <c r="D288">
        <v>200</v>
      </c>
      <c r="E288">
        <v>38154.241000000002</v>
      </c>
      <c r="F288">
        <v>4</v>
      </c>
      <c r="G288">
        <v>2024</v>
      </c>
    </row>
    <row r="289" spans="1:7" x14ac:dyDescent="0.35">
      <c r="A289" t="s">
        <v>80</v>
      </c>
      <c r="B289">
        <v>320917</v>
      </c>
      <c r="C289" t="s">
        <v>83</v>
      </c>
      <c r="D289">
        <v>5</v>
      </c>
      <c r="E289">
        <v>1716.001</v>
      </c>
      <c r="F289">
        <v>4</v>
      </c>
      <c r="G289">
        <v>2024</v>
      </c>
    </row>
    <row r="290" spans="1:7" x14ac:dyDescent="0.35">
      <c r="A290" t="s">
        <v>80</v>
      </c>
      <c r="B290">
        <v>320023</v>
      </c>
      <c r="C290" t="s">
        <v>87</v>
      </c>
      <c r="D290">
        <v>480</v>
      </c>
      <c r="E290">
        <v>91570.176000000007</v>
      </c>
      <c r="F290">
        <v>4</v>
      </c>
      <c r="G290">
        <v>2024</v>
      </c>
    </row>
    <row r="291" spans="1:7" x14ac:dyDescent="0.35">
      <c r="A291" t="s">
        <v>80</v>
      </c>
      <c r="B291">
        <v>320118</v>
      </c>
      <c r="C291" t="s">
        <v>90</v>
      </c>
      <c r="D291">
        <v>480</v>
      </c>
      <c r="E291">
        <v>87436.661999999997</v>
      </c>
      <c r="F291">
        <v>4</v>
      </c>
      <c r="G291">
        <v>2024</v>
      </c>
    </row>
    <row r="292" spans="1:7" x14ac:dyDescent="0.35">
      <c r="A292" t="s">
        <v>80</v>
      </c>
      <c r="B292">
        <v>320917</v>
      </c>
      <c r="C292" t="s">
        <v>83</v>
      </c>
      <c r="D292">
        <v>50</v>
      </c>
      <c r="E292">
        <v>17160.011999999999</v>
      </c>
      <c r="F292">
        <v>4</v>
      </c>
      <c r="G292">
        <v>2024</v>
      </c>
    </row>
    <row r="293" spans="1:7" x14ac:dyDescent="0.35">
      <c r="A293" t="s">
        <v>80</v>
      </c>
      <c r="B293">
        <v>322100</v>
      </c>
      <c r="C293" t="s">
        <v>97</v>
      </c>
      <c r="D293">
        <v>200</v>
      </c>
      <c r="E293">
        <v>15175.037</v>
      </c>
      <c r="F293">
        <v>4</v>
      </c>
      <c r="G293">
        <v>2024</v>
      </c>
    </row>
    <row r="294" spans="1:7" x14ac:dyDescent="0.35">
      <c r="A294" t="s">
        <v>80</v>
      </c>
      <c r="B294">
        <v>322001</v>
      </c>
      <c r="C294" t="s">
        <v>96</v>
      </c>
      <c r="D294">
        <v>112</v>
      </c>
      <c r="E294">
        <v>17261.573</v>
      </c>
      <c r="F294">
        <v>4</v>
      </c>
      <c r="G294">
        <v>2024</v>
      </c>
    </row>
    <row r="295" spans="1:7" x14ac:dyDescent="0.35">
      <c r="A295" t="s">
        <v>80</v>
      </c>
      <c r="B295">
        <v>320015</v>
      </c>
      <c r="C295" t="s">
        <v>81</v>
      </c>
      <c r="D295">
        <v>20</v>
      </c>
      <c r="E295">
        <v>7181.0280000000002</v>
      </c>
      <c r="F295">
        <v>5</v>
      </c>
      <c r="G295">
        <v>2024</v>
      </c>
    </row>
    <row r="296" spans="1:7" x14ac:dyDescent="0.35">
      <c r="A296" t="s">
        <v>80</v>
      </c>
      <c r="B296">
        <v>320107</v>
      </c>
      <c r="C296" t="s">
        <v>82</v>
      </c>
      <c r="D296">
        <v>10</v>
      </c>
      <c r="E296">
        <v>3432.002</v>
      </c>
      <c r="F296">
        <v>5</v>
      </c>
      <c r="G296">
        <v>2024</v>
      </c>
    </row>
    <row r="297" spans="1:7" x14ac:dyDescent="0.35">
      <c r="A297" t="s">
        <v>80</v>
      </c>
      <c r="B297">
        <v>320023</v>
      </c>
      <c r="C297" t="s">
        <v>87</v>
      </c>
      <c r="D297">
        <v>100</v>
      </c>
      <c r="E297">
        <v>19077.120999999999</v>
      </c>
      <c r="F297">
        <v>5</v>
      </c>
      <c r="G297">
        <v>2024</v>
      </c>
    </row>
    <row r="298" spans="1:7" x14ac:dyDescent="0.35">
      <c r="A298" t="s">
        <v>80</v>
      </c>
      <c r="B298">
        <v>320118</v>
      </c>
      <c r="C298" t="s">
        <v>90</v>
      </c>
      <c r="D298">
        <v>50</v>
      </c>
      <c r="E298">
        <v>9107.9860000000008</v>
      </c>
      <c r="F298">
        <v>5</v>
      </c>
      <c r="G298">
        <v>2024</v>
      </c>
    </row>
    <row r="299" spans="1:7" x14ac:dyDescent="0.35">
      <c r="A299" t="s">
        <v>80</v>
      </c>
      <c r="B299">
        <v>320917</v>
      </c>
      <c r="C299" t="s">
        <v>83</v>
      </c>
      <c r="D299">
        <v>10</v>
      </c>
      <c r="E299">
        <v>3432.002</v>
      </c>
      <c r="F299">
        <v>5</v>
      </c>
      <c r="G299">
        <v>2024</v>
      </c>
    </row>
    <row r="300" spans="1:7" x14ac:dyDescent="0.35">
      <c r="A300" t="s">
        <v>80</v>
      </c>
      <c r="B300">
        <v>324003</v>
      </c>
      <c r="C300" t="s">
        <v>89</v>
      </c>
      <c r="D300">
        <v>20</v>
      </c>
      <c r="E300">
        <v>7920.0069999999996</v>
      </c>
      <c r="F300">
        <v>5</v>
      </c>
      <c r="G300">
        <v>2024</v>
      </c>
    </row>
    <row r="301" spans="1:7" x14ac:dyDescent="0.35">
      <c r="A301" t="s">
        <v>80</v>
      </c>
      <c r="B301">
        <v>322000</v>
      </c>
      <c r="C301" t="s">
        <v>94</v>
      </c>
      <c r="D301">
        <v>5</v>
      </c>
      <c r="E301">
        <v>1517.4970000000001</v>
      </c>
      <c r="F301">
        <v>5</v>
      </c>
      <c r="G301">
        <v>2024</v>
      </c>
    </row>
    <row r="302" spans="1:7" x14ac:dyDescent="0.35">
      <c r="A302" t="s">
        <v>80</v>
      </c>
      <c r="B302">
        <v>320023</v>
      </c>
      <c r="C302" t="s">
        <v>87</v>
      </c>
      <c r="D302">
        <v>20</v>
      </c>
      <c r="E302">
        <v>3815.424</v>
      </c>
      <c r="F302">
        <v>5</v>
      </c>
      <c r="G302">
        <v>2024</v>
      </c>
    </row>
    <row r="303" spans="1:7" x14ac:dyDescent="0.35">
      <c r="A303" t="s">
        <v>80</v>
      </c>
      <c r="B303">
        <v>320118</v>
      </c>
      <c r="C303" t="s">
        <v>90</v>
      </c>
      <c r="D303">
        <v>20</v>
      </c>
      <c r="E303">
        <v>3643.194</v>
      </c>
      <c r="F303">
        <v>5</v>
      </c>
      <c r="G303">
        <v>2024</v>
      </c>
    </row>
    <row r="304" spans="1:7" x14ac:dyDescent="0.35">
      <c r="A304" t="s">
        <v>80</v>
      </c>
      <c r="B304">
        <v>320925</v>
      </c>
      <c r="C304" t="s">
        <v>91</v>
      </c>
      <c r="D304">
        <v>5</v>
      </c>
      <c r="E304">
        <v>1138.498</v>
      </c>
      <c r="F304">
        <v>5</v>
      </c>
      <c r="G304">
        <v>2024</v>
      </c>
    </row>
    <row r="305" spans="1:7" x14ac:dyDescent="0.35">
      <c r="A305" t="s">
        <v>80</v>
      </c>
      <c r="B305">
        <v>324003</v>
      </c>
      <c r="C305" t="s">
        <v>89</v>
      </c>
      <c r="D305">
        <v>5</v>
      </c>
      <c r="E305">
        <v>1980.002</v>
      </c>
      <c r="F305">
        <v>5</v>
      </c>
      <c r="G305">
        <v>2024</v>
      </c>
    </row>
    <row r="306" spans="1:7" x14ac:dyDescent="0.35">
      <c r="A306" t="s">
        <v>80</v>
      </c>
      <c r="B306">
        <v>320015</v>
      </c>
      <c r="C306" t="s">
        <v>81</v>
      </c>
      <c r="D306">
        <v>150</v>
      </c>
      <c r="E306">
        <v>53857.71</v>
      </c>
      <c r="F306">
        <v>5</v>
      </c>
      <c r="G306">
        <v>2024</v>
      </c>
    </row>
    <row r="307" spans="1:7" x14ac:dyDescent="0.35">
      <c r="A307" t="s">
        <v>80</v>
      </c>
      <c r="B307">
        <v>320107</v>
      </c>
      <c r="C307" t="s">
        <v>82</v>
      </c>
      <c r="D307">
        <v>100</v>
      </c>
      <c r="E307">
        <v>34320.023999999998</v>
      </c>
      <c r="F307">
        <v>5</v>
      </c>
      <c r="G307">
        <v>2024</v>
      </c>
    </row>
    <row r="308" spans="1:7" x14ac:dyDescent="0.35">
      <c r="A308" t="s">
        <v>80</v>
      </c>
      <c r="B308">
        <v>320023</v>
      </c>
      <c r="C308" t="s">
        <v>87</v>
      </c>
      <c r="D308">
        <v>300</v>
      </c>
      <c r="E308">
        <v>57231.360000000001</v>
      </c>
      <c r="F308">
        <v>5</v>
      </c>
      <c r="G308">
        <v>2024</v>
      </c>
    </row>
    <row r="309" spans="1:7" x14ac:dyDescent="0.35">
      <c r="A309" t="s">
        <v>80</v>
      </c>
      <c r="B309">
        <v>320925</v>
      </c>
      <c r="C309" t="s">
        <v>91</v>
      </c>
      <c r="D309">
        <v>50</v>
      </c>
      <c r="E309">
        <v>11384.982</v>
      </c>
      <c r="F309">
        <v>5</v>
      </c>
      <c r="G309">
        <v>2024</v>
      </c>
    </row>
    <row r="310" spans="1:7" x14ac:dyDescent="0.35">
      <c r="A310" t="s">
        <v>80</v>
      </c>
      <c r="B310">
        <v>320917</v>
      </c>
      <c r="C310" t="s">
        <v>83</v>
      </c>
      <c r="D310">
        <v>50</v>
      </c>
      <c r="E310">
        <v>17160.011999999999</v>
      </c>
      <c r="F310">
        <v>5</v>
      </c>
      <c r="G310">
        <v>2024</v>
      </c>
    </row>
    <row r="311" spans="1:7" x14ac:dyDescent="0.35">
      <c r="A311" t="s">
        <v>80</v>
      </c>
      <c r="B311">
        <v>324003</v>
      </c>
      <c r="C311" t="s">
        <v>89</v>
      </c>
      <c r="D311">
        <v>100</v>
      </c>
      <c r="E311">
        <v>39600.036</v>
      </c>
      <c r="F311">
        <v>5</v>
      </c>
      <c r="G311">
        <v>2024</v>
      </c>
    </row>
    <row r="312" spans="1:7" x14ac:dyDescent="0.35">
      <c r="A312" t="s">
        <v>80</v>
      </c>
      <c r="B312">
        <v>322001</v>
      </c>
      <c r="C312" t="s">
        <v>96</v>
      </c>
      <c r="D312">
        <v>112</v>
      </c>
      <c r="E312">
        <v>17261.573</v>
      </c>
      <c r="F312">
        <v>5</v>
      </c>
      <c r="G312">
        <v>2024</v>
      </c>
    </row>
    <row r="313" spans="1:7" x14ac:dyDescent="0.35">
      <c r="A313" t="s">
        <v>80</v>
      </c>
      <c r="B313">
        <v>320023</v>
      </c>
      <c r="C313" t="s">
        <v>87</v>
      </c>
      <c r="D313">
        <v>180</v>
      </c>
      <c r="E313">
        <v>34338.815999999999</v>
      </c>
      <c r="F313">
        <v>5</v>
      </c>
      <c r="G313">
        <v>2024</v>
      </c>
    </row>
    <row r="314" spans="1:7" x14ac:dyDescent="0.35">
      <c r="A314" t="s">
        <v>80</v>
      </c>
      <c r="B314">
        <v>320118</v>
      </c>
      <c r="C314" t="s">
        <v>90</v>
      </c>
      <c r="D314">
        <v>420</v>
      </c>
      <c r="E314">
        <v>76507.078999999998</v>
      </c>
      <c r="F314">
        <v>5</v>
      </c>
      <c r="G314">
        <v>2024</v>
      </c>
    </row>
    <row r="315" spans="1:7" x14ac:dyDescent="0.35">
      <c r="A315" t="s">
        <v>80</v>
      </c>
      <c r="B315">
        <v>320107</v>
      </c>
      <c r="C315" t="s">
        <v>82</v>
      </c>
      <c r="D315">
        <v>25</v>
      </c>
      <c r="E315">
        <v>8580.0069999999996</v>
      </c>
      <c r="F315">
        <v>5</v>
      </c>
      <c r="G315">
        <v>2024</v>
      </c>
    </row>
    <row r="316" spans="1:7" x14ac:dyDescent="0.35">
      <c r="A316" t="s">
        <v>80</v>
      </c>
      <c r="B316">
        <v>320118</v>
      </c>
      <c r="C316" t="s">
        <v>90</v>
      </c>
      <c r="D316">
        <v>10</v>
      </c>
      <c r="E316">
        <v>1821.597</v>
      </c>
      <c r="F316">
        <v>5</v>
      </c>
      <c r="G316">
        <v>2024</v>
      </c>
    </row>
    <row r="317" spans="1:7" x14ac:dyDescent="0.35">
      <c r="A317" t="s">
        <v>80</v>
      </c>
      <c r="B317">
        <v>320917</v>
      </c>
      <c r="C317" t="s">
        <v>83</v>
      </c>
      <c r="D317">
        <v>5</v>
      </c>
      <c r="E317">
        <v>1716.001</v>
      </c>
      <c r="F317">
        <v>5</v>
      </c>
      <c r="G317">
        <v>2024</v>
      </c>
    </row>
    <row r="318" spans="1:7" x14ac:dyDescent="0.35">
      <c r="A318" t="s">
        <v>80</v>
      </c>
      <c r="B318">
        <v>324003</v>
      </c>
      <c r="C318" t="s">
        <v>89</v>
      </c>
      <c r="D318">
        <v>5</v>
      </c>
      <c r="E318">
        <v>1980.002</v>
      </c>
      <c r="F318">
        <v>5</v>
      </c>
      <c r="G318">
        <v>2024</v>
      </c>
    </row>
    <row r="319" spans="1:7" x14ac:dyDescent="0.35">
      <c r="A319" t="s">
        <v>80</v>
      </c>
      <c r="B319">
        <v>322000</v>
      </c>
      <c r="C319" t="s">
        <v>94</v>
      </c>
      <c r="D319">
        <v>10</v>
      </c>
      <c r="E319">
        <v>3034.9940000000001</v>
      </c>
      <c r="F319">
        <v>5</v>
      </c>
      <c r="G319">
        <v>2024</v>
      </c>
    </row>
    <row r="320" spans="1:7" x14ac:dyDescent="0.35">
      <c r="A320" t="s">
        <v>80</v>
      </c>
      <c r="B320">
        <v>320015</v>
      </c>
      <c r="C320" t="s">
        <v>81</v>
      </c>
      <c r="D320">
        <v>20</v>
      </c>
      <c r="E320">
        <v>7181.0280000000002</v>
      </c>
      <c r="F320">
        <v>5</v>
      </c>
      <c r="G320">
        <v>2024</v>
      </c>
    </row>
    <row r="321" spans="1:7" x14ac:dyDescent="0.35">
      <c r="A321" t="s">
        <v>80</v>
      </c>
      <c r="B321">
        <v>320107</v>
      </c>
      <c r="C321" t="s">
        <v>82</v>
      </c>
      <c r="D321">
        <v>10</v>
      </c>
      <c r="E321">
        <v>3432.002</v>
      </c>
      <c r="F321">
        <v>5</v>
      </c>
      <c r="G321">
        <v>2024</v>
      </c>
    </row>
    <row r="322" spans="1:7" x14ac:dyDescent="0.35">
      <c r="A322" t="s">
        <v>80</v>
      </c>
      <c r="B322">
        <v>320028</v>
      </c>
      <c r="C322" t="s">
        <v>92</v>
      </c>
      <c r="D322">
        <v>150</v>
      </c>
      <c r="E322">
        <v>21671.971000000001</v>
      </c>
      <c r="F322">
        <v>5</v>
      </c>
      <c r="G322">
        <v>2024</v>
      </c>
    </row>
    <row r="323" spans="1:7" x14ac:dyDescent="0.35">
      <c r="A323" t="s">
        <v>80</v>
      </c>
      <c r="B323">
        <v>320023</v>
      </c>
      <c r="C323" t="s">
        <v>87</v>
      </c>
      <c r="D323">
        <v>150</v>
      </c>
      <c r="E323">
        <v>35769.599999999999</v>
      </c>
      <c r="F323">
        <v>5</v>
      </c>
      <c r="G323">
        <v>2024</v>
      </c>
    </row>
    <row r="324" spans="1:7" x14ac:dyDescent="0.35">
      <c r="A324" t="s">
        <v>80</v>
      </c>
      <c r="B324">
        <v>320917</v>
      </c>
      <c r="C324" t="s">
        <v>83</v>
      </c>
      <c r="D324">
        <v>20</v>
      </c>
      <c r="E324">
        <v>6864.0050000000001</v>
      </c>
      <c r="F324">
        <v>5</v>
      </c>
      <c r="G324">
        <v>2024</v>
      </c>
    </row>
    <row r="325" spans="1:7" x14ac:dyDescent="0.35">
      <c r="A325" t="s">
        <v>80</v>
      </c>
      <c r="B325">
        <v>323900</v>
      </c>
      <c r="C325" t="s">
        <v>95</v>
      </c>
      <c r="D325">
        <v>5</v>
      </c>
      <c r="E325">
        <v>1517.4970000000001</v>
      </c>
      <c r="F325">
        <v>5</v>
      </c>
      <c r="G325">
        <v>2024</v>
      </c>
    </row>
    <row r="326" spans="1:7" x14ac:dyDescent="0.35">
      <c r="A326" t="s">
        <v>80</v>
      </c>
      <c r="B326">
        <v>323103</v>
      </c>
      <c r="C326" t="s">
        <v>93</v>
      </c>
      <c r="D326">
        <v>10</v>
      </c>
      <c r="E326">
        <v>3034.9940000000001</v>
      </c>
      <c r="F326">
        <v>5</v>
      </c>
      <c r="G326">
        <v>2024</v>
      </c>
    </row>
    <row r="327" spans="1:7" x14ac:dyDescent="0.35">
      <c r="A327" t="s">
        <v>80</v>
      </c>
      <c r="B327">
        <v>323004</v>
      </c>
      <c r="C327" t="s">
        <v>84</v>
      </c>
      <c r="D327">
        <v>10</v>
      </c>
      <c r="E327">
        <v>3034.9940000000001</v>
      </c>
      <c r="F327">
        <v>5</v>
      </c>
      <c r="G327">
        <v>2024</v>
      </c>
    </row>
    <row r="328" spans="1:7" x14ac:dyDescent="0.35">
      <c r="A328" t="s">
        <v>80</v>
      </c>
      <c r="B328">
        <v>324003</v>
      </c>
      <c r="C328" t="s">
        <v>89</v>
      </c>
      <c r="D328">
        <v>10</v>
      </c>
      <c r="E328">
        <v>3960.0039999999999</v>
      </c>
      <c r="F328">
        <v>5</v>
      </c>
      <c r="G328">
        <v>2024</v>
      </c>
    </row>
    <row r="329" spans="1:7" x14ac:dyDescent="0.35">
      <c r="A329" t="s">
        <v>80</v>
      </c>
      <c r="B329">
        <v>320400</v>
      </c>
      <c r="C329" t="s">
        <v>85</v>
      </c>
      <c r="D329">
        <v>20</v>
      </c>
      <c r="E329">
        <v>4877.6689999999999</v>
      </c>
      <c r="F329">
        <v>5</v>
      </c>
      <c r="G329">
        <v>2024</v>
      </c>
    </row>
    <row r="330" spans="1:7" x14ac:dyDescent="0.35">
      <c r="A330" t="s">
        <v>80</v>
      </c>
      <c r="B330">
        <v>320100</v>
      </c>
      <c r="C330" t="s">
        <v>86</v>
      </c>
      <c r="D330">
        <v>20</v>
      </c>
      <c r="E330">
        <v>4877.6689999999999</v>
      </c>
      <c r="F330">
        <v>5</v>
      </c>
      <c r="G330">
        <v>2024</v>
      </c>
    </row>
    <row r="331" spans="1:7" x14ac:dyDescent="0.35">
      <c r="A331" t="s">
        <v>80</v>
      </c>
      <c r="B331">
        <v>322001</v>
      </c>
      <c r="C331" t="s">
        <v>96</v>
      </c>
      <c r="D331">
        <v>30</v>
      </c>
      <c r="E331">
        <v>4623.6360000000004</v>
      </c>
      <c r="F331">
        <v>5</v>
      </c>
      <c r="G331">
        <v>2024</v>
      </c>
    </row>
    <row r="332" spans="1:7" x14ac:dyDescent="0.35">
      <c r="A332" t="s">
        <v>80</v>
      </c>
      <c r="B332">
        <v>322100</v>
      </c>
      <c r="C332" t="s">
        <v>97</v>
      </c>
      <c r="D332">
        <v>30</v>
      </c>
      <c r="E332">
        <v>2276.2559999999999</v>
      </c>
      <c r="F332">
        <v>5</v>
      </c>
      <c r="G332">
        <v>2024</v>
      </c>
    </row>
    <row r="333" spans="1:7" x14ac:dyDescent="0.35">
      <c r="A333" t="s">
        <v>80</v>
      </c>
      <c r="B333">
        <v>320015</v>
      </c>
      <c r="C333" t="s">
        <v>81</v>
      </c>
      <c r="D333">
        <v>150</v>
      </c>
      <c r="E333">
        <v>53857.71</v>
      </c>
      <c r="F333">
        <v>5</v>
      </c>
      <c r="G333">
        <v>2024</v>
      </c>
    </row>
    <row r="334" spans="1:7" x14ac:dyDescent="0.35">
      <c r="A334" t="s">
        <v>80</v>
      </c>
      <c r="B334">
        <v>320107</v>
      </c>
      <c r="C334" t="s">
        <v>82</v>
      </c>
      <c r="D334">
        <v>50</v>
      </c>
      <c r="E334">
        <v>17160.011999999999</v>
      </c>
      <c r="F334">
        <v>5</v>
      </c>
      <c r="G334">
        <v>2024</v>
      </c>
    </row>
    <row r="335" spans="1:7" x14ac:dyDescent="0.35">
      <c r="A335" t="s">
        <v>80</v>
      </c>
      <c r="B335">
        <v>323103</v>
      </c>
      <c r="C335" t="s">
        <v>93</v>
      </c>
      <c r="D335">
        <v>50</v>
      </c>
      <c r="E335">
        <v>15174.972</v>
      </c>
      <c r="F335">
        <v>5</v>
      </c>
      <c r="G335">
        <v>2024</v>
      </c>
    </row>
    <row r="336" spans="1:7" x14ac:dyDescent="0.35">
      <c r="A336" t="s">
        <v>80</v>
      </c>
      <c r="B336">
        <v>323004</v>
      </c>
      <c r="C336" t="s">
        <v>84</v>
      </c>
      <c r="D336">
        <v>50</v>
      </c>
      <c r="E336">
        <v>15174.972</v>
      </c>
      <c r="F336">
        <v>5</v>
      </c>
      <c r="G336">
        <v>2024</v>
      </c>
    </row>
    <row r="337" spans="1:7" x14ac:dyDescent="0.35">
      <c r="A337" t="s">
        <v>80</v>
      </c>
      <c r="B337">
        <v>324003</v>
      </c>
      <c r="C337" t="s">
        <v>89</v>
      </c>
      <c r="D337">
        <v>160</v>
      </c>
      <c r="E337">
        <v>63360.057999999997</v>
      </c>
      <c r="F337">
        <v>5</v>
      </c>
      <c r="G337">
        <v>2024</v>
      </c>
    </row>
    <row r="338" spans="1:7" x14ac:dyDescent="0.35">
      <c r="A338" t="s">
        <v>80</v>
      </c>
      <c r="B338">
        <v>320400</v>
      </c>
      <c r="C338" t="s">
        <v>85</v>
      </c>
      <c r="D338">
        <v>105</v>
      </c>
      <c r="E338">
        <v>25607.760999999999</v>
      </c>
      <c r="F338">
        <v>5</v>
      </c>
      <c r="G338">
        <v>2024</v>
      </c>
    </row>
    <row r="339" spans="1:7" x14ac:dyDescent="0.35">
      <c r="A339" t="s">
        <v>80</v>
      </c>
      <c r="B339">
        <v>320100</v>
      </c>
      <c r="C339" t="s">
        <v>86</v>
      </c>
      <c r="D339">
        <v>105</v>
      </c>
      <c r="E339">
        <v>25607.760999999999</v>
      </c>
      <c r="F339">
        <v>5</v>
      </c>
      <c r="G339">
        <v>2024</v>
      </c>
    </row>
    <row r="340" spans="1:7" x14ac:dyDescent="0.35">
      <c r="A340" t="s">
        <v>80</v>
      </c>
      <c r="B340">
        <v>322000</v>
      </c>
      <c r="C340" t="s">
        <v>94</v>
      </c>
      <c r="D340">
        <v>48</v>
      </c>
      <c r="E340">
        <v>14567.973</v>
      </c>
      <c r="F340">
        <v>5</v>
      </c>
      <c r="G340">
        <v>2024</v>
      </c>
    </row>
    <row r="341" spans="1:7" x14ac:dyDescent="0.35">
      <c r="A341" t="s">
        <v>80</v>
      </c>
      <c r="B341">
        <v>322001</v>
      </c>
      <c r="C341" t="s">
        <v>96</v>
      </c>
      <c r="D341">
        <v>112</v>
      </c>
      <c r="E341">
        <v>17261.573</v>
      </c>
      <c r="F341">
        <v>5</v>
      </c>
      <c r="G341">
        <v>2024</v>
      </c>
    </row>
    <row r="342" spans="1:7" x14ac:dyDescent="0.35">
      <c r="A342" t="s">
        <v>80</v>
      </c>
      <c r="B342">
        <v>322100</v>
      </c>
      <c r="C342" t="s">
        <v>97</v>
      </c>
      <c r="D342">
        <v>200</v>
      </c>
      <c r="E342">
        <v>15175.037</v>
      </c>
      <c r="F342">
        <v>5</v>
      </c>
      <c r="G342">
        <v>2024</v>
      </c>
    </row>
    <row r="343" spans="1:7" x14ac:dyDescent="0.35">
      <c r="A343" t="s">
        <v>80</v>
      </c>
      <c r="B343">
        <v>320028</v>
      </c>
      <c r="C343" t="s">
        <v>92</v>
      </c>
      <c r="D343">
        <v>1100</v>
      </c>
      <c r="E343">
        <v>158927.78899999999</v>
      </c>
      <c r="F343">
        <v>5</v>
      </c>
      <c r="G343">
        <v>2024</v>
      </c>
    </row>
    <row r="344" spans="1:7" x14ac:dyDescent="0.35">
      <c r="A344" t="s">
        <v>80</v>
      </c>
      <c r="B344">
        <v>320015</v>
      </c>
      <c r="C344" t="s">
        <v>81</v>
      </c>
      <c r="D344">
        <v>30</v>
      </c>
      <c r="E344">
        <v>10771.541999999999</v>
      </c>
      <c r="F344">
        <v>5</v>
      </c>
      <c r="G344">
        <v>2024</v>
      </c>
    </row>
    <row r="345" spans="1:7" x14ac:dyDescent="0.35">
      <c r="A345" t="s">
        <v>80</v>
      </c>
      <c r="B345">
        <v>320107</v>
      </c>
      <c r="C345" t="s">
        <v>82</v>
      </c>
      <c r="D345">
        <v>20</v>
      </c>
      <c r="E345">
        <v>6864.0050000000001</v>
      </c>
      <c r="F345">
        <v>5</v>
      </c>
      <c r="G345">
        <v>2024</v>
      </c>
    </row>
    <row r="346" spans="1:7" x14ac:dyDescent="0.35">
      <c r="A346" t="s">
        <v>80</v>
      </c>
      <c r="B346">
        <v>320028</v>
      </c>
      <c r="C346" t="s">
        <v>92</v>
      </c>
      <c r="D346">
        <v>100</v>
      </c>
      <c r="E346">
        <v>14447.981</v>
      </c>
      <c r="F346">
        <v>5</v>
      </c>
      <c r="G346">
        <v>2024</v>
      </c>
    </row>
    <row r="347" spans="1:7" x14ac:dyDescent="0.35">
      <c r="A347" t="s">
        <v>80</v>
      </c>
      <c r="B347">
        <v>320118</v>
      </c>
      <c r="C347" t="s">
        <v>90</v>
      </c>
      <c r="D347">
        <v>20</v>
      </c>
      <c r="E347">
        <v>4553.9930000000004</v>
      </c>
      <c r="F347">
        <v>5</v>
      </c>
      <c r="G347">
        <v>2024</v>
      </c>
    </row>
    <row r="348" spans="1:7" x14ac:dyDescent="0.35">
      <c r="A348" t="s">
        <v>80</v>
      </c>
      <c r="B348">
        <v>324003</v>
      </c>
      <c r="C348" t="s">
        <v>89</v>
      </c>
      <c r="D348">
        <v>6</v>
      </c>
      <c r="E348">
        <v>2376.002</v>
      </c>
      <c r="F348">
        <v>5</v>
      </c>
      <c r="G348">
        <v>2024</v>
      </c>
    </row>
    <row r="349" spans="1:7" x14ac:dyDescent="0.35">
      <c r="A349" t="s">
        <v>80</v>
      </c>
      <c r="B349">
        <v>320400</v>
      </c>
      <c r="C349" t="s">
        <v>85</v>
      </c>
      <c r="D349">
        <v>5</v>
      </c>
      <c r="E349">
        <v>1219.4169999999999</v>
      </c>
      <c r="F349">
        <v>5</v>
      </c>
      <c r="G349">
        <v>2024</v>
      </c>
    </row>
    <row r="350" spans="1:7" x14ac:dyDescent="0.35">
      <c r="A350" t="s">
        <v>80</v>
      </c>
      <c r="B350">
        <v>320100</v>
      </c>
      <c r="C350" t="s">
        <v>86</v>
      </c>
      <c r="D350">
        <v>5</v>
      </c>
      <c r="E350">
        <v>1219.4169999999999</v>
      </c>
      <c r="F350">
        <v>5</v>
      </c>
      <c r="G350">
        <v>2024</v>
      </c>
    </row>
    <row r="351" spans="1:7" x14ac:dyDescent="0.35">
      <c r="A351" t="s">
        <v>80</v>
      </c>
      <c r="B351">
        <v>322000</v>
      </c>
      <c r="C351" t="s">
        <v>94</v>
      </c>
      <c r="D351">
        <v>10</v>
      </c>
      <c r="E351">
        <v>3034.9940000000001</v>
      </c>
      <c r="F351">
        <v>5</v>
      </c>
      <c r="G351">
        <v>2024</v>
      </c>
    </row>
    <row r="352" spans="1:7" x14ac:dyDescent="0.35">
      <c r="A352" t="s">
        <v>80</v>
      </c>
      <c r="B352">
        <v>320107</v>
      </c>
      <c r="C352" t="s">
        <v>82</v>
      </c>
      <c r="D352">
        <v>15</v>
      </c>
      <c r="E352">
        <v>5148.0039999999999</v>
      </c>
      <c r="F352">
        <v>5</v>
      </c>
      <c r="G352">
        <v>2024</v>
      </c>
    </row>
    <row r="353" spans="1:7" x14ac:dyDescent="0.35">
      <c r="A353" t="s">
        <v>80</v>
      </c>
      <c r="B353">
        <v>320028</v>
      </c>
      <c r="C353" t="s">
        <v>92</v>
      </c>
      <c r="D353">
        <v>100</v>
      </c>
      <c r="E353">
        <v>14447.981</v>
      </c>
      <c r="F353">
        <v>5</v>
      </c>
      <c r="G353">
        <v>2024</v>
      </c>
    </row>
    <row r="354" spans="1:7" x14ac:dyDescent="0.35">
      <c r="A354" t="s">
        <v>80</v>
      </c>
      <c r="B354">
        <v>323004</v>
      </c>
      <c r="C354" t="s">
        <v>84</v>
      </c>
      <c r="D354">
        <v>10</v>
      </c>
      <c r="E354">
        <v>3034.9940000000001</v>
      </c>
      <c r="F354">
        <v>5</v>
      </c>
      <c r="G354">
        <v>2024</v>
      </c>
    </row>
    <row r="355" spans="1:7" x14ac:dyDescent="0.35">
      <c r="A355" t="s">
        <v>80</v>
      </c>
      <c r="B355">
        <v>320400</v>
      </c>
      <c r="C355" t="s">
        <v>85</v>
      </c>
      <c r="D355">
        <v>10</v>
      </c>
      <c r="E355">
        <v>2438.8339999999998</v>
      </c>
      <c r="F355">
        <v>5</v>
      </c>
      <c r="G355">
        <v>2024</v>
      </c>
    </row>
    <row r="356" spans="1:7" x14ac:dyDescent="0.35">
      <c r="A356" t="s">
        <v>80</v>
      </c>
      <c r="B356">
        <v>320100</v>
      </c>
      <c r="C356" t="s">
        <v>86</v>
      </c>
      <c r="D356">
        <v>10</v>
      </c>
      <c r="E356">
        <v>2438.8339999999998</v>
      </c>
      <c r="F356">
        <v>5</v>
      </c>
      <c r="G356">
        <v>2024</v>
      </c>
    </row>
    <row r="357" spans="1:7" x14ac:dyDescent="0.35">
      <c r="A357" t="s">
        <v>80</v>
      </c>
      <c r="B357">
        <v>322001</v>
      </c>
      <c r="C357" t="s">
        <v>96</v>
      </c>
      <c r="D357">
        <v>15</v>
      </c>
      <c r="E357">
        <v>2311.8180000000002</v>
      </c>
      <c r="F357">
        <v>5</v>
      </c>
      <c r="G357">
        <v>2024</v>
      </c>
    </row>
    <row r="358" spans="1:7" x14ac:dyDescent="0.35">
      <c r="A358" t="s">
        <v>80</v>
      </c>
      <c r="B358">
        <v>322100</v>
      </c>
      <c r="C358" t="s">
        <v>97</v>
      </c>
      <c r="D358">
        <v>15</v>
      </c>
      <c r="E358">
        <v>1138.1279999999999</v>
      </c>
      <c r="F358">
        <v>5</v>
      </c>
      <c r="G358">
        <v>2024</v>
      </c>
    </row>
    <row r="359" spans="1:7" x14ac:dyDescent="0.35">
      <c r="A359" t="s">
        <v>80</v>
      </c>
      <c r="B359">
        <v>320028</v>
      </c>
      <c r="C359" t="s">
        <v>92</v>
      </c>
      <c r="D359">
        <v>150</v>
      </c>
      <c r="E359">
        <v>21671.971000000001</v>
      </c>
      <c r="F359">
        <v>5</v>
      </c>
      <c r="G359">
        <v>2024</v>
      </c>
    </row>
    <row r="360" spans="1:7" x14ac:dyDescent="0.35">
      <c r="A360" t="s">
        <v>80</v>
      </c>
      <c r="B360">
        <v>320023</v>
      </c>
      <c r="C360" t="s">
        <v>87</v>
      </c>
      <c r="D360">
        <v>100</v>
      </c>
      <c r="E360">
        <v>23846.400000000001</v>
      </c>
      <c r="F360">
        <v>5</v>
      </c>
      <c r="G360">
        <v>2024</v>
      </c>
    </row>
    <row r="361" spans="1:7" x14ac:dyDescent="0.35">
      <c r="A361" t="s">
        <v>80</v>
      </c>
      <c r="B361">
        <v>320917</v>
      </c>
      <c r="C361" t="s">
        <v>83</v>
      </c>
      <c r="D361">
        <v>30</v>
      </c>
      <c r="E361">
        <v>10296.007</v>
      </c>
      <c r="F361">
        <v>5</v>
      </c>
      <c r="G361">
        <v>2024</v>
      </c>
    </row>
    <row r="362" spans="1:7" x14ac:dyDescent="0.35">
      <c r="A362" t="s">
        <v>80</v>
      </c>
      <c r="B362">
        <v>320015</v>
      </c>
      <c r="C362" t="s">
        <v>81</v>
      </c>
      <c r="D362">
        <v>10</v>
      </c>
      <c r="E362">
        <v>3590.5140000000001</v>
      </c>
      <c r="F362">
        <v>5</v>
      </c>
      <c r="G362">
        <v>2024</v>
      </c>
    </row>
    <row r="363" spans="1:7" x14ac:dyDescent="0.35">
      <c r="A363" t="s">
        <v>80</v>
      </c>
      <c r="B363">
        <v>320120</v>
      </c>
      <c r="C363" t="s">
        <v>72</v>
      </c>
      <c r="D363">
        <v>10</v>
      </c>
      <c r="E363">
        <v>1444.798</v>
      </c>
      <c r="F363">
        <v>5</v>
      </c>
      <c r="G363">
        <v>2024</v>
      </c>
    </row>
    <row r="364" spans="1:7" x14ac:dyDescent="0.35">
      <c r="A364" t="s">
        <v>80</v>
      </c>
      <c r="B364">
        <v>320118</v>
      </c>
      <c r="C364" t="s">
        <v>90</v>
      </c>
      <c r="D364">
        <v>15</v>
      </c>
      <c r="E364">
        <v>3415.4949999999999</v>
      </c>
      <c r="F364">
        <v>5</v>
      </c>
      <c r="G364">
        <v>2024</v>
      </c>
    </row>
    <row r="365" spans="1:7" x14ac:dyDescent="0.35">
      <c r="A365" t="s">
        <v>80</v>
      </c>
      <c r="B365">
        <v>324003</v>
      </c>
      <c r="C365" t="s">
        <v>89</v>
      </c>
      <c r="D365">
        <v>10</v>
      </c>
      <c r="E365">
        <v>3960.0039999999999</v>
      </c>
      <c r="F365">
        <v>5</v>
      </c>
      <c r="G365">
        <v>2024</v>
      </c>
    </row>
    <row r="366" spans="1:7" x14ac:dyDescent="0.35">
      <c r="A366" t="s">
        <v>80</v>
      </c>
      <c r="B366">
        <v>320100</v>
      </c>
      <c r="C366" t="s">
        <v>86</v>
      </c>
      <c r="D366">
        <v>20</v>
      </c>
      <c r="E366">
        <v>4877.6679999999997</v>
      </c>
      <c r="F366">
        <v>5</v>
      </c>
      <c r="G366">
        <v>2024</v>
      </c>
    </row>
    <row r="367" spans="1:7" x14ac:dyDescent="0.35">
      <c r="A367" t="s">
        <v>80</v>
      </c>
      <c r="B367">
        <v>322000</v>
      </c>
      <c r="C367" t="s">
        <v>94</v>
      </c>
      <c r="D367">
        <v>10</v>
      </c>
      <c r="E367">
        <v>3034.9940000000001</v>
      </c>
      <c r="F367">
        <v>5</v>
      </c>
      <c r="G367">
        <v>2024</v>
      </c>
    </row>
    <row r="368" spans="1:7" x14ac:dyDescent="0.35">
      <c r="A368" t="s">
        <v>80</v>
      </c>
      <c r="B368">
        <v>322001</v>
      </c>
      <c r="C368" t="s">
        <v>96</v>
      </c>
      <c r="D368">
        <v>10</v>
      </c>
      <c r="E368">
        <v>1541.212</v>
      </c>
      <c r="F368">
        <v>5</v>
      </c>
      <c r="G368">
        <v>2024</v>
      </c>
    </row>
    <row r="369" spans="1:7" x14ac:dyDescent="0.35">
      <c r="A369" t="s">
        <v>80</v>
      </c>
      <c r="B369">
        <v>322100</v>
      </c>
      <c r="C369" t="s">
        <v>97</v>
      </c>
      <c r="D369">
        <v>10</v>
      </c>
      <c r="E369">
        <v>758.75199999999995</v>
      </c>
      <c r="F369">
        <v>5</v>
      </c>
      <c r="G369">
        <v>2024</v>
      </c>
    </row>
    <row r="370" spans="1:7" x14ac:dyDescent="0.35">
      <c r="A370" t="s">
        <v>80</v>
      </c>
      <c r="B370">
        <v>320015</v>
      </c>
      <c r="C370" t="s">
        <v>81</v>
      </c>
      <c r="D370">
        <v>300</v>
      </c>
      <c r="E370">
        <v>107715.42</v>
      </c>
      <c r="F370">
        <v>5</v>
      </c>
      <c r="G370">
        <v>2024</v>
      </c>
    </row>
    <row r="371" spans="1:7" x14ac:dyDescent="0.35">
      <c r="A371" t="s">
        <v>80</v>
      </c>
      <c r="B371">
        <v>320107</v>
      </c>
      <c r="C371" t="s">
        <v>82</v>
      </c>
      <c r="D371">
        <v>200</v>
      </c>
      <c r="E371">
        <v>68640.047999999995</v>
      </c>
      <c r="F371">
        <v>5</v>
      </c>
      <c r="G371">
        <v>2024</v>
      </c>
    </row>
    <row r="372" spans="1:7" x14ac:dyDescent="0.35">
      <c r="A372" t="s">
        <v>80</v>
      </c>
      <c r="B372">
        <v>320028</v>
      </c>
      <c r="C372" t="s">
        <v>92</v>
      </c>
      <c r="D372">
        <v>900</v>
      </c>
      <c r="E372">
        <v>130031.827</v>
      </c>
      <c r="F372">
        <v>5</v>
      </c>
      <c r="G372">
        <v>2024</v>
      </c>
    </row>
    <row r="373" spans="1:7" x14ac:dyDescent="0.35">
      <c r="A373" t="s">
        <v>80</v>
      </c>
      <c r="B373">
        <v>320023</v>
      </c>
      <c r="C373" t="s">
        <v>87</v>
      </c>
      <c r="D373">
        <v>960</v>
      </c>
      <c r="E373">
        <v>228925.44</v>
      </c>
      <c r="F373">
        <v>5</v>
      </c>
      <c r="G373">
        <v>2024</v>
      </c>
    </row>
    <row r="374" spans="1:7" x14ac:dyDescent="0.35">
      <c r="A374" t="s">
        <v>80</v>
      </c>
      <c r="B374">
        <v>323103</v>
      </c>
      <c r="C374" t="s">
        <v>93</v>
      </c>
      <c r="D374">
        <v>143</v>
      </c>
      <c r="E374">
        <v>43400.42</v>
      </c>
      <c r="F374">
        <v>5</v>
      </c>
      <c r="G374">
        <v>2024</v>
      </c>
    </row>
    <row r="375" spans="1:7" x14ac:dyDescent="0.35">
      <c r="A375" t="s">
        <v>80</v>
      </c>
      <c r="B375">
        <v>323004</v>
      </c>
      <c r="C375" t="s">
        <v>84</v>
      </c>
      <c r="D375">
        <v>143</v>
      </c>
      <c r="E375">
        <v>43400.42</v>
      </c>
      <c r="F375">
        <v>5</v>
      </c>
      <c r="G375">
        <v>2024</v>
      </c>
    </row>
    <row r="376" spans="1:7" x14ac:dyDescent="0.35">
      <c r="A376" t="s">
        <v>80</v>
      </c>
      <c r="B376">
        <v>322100</v>
      </c>
      <c r="C376" t="s">
        <v>97</v>
      </c>
      <c r="D376">
        <v>200</v>
      </c>
      <c r="E376">
        <v>15175.037</v>
      </c>
      <c r="F376">
        <v>5</v>
      </c>
      <c r="G376">
        <v>2024</v>
      </c>
    </row>
    <row r="377" spans="1:7" x14ac:dyDescent="0.35">
      <c r="A377" t="s">
        <v>80</v>
      </c>
      <c r="B377">
        <v>324003</v>
      </c>
      <c r="C377" t="s">
        <v>89</v>
      </c>
      <c r="D377">
        <v>240</v>
      </c>
      <c r="E377">
        <v>95040.085999999996</v>
      </c>
      <c r="F377">
        <v>5</v>
      </c>
      <c r="G377">
        <v>2024</v>
      </c>
    </row>
    <row r="378" spans="1:7" x14ac:dyDescent="0.35">
      <c r="A378" t="s">
        <v>80</v>
      </c>
      <c r="B378">
        <v>320028</v>
      </c>
      <c r="C378" t="s">
        <v>92</v>
      </c>
      <c r="D378">
        <v>200</v>
      </c>
      <c r="E378">
        <v>28895.962</v>
      </c>
      <c r="F378">
        <v>5</v>
      </c>
      <c r="G378">
        <v>2024</v>
      </c>
    </row>
    <row r="379" spans="1:7" x14ac:dyDescent="0.35">
      <c r="A379" t="s">
        <v>80</v>
      </c>
      <c r="B379">
        <v>320120</v>
      </c>
      <c r="C379" t="s">
        <v>72</v>
      </c>
      <c r="D379">
        <v>120</v>
      </c>
      <c r="E379">
        <v>17337.577000000001</v>
      </c>
      <c r="F379">
        <v>5</v>
      </c>
      <c r="G379">
        <v>2024</v>
      </c>
    </row>
    <row r="380" spans="1:7" x14ac:dyDescent="0.35">
      <c r="A380" t="s">
        <v>80</v>
      </c>
      <c r="B380">
        <v>320400</v>
      </c>
      <c r="C380" t="s">
        <v>85</v>
      </c>
      <c r="D380">
        <v>210</v>
      </c>
      <c r="E380">
        <v>51215.521999999997</v>
      </c>
      <c r="F380">
        <v>5</v>
      </c>
      <c r="G380">
        <v>2024</v>
      </c>
    </row>
    <row r="381" spans="1:7" x14ac:dyDescent="0.35">
      <c r="A381" t="s">
        <v>80</v>
      </c>
      <c r="B381">
        <v>320100</v>
      </c>
      <c r="C381" t="s">
        <v>86</v>
      </c>
      <c r="D381">
        <v>210</v>
      </c>
      <c r="E381">
        <v>51215.523000000001</v>
      </c>
      <c r="F381">
        <v>5</v>
      </c>
      <c r="G381">
        <v>2024</v>
      </c>
    </row>
    <row r="382" spans="1:7" x14ac:dyDescent="0.35">
      <c r="A382" t="s">
        <v>80</v>
      </c>
      <c r="B382">
        <v>322000</v>
      </c>
      <c r="C382" t="s">
        <v>94</v>
      </c>
      <c r="D382">
        <v>96</v>
      </c>
      <c r="E382">
        <v>29135.946</v>
      </c>
      <c r="F382">
        <v>5</v>
      </c>
      <c r="G382">
        <v>2024</v>
      </c>
    </row>
    <row r="383" spans="1:7" x14ac:dyDescent="0.35">
      <c r="A383" t="s">
        <v>80</v>
      </c>
      <c r="B383">
        <v>322001</v>
      </c>
      <c r="C383" t="s">
        <v>96</v>
      </c>
      <c r="D383">
        <v>224</v>
      </c>
      <c r="E383">
        <v>34523.144999999997</v>
      </c>
      <c r="F383">
        <v>5</v>
      </c>
      <c r="G383">
        <v>2024</v>
      </c>
    </row>
    <row r="384" spans="1:7" x14ac:dyDescent="0.35">
      <c r="A384" t="s">
        <v>80</v>
      </c>
      <c r="B384">
        <v>320015</v>
      </c>
      <c r="C384" t="s">
        <v>81</v>
      </c>
      <c r="D384">
        <v>50</v>
      </c>
      <c r="E384">
        <v>17952.572</v>
      </c>
      <c r="F384">
        <v>5</v>
      </c>
      <c r="G384">
        <v>2024</v>
      </c>
    </row>
    <row r="385" spans="1:7" x14ac:dyDescent="0.35">
      <c r="A385" t="s">
        <v>80</v>
      </c>
      <c r="B385">
        <v>320107</v>
      </c>
      <c r="C385" t="s">
        <v>82</v>
      </c>
      <c r="D385">
        <v>30</v>
      </c>
      <c r="E385">
        <v>10296.007</v>
      </c>
      <c r="F385">
        <v>5</v>
      </c>
      <c r="G385">
        <v>2024</v>
      </c>
    </row>
    <row r="386" spans="1:7" x14ac:dyDescent="0.35">
      <c r="A386" t="s">
        <v>80</v>
      </c>
      <c r="B386">
        <v>320120</v>
      </c>
      <c r="C386" t="s">
        <v>72</v>
      </c>
      <c r="D386">
        <v>15</v>
      </c>
      <c r="E386">
        <v>2167.1970000000001</v>
      </c>
      <c r="F386">
        <v>5</v>
      </c>
      <c r="G386">
        <v>2024</v>
      </c>
    </row>
    <row r="387" spans="1:7" x14ac:dyDescent="0.35">
      <c r="A387" t="s">
        <v>80</v>
      </c>
      <c r="B387">
        <v>323900</v>
      </c>
      <c r="C387" t="s">
        <v>95</v>
      </c>
      <c r="D387">
        <v>10</v>
      </c>
      <c r="E387">
        <v>3034.9940000000001</v>
      </c>
      <c r="F387">
        <v>5</v>
      </c>
      <c r="G387">
        <v>2024</v>
      </c>
    </row>
    <row r="388" spans="1:7" x14ac:dyDescent="0.35">
      <c r="A388" t="s">
        <v>80</v>
      </c>
      <c r="B388">
        <v>323103</v>
      </c>
      <c r="C388" t="s">
        <v>93</v>
      </c>
      <c r="D388">
        <v>10</v>
      </c>
      <c r="E388">
        <v>3034.9940000000001</v>
      </c>
      <c r="F388">
        <v>5</v>
      </c>
      <c r="G388">
        <v>2024</v>
      </c>
    </row>
    <row r="389" spans="1:7" x14ac:dyDescent="0.35">
      <c r="A389" t="s">
        <v>80</v>
      </c>
      <c r="B389">
        <v>323004</v>
      </c>
      <c r="C389" t="s">
        <v>84</v>
      </c>
      <c r="D389">
        <v>5</v>
      </c>
      <c r="E389">
        <v>1517.4970000000001</v>
      </c>
      <c r="F389">
        <v>5</v>
      </c>
      <c r="G389">
        <v>2024</v>
      </c>
    </row>
    <row r="390" spans="1:7" x14ac:dyDescent="0.35">
      <c r="A390" t="s">
        <v>80</v>
      </c>
      <c r="B390">
        <v>324003</v>
      </c>
      <c r="C390" t="s">
        <v>89</v>
      </c>
      <c r="D390">
        <v>35</v>
      </c>
      <c r="E390">
        <v>13860.013000000001</v>
      </c>
      <c r="F390">
        <v>5</v>
      </c>
      <c r="G390">
        <v>2024</v>
      </c>
    </row>
    <row r="391" spans="1:7" x14ac:dyDescent="0.35">
      <c r="A391" t="s">
        <v>80</v>
      </c>
      <c r="B391">
        <v>320400</v>
      </c>
      <c r="C391" t="s">
        <v>85</v>
      </c>
      <c r="D391">
        <v>10</v>
      </c>
      <c r="E391">
        <v>2438.8339999999998</v>
      </c>
      <c r="F391">
        <v>5</v>
      </c>
      <c r="G391">
        <v>2024</v>
      </c>
    </row>
    <row r="392" spans="1:7" x14ac:dyDescent="0.35">
      <c r="A392" t="s">
        <v>80</v>
      </c>
      <c r="B392">
        <v>320100</v>
      </c>
      <c r="C392" t="s">
        <v>86</v>
      </c>
      <c r="D392">
        <v>10</v>
      </c>
      <c r="E392">
        <v>2438.8339999999998</v>
      </c>
      <c r="F392">
        <v>5</v>
      </c>
      <c r="G392">
        <v>2024</v>
      </c>
    </row>
    <row r="393" spans="1:7" x14ac:dyDescent="0.35">
      <c r="A393" t="s">
        <v>80</v>
      </c>
      <c r="B393">
        <v>322000</v>
      </c>
      <c r="C393" t="s">
        <v>94</v>
      </c>
      <c r="D393">
        <v>5</v>
      </c>
      <c r="E393">
        <v>1517.4970000000001</v>
      </c>
      <c r="F393">
        <v>5</v>
      </c>
      <c r="G393">
        <v>2024</v>
      </c>
    </row>
    <row r="394" spans="1:7" x14ac:dyDescent="0.35">
      <c r="A394" t="s">
        <v>80</v>
      </c>
      <c r="B394">
        <v>320015</v>
      </c>
      <c r="C394" t="s">
        <v>81</v>
      </c>
      <c r="D394">
        <v>50</v>
      </c>
      <c r="E394">
        <v>17952.571</v>
      </c>
      <c r="F394">
        <v>5</v>
      </c>
      <c r="G394">
        <v>2024</v>
      </c>
    </row>
    <row r="395" spans="1:7" x14ac:dyDescent="0.35">
      <c r="A395" t="s">
        <v>80</v>
      </c>
      <c r="B395">
        <v>320107</v>
      </c>
      <c r="C395" t="s">
        <v>82</v>
      </c>
      <c r="D395">
        <v>40</v>
      </c>
      <c r="E395">
        <v>13728.01</v>
      </c>
      <c r="F395">
        <v>5</v>
      </c>
      <c r="G395">
        <v>2024</v>
      </c>
    </row>
    <row r="396" spans="1:7" x14ac:dyDescent="0.35">
      <c r="A396" t="s">
        <v>80</v>
      </c>
      <c r="B396">
        <v>320118</v>
      </c>
      <c r="C396" t="s">
        <v>90</v>
      </c>
      <c r="D396">
        <v>50</v>
      </c>
      <c r="E396">
        <v>11384.982</v>
      </c>
      <c r="F396">
        <v>5</v>
      </c>
      <c r="G396">
        <v>2024</v>
      </c>
    </row>
    <row r="397" spans="1:7" x14ac:dyDescent="0.35">
      <c r="A397" t="s">
        <v>80</v>
      </c>
      <c r="B397">
        <v>323004</v>
      </c>
      <c r="C397" t="s">
        <v>84</v>
      </c>
      <c r="D397">
        <v>10</v>
      </c>
      <c r="E397">
        <v>3034.9940000000001</v>
      </c>
      <c r="F397">
        <v>5</v>
      </c>
      <c r="G397">
        <v>2024</v>
      </c>
    </row>
    <row r="398" spans="1:7" x14ac:dyDescent="0.35">
      <c r="A398" t="s">
        <v>80</v>
      </c>
      <c r="B398">
        <v>324003</v>
      </c>
      <c r="C398" t="s">
        <v>89</v>
      </c>
      <c r="D398">
        <v>15</v>
      </c>
      <c r="E398">
        <v>5940.0050000000001</v>
      </c>
      <c r="F398">
        <v>5</v>
      </c>
      <c r="G398">
        <v>2024</v>
      </c>
    </row>
    <row r="399" spans="1:7" x14ac:dyDescent="0.35">
      <c r="A399" t="s">
        <v>80</v>
      </c>
      <c r="B399">
        <v>320400</v>
      </c>
      <c r="C399" t="s">
        <v>85</v>
      </c>
      <c r="D399">
        <v>10</v>
      </c>
      <c r="E399">
        <v>2438.8339999999998</v>
      </c>
      <c r="F399">
        <v>5</v>
      </c>
      <c r="G399">
        <v>2024</v>
      </c>
    </row>
    <row r="400" spans="1:7" x14ac:dyDescent="0.35">
      <c r="A400" t="s">
        <v>80</v>
      </c>
      <c r="B400">
        <v>320100</v>
      </c>
      <c r="C400" t="s">
        <v>86</v>
      </c>
      <c r="D400">
        <v>10</v>
      </c>
      <c r="E400">
        <v>2438.8339999999998</v>
      </c>
      <c r="F400">
        <v>5</v>
      </c>
      <c r="G400">
        <v>2024</v>
      </c>
    </row>
    <row r="401" spans="1:7" x14ac:dyDescent="0.35">
      <c r="A401" t="s">
        <v>80</v>
      </c>
      <c r="B401">
        <v>322000</v>
      </c>
      <c r="C401" t="s">
        <v>94</v>
      </c>
      <c r="D401">
        <v>15</v>
      </c>
      <c r="E401">
        <v>4552.4920000000002</v>
      </c>
      <c r="F401">
        <v>5</v>
      </c>
      <c r="G401">
        <v>2024</v>
      </c>
    </row>
    <row r="402" spans="1:7" x14ac:dyDescent="0.35">
      <c r="A402" t="s">
        <v>80</v>
      </c>
      <c r="B402">
        <v>320015</v>
      </c>
      <c r="C402" t="s">
        <v>81</v>
      </c>
      <c r="D402">
        <v>10</v>
      </c>
      <c r="E402">
        <v>3590.5140000000001</v>
      </c>
      <c r="F402">
        <v>5</v>
      </c>
      <c r="G402">
        <v>2024</v>
      </c>
    </row>
    <row r="403" spans="1:7" x14ac:dyDescent="0.35">
      <c r="A403" t="s">
        <v>80</v>
      </c>
      <c r="B403">
        <v>320120</v>
      </c>
      <c r="C403" t="s">
        <v>72</v>
      </c>
      <c r="D403">
        <v>10</v>
      </c>
      <c r="E403">
        <v>1444.798</v>
      </c>
      <c r="F403">
        <v>5</v>
      </c>
      <c r="G403">
        <v>2024</v>
      </c>
    </row>
    <row r="404" spans="1:7" x14ac:dyDescent="0.35">
      <c r="A404" t="s">
        <v>80</v>
      </c>
      <c r="B404">
        <v>320118</v>
      </c>
      <c r="C404" t="s">
        <v>90</v>
      </c>
      <c r="D404">
        <v>15</v>
      </c>
      <c r="E404">
        <v>3415.4949999999999</v>
      </c>
      <c r="F404">
        <v>5</v>
      </c>
      <c r="G404">
        <v>2024</v>
      </c>
    </row>
    <row r="405" spans="1:7" x14ac:dyDescent="0.35">
      <c r="A405" t="s">
        <v>80</v>
      </c>
      <c r="B405">
        <v>324003</v>
      </c>
      <c r="C405" t="s">
        <v>89</v>
      </c>
      <c r="D405">
        <v>10</v>
      </c>
      <c r="E405">
        <v>3960.0039999999999</v>
      </c>
      <c r="F405">
        <v>5</v>
      </c>
      <c r="G405">
        <v>2024</v>
      </c>
    </row>
    <row r="406" spans="1:7" x14ac:dyDescent="0.35">
      <c r="A406" t="s">
        <v>80</v>
      </c>
      <c r="B406">
        <v>320100</v>
      </c>
      <c r="C406" t="s">
        <v>86</v>
      </c>
      <c r="D406">
        <v>20</v>
      </c>
      <c r="E406">
        <v>4877.6679999999997</v>
      </c>
      <c r="F406">
        <v>5</v>
      </c>
      <c r="G406">
        <v>2024</v>
      </c>
    </row>
    <row r="407" spans="1:7" x14ac:dyDescent="0.35">
      <c r="A407" t="s">
        <v>80</v>
      </c>
      <c r="B407">
        <v>322000</v>
      </c>
      <c r="C407" t="s">
        <v>94</v>
      </c>
      <c r="D407">
        <v>10</v>
      </c>
      <c r="E407">
        <v>3034.9940000000001</v>
      </c>
      <c r="F407">
        <v>5</v>
      </c>
      <c r="G407">
        <v>2024</v>
      </c>
    </row>
    <row r="408" spans="1:7" x14ac:dyDescent="0.35">
      <c r="A408" t="s">
        <v>80</v>
      </c>
      <c r="B408">
        <v>322001</v>
      </c>
      <c r="C408" t="s">
        <v>96</v>
      </c>
      <c r="D408">
        <v>10</v>
      </c>
      <c r="E408">
        <v>1541.212</v>
      </c>
      <c r="F408">
        <v>5</v>
      </c>
      <c r="G408">
        <v>2024</v>
      </c>
    </row>
    <row r="409" spans="1:7" x14ac:dyDescent="0.35">
      <c r="A409" t="s">
        <v>80</v>
      </c>
      <c r="B409">
        <v>320015</v>
      </c>
      <c r="C409" t="s">
        <v>81</v>
      </c>
      <c r="D409">
        <v>-10</v>
      </c>
      <c r="E409">
        <v>-3590.5140000000001</v>
      </c>
      <c r="F409">
        <v>5</v>
      </c>
      <c r="G409">
        <v>2024</v>
      </c>
    </row>
    <row r="410" spans="1:7" x14ac:dyDescent="0.35">
      <c r="A410" t="s">
        <v>80</v>
      </c>
      <c r="B410">
        <v>320120</v>
      </c>
      <c r="C410" t="s">
        <v>72</v>
      </c>
      <c r="D410">
        <v>-10</v>
      </c>
      <c r="E410">
        <v>-1444.798</v>
      </c>
      <c r="F410">
        <v>5</v>
      </c>
      <c r="G410">
        <v>2024</v>
      </c>
    </row>
    <row r="411" spans="1:7" x14ac:dyDescent="0.35">
      <c r="A411" t="s">
        <v>80</v>
      </c>
      <c r="B411">
        <v>320118</v>
      </c>
      <c r="C411" t="s">
        <v>90</v>
      </c>
      <c r="D411">
        <v>-15</v>
      </c>
      <c r="E411">
        <v>-3415.4949999999999</v>
      </c>
      <c r="F411">
        <v>5</v>
      </c>
      <c r="G411">
        <v>2024</v>
      </c>
    </row>
    <row r="412" spans="1:7" x14ac:dyDescent="0.35">
      <c r="A412" t="s">
        <v>80</v>
      </c>
      <c r="B412">
        <v>324003</v>
      </c>
      <c r="C412" t="s">
        <v>89</v>
      </c>
      <c r="D412">
        <v>-10</v>
      </c>
      <c r="E412">
        <v>-3960.0039999999999</v>
      </c>
      <c r="F412">
        <v>5</v>
      </c>
      <c r="G412">
        <v>2024</v>
      </c>
    </row>
    <row r="413" spans="1:7" x14ac:dyDescent="0.35">
      <c r="A413" t="s">
        <v>80</v>
      </c>
      <c r="B413">
        <v>320100</v>
      </c>
      <c r="C413" t="s">
        <v>86</v>
      </c>
      <c r="D413">
        <v>-20</v>
      </c>
      <c r="E413">
        <v>-4877.6679999999997</v>
      </c>
      <c r="F413">
        <v>5</v>
      </c>
      <c r="G413">
        <v>2024</v>
      </c>
    </row>
    <row r="414" spans="1:7" x14ac:dyDescent="0.35">
      <c r="A414" t="s">
        <v>80</v>
      </c>
      <c r="B414">
        <v>322000</v>
      </c>
      <c r="C414" t="s">
        <v>94</v>
      </c>
      <c r="D414">
        <v>-10</v>
      </c>
      <c r="E414">
        <v>-3034.9940000000001</v>
      </c>
      <c r="F414">
        <v>5</v>
      </c>
      <c r="G414">
        <v>2024</v>
      </c>
    </row>
    <row r="415" spans="1:7" x14ac:dyDescent="0.35">
      <c r="A415" t="s">
        <v>80</v>
      </c>
      <c r="B415">
        <v>322001</v>
      </c>
      <c r="C415" t="s">
        <v>96</v>
      </c>
      <c r="D415">
        <v>-10</v>
      </c>
      <c r="E415">
        <v>-1541.212</v>
      </c>
      <c r="F415">
        <v>5</v>
      </c>
      <c r="G415">
        <v>2024</v>
      </c>
    </row>
    <row r="416" spans="1:7" x14ac:dyDescent="0.35">
      <c r="A416" t="s">
        <v>80</v>
      </c>
      <c r="B416">
        <v>322100</v>
      </c>
      <c r="C416" t="s">
        <v>97</v>
      </c>
      <c r="D416">
        <v>-10</v>
      </c>
      <c r="E416">
        <v>-758.75199999999995</v>
      </c>
      <c r="F416">
        <v>5</v>
      </c>
      <c r="G416">
        <v>2024</v>
      </c>
    </row>
    <row r="417" spans="1:7" x14ac:dyDescent="0.35">
      <c r="A417" t="s">
        <v>80</v>
      </c>
      <c r="B417">
        <v>320015</v>
      </c>
      <c r="C417" t="s">
        <v>81</v>
      </c>
      <c r="D417">
        <v>60</v>
      </c>
      <c r="E417">
        <v>21543.083999999999</v>
      </c>
      <c r="F417">
        <v>6</v>
      </c>
      <c r="G417">
        <v>2024</v>
      </c>
    </row>
    <row r="418" spans="1:7" x14ac:dyDescent="0.35">
      <c r="A418" t="s">
        <v>80</v>
      </c>
      <c r="B418">
        <v>320107</v>
      </c>
      <c r="C418" t="s">
        <v>82</v>
      </c>
      <c r="D418">
        <v>50</v>
      </c>
      <c r="E418">
        <v>17160.011999999999</v>
      </c>
      <c r="F418">
        <v>6</v>
      </c>
      <c r="G418">
        <v>2024</v>
      </c>
    </row>
    <row r="419" spans="1:7" x14ac:dyDescent="0.35">
      <c r="A419" t="s">
        <v>80</v>
      </c>
      <c r="B419">
        <v>320028</v>
      </c>
      <c r="C419" t="s">
        <v>92</v>
      </c>
      <c r="D419">
        <v>150</v>
      </c>
      <c r="E419">
        <v>21671.973000000002</v>
      </c>
      <c r="F419">
        <v>6</v>
      </c>
      <c r="G419">
        <v>2024</v>
      </c>
    </row>
    <row r="420" spans="1:7" x14ac:dyDescent="0.35">
      <c r="A420" t="s">
        <v>80</v>
      </c>
      <c r="B420">
        <v>320023</v>
      </c>
      <c r="C420" t="s">
        <v>87</v>
      </c>
      <c r="D420">
        <v>40</v>
      </c>
      <c r="E420">
        <v>9538.56</v>
      </c>
      <c r="F420">
        <v>6</v>
      </c>
      <c r="G420">
        <v>2024</v>
      </c>
    </row>
    <row r="421" spans="1:7" x14ac:dyDescent="0.35">
      <c r="A421" t="s">
        <v>80</v>
      </c>
      <c r="B421">
        <v>323004</v>
      </c>
      <c r="C421" t="s">
        <v>84</v>
      </c>
      <c r="D421">
        <v>10</v>
      </c>
      <c r="E421">
        <v>3034.9940000000001</v>
      </c>
      <c r="F421">
        <v>6</v>
      </c>
      <c r="G421">
        <v>2024</v>
      </c>
    </row>
    <row r="422" spans="1:7" x14ac:dyDescent="0.35">
      <c r="A422" t="s">
        <v>80</v>
      </c>
      <c r="B422">
        <v>324003</v>
      </c>
      <c r="C422" t="s">
        <v>89</v>
      </c>
      <c r="D422">
        <v>20</v>
      </c>
      <c r="E422">
        <v>7920.0069999999996</v>
      </c>
      <c r="F422">
        <v>6</v>
      </c>
      <c r="G422">
        <v>2024</v>
      </c>
    </row>
    <row r="423" spans="1:7" x14ac:dyDescent="0.35">
      <c r="A423" t="s">
        <v>80</v>
      </c>
      <c r="B423">
        <v>320400</v>
      </c>
      <c r="C423" t="s">
        <v>85</v>
      </c>
      <c r="D423">
        <v>10</v>
      </c>
      <c r="E423">
        <v>2438.8339999999998</v>
      </c>
      <c r="F423">
        <v>6</v>
      </c>
      <c r="G423">
        <v>2024</v>
      </c>
    </row>
    <row r="424" spans="1:7" x14ac:dyDescent="0.35">
      <c r="A424" t="s">
        <v>80</v>
      </c>
      <c r="B424">
        <v>320100</v>
      </c>
      <c r="C424" t="s">
        <v>86</v>
      </c>
      <c r="D424">
        <v>10</v>
      </c>
      <c r="E424">
        <v>2438.8339999999998</v>
      </c>
      <c r="F424">
        <v>6</v>
      </c>
      <c r="G424">
        <v>2024</v>
      </c>
    </row>
    <row r="425" spans="1:7" x14ac:dyDescent="0.35">
      <c r="A425" t="s">
        <v>80</v>
      </c>
      <c r="B425">
        <v>322000</v>
      </c>
      <c r="C425" t="s">
        <v>94</v>
      </c>
      <c r="D425">
        <v>10</v>
      </c>
      <c r="E425">
        <v>3034.9940000000001</v>
      </c>
      <c r="F425">
        <v>6</v>
      </c>
      <c r="G425">
        <v>2024</v>
      </c>
    </row>
    <row r="426" spans="1:7" x14ac:dyDescent="0.35">
      <c r="A426" t="s">
        <v>80</v>
      </c>
      <c r="B426">
        <v>320015</v>
      </c>
      <c r="C426" t="s">
        <v>81</v>
      </c>
      <c r="D426">
        <v>30</v>
      </c>
      <c r="E426">
        <v>10771.541999999999</v>
      </c>
      <c r="F426">
        <v>6</v>
      </c>
      <c r="G426">
        <v>2024</v>
      </c>
    </row>
    <row r="427" spans="1:7" x14ac:dyDescent="0.35">
      <c r="A427" t="s">
        <v>80</v>
      </c>
      <c r="B427">
        <v>320107</v>
      </c>
      <c r="C427" t="s">
        <v>82</v>
      </c>
      <c r="D427">
        <v>20</v>
      </c>
      <c r="E427">
        <v>6864.0050000000001</v>
      </c>
      <c r="F427">
        <v>6</v>
      </c>
      <c r="G427">
        <v>2024</v>
      </c>
    </row>
    <row r="428" spans="1:7" x14ac:dyDescent="0.35">
      <c r="A428" t="s">
        <v>80</v>
      </c>
      <c r="B428">
        <v>320028</v>
      </c>
      <c r="C428" t="s">
        <v>92</v>
      </c>
      <c r="D428">
        <v>200</v>
      </c>
      <c r="E428">
        <v>28895.962</v>
      </c>
      <c r="F428">
        <v>6</v>
      </c>
      <c r="G428">
        <v>2024</v>
      </c>
    </row>
    <row r="429" spans="1:7" x14ac:dyDescent="0.35">
      <c r="A429" t="s">
        <v>80</v>
      </c>
      <c r="B429">
        <v>320120</v>
      </c>
      <c r="C429" t="s">
        <v>72</v>
      </c>
      <c r="D429">
        <v>30</v>
      </c>
      <c r="E429">
        <v>4334.3940000000002</v>
      </c>
      <c r="F429">
        <v>6</v>
      </c>
      <c r="G429">
        <v>2024</v>
      </c>
    </row>
    <row r="430" spans="1:7" x14ac:dyDescent="0.35">
      <c r="A430" t="s">
        <v>80</v>
      </c>
      <c r="B430">
        <v>323900</v>
      </c>
      <c r="C430" t="s">
        <v>95</v>
      </c>
      <c r="D430">
        <v>20</v>
      </c>
      <c r="E430">
        <v>6069.9889999999996</v>
      </c>
      <c r="F430">
        <v>6</v>
      </c>
      <c r="G430">
        <v>2024</v>
      </c>
    </row>
    <row r="431" spans="1:7" x14ac:dyDescent="0.35">
      <c r="A431" t="s">
        <v>80</v>
      </c>
      <c r="B431">
        <v>323103</v>
      </c>
      <c r="C431" t="s">
        <v>93</v>
      </c>
      <c r="D431">
        <v>10</v>
      </c>
      <c r="E431">
        <v>3034.9940000000001</v>
      </c>
      <c r="F431">
        <v>6</v>
      </c>
      <c r="G431">
        <v>2024</v>
      </c>
    </row>
    <row r="432" spans="1:7" x14ac:dyDescent="0.35">
      <c r="A432" t="s">
        <v>80</v>
      </c>
      <c r="B432">
        <v>323004</v>
      </c>
      <c r="C432" t="s">
        <v>84</v>
      </c>
      <c r="D432">
        <v>20</v>
      </c>
      <c r="E432">
        <v>6069.9889999999996</v>
      </c>
      <c r="F432">
        <v>6</v>
      </c>
      <c r="G432">
        <v>2024</v>
      </c>
    </row>
    <row r="433" spans="1:7" x14ac:dyDescent="0.35">
      <c r="A433" t="s">
        <v>80</v>
      </c>
      <c r="B433">
        <v>324003</v>
      </c>
      <c r="C433" t="s">
        <v>89</v>
      </c>
      <c r="D433">
        <v>10</v>
      </c>
      <c r="E433">
        <v>3960.0039999999999</v>
      </c>
      <c r="F433">
        <v>6</v>
      </c>
      <c r="G433">
        <v>2024</v>
      </c>
    </row>
    <row r="434" spans="1:7" x14ac:dyDescent="0.35">
      <c r="A434" t="s">
        <v>80</v>
      </c>
      <c r="B434">
        <v>320400</v>
      </c>
      <c r="C434" t="s">
        <v>85</v>
      </c>
      <c r="D434">
        <v>25</v>
      </c>
      <c r="E434">
        <v>6097.0860000000002</v>
      </c>
      <c r="F434">
        <v>6</v>
      </c>
      <c r="G434">
        <v>2024</v>
      </c>
    </row>
    <row r="435" spans="1:7" x14ac:dyDescent="0.35">
      <c r="A435" t="s">
        <v>80</v>
      </c>
      <c r="B435">
        <v>320100</v>
      </c>
      <c r="C435" t="s">
        <v>86</v>
      </c>
      <c r="D435">
        <v>30</v>
      </c>
      <c r="E435">
        <v>7316.5029999999997</v>
      </c>
      <c r="F435">
        <v>6</v>
      </c>
      <c r="G435">
        <v>2024</v>
      </c>
    </row>
    <row r="436" spans="1:7" x14ac:dyDescent="0.35">
      <c r="A436" t="s">
        <v>80</v>
      </c>
      <c r="B436">
        <v>322000</v>
      </c>
      <c r="C436" t="s">
        <v>94</v>
      </c>
      <c r="D436">
        <v>5</v>
      </c>
      <c r="E436">
        <v>1517.4970000000001</v>
      </c>
      <c r="F436">
        <v>6</v>
      </c>
      <c r="G436">
        <v>2024</v>
      </c>
    </row>
    <row r="437" spans="1:7" x14ac:dyDescent="0.35">
      <c r="A437" t="s">
        <v>80</v>
      </c>
      <c r="B437">
        <v>322001</v>
      </c>
      <c r="C437" t="s">
        <v>96</v>
      </c>
      <c r="D437">
        <v>50</v>
      </c>
      <c r="E437">
        <v>7706.0590000000002</v>
      </c>
      <c r="F437">
        <v>6</v>
      </c>
      <c r="G437">
        <v>2024</v>
      </c>
    </row>
    <row r="438" spans="1:7" x14ac:dyDescent="0.35">
      <c r="A438" t="s">
        <v>80</v>
      </c>
      <c r="B438">
        <v>320015</v>
      </c>
      <c r="C438" t="s">
        <v>81</v>
      </c>
      <c r="D438">
        <v>100</v>
      </c>
      <c r="E438">
        <v>35905.14</v>
      </c>
      <c r="F438">
        <v>6</v>
      </c>
      <c r="G438">
        <v>2024</v>
      </c>
    </row>
    <row r="439" spans="1:7" x14ac:dyDescent="0.35">
      <c r="A439" t="s">
        <v>80</v>
      </c>
      <c r="B439">
        <v>320107</v>
      </c>
      <c r="C439" t="s">
        <v>82</v>
      </c>
      <c r="D439">
        <v>50</v>
      </c>
      <c r="E439">
        <v>17160.011999999999</v>
      </c>
      <c r="F439">
        <v>6</v>
      </c>
      <c r="G439">
        <v>2024</v>
      </c>
    </row>
    <row r="440" spans="1:7" x14ac:dyDescent="0.35">
      <c r="A440" t="s">
        <v>80</v>
      </c>
      <c r="B440">
        <v>320120</v>
      </c>
      <c r="C440" t="s">
        <v>72</v>
      </c>
      <c r="D440">
        <v>240</v>
      </c>
      <c r="E440">
        <v>34675.154000000002</v>
      </c>
      <c r="F440">
        <v>6</v>
      </c>
      <c r="G440">
        <v>2024</v>
      </c>
    </row>
    <row r="441" spans="1:7" x14ac:dyDescent="0.35">
      <c r="A441" t="s">
        <v>80</v>
      </c>
      <c r="B441">
        <v>324003</v>
      </c>
      <c r="C441" t="s">
        <v>89</v>
      </c>
      <c r="D441">
        <v>100</v>
      </c>
      <c r="E441">
        <v>39600.036</v>
      </c>
      <c r="F441">
        <v>6</v>
      </c>
      <c r="G441">
        <v>2024</v>
      </c>
    </row>
    <row r="442" spans="1:7" x14ac:dyDescent="0.35">
      <c r="A442" t="s">
        <v>80</v>
      </c>
      <c r="B442">
        <v>322001</v>
      </c>
      <c r="C442" t="s">
        <v>96</v>
      </c>
      <c r="D442">
        <v>224</v>
      </c>
      <c r="E442">
        <v>34523.144999999997</v>
      </c>
      <c r="F442">
        <v>6</v>
      </c>
      <c r="G442">
        <v>2024</v>
      </c>
    </row>
    <row r="443" spans="1:7" x14ac:dyDescent="0.35">
      <c r="A443" t="s">
        <v>80</v>
      </c>
      <c r="B443">
        <v>320028</v>
      </c>
      <c r="C443" t="s">
        <v>92</v>
      </c>
      <c r="D443">
        <v>1100</v>
      </c>
      <c r="E443">
        <v>158927.78899999999</v>
      </c>
      <c r="F443">
        <v>6</v>
      </c>
      <c r="G443">
        <v>2024</v>
      </c>
    </row>
    <row r="444" spans="1:7" x14ac:dyDescent="0.35">
      <c r="A444" t="s">
        <v>80</v>
      </c>
      <c r="B444">
        <v>320015</v>
      </c>
      <c r="C444" t="s">
        <v>81</v>
      </c>
      <c r="D444">
        <v>20</v>
      </c>
      <c r="E444">
        <v>7181.0280000000002</v>
      </c>
      <c r="F444">
        <v>6</v>
      </c>
      <c r="G444">
        <v>2024</v>
      </c>
    </row>
    <row r="445" spans="1:7" x14ac:dyDescent="0.35">
      <c r="A445" t="s">
        <v>80</v>
      </c>
      <c r="B445">
        <v>320107</v>
      </c>
      <c r="C445" t="s">
        <v>82</v>
      </c>
      <c r="D445">
        <v>10</v>
      </c>
      <c r="E445">
        <v>3432.002</v>
      </c>
      <c r="F445">
        <v>6</v>
      </c>
      <c r="G445">
        <v>2024</v>
      </c>
    </row>
    <row r="446" spans="1:7" x14ac:dyDescent="0.35">
      <c r="A446" t="s">
        <v>80</v>
      </c>
      <c r="B446">
        <v>320028</v>
      </c>
      <c r="C446" t="s">
        <v>92</v>
      </c>
      <c r="D446">
        <v>50</v>
      </c>
      <c r="E446">
        <v>7223.9920000000002</v>
      </c>
      <c r="F446">
        <v>6</v>
      </c>
      <c r="G446">
        <v>2024</v>
      </c>
    </row>
    <row r="447" spans="1:7" x14ac:dyDescent="0.35">
      <c r="A447" t="s">
        <v>80</v>
      </c>
      <c r="B447">
        <v>320120</v>
      </c>
      <c r="C447" t="s">
        <v>72</v>
      </c>
      <c r="D447">
        <v>20</v>
      </c>
      <c r="E447">
        <v>2889.596</v>
      </c>
      <c r="F447">
        <v>6</v>
      </c>
      <c r="G447">
        <v>2024</v>
      </c>
    </row>
    <row r="448" spans="1:7" x14ac:dyDescent="0.35">
      <c r="A448" t="s">
        <v>80</v>
      </c>
      <c r="B448">
        <v>323004</v>
      </c>
      <c r="C448" t="s">
        <v>84</v>
      </c>
      <c r="D448">
        <v>5</v>
      </c>
      <c r="E448">
        <v>1517.4970000000001</v>
      </c>
      <c r="F448">
        <v>6</v>
      </c>
      <c r="G448">
        <v>2024</v>
      </c>
    </row>
    <row r="449" spans="1:7" x14ac:dyDescent="0.35">
      <c r="A449" t="s">
        <v>80</v>
      </c>
      <c r="B449">
        <v>324003</v>
      </c>
      <c r="C449" t="s">
        <v>89</v>
      </c>
      <c r="D449">
        <v>5</v>
      </c>
      <c r="E449">
        <v>1980.002</v>
      </c>
      <c r="F449">
        <v>6</v>
      </c>
      <c r="G449">
        <v>2024</v>
      </c>
    </row>
    <row r="450" spans="1:7" x14ac:dyDescent="0.35">
      <c r="A450" t="s">
        <v>80</v>
      </c>
      <c r="B450">
        <v>320400</v>
      </c>
      <c r="C450" t="s">
        <v>85</v>
      </c>
      <c r="D450">
        <v>10</v>
      </c>
      <c r="E450">
        <v>2438.8339999999998</v>
      </c>
      <c r="F450">
        <v>6</v>
      </c>
      <c r="G450">
        <v>2024</v>
      </c>
    </row>
    <row r="451" spans="1:7" x14ac:dyDescent="0.35">
      <c r="A451" t="s">
        <v>80</v>
      </c>
      <c r="B451">
        <v>322000</v>
      </c>
      <c r="C451" t="s">
        <v>94</v>
      </c>
      <c r="D451">
        <v>5</v>
      </c>
      <c r="E451">
        <v>1517.4970000000001</v>
      </c>
      <c r="F451">
        <v>6</v>
      </c>
      <c r="G451">
        <v>2024</v>
      </c>
    </row>
    <row r="452" spans="1:7" x14ac:dyDescent="0.35">
      <c r="A452" t="s">
        <v>80</v>
      </c>
      <c r="B452">
        <v>324003</v>
      </c>
      <c r="C452" t="s">
        <v>89</v>
      </c>
      <c r="D452">
        <v>100</v>
      </c>
      <c r="E452">
        <v>39600.036999999997</v>
      </c>
      <c r="F452">
        <v>6</v>
      </c>
      <c r="G452">
        <v>2024</v>
      </c>
    </row>
    <row r="453" spans="1:7" x14ac:dyDescent="0.35">
      <c r="A453" t="s">
        <v>80</v>
      </c>
      <c r="B453">
        <v>320400</v>
      </c>
      <c r="C453" t="s">
        <v>85</v>
      </c>
      <c r="D453">
        <v>105</v>
      </c>
      <c r="E453">
        <v>25607.760999999999</v>
      </c>
      <c r="F453">
        <v>6</v>
      </c>
      <c r="G453">
        <v>2024</v>
      </c>
    </row>
    <row r="454" spans="1:7" x14ac:dyDescent="0.35">
      <c r="A454" t="s">
        <v>80</v>
      </c>
      <c r="B454">
        <v>320100</v>
      </c>
      <c r="C454" t="s">
        <v>86</v>
      </c>
      <c r="D454">
        <v>105</v>
      </c>
      <c r="E454">
        <v>25607.760999999999</v>
      </c>
      <c r="F454">
        <v>6</v>
      </c>
      <c r="G454">
        <v>2024</v>
      </c>
    </row>
    <row r="455" spans="1:7" x14ac:dyDescent="0.35">
      <c r="A455" t="s">
        <v>80</v>
      </c>
      <c r="B455">
        <v>322000</v>
      </c>
      <c r="C455" t="s">
        <v>94</v>
      </c>
      <c r="D455">
        <v>48</v>
      </c>
      <c r="E455">
        <v>10197.581</v>
      </c>
      <c r="F455">
        <v>6</v>
      </c>
      <c r="G455">
        <v>2024</v>
      </c>
    </row>
    <row r="456" spans="1:7" x14ac:dyDescent="0.35">
      <c r="A456" t="s">
        <v>80</v>
      </c>
      <c r="B456">
        <v>322001</v>
      </c>
      <c r="C456" t="s">
        <v>96</v>
      </c>
      <c r="D456">
        <v>224</v>
      </c>
      <c r="E456">
        <v>34523.144999999997</v>
      </c>
      <c r="F456">
        <v>6</v>
      </c>
      <c r="G456">
        <v>2024</v>
      </c>
    </row>
    <row r="457" spans="1:7" x14ac:dyDescent="0.35">
      <c r="A457" t="s">
        <v>80</v>
      </c>
      <c r="B457">
        <v>320015</v>
      </c>
      <c r="C457" t="s">
        <v>81</v>
      </c>
      <c r="D457">
        <v>150</v>
      </c>
      <c r="E457">
        <v>53857.71</v>
      </c>
      <c r="F457">
        <v>6</v>
      </c>
      <c r="G457">
        <v>2024</v>
      </c>
    </row>
    <row r="458" spans="1:7" x14ac:dyDescent="0.35">
      <c r="A458" t="s">
        <v>80</v>
      </c>
      <c r="B458">
        <v>320107</v>
      </c>
      <c r="C458" t="s">
        <v>82</v>
      </c>
      <c r="D458">
        <v>100</v>
      </c>
      <c r="E458">
        <v>34320.023999999998</v>
      </c>
      <c r="F458">
        <v>6</v>
      </c>
      <c r="G458">
        <v>2024</v>
      </c>
    </row>
    <row r="459" spans="1:7" x14ac:dyDescent="0.35">
      <c r="A459" t="s">
        <v>80</v>
      </c>
      <c r="B459">
        <v>320118</v>
      </c>
      <c r="C459" t="s">
        <v>90</v>
      </c>
      <c r="D459">
        <v>480</v>
      </c>
      <c r="E459">
        <v>87436.661999999997</v>
      </c>
      <c r="F459">
        <v>6</v>
      </c>
      <c r="G459">
        <v>2024</v>
      </c>
    </row>
    <row r="460" spans="1:7" x14ac:dyDescent="0.35">
      <c r="A460" t="s">
        <v>80</v>
      </c>
      <c r="B460">
        <v>320023</v>
      </c>
      <c r="C460" t="s">
        <v>87</v>
      </c>
      <c r="D460">
        <v>720</v>
      </c>
      <c r="E460">
        <v>137355.264</v>
      </c>
      <c r="F460">
        <v>6</v>
      </c>
      <c r="G460">
        <v>2024</v>
      </c>
    </row>
    <row r="461" spans="1:7" x14ac:dyDescent="0.35">
      <c r="A461" t="s">
        <v>80</v>
      </c>
      <c r="B461">
        <v>323900</v>
      </c>
      <c r="C461" t="s">
        <v>95</v>
      </c>
      <c r="D461">
        <v>143</v>
      </c>
      <c r="E461">
        <v>43400.42</v>
      </c>
      <c r="F461">
        <v>6</v>
      </c>
      <c r="G461">
        <v>2024</v>
      </c>
    </row>
    <row r="462" spans="1:7" x14ac:dyDescent="0.35">
      <c r="A462" t="s">
        <v>80</v>
      </c>
      <c r="B462">
        <v>320023</v>
      </c>
      <c r="C462" t="s">
        <v>87</v>
      </c>
      <c r="D462">
        <v>720</v>
      </c>
      <c r="E462">
        <v>137355.264</v>
      </c>
      <c r="F462">
        <v>6</v>
      </c>
      <c r="G462">
        <v>2024</v>
      </c>
    </row>
    <row r="463" spans="1:7" x14ac:dyDescent="0.35">
      <c r="A463" t="s">
        <v>80</v>
      </c>
      <c r="B463">
        <v>323004</v>
      </c>
      <c r="C463" t="s">
        <v>84</v>
      </c>
      <c r="D463">
        <v>143</v>
      </c>
      <c r="E463">
        <v>43400.42</v>
      </c>
      <c r="F463">
        <v>6</v>
      </c>
      <c r="G463">
        <v>2024</v>
      </c>
    </row>
    <row r="464" spans="1:7" x14ac:dyDescent="0.35">
      <c r="A464" t="s">
        <v>80</v>
      </c>
      <c r="B464">
        <v>322100</v>
      </c>
      <c r="C464" t="s">
        <v>97</v>
      </c>
      <c r="D464">
        <v>400</v>
      </c>
      <c r="E464">
        <v>30350.074000000001</v>
      </c>
      <c r="F464">
        <v>6</v>
      </c>
      <c r="G464">
        <v>2024</v>
      </c>
    </row>
    <row r="465" spans="1:7" x14ac:dyDescent="0.35">
      <c r="A465" t="s">
        <v>80</v>
      </c>
      <c r="B465">
        <v>320015</v>
      </c>
      <c r="C465" t="s">
        <v>81</v>
      </c>
      <c r="D465">
        <v>30</v>
      </c>
      <c r="E465">
        <v>10771.541999999999</v>
      </c>
      <c r="F465">
        <v>6</v>
      </c>
      <c r="G465">
        <v>2024</v>
      </c>
    </row>
    <row r="466" spans="1:7" x14ac:dyDescent="0.35">
      <c r="A466" t="s">
        <v>80</v>
      </c>
      <c r="B466">
        <v>320107</v>
      </c>
      <c r="C466" t="s">
        <v>82</v>
      </c>
      <c r="D466">
        <v>10</v>
      </c>
      <c r="E466">
        <v>3432.002</v>
      </c>
      <c r="F466">
        <v>6</v>
      </c>
      <c r="G466">
        <v>2024</v>
      </c>
    </row>
    <row r="467" spans="1:7" x14ac:dyDescent="0.35">
      <c r="A467" t="s">
        <v>80</v>
      </c>
      <c r="B467">
        <v>320023</v>
      </c>
      <c r="C467" t="s">
        <v>87</v>
      </c>
      <c r="D467">
        <v>150</v>
      </c>
      <c r="E467">
        <v>28615.68</v>
      </c>
      <c r="F467">
        <v>6</v>
      </c>
      <c r="G467">
        <v>2024</v>
      </c>
    </row>
    <row r="468" spans="1:7" x14ac:dyDescent="0.35">
      <c r="A468" t="s">
        <v>80</v>
      </c>
      <c r="B468">
        <v>320118</v>
      </c>
      <c r="C468" t="s">
        <v>90</v>
      </c>
      <c r="D468">
        <v>50</v>
      </c>
      <c r="E468">
        <v>9107.9860000000008</v>
      </c>
      <c r="F468">
        <v>6</v>
      </c>
      <c r="G468">
        <v>2024</v>
      </c>
    </row>
    <row r="469" spans="1:7" x14ac:dyDescent="0.35">
      <c r="A469" t="s">
        <v>80</v>
      </c>
      <c r="B469">
        <v>323103</v>
      </c>
      <c r="C469" t="s">
        <v>93</v>
      </c>
      <c r="D469">
        <v>15</v>
      </c>
      <c r="E469">
        <v>4552.4920000000002</v>
      </c>
      <c r="F469">
        <v>6</v>
      </c>
      <c r="G469">
        <v>2024</v>
      </c>
    </row>
    <row r="470" spans="1:7" x14ac:dyDescent="0.35">
      <c r="A470" t="s">
        <v>80</v>
      </c>
      <c r="B470">
        <v>324003</v>
      </c>
      <c r="C470" t="s">
        <v>89</v>
      </c>
      <c r="D470">
        <v>50</v>
      </c>
      <c r="E470">
        <v>19800.018</v>
      </c>
      <c r="F470">
        <v>6</v>
      </c>
      <c r="G470">
        <v>2024</v>
      </c>
    </row>
    <row r="471" spans="1:7" x14ac:dyDescent="0.35">
      <c r="A471" t="s">
        <v>80</v>
      </c>
      <c r="B471">
        <v>322000</v>
      </c>
      <c r="C471" t="s">
        <v>94</v>
      </c>
      <c r="D471">
        <v>10</v>
      </c>
      <c r="E471">
        <v>2124.4960000000001</v>
      </c>
      <c r="F471">
        <v>6</v>
      </c>
      <c r="G471">
        <v>2024</v>
      </c>
    </row>
    <row r="472" spans="1:7" x14ac:dyDescent="0.35">
      <c r="A472" t="s">
        <v>80</v>
      </c>
      <c r="B472">
        <v>322001</v>
      </c>
      <c r="C472" t="s">
        <v>96</v>
      </c>
      <c r="D472">
        <v>100</v>
      </c>
      <c r="E472">
        <v>15412.118</v>
      </c>
      <c r="F472">
        <v>6</v>
      </c>
      <c r="G472">
        <v>2024</v>
      </c>
    </row>
    <row r="473" spans="1:7" x14ac:dyDescent="0.35">
      <c r="A473" t="s">
        <v>80</v>
      </c>
      <c r="B473">
        <v>322100</v>
      </c>
      <c r="C473" t="s">
        <v>97</v>
      </c>
      <c r="D473">
        <v>50</v>
      </c>
      <c r="E473">
        <v>5419.6559999999999</v>
      </c>
      <c r="F473">
        <v>6</v>
      </c>
      <c r="G473">
        <v>2024</v>
      </c>
    </row>
    <row r="474" spans="1:7" x14ac:dyDescent="0.35">
      <c r="A474" t="s">
        <v>80</v>
      </c>
      <c r="B474">
        <v>320023</v>
      </c>
      <c r="C474" t="s">
        <v>87</v>
      </c>
      <c r="D474">
        <v>100</v>
      </c>
      <c r="E474">
        <v>19077.12</v>
      </c>
      <c r="F474">
        <v>6</v>
      </c>
      <c r="G474">
        <v>2024</v>
      </c>
    </row>
    <row r="475" spans="1:7" x14ac:dyDescent="0.35">
      <c r="A475" t="s">
        <v>80</v>
      </c>
      <c r="B475">
        <v>320118</v>
      </c>
      <c r="C475" t="s">
        <v>90</v>
      </c>
      <c r="D475">
        <v>50</v>
      </c>
      <c r="E475">
        <v>9107.9860000000008</v>
      </c>
      <c r="F475">
        <v>6</v>
      </c>
      <c r="G475">
        <v>2024</v>
      </c>
    </row>
    <row r="476" spans="1:7" x14ac:dyDescent="0.35">
      <c r="A476" t="s">
        <v>80</v>
      </c>
      <c r="B476">
        <v>323004</v>
      </c>
      <c r="C476" t="s">
        <v>84</v>
      </c>
      <c r="D476">
        <v>5</v>
      </c>
      <c r="E476">
        <v>1517.4970000000001</v>
      </c>
      <c r="F476">
        <v>6</v>
      </c>
      <c r="G476">
        <v>2024</v>
      </c>
    </row>
    <row r="477" spans="1:7" x14ac:dyDescent="0.35">
      <c r="A477" t="s">
        <v>80</v>
      </c>
      <c r="B477">
        <v>324003</v>
      </c>
      <c r="C477" t="s">
        <v>89</v>
      </c>
      <c r="D477">
        <v>25</v>
      </c>
      <c r="E477">
        <v>9900.009</v>
      </c>
      <c r="F477">
        <v>6</v>
      </c>
      <c r="G477">
        <v>2024</v>
      </c>
    </row>
    <row r="478" spans="1:7" x14ac:dyDescent="0.35">
      <c r="A478" t="s">
        <v>80</v>
      </c>
      <c r="B478">
        <v>320015</v>
      </c>
      <c r="C478" t="s">
        <v>81</v>
      </c>
      <c r="D478">
        <v>10</v>
      </c>
      <c r="E478">
        <v>3590.5140000000001</v>
      </c>
      <c r="F478">
        <v>6</v>
      </c>
      <c r="G478">
        <v>2024</v>
      </c>
    </row>
    <row r="479" spans="1:7" x14ac:dyDescent="0.35">
      <c r="A479" t="s">
        <v>80</v>
      </c>
      <c r="B479">
        <v>320023</v>
      </c>
      <c r="C479" t="s">
        <v>87</v>
      </c>
      <c r="D479">
        <v>50</v>
      </c>
      <c r="E479">
        <v>9538.5589999999993</v>
      </c>
      <c r="F479">
        <v>6</v>
      </c>
      <c r="G479">
        <v>2024</v>
      </c>
    </row>
    <row r="480" spans="1:7" x14ac:dyDescent="0.35">
      <c r="A480" t="s">
        <v>80</v>
      </c>
      <c r="B480">
        <v>320118</v>
      </c>
      <c r="C480" t="s">
        <v>90</v>
      </c>
      <c r="D480">
        <v>50</v>
      </c>
      <c r="E480">
        <v>9107.9860000000008</v>
      </c>
      <c r="F480">
        <v>6</v>
      </c>
      <c r="G480">
        <v>2024</v>
      </c>
    </row>
    <row r="481" spans="1:7" x14ac:dyDescent="0.35">
      <c r="A481" t="s">
        <v>80</v>
      </c>
      <c r="B481">
        <v>320400</v>
      </c>
      <c r="C481" t="s">
        <v>85</v>
      </c>
      <c r="D481">
        <v>5</v>
      </c>
      <c r="E481">
        <v>1219.4169999999999</v>
      </c>
      <c r="F481">
        <v>6</v>
      </c>
      <c r="G481">
        <v>2024</v>
      </c>
    </row>
    <row r="482" spans="1:7" x14ac:dyDescent="0.35">
      <c r="A482" t="s">
        <v>80</v>
      </c>
      <c r="B482">
        <v>322000</v>
      </c>
      <c r="C482" t="s">
        <v>94</v>
      </c>
      <c r="D482">
        <v>5</v>
      </c>
      <c r="E482">
        <v>1062.248</v>
      </c>
      <c r="F482">
        <v>6</v>
      </c>
      <c r="G482">
        <v>2024</v>
      </c>
    </row>
    <row r="483" spans="1:7" x14ac:dyDescent="0.35">
      <c r="A483" t="s">
        <v>80</v>
      </c>
      <c r="B483">
        <v>322001</v>
      </c>
      <c r="C483" t="s">
        <v>96</v>
      </c>
      <c r="D483">
        <v>30</v>
      </c>
      <c r="E483">
        <v>4623.6360000000004</v>
      </c>
      <c r="F483">
        <v>6</v>
      </c>
      <c r="G483">
        <v>2024</v>
      </c>
    </row>
    <row r="484" spans="1:7" x14ac:dyDescent="0.35">
      <c r="A484" t="s">
        <v>80</v>
      </c>
      <c r="B484">
        <v>320015</v>
      </c>
      <c r="C484" t="s">
        <v>81</v>
      </c>
      <c r="D484">
        <v>30</v>
      </c>
      <c r="E484">
        <v>10771.541999999999</v>
      </c>
      <c r="F484">
        <v>6</v>
      </c>
      <c r="G484">
        <v>2024</v>
      </c>
    </row>
    <row r="485" spans="1:7" x14ac:dyDescent="0.35">
      <c r="A485" t="s">
        <v>80</v>
      </c>
      <c r="B485">
        <v>320107</v>
      </c>
      <c r="C485" t="s">
        <v>82</v>
      </c>
      <c r="D485">
        <v>10</v>
      </c>
      <c r="E485">
        <v>3432.002</v>
      </c>
      <c r="F485">
        <v>6</v>
      </c>
      <c r="G485">
        <v>2024</v>
      </c>
    </row>
    <row r="486" spans="1:7" x14ac:dyDescent="0.35">
      <c r="A486" t="s">
        <v>80</v>
      </c>
      <c r="B486">
        <v>320023</v>
      </c>
      <c r="C486" t="s">
        <v>87</v>
      </c>
      <c r="D486">
        <v>150</v>
      </c>
      <c r="E486">
        <v>28615.68</v>
      </c>
      <c r="F486">
        <v>6</v>
      </c>
      <c r="G486">
        <v>2024</v>
      </c>
    </row>
    <row r="487" spans="1:7" x14ac:dyDescent="0.35">
      <c r="A487" t="s">
        <v>80</v>
      </c>
      <c r="B487">
        <v>320118</v>
      </c>
      <c r="C487" t="s">
        <v>90</v>
      </c>
      <c r="D487">
        <v>50</v>
      </c>
      <c r="E487">
        <v>9107.9860000000008</v>
      </c>
      <c r="F487">
        <v>6</v>
      </c>
      <c r="G487">
        <v>2024</v>
      </c>
    </row>
    <row r="488" spans="1:7" x14ac:dyDescent="0.35">
      <c r="A488" t="s">
        <v>80</v>
      </c>
      <c r="B488">
        <v>323103</v>
      </c>
      <c r="C488" t="s">
        <v>93</v>
      </c>
      <c r="D488">
        <v>15</v>
      </c>
      <c r="E488">
        <v>4552.4920000000002</v>
      </c>
      <c r="F488">
        <v>6</v>
      </c>
      <c r="G488">
        <v>2024</v>
      </c>
    </row>
    <row r="489" spans="1:7" x14ac:dyDescent="0.35">
      <c r="A489" t="s">
        <v>80</v>
      </c>
      <c r="B489">
        <v>324003</v>
      </c>
      <c r="C489" t="s">
        <v>89</v>
      </c>
      <c r="D489">
        <v>50</v>
      </c>
      <c r="E489">
        <v>19800.018</v>
      </c>
      <c r="F489">
        <v>6</v>
      </c>
      <c r="G489">
        <v>2024</v>
      </c>
    </row>
    <row r="490" spans="1:7" x14ac:dyDescent="0.35">
      <c r="A490" t="s">
        <v>80</v>
      </c>
      <c r="B490">
        <v>322000</v>
      </c>
      <c r="C490" t="s">
        <v>94</v>
      </c>
      <c r="D490">
        <v>10</v>
      </c>
      <c r="E490">
        <v>2124.4960000000001</v>
      </c>
      <c r="F490">
        <v>6</v>
      </c>
      <c r="G490">
        <v>2024</v>
      </c>
    </row>
    <row r="491" spans="1:7" x14ac:dyDescent="0.35">
      <c r="A491" t="s">
        <v>80</v>
      </c>
      <c r="B491">
        <v>322001</v>
      </c>
      <c r="C491" t="s">
        <v>96</v>
      </c>
      <c r="D491">
        <v>100</v>
      </c>
      <c r="E491">
        <v>15412.118</v>
      </c>
      <c r="F491">
        <v>6</v>
      </c>
      <c r="G491">
        <v>2024</v>
      </c>
    </row>
    <row r="492" spans="1:7" x14ac:dyDescent="0.35">
      <c r="A492" t="s">
        <v>80</v>
      </c>
      <c r="B492">
        <v>322100</v>
      </c>
      <c r="C492" t="s">
        <v>97</v>
      </c>
      <c r="D492">
        <v>50</v>
      </c>
      <c r="E492">
        <v>3793.759</v>
      </c>
      <c r="F492">
        <v>6</v>
      </c>
      <c r="G492">
        <v>2024</v>
      </c>
    </row>
    <row r="493" spans="1:7" x14ac:dyDescent="0.35">
      <c r="A493" t="s">
        <v>80</v>
      </c>
      <c r="B493">
        <v>320015</v>
      </c>
      <c r="C493" t="s">
        <v>81</v>
      </c>
      <c r="D493">
        <v>-30</v>
      </c>
      <c r="E493">
        <v>-10771.541999999999</v>
      </c>
      <c r="F493">
        <v>6</v>
      </c>
      <c r="G493">
        <v>2024</v>
      </c>
    </row>
    <row r="494" spans="1:7" x14ac:dyDescent="0.35">
      <c r="A494" t="s">
        <v>80</v>
      </c>
      <c r="B494">
        <v>320107</v>
      </c>
      <c r="C494" t="s">
        <v>82</v>
      </c>
      <c r="D494">
        <v>-10</v>
      </c>
      <c r="E494">
        <v>-3432.002</v>
      </c>
      <c r="F494">
        <v>6</v>
      </c>
      <c r="G494">
        <v>2024</v>
      </c>
    </row>
    <row r="495" spans="1:7" x14ac:dyDescent="0.35">
      <c r="A495" t="s">
        <v>80</v>
      </c>
      <c r="B495">
        <v>320023</v>
      </c>
      <c r="C495" t="s">
        <v>87</v>
      </c>
      <c r="D495">
        <v>-150</v>
      </c>
      <c r="E495">
        <v>-28615.68</v>
      </c>
      <c r="F495">
        <v>6</v>
      </c>
      <c r="G495">
        <v>2024</v>
      </c>
    </row>
    <row r="496" spans="1:7" x14ac:dyDescent="0.35">
      <c r="A496" t="s">
        <v>80</v>
      </c>
      <c r="B496">
        <v>320118</v>
      </c>
      <c r="C496" t="s">
        <v>90</v>
      </c>
      <c r="D496">
        <v>-50</v>
      </c>
      <c r="E496">
        <v>-9107.9860000000008</v>
      </c>
      <c r="F496">
        <v>6</v>
      </c>
      <c r="G496">
        <v>2024</v>
      </c>
    </row>
    <row r="497" spans="1:7" x14ac:dyDescent="0.35">
      <c r="A497" t="s">
        <v>80</v>
      </c>
      <c r="B497">
        <v>323103</v>
      </c>
      <c r="C497" t="s">
        <v>93</v>
      </c>
      <c r="D497">
        <v>-15</v>
      </c>
      <c r="E497">
        <v>-4552.4920000000002</v>
      </c>
      <c r="F497">
        <v>6</v>
      </c>
      <c r="G497">
        <v>2024</v>
      </c>
    </row>
    <row r="498" spans="1:7" x14ac:dyDescent="0.35">
      <c r="A498" t="s">
        <v>80</v>
      </c>
      <c r="B498">
        <v>324003</v>
      </c>
      <c r="C498" t="s">
        <v>89</v>
      </c>
      <c r="D498">
        <v>-50</v>
      </c>
      <c r="E498">
        <v>-19800.018</v>
      </c>
      <c r="F498">
        <v>6</v>
      </c>
      <c r="G498">
        <v>2024</v>
      </c>
    </row>
    <row r="499" spans="1:7" x14ac:dyDescent="0.35">
      <c r="A499" t="s">
        <v>80</v>
      </c>
      <c r="B499">
        <v>322000</v>
      </c>
      <c r="C499" t="s">
        <v>94</v>
      </c>
      <c r="D499">
        <v>-10</v>
      </c>
      <c r="E499">
        <v>-2124.4960000000001</v>
      </c>
      <c r="F499">
        <v>6</v>
      </c>
      <c r="G499">
        <v>2024</v>
      </c>
    </row>
    <row r="500" spans="1:7" x14ac:dyDescent="0.35">
      <c r="A500" t="s">
        <v>80</v>
      </c>
      <c r="B500">
        <v>322001</v>
      </c>
      <c r="C500" t="s">
        <v>96</v>
      </c>
      <c r="D500">
        <v>-100</v>
      </c>
      <c r="E500">
        <v>-15412.118</v>
      </c>
      <c r="F500">
        <v>6</v>
      </c>
      <c r="G500">
        <v>2024</v>
      </c>
    </row>
    <row r="501" spans="1:7" x14ac:dyDescent="0.35">
      <c r="A501" t="s">
        <v>80</v>
      </c>
      <c r="B501">
        <v>322100</v>
      </c>
      <c r="C501" t="s">
        <v>97</v>
      </c>
      <c r="D501">
        <v>-50</v>
      </c>
      <c r="E501">
        <v>-5419.6559999999999</v>
      </c>
      <c r="F501">
        <v>6</v>
      </c>
      <c r="G501">
        <v>2024</v>
      </c>
    </row>
    <row r="502" spans="1:7" x14ac:dyDescent="0.35">
      <c r="A502" t="s">
        <v>80</v>
      </c>
      <c r="B502">
        <v>320400</v>
      </c>
      <c r="C502" t="s">
        <v>85</v>
      </c>
      <c r="D502">
        <v>105</v>
      </c>
      <c r="E502">
        <v>25607.760999999999</v>
      </c>
      <c r="F502">
        <v>7</v>
      </c>
      <c r="G502">
        <v>2024</v>
      </c>
    </row>
    <row r="503" spans="1:7" x14ac:dyDescent="0.35">
      <c r="A503" t="s">
        <v>80</v>
      </c>
      <c r="B503">
        <v>320100</v>
      </c>
      <c r="C503" t="s">
        <v>86</v>
      </c>
      <c r="D503">
        <v>105</v>
      </c>
      <c r="E503">
        <v>25607.760999999999</v>
      </c>
      <c r="F503">
        <v>7</v>
      </c>
      <c r="G503">
        <v>2024</v>
      </c>
    </row>
    <row r="504" spans="1:7" x14ac:dyDescent="0.35">
      <c r="A504" t="s">
        <v>80</v>
      </c>
      <c r="B504">
        <v>322000</v>
      </c>
      <c r="C504" t="s">
        <v>94</v>
      </c>
      <c r="D504">
        <v>96</v>
      </c>
      <c r="E504">
        <v>20395.163</v>
      </c>
      <c r="F504">
        <v>7</v>
      </c>
      <c r="G504">
        <v>2024</v>
      </c>
    </row>
    <row r="505" spans="1:7" x14ac:dyDescent="0.35">
      <c r="A505" t="s">
        <v>80</v>
      </c>
      <c r="B505">
        <v>322001</v>
      </c>
      <c r="C505" t="s">
        <v>96</v>
      </c>
      <c r="D505">
        <v>224</v>
      </c>
      <c r="E505">
        <v>34523.144999999997</v>
      </c>
      <c r="F505">
        <v>7</v>
      </c>
      <c r="G505">
        <v>2024</v>
      </c>
    </row>
    <row r="506" spans="1:7" x14ac:dyDescent="0.35">
      <c r="A506" t="s">
        <v>80</v>
      </c>
      <c r="B506">
        <v>320015</v>
      </c>
      <c r="C506" t="s">
        <v>81</v>
      </c>
      <c r="D506">
        <v>200</v>
      </c>
      <c r="E506">
        <v>71810.28</v>
      </c>
      <c r="F506">
        <v>7</v>
      </c>
      <c r="G506">
        <v>2024</v>
      </c>
    </row>
    <row r="507" spans="1:7" x14ac:dyDescent="0.35">
      <c r="A507" t="s">
        <v>80</v>
      </c>
      <c r="B507">
        <v>320023</v>
      </c>
      <c r="C507" t="s">
        <v>87</v>
      </c>
      <c r="D507">
        <v>160</v>
      </c>
      <c r="E507">
        <v>30523.392</v>
      </c>
      <c r="F507">
        <v>7</v>
      </c>
      <c r="G507">
        <v>2024</v>
      </c>
    </row>
    <row r="508" spans="1:7" x14ac:dyDescent="0.35">
      <c r="A508" t="s">
        <v>80</v>
      </c>
      <c r="B508">
        <v>324003</v>
      </c>
      <c r="C508" t="s">
        <v>89</v>
      </c>
      <c r="D508">
        <v>100</v>
      </c>
      <c r="E508">
        <v>39600.036</v>
      </c>
      <c r="F508">
        <v>7</v>
      </c>
      <c r="G508">
        <v>2024</v>
      </c>
    </row>
    <row r="509" spans="1:7" x14ac:dyDescent="0.35">
      <c r="A509" t="s">
        <v>80</v>
      </c>
      <c r="B509">
        <v>320023</v>
      </c>
      <c r="C509" t="s">
        <v>87</v>
      </c>
      <c r="D509">
        <v>800</v>
      </c>
      <c r="E509">
        <v>152616.95999999999</v>
      </c>
      <c r="F509">
        <v>7</v>
      </c>
      <c r="G509">
        <v>2024</v>
      </c>
    </row>
    <row r="510" spans="1:7" x14ac:dyDescent="0.35">
      <c r="A510" t="s">
        <v>80</v>
      </c>
      <c r="B510">
        <v>320015</v>
      </c>
      <c r="C510" t="s">
        <v>81</v>
      </c>
      <c r="D510">
        <v>30</v>
      </c>
      <c r="E510">
        <v>10771.541999999999</v>
      </c>
      <c r="F510">
        <v>7</v>
      </c>
      <c r="G510">
        <v>2024</v>
      </c>
    </row>
    <row r="511" spans="1:7" x14ac:dyDescent="0.35">
      <c r="A511" t="s">
        <v>80</v>
      </c>
      <c r="B511">
        <v>320118</v>
      </c>
      <c r="C511" t="s">
        <v>90</v>
      </c>
      <c r="D511">
        <v>50</v>
      </c>
      <c r="E511">
        <v>9107.9860000000008</v>
      </c>
      <c r="F511">
        <v>7</v>
      </c>
      <c r="G511">
        <v>2024</v>
      </c>
    </row>
    <row r="512" spans="1:7" x14ac:dyDescent="0.35">
      <c r="A512" t="s">
        <v>80</v>
      </c>
      <c r="B512">
        <v>320100</v>
      </c>
      <c r="C512" t="s">
        <v>86</v>
      </c>
      <c r="D512">
        <v>10</v>
      </c>
      <c r="E512">
        <v>2438.8339999999998</v>
      </c>
      <c r="F512">
        <v>7</v>
      </c>
      <c r="G512">
        <v>2024</v>
      </c>
    </row>
    <row r="513" spans="1:7" x14ac:dyDescent="0.35">
      <c r="A513" t="s">
        <v>80</v>
      </c>
      <c r="B513">
        <v>322000</v>
      </c>
      <c r="C513" t="s">
        <v>94</v>
      </c>
      <c r="D513">
        <v>10</v>
      </c>
      <c r="E513">
        <v>2124.4960000000001</v>
      </c>
      <c r="F513">
        <v>7</v>
      </c>
      <c r="G513">
        <v>2024</v>
      </c>
    </row>
    <row r="514" spans="1:7" x14ac:dyDescent="0.35">
      <c r="A514" t="s">
        <v>80</v>
      </c>
      <c r="B514">
        <v>322001</v>
      </c>
      <c r="C514" t="s">
        <v>96</v>
      </c>
      <c r="D514">
        <v>30</v>
      </c>
      <c r="E514">
        <v>4623.6360000000004</v>
      </c>
      <c r="F514">
        <v>7</v>
      </c>
      <c r="G514">
        <v>2024</v>
      </c>
    </row>
    <row r="515" spans="1:7" x14ac:dyDescent="0.35">
      <c r="A515" t="s">
        <v>80</v>
      </c>
      <c r="B515">
        <v>320015</v>
      </c>
      <c r="C515" t="s">
        <v>81</v>
      </c>
      <c r="D515">
        <v>30</v>
      </c>
      <c r="E515">
        <v>10771.541999999999</v>
      </c>
      <c r="F515">
        <v>7</v>
      </c>
      <c r="G515">
        <v>2024</v>
      </c>
    </row>
    <row r="516" spans="1:7" x14ac:dyDescent="0.35">
      <c r="A516" t="s">
        <v>80</v>
      </c>
      <c r="B516">
        <v>320107</v>
      </c>
      <c r="C516" t="s">
        <v>82</v>
      </c>
      <c r="D516">
        <v>40</v>
      </c>
      <c r="E516">
        <v>13728.01</v>
      </c>
      <c r="F516">
        <v>7</v>
      </c>
      <c r="G516">
        <v>2024</v>
      </c>
    </row>
    <row r="517" spans="1:7" x14ac:dyDescent="0.35">
      <c r="A517" t="s">
        <v>80</v>
      </c>
      <c r="B517">
        <v>320023</v>
      </c>
      <c r="C517" t="s">
        <v>87</v>
      </c>
      <c r="D517">
        <v>100</v>
      </c>
      <c r="E517">
        <v>19077.12</v>
      </c>
      <c r="F517">
        <v>7</v>
      </c>
      <c r="G517">
        <v>2024</v>
      </c>
    </row>
    <row r="518" spans="1:7" x14ac:dyDescent="0.35">
      <c r="A518" t="s">
        <v>80</v>
      </c>
      <c r="B518">
        <v>323004</v>
      </c>
      <c r="C518" t="s">
        <v>84</v>
      </c>
      <c r="D518">
        <v>5</v>
      </c>
      <c r="E518">
        <v>1517.4970000000001</v>
      </c>
      <c r="F518">
        <v>7</v>
      </c>
      <c r="G518">
        <v>2024</v>
      </c>
    </row>
    <row r="519" spans="1:7" x14ac:dyDescent="0.35">
      <c r="A519" t="s">
        <v>80</v>
      </c>
      <c r="B519">
        <v>324003</v>
      </c>
      <c r="C519" t="s">
        <v>89</v>
      </c>
      <c r="D519">
        <v>20</v>
      </c>
      <c r="E519">
        <v>7920.0069999999996</v>
      </c>
      <c r="F519">
        <v>7</v>
      </c>
      <c r="G519">
        <v>2024</v>
      </c>
    </row>
    <row r="520" spans="1:7" x14ac:dyDescent="0.35">
      <c r="A520" t="s">
        <v>80</v>
      </c>
      <c r="B520">
        <v>320400</v>
      </c>
      <c r="C520" t="s">
        <v>85</v>
      </c>
      <c r="D520">
        <v>10</v>
      </c>
      <c r="E520">
        <v>2438.8339999999998</v>
      </c>
      <c r="F520">
        <v>7</v>
      </c>
      <c r="G520">
        <v>2024</v>
      </c>
    </row>
    <row r="521" spans="1:7" x14ac:dyDescent="0.35">
      <c r="A521" t="s">
        <v>80</v>
      </c>
      <c r="B521">
        <v>322000</v>
      </c>
      <c r="C521" t="s">
        <v>94</v>
      </c>
      <c r="D521">
        <v>10</v>
      </c>
      <c r="E521">
        <v>2124.4960000000001</v>
      </c>
      <c r="F521">
        <v>7</v>
      </c>
      <c r="G521">
        <v>2024</v>
      </c>
    </row>
    <row r="522" spans="1:7" x14ac:dyDescent="0.35">
      <c r="A522" t="s">
        <v>80</v>
      </c>
      <c r="B522">
        <v>320107</v>
      </c>
      <c r="C522" t="s">
        <v>82</v>
      </c>
      <c r="D522">
        <v>20</v>
      </c>
      <c r="E522">
        <v>6864.0050000000001</v>
      </c>
      <c r="F522">
        <v>7</v>
      </c>
      <c r="G522">
        <v>2024</v>
      </c>
    </row>
    <row r="523" spans="1:7" x14ac:dyDescent="0.35">
      <c r="A523" t="s">
        <v>80</v>
      </c>
      <c r="B523">
        <v>320120</v>
      </c>
      <c r="C523" t="s">
        <v>72</v>
      </c>
      <c r="D523">
        <v>15</v>
      </c>
      <c r="E523">
        <v>2708.9960000000001</v>
      </c>
      <c r="F523">
        <v>7</v>
      </c>
      <c r="G523">
        <v>2024</v>
      </c>
    </row>
    <row r="524" spans="1:7" x14ac:dyDescent="0.35">
      <c r="A524" t="s">
        <v>80</v>
      </c>
      <c r="B524">
        <v>320023</v>
      </c>
      <c r="C524" t="s">
        <v>87</v>
      </c>
      <c r="D524">
        <v>50</v>
      </c>
      <c r="E524">
        <v>9538.5609999999997</v>
      </c>
      <c r="F524">
        <v>7</v>
      </c>
      <c r="G524">
        <v>2024</v>
      </c>
    </row>
    <row r="525" spans="1:7" x14ac:dyDescent="0.35">
      <c r="A525" t="s">
        <v>80</v>
      </c>
      <c r="B525">
        <v>320118</v>
      </c>
      <c r="C525" t="s">
        <v>90</v>
      </c>
      <c r="D525">
        <v>30</v>
      </c>
      <c r="E525">
        <v>5464.7910000000002</v>
      </c>
      <c r="F525">
        <v>7</v>
      </c>
      <c r="G525">
        <v>2024</v>
      </c>
    </row>
    <row r="526" spans="1:7" x14ac:dyDescent="0.35">
      <c r="A526" t="s">
        <v>80</v>
      </c>
      <c r="B526">
        <v>320400</v>
      </c>
      <c r="C526" t="s">
        <v>85</v>
      </c>
      <c r="D526">
        <v>20</v>
      </c>
      <c r="E526">
        <v>4877.6689999999999</v>
      </c>
      <c r="F526">
        <v>7</v>
      </c>
      <c r="G526">
        <v>2024</v>
      </c>
    </row>
    <row r="527" spans="1:7" x14ac:dyDescent="0.35">
      <c r="A527" t="s">
        <v>80</v>
      </c>
      <c r="B527">
        <v>320100</v>
      </c>
      <c r="C527" t="s">
        <v>86</v>
      </c>
      <c r="D527">
        <v>10</v>
      </c>
      <c r="E527">
        <v>2438.8339999999998</v>
      </c>
      <c r="F527">
        <v>7</v>
      </c>
      <c r="G527">
        <v>2024</v>
      </c>
    </row>
    <row r="528" spans="1:7" x14ac:dyDescent="0.35">
      <c r="A528" t="s">
        <v>80</v>
      </c>
      <c r="B528">
        <v>322000</v>
      </c>
      <c r="C528" t="s">
        <v>94</v>
      </c>
      <c r="D528">
        <v>5</v>
      </c>
      <c r="E528">
        <v>1062.248</v>
      </c>
      <c r="F528">
        <v>7</v>
      </c>
      <c r="G528">
        <v>2024</v>
      </c>
    </row>
    <row r="529" spans="1:7" x14ac:dyDescent="0.35">
      <c r="A529" t="s">
        <v>80</v>
      </c>
      <c r="B529">
        <v>320118</v>
      </c>
      <c r="C529" t="s">
        <v>90</v>
      </c>
      <c r="D529">
        <v>480</v>
      </c>
      <c r="E529">
        <v>87436.660999999993</v>
      </c>
      <c r="F529">
        <v>7</v>
      </c>
      <c r="G529">
        <v>2024</v>
      </c>
    </row>
    <row r="530" spans="1:7" x14ac:dyDescent="0.35">
      <c r="A530" t="s">
        <v>80</v>
      </c>
      <c r="B530">
        <v>322000</v>
      </c>
      <c r="C530" t="s">
        <v>94</v>
      </c>
      <c r="D530">
        <v>144</v>
      </c>
      <c r="E530">
        <v>30592.742999999999</v>
      </c>
      <c r="F530">
        <v>7</v>
      </c>
      <c r="G530">
        <v>2024</v>
      </c>
    </row>
    <row r="531" spans="1:7" x14ac:dyDescent="0.35">
      <c r="A531" t="s">
        <v>80</v>
      </c>
      <c r="B531">
        <v>322100</v>
      </c>
      <c r="C531" t="s">
        <v>97</v>
      </c>
      <c r="D531">
        <v>200</v>
      </c>
      <c r="E531">
        <v>21678.624</v>
      </c>
      <c r="F531">
        <v>7</v>
      </c>
      <c r="G531">
        <v>2024</v>
      </c>
    </row>
    <row r="532" spans="1:7" x14ac:dyDescent="0.35">
      <c r="A532" t="s">
        <v>80</v>
      </c>
      <c r="B532">
        <v>324903</v>
      </c>
      <c r="C532" t="s">
        <v>48</v>
      </c>
      <c r="D532">
        <v>140</v>
      </c>
      <c r="E532">
        <v>46283.650999999998</v>
      </c>
      <c r="F532">
        <v>7</v>
      </c>
      <c r="G532">
        <v>2024</v>
      </c>
    </row>
    <row r="533" spans="1:7" x14ac:dyDescent="0.35">
      <c r="A533" t="s">
        <v>80</v>
      </c>
      <c r="B533">
        <v>320926</v>
      </c>
      <c r="C533" t="s">
        <v>49</v>
      </c>
      <c r="D533">
        <v>150</v>
      </c>
      <c r="E533">
        <v>40393.281999999999</v>
      </c>
      <c r="F533">
        <v>7</v>
      </c>
      <c r="G533">
        <v>2024</v>
      </c>
    </row>
    <row r="534" spans="1:7" x14ac:dyDescent="0.35">
      <c r="A534" t="s">
        <v>80</v>
      </c>
      <c r="B534">
        <v>320015</v>
      </c>
      <c r="C534" t="s">
        <v>81</v>
      </c>
      <c r="D534">
        <v>70</v>
      </c>
      <c r="E534">
        <v>25133.598000000002</v>
      </c>
      <c r="F534">
        <v>7</v>
      </c>
      <c r="G534">
        <v>2024</v>
      </c>
    </row>
    <row r="535" spans="1:7" x14ac:dyDescent="0.35">
      <c r="A535" t="s">
        <v>80</v>
      </c>
      <c r="B535">
        <v>320107</v>
      </c>
      <c r="C535" t="s">
        <v>82</v>
      </c>
      <c r="D535">
        <v>30</v>
      </c>
      <c r="E535">
        <v>10296.007</v>
      </c>
      <c r="F535">
        <v>7</v>
      </c>
      <c r="G535">
        <v>2024</v>
      </c>
    </row>
    <row r="536" spans="1:7" x14ac:dyDescent="0.35">
      <c r="A536" t="s">
        <v>80</v>
      </c>
      <c r="B536">
        <v>320028</v>
      </c>
      <c r="C536" t="s">
        <v>92</v>
      </c>
      <c r="D536">
        <v>100</v>
      </c>
      <c r="E536">
        <v>14447.981</v>
      </c>
      <c r="F536">
        <v>7</v>
      </c>
      <c r="G536">
        <v>2024</v>
      </c>
    </row>
    <row r="537" spans="1:7" x14ac:dyDescent="0.35">
      <c r="A537" t="s">
        <v>80</v>
      </c>
      <c r="B537">
        <v>320023</v>
      </c>
      <c r="C537" t="s">
        <v>87</v>
      </c>
      <c r="D537">
        <v>200</v>
      </c>
      <c r="E537">
        <v>38154.241999999998</v>
      </c>
      <c r="F537">
        <v>7</v>
      </c>
      <c r="G537">
        <v>2024</v>
      </c>
    </row>
    <row r="538" spans="1:7" x14ac:dyDescent="0.35">
      <c r="A538" t="s">
        <v>80</v>
      </c>
      <c r="B538">
        <v>320118</v>
      </c>
      <c r="C538" t="s">
        <v>90</v>
      </c>
      <c r="D538">
        <v>100</v>
      </c>
      <c r="E538">
        <v>18215.971000000001</v>
      </c>
      <c r="F538">
        <v>7</v>
      </c>
      <c r="G538">
        <v>2024</v>
      </c>
    </row>
    <row r="539" spans="1:7" x14ac:dyDescent="0.35">
      <c r="A539" t="s">
        <v>80</v>
      </c>
      <c r="B539">
        <v>323004</v>
      </c>
      <c r="C539" t="s">
        <v>84</v>
      </c>
      <c r="D539">
        <v>15</v>
      </c>
      <c r="E539">
        <v>3186.7440000000001</v>
      </c>
      <c r="F539">
        <v>7</v>
      </c>
      <c r="G539">
        <v>2024</v>
      </c>
    </row>
    <row r="540" spans="1:7" x14ac:dyDescent="0.35">
      <c r="A540" t="s">
        <v>80</v>
      </c>
      <c r="B540">
        <v>324003</v>
      </c>
      <c r="C540" t="s">
        <v>89</v>
      </c>
      <c r="D540">
        <v>50</v>
      </c>
      <c r="E540">
        <v>19800.018</v>
      </c>
      <c r="F540">
        <v>7</v>
      </c>
      <c r="G540">
        <v>2024</v>
      </c>
    </row>
    <row r="541" spans="1:7" x14ac:dyDescent="0.35">
      <c r="A541" t="s">
        <v>80</v>
      </c>
      <c r="B541">
        <v>320400</v>
      </c>
      <c r="C541" t="s">
        <v>85</v>
      </c>
      <c r="D541">
        <v>10</v>
      </c>
      <c r="E541">
        <v>2438.8339999999998</v>
      </c>
      <c r="F541">
        <v>7</v>
      </c>
      <c r="G541">
        <v>2024</v>
      </c>
    </row>
    <row r="542" spans="1:7" x14ac:dyDescent="0.35">
      <c r="A542" t="s">
        <v>80</v>
      </c>
      <c r="B542">
        <v>320100</v>
      </c>
      <c r="C542" t="s">
        <v>86</v>
      </c>
      <c r="D542">
        <v>10</v>
      </c>
      <c r="E542">
        <v>2438.8339999999998</v>
      </c>
      <c r="F542">
        <v>7</v>
      </c>
      <c r="G542">
        <v>2024</v>
      </c>
    </row>
    <row r="543" spans="1:7" x14ac:dyDescent="0.35">
      <c r="A543" t="s">
        <v>80</v>
      </c>
      <c r="B543">
        <v>322000</v>
      </c>
      <c r="C543" t="s">
        <v>94</v>
      </c>
      <c r="D543">
        <v>50</v>
      </c>
      <c r="E543">
        <v>10622.48</v>
      </c>
      <c r="F543">
        <v>7</v>
      </c>
      <c r="G543">
        <v>2024</v>
      </c>
    </row>
    <row r="544" spans="1:7" x14ac:dyDescent="0.35">
      <c r="A544" t="s">
        <v>80</v>
      </c>
      <c r="B544">
        <v>320015</v>
      </c>
      <c r="C544" t="s">
        <v>81</v>
      </c>
      <c r="D544">
        <v>100</v>
      </c>
      <c r="E544">
        <v>35905.14</v>
      </c>
      <c r="F544">
        <v>7</v>
      </c>
      <c r="G544">
        <v>2024</v>
      </c>
    </row>
    <row r="545" spans="1:7" x14ac:dyDescent="0.35">
      <c r="A545" t="s">
        <v>80</v>
      </c>
      <c r="B545">
        <v>320107</v>
      </c>
      <c r="C545" t="s">
        <v>82</v>
      </c>
      <c r="D545">
        <v>30</v>
      </c>
      <c r="E545">
        <v>10296.007</v>
      </c>
      <c r="F545">
        <v>7</v>
      </c>
      <c r="G545">
        <v>2024</v>
      </c>
    </row>
    <row r="546" spans="1:7" x14ac:dyDescent="0.35">
      <c r="A546" t="s">
        <v>80</v>
      </c>
      <c r="B546">
        <v>320120</v>
      </c>
      <c r="C546" t="s">
        <v>72</v>
      </c>
      <c r="D546">
        <v>20</v>
      </c>
      <c r="E546">
        <v>2889.596</v>
      </c>
      <c r="F546">
        <v>7</v>
      </c>
      <c r="G546">
        <v>2024</v>
      </c>
    </row>
    <row r="547" spans="1:7" x14ac:dyDescent="0.35">
      <c r="A547" t="s">
        <v>80</v>
      </c>
      <c r="B547">
        <v>320023</v>
      </c>
      <c r="C547" t="s">
        <v>87</v>
      </c>
      <c r="D547">
        <v>300</v>
      </c>
      <c r="E547">
        <v>57231.360000000001</v>
      </c>
      <c r="F547">
        <v>7</v>
      </c>
      <c r="G547">
        <v>2024</v>
      </c>
    </row>
    <row r="548" spans="1:7" x14ac:dyDescent="0.35">
      <c r="A548" t="s">
        <v>80</v>
      </c>
      <c r="B548">
        <v>320118</v>
      </c>
      <c r="C548" t="s">
        <v>90</v>
      </c>
      <c r="D548">
        <v>150</v>
      </c>
      <c r="E548">
        <v>27323.956999999999</v>
      </c>
      <c r="F548">
        <v>7</v>
      </c>
      <c r="G548">
        <v>2024</v>
      </c>
    </row>
    <row r="549" spans="1:7" x14ac:dyDescent="0.35">
      <c r="A549" t="s">
        <v>80</v>
      </c>
      <c r="B549">
        <v>323900</v>
      </c>
      <c r="C549" t="s">
        <v>95</v>
      </c>
      <c r="D549">
        <v>15</v>
      </c>
      <c r="E549">
        <v>3186.7440000000001</v>
      </c>
      <c r="F549">
        <v>7</v>
      </c>
      <c r="G549">
        <v>2024</v>
      </c>
    </row>
    <row r="550" spans="1:7" x14ac:dyDescent="0.35">
      <c r="A550" t="s">
        <v>80</v>
      </c>
      <c r="B550">
        <v>323004</v>
      </c>
      <c r="C550" t="s">
        <v>84</v>
      </c>
      <c r="D550">
        <v>20</v>
      </c>
      <c r="E550">
        <v>4248.9920000000002</v>
      </c>
      <c r="F550">
        <v>7</v>
      </c>
      <c r="G550">
        <v>2024</v>
      </c>
    </row>
    <row r="551" spans="1:7" x14ac:dyDescent="0.35">
      <c r="A551" t="s">
        <v>80</v>
      </c>
      <c r="B551">
        <v>324003</v>
      </c>
      <c r="C551" t="s">
        <v>89</v>
      </c>
      <c r="D551">
        <v>30</v>
      </c>
      <c r="E551">
        <v>11880.011</v>
      </c>
      <c r="F551">
        <v>7</v>
      </c>
      <c r="G551">
        <v>2024</v>
      </c>
    </row>
    <row r="552" spans="1:7" x14ac:dyDescent="0.35">
      <c r="A552" t="s">
        <v>80</v>
      </c>
      <c r="B552">
        <v>320400</v>
      </c>
      <c r="C552" t="s">
        <v>85</v>
      </c>
      <c r="D552">
        <v>15</v>
      </c>
      <c r="E552">
        <v>3658.252</v>
      </c>
      <c r="F552">
        <v>7</v>
      </c>
      <c r="G552">
        <v>2024</v>
      </c>
    </row>
    <row r="553" spans="1:7" x14ac:dyDescent="0.35">
      <c r="A553" t="s">
        <v>80</v>
      </c>
      <c r="B553">
        <v>320100</v>
      </c>
      <c r="C553" t="s">
        <v>86</v>
      </c>
      <c r="D553">
        <v>25</v>
      </c>
      <c r="E553">
        <v>6097.0860000000002</v>
      </c>
      <c r="F553">
        <v>7</v>
      </c>
      <c r="G553">
        <v>2024</v>
      </c>
    </row>
    <row r="554" spans="1:7" x14ac:dyDescent="0.35">
      <c r="A554" t="s">
        <v>80</v>
      </c>
      <c r="B554">
        <v>322000</v>
      </c>
      <c r="C554" t="s">
        <v>94</v>
      </c>
      <c r="D554">
        <v>15</v>
      </c>
      <c r="E554">
        <v>3186.7440000000001</v>
      </c>
      <c r="F554">
        <v>7</v>
      </c>
      <c r="G554">
        <v>2024</v>
      </c>
    </row>
    <row r="555" spans="1:7" x14ac:dyDescent="0.35">
      <c r="A555" t="s">
        <v>80</v>
      </c>
      <c r="B555">
        <v>322100</v>
      </c>
      <c r="C555" t="s">
        <v>97</v>
      </c>
      <c r="D555">
        <v>20</v>
      </c>
      <c r="E555">
        <v>2167.8620000000001</v>
      </c>
      <c r="F555">
        <v>7</v>
      </c>
      <c r="G555">
        <v>2024</v>
      </c>
    </row>
    <row r="556" spans="1:7" x14ac:dyDescent="0.35">
      <c r="A556" t="s">
        <v>80</v>
      </c>
      <c r="B556">
        <v>324903</v>
      </c>
      <c r="C556" t="s">
        <v>48</v>
      </c>
      <c r="D556">
        <v>30</v>
      </c>
      <c r="E556">
        <v>9917.9249999999993</v>
      </c>
      <c r="F556">
        <v>7</v>
      </c>
      <c r="G556">
        <v>2024</v>
      </c>
    </row>
    <row r="557" spans="1:7" x14ac:dyDescent="0.35">
      <c r="A557" t="s">
        <v>80</v>
      </c>
      <c r="B557">
        <v>320926</v>
      </c>
      <c r="C557" t="s">
        <v>49</v>
      </c>
      <c r="D557">
        <v>30</v>
      </c>
      <c r="E557">
        <v>8078.6559999999999</v>
      </c>
      <c r="F557">
        <v>7</v>
      </c>
      <c r="G557">
        <v>2024</v>
      </c>
    </row>
    <row r="558" spans="1:7" x14ac:dyDescent="0.35">
      <c r="A558" t="s">
        <v>80</v>
      </c>
      <c r="B558">
        <v>320015</v>
      </c>
      <c r="C558" t="s">
        <v>81</v>
      </c>
      <c r="D558">
        <v>25</v>
      </c>
      <c r="E558">
        <v>8976.2849999999999</v>
      </c>
      <c r="F558">
        <v>7</v>
      </c>
      <c r="G558">
        <v>2024</v>
      </c>
    </row>
    <row r="559" spans="1:7" x14ac:dyDescent="0.35">
      <c r="A559" t="s">
        <v>80</v>
      </c>
      <c r="B559">
        <v>320107</v>
      </c>
      <c r="C559" t="s">
        <v>82</v>
      </c>
      <c r="D559">
        <v>10</v>
      </c>
      <c r="E559">
        <v>3432.002</v>
      </c>
      <c r="F559">
        <v>7</v>
      </c>
      <c r="G559">
        <v>2024</v>
      </c>
    </row>
    <row r="560" spans="1:7" x14ac:dyDescent="0.35">
      <c r="A560" t="s">
        <v>80</v>
      </c>
      <c r="B560">
        <v>320023</v>
      </c>
      <c r="C560" t="s">
        <v>87</v>
      </c>
      <c r="D560">
        <v>50</v>
      </c>
      <c r="E560">
        <v>9538.56</v>
      </c>
      <c r="F560">
        <v>7</v>
      </c>
      <c r="G560">
        <v>2024</v>
      </c>
    </row>
    <row r="561" spans="1:7" x14ac:dyDescent="0.35">
      <c r="A561" t="s">
        <v>80</v>
      </c>
      <c r="B561">
        <v>323900</v>
      </c>
      <c r="C561" t="s">
        <v>95</v>
      </c>
      <c r="D561">
        <v>5</v>
      </c>
      <c r="E561">
        <v>1062.248</v>
      </c>
      <c r="F561">
        <v>7</v>
      </c>
      <c r="G561">
        <v>2024</v>
      </c>
    </row>
    <row r="562" spans="1:7" x14ac:dyDescent="0.35">
      <c r="A562" t="s">
        <v>80</v>
      </c>
      <c r="B562">
        <v>323004</v>
      </c>
      <c r="C562" t="s">
        <v>84</v>
      </c>
      <c r="D562">
        <v>5</v>
      </c>
      <c r="E562">
        <v>1062.248</v>
      </c>
      <c r="F562">
        <v>7</v>
      </c>
      <c r="G562">
        <v>2024</v>
      </c>
    </row>
    <row r="563" spans="1:7" x14ac:dyDescent="0.35">
      <c r="A563" t="s">
        <v>80</v>
      </c>
      <c r="B563">
        <v>324003</v>
      </c>
      <c r="C563" t="s">
        <v>89</v>
      </c>
      <c r="D563">
        <v>5</v>
      </c>
      <c r="E563">
        <v>1980.002</v>
      </c>
      <c r="F563">
        <v>7</v>
      </c>
      <c r="G563">
        <v>2024</v>
      </c>
    </row>
    <row r="564" spans="1:7" x14ac:dyDescent="0.35">
      <c r="A564" t="s">
        <v>80</v>
      </c>
      <c r="B564">
        <v>320100</v>
      </c>
      <c r="C564" t="s">
        <v>86</v>
      </c>
      <c r="D564">
        <v>10</v>
      </c>
      <c r="E564">
        <v>2438.8339999999998</v>
      </c>
      <c r="F564">
        <v>7</v>
      </c>
      <c r="G564">
        <v>2024</v>
      </c>
    </row>
    <row r="565" spans="1:7" x14ac:dyDescent="0.35">
      <c r="A565" t="s">
        <v>80</v>
      </c>
      <c r="B565">
        <v>322000</v>
      </c>
      <c r="C565" t="s">
        <v>94</v>
      </c>
      <c r="D565">
        <v>5</v>
      </c>
      <c r="E565">
        <v>1062.248</v>
      </c>
      <c r="F565">
        <v>7</v>
      </c>
      <c r="G565">
        <v>2024</v>
      </c>
    </row>
    <row r="566" spans="1:7" x14ac:dyDescent="0.35">
      <c r="A566" t="s">
        <v>80</v>
      </c>
      <c r="B566">
        <v>324903</v>
      </c>
      <c r="C566" t="s">
        <v>48</v>
      </c>
      <c r="D566">
        <v>15</v>
      </c>
      <c r="E566">
        <v>4958.9629999999997</v>
      </c>
      <c r="F566">
        <v>7</v>
      </c>
      <c r="G566">
        <v>2024</v>
      </c>
    </row>
    <row r="567" spans="1:7" x14ac:dyDescent="0.35">
      <c r="A567" t="s">
        <v>80</v>
      </c>
      <c r="B567">
        <v>320926</v>
      </c>
      <c r="C567" t="s">
        <v>49</v>
      </c>
      <c r="D567">
        <v>15</v>
      </c>
      <c r="E567">
        <v>4039.3290000000002</v>
      </c>
      <c r="F567">
        <v>7</v>
      </c>
      <c r="G567">
        <v>2024</v>
      </c>
    </row>
    <row r="568" spans="1:7" x14ac:dyDescent="0.35">
      <c r="A568" t="s">
        <v>80</v>
      </c>
      <c r="B568">
        <v>320107</v>
      </c>
      <c r="C568" t="s">
        <v>82</v>
      </c>
      <c r="D568">
        <v>100</v>
      </c>
      <c r="E568">
        <v>34320.023999999998</v>
      </c>
      <c r="F568">
        <v>7</v>
      </c>
      <c r="G568">
        <v>2024</v>
      </c>
    </row>
    <row r="569" spans="1:7" x14ac:dyDescent="0.35">
      <c r="A569" t="s">
        <v>80</v>
      </c>
      <c r="B569">
        <v>320120</v>
      </c>
      <c r="C569" t="s">
        <v>72</v>
      </c>
      <c r="D569">
        <v>120</v>
      </c>
      <c r="E569">
        <v>17337.577000000001</v>
      </c>
      <c r="F569">
        <v>7</v>
      </c>
      <c r="G569">
        <v>2024</v>
      </c>
    </row>
    <row r="570" spans="1:7" x14ac:dyDescent="0.35">
      <c r="A570" t="s">
        <v>80</v>
      </c>
      <c r="B570">
        <v>320023</v>
      </c>
      <c r="C570" t="s">
        <v>87</v>
      </c>
      <c r="D570">
        <v>960</v>
      </c>
      <c r="E570">
        <v>183140.35200000001</v>
      </c>
      <c r="F570">
        <v>7</v>
      </c>
      <c r="G570">
        <v>2024</v>
      </c>
    </row>
    <row r="571" spans="1:7" x14ac:dyDescent="0.35">
      <c r="A571" t="s">
        <v>80</v>
      </c>
      <c r="B571">
        <v>323103</v>
      </c>
      <c r="C571" t="s">
        <v>93</v>
      </c>
      <c r="D571">
        <v>143</v>
      </c>
      <c r="E571">
        <v>30380.294000000002</v>
      </c>
      <c r="F571">
        <v>7</v>
      </c>
      <c r="G571">
        <v>2024</v>
      </c>
    </row>
    <row r="572" spans="1:7" x14ac:dyDescent="0.35">
      <c r="A572" t="s">
        <v>80</v>
      </c>
      <c r="B572">
        <v>320015</v>
      </c>
      <c r="C572" t="s">
        <v>81</v>
      </c>
      <c r="D572">
        <v>150</v>
      </c>
      <c r="E572">
        <v>53857.71</v>
      </c>
      <c r="F572">
        <v>7</v>
      </c>
      <c r="G572">
        <v>2024</v>
      </c>
    </row>
    <row r="573" spans="1:7" x14ac:dyDescent="0.35">
      <c r="A573" t="s">
        <v>80</v>
      </c>
      <c r="B573">
        <v>320107</v>
      </c>
      <c r="C573" t="s">
        <v>82</v>
      </c>
      <c r="D573">
        <v>150</v>
      </c>
      <c r="E573">
        <v>51480.036</v>
      </c>
      <c r="F573">
        <v>7</v>
      </c>
      <c r="G573">
        <v>2024</v>
      </c>
    </row>
    <row r="574" spans="1:7" x14ac:dyDescent="0.35">
      <c r="A574" t="s">
        <v>80</v>
      </c>
      <c r="B574">
        <v>323004</v>
      </c>
      <c r="C574" t="s">
        <v>84</v>
      </c>
      <c r="D574">
        <v>143</v>
      </c>
      <c r="E574">
        <v>30380.294000000002</v>
      </c>
      <c r="F574">
        <v>7</v>
      </c>
      <c r="G574">
        <v>2024</v>
      </c>
    </row>
    <row r="575" spans="1:7" x14ac:dyDescent="0.35">
      <c r="A575" t="s">
        <v>80</v>
      </c>
      <c r="B575">
        <v>324003</v>
      </c>
      <c r="C575" t="s">
        <v>89</v>
      </c>
      <c r="D575">
        <v>200</v>
      </c>
      <c r="E575">
        <v>79200.073000000004</v>
      </c>
      <c r="F575">
        <v>7</v>
      </c>
      <c r="G575">
        <v>2024</v>
      </c>
    </row>
    <row r="576" spans="1:7" x14ac:dyDescent="0.35">
      <c r="A576" t="s">
        <v>80</v>
      </c>
      <c r="B576">
        <v>320400</v>
      </c>
      <c r="C576" t="s">
        <v>85</v>
      </c>
      <c r="D576">
        <v>105</v>
      </c>
      <c r="E576">
        <v>25607.760999999999</v>
      </c>
      <c r="F576">
        <v>7</v>
      </c>
      <c r="G576">
        <v>2024</v>
      </c>
    </row>
    <row r="577" spans="1:7" x14ac:dyDescent="0.35">
      <c r="A577" t="s">
        <v>80</v>
      </c>
      <c r="B577">
        <v>320100</v>
      </c>
      <c r="C577" t="s">
        <v>86</v>
      </c>
      <c r="D577">
        <v>105</v>
      </c>
      <c r="E577">
        <v>25607.760999999999</v>
      </c>
      <c r="F577">
        <v>7</v>
      </c>
      <c r="G577">
        <v>2024</v>
      </c>
    </row>
    <row r="578" spans="1:7" x14ac:dyDescent="0.35">
      <c r="A578" t="s">
        <v>80</v>
      </c>
      <c r="B578">
        <v>322000</v>
      </c>
      <c r="C578" t="s">
        <v>94</v>
      </c>
      <c r="D578">
        <v>48</v>
      </c>
      <c r="E578">
        <v>14567.973</v>
      </c>
      <c r="F578">
        <v>7</v>
      </c>
      <c r="G578">
        <v>2024</v>
      </c>
    </row>
    <row r="579" spans="1:7" x14ac:dyDescent="0.35">
      <c r="A579" t="s">
        <v>80</v>
      </c>
      <c r="B579">
        <v>320120</v>
      </c>
      <c r="C579" t="s">
        <v>72</v>
      </c>
      <c r="D579">
        <v>79</v>
      </c>
      <c r="E579">
        <v>11413.904</v>
      </c>
      <c r="F579">
        <v>7</v>
      </c>
      <c r="G579">
        <v>2024</v>
      </c>
    </row>
    <row r="580" spans="1:7" x14ac:dyDescent="0.35">
      <c r="A580" t="s">
        <v>80</v>
      </c>
      <c r="B580">
        <v>323004</v>
      </c>
      <c r="C580" t="s">
        <v>84</v>
      </c>
      <c r="D580">
        <v>15</v>
      </c>
      <c r="E580">
        <v>3186.7440000000001</v>
      </c>
      <c r="F580">
        <v>7</v>
      </c>
      <c r="G580">
        <v>2024</v>
      </c>
    </row>
    <row r="581" spans="1:7" x14ac:dyDescent="0.35">
      <c r="A581" t="s">
        <v>80</v>
      </c>
      <c r="B581">
        <v>324003</v>
      </c>
      <c r="C581" t="s">
        <v>89</v>
      </c>
      <c r="D581">
        <v>20</v>
      </c>
      <c r="E581">
        <v>7920.0069999999996</v>
      </c>
      <c r="F581">
        <v>7</v>
      </c>
      <c r="G581">
        <v>2024</v>
      </c>
    </row>
    <row r="582" spans="1:7" x14ac:dyDescent="0.35">
      <c r="A582" t="s">
        <v>80</v>
      </c>
      <c r="B582">
        <v>320400</v>
      </c>
      <c r="C582" t="s">
        <v>85</v>
      </c>
      <c r="D582">
        <v>60</v>
      </c>
      <c r="E582">
        <v>14633.005999999999</v>
      </c>
      <c r="F582">
        <v>7</v>
      </c>
      <c r="G582">
        <v>2024</v>
      </c>
    </row>
    <row r="583" spans="1:7" x14ac:dyDescent="0.35">
      <c r="A583" t="s">
        <v>80</v>
      </c>
      <c r="B583">
        <v>320100</v>
      </c>
      <c r="C583" t="s">
        <v>86</v>
      </c>
      <c r="D583">
        <v>15</v>
      </c>
      <c r="E583">
        <v>3658.252</v>
      </c>
      <c r="F583">
        <v>7</v>
      </c>
      <c r="G583">
        <v>2024</v>
      </c>
    </row>
    <row r="584" spans="1:7" x14ac:dyDescent="0.35">
      <c r="A584" t="s">
        <v>80</v>
      </c>
      <c r="B584">
        <v>322000</v>
      </c>
      <c r="C584" t="s">
        <v>94</v>
      </c>
      <c r="D584">
        <v>15</v>
      </c>
      <c r="E584">
        <v>4552.4920000000002</v>
      </c>
      <c r="F584">
        <v>7</v>
      </c>
      <c r="G584">
        <v>2024</v>
      </c>
    </row>
    <row r="585" spans="1:7" x14ac:dyDescent="0.35">
      <c r="A585" t="s">
        <v>80</v>
      </c>
      <c r="B585">
        <v>322100</v>
      </c>
      <c r="C585" t="s">
        <v>97</v>
      </c>
      <c r="D585">
        <v>30</v>
      </c>
      <c r="E585">
        <v>3251.7939999999999</v>
      </c>
      <c r="F585">
        <v>7</v>
      </c>
      <c r="G585">
        <v>2024</v>
      </c>
    </row>
    <row r="586" spans="1:7" x14ac:dyDescent="0.35">
      <c r="A586" t="s">
        <v>80</v>
      </c>
      <c r="B586">
        <v>320015</v>
      </c>
      <c r="C586" t="s">
        <v>81</v>
      </c>
      <c r="D586">
        <v>60</v>
      </c>
      <c r="E586">
        <v>21543.083999999999</v>
      </c>
      <c r="F586">
        <v>7</v>
      </c>
      <c r="G586">
        <v>2024</v>
      </c>
    </row>
    <row r="587" spans="1:7" x14ac:dyDescent="0.35">
      <c r="A587" t="s">
        <v>80</v>
      </c>
      <c r="B587">
        <v>320107</v>
      </c>
      <c r="C587" t="s">
        <v>82</v>
      </c>
      <c r="D587">
        <v>60</v>
      </c>
      <c r="E587">
        <v>20592.013999999999</v>
      </c>
      <c r="F587">
        <v>7</v>
      </c>
      <c r="G587">
        <v>2024</v>
      </c>
    </row>
    <row r="588" spans="1:7" x14ac:dyDescent="0.35">
      <c r="A588" t="s">
        <v>80</v>
      </c>
      <c r="B588">
        <v>320028</v>
      </c>
      <c r="C588" t="s">
        <v>92</v>
      </c>
      <c r="D588">
        <v>60</v>
      </c>
      <c r="E588">
        <v>8668.7880000000005</v>
      </c>
      <c r="F588">
        <v>7</v>
      </c>
      <c r="G588">
        <v>2024</v>
      </c>
    </row>
    <row r="589" spans="1:7" x14ac:dyDescent="0.35">
      <c r="A589" t="s">
        <v>80</v>
      </c>
      <c r="B589">
        <v>320023</v>
      </c>
      <c r="C589" t="s">
        <v>87</v>
      </c>
      <c r="D589">
        <v>250</v>
      </c>
      <c r="E589">
        <v>59616</v>
      </c>
      <c r="F589">
        <v>7</v>
      </c>
      <c r="G589">
        <v>2024</v>
      </c>
    </row>
    <row r="590" spans="1:7" x14ac:dyDescent="0.35">
      <c r="A590" t="s">
        <v>80</v>
      </c>
      <c r="B590">
        <v>320118</v>
      </c>
      <c r="C590" t="s">
        <v>90</v>
      </c>
      <c r="D590">
        <v>50</v>
      </c>
      <c r="E590">
        <v>11384.982</v>
      </c>
      <c r="F590">
        <v>7</v>
      </c>
      <c r="G590">
        <v>2024</v>
      </c>
    </row>
    <row r="591" spans="1:7" x14ac:dyDescent="0.35">
      <c r="A591" t="s">
        <v>80</v>
      </c>
      <c r="B591">
        <v>323004</v>
      </c>
      <c r="C591" t="s">
        <v>84</v>
      </c>
      <c r="D591">
        <v>25</v>
      </c>
      <c r="E591">
        <v>5311.24</v>
      </c>
      <c r="F591">
        <v>7</v>
      </c>
      <c r="G591">
        <v>2024</v>
      </c>
    </row>
    <row r="592" spans="1:7" x14ac:dyDescent="0.35">
      <c r="A592" t="s">
        <v>80</v>
      </c>
      <c r="B592">
        <v>324003</v>
      </c>
      <c r="C592" t="s">
        <v>89</v>
      </c>
      <c r="D592">
        <v>30</v>
      </c>
      <c r="E592">
        <v>11880.011</v>
      </c>
      <c r="F592">
        <v>7</v>
      </c>
      <c r="G592">
        <v>2024</v>
      </c>
    </row>
    <row r="593" spans="1:7" x14ac:dyDescent="0.35">
      <c r="A593" t="s">
        <v>80</v>
      </c>
      <c r="B593">
        <v>320400</v>
      </c>
      <c r="C593" t="s">
        <v>85</v>
      </c>
      <c r="D593">
        <v>20</v>
      </c>
      <c r="E593">
        <v>4877.6689999999999</v>
      </c>
      <c r="F593">
        <v>7</v>
      </c>
      <c r="G593">
        <v>2024</v>
      </c>
    </row>
    <row r="594" spans="1:7" x14ac:dyDescent="0.35">
      <c r="A594" t="s">
        <v>80</v>
      </c>
      <c r="B594">
        <v>320100</v>
      </c>
      <c r="C594" t="s">
        <v>86</v>
      </c>
      <c r="D594">
        <v>8</v>
      </c>
      <c r="E594">
        <v>1951.068</v>
      </c>
      <c r="F594">
        <v>7</v>
      </c>
      <c r="G594">
        <v>2024</v>
      </c>
    </row>
    <row r="595" spans="1:7" x14ac:dyDescent="0.35">
      <c r="A595" t="s">
        <v>80</v>
      </c>
      <c r="B595">
        <v>322000</v>
      </c>
      <c r="C595" t="s">
        <v>94</v>
      </c>
      <c r="D595">
        <v>15</v>
      </c>
      <c r="E595">
        <v>4552.4920000000002</v>
      </c>
      <c r="F595">
        <v>7</v>
      </c>
      <c r="G595">
        <v>2024</v>
      </c>
    </row>
    <row r="596" spans="1:7" x14ac:dyDescent="0.35">
      <c r="A596" t="s">
        <v>80</v>
      </c>
      <c r="B596">
        <v>320107</v>
      </c>
      <c r="C596" t="s">
        <v>82</v>
      </c>
      <c r="D596">
        <v>15</v>
      </c>
      <c r="E596">
        <v>5148.0039999999999</v>
      </c>
      <c r="F596">
        <v>7</v>
      </c>
      <c r="G596">
        <v>2024</v>
      </c>
    </row>
    <row r="597" spans="1:7" x14ac:dyDescent="0.35">
      <c r="A597" t="s">
        <v>80</v>
      </c>
      <c r="B597">
        <v>323900</v>
      </c>
      <c r="C597" t="s">
        <v>95</v>
      </c>
      <c r="D597">
        <v>10</v>
      </c>
      <c r="E597">
        <v>2124.4960000000001</v>
      </c>
      <c r="F597">
        <v>7</v>
      </c>
      <c r="G597">
        <v>2024</v>
      </c>
    </row>
    <row r="598" spans="1:7" x14ac:dyDescent="0.35">
      <c r="A598" t="s">
        <v>80</v>
      </c>
      <c r="B598">
        <v>323004</v>
      </c>
      <c r="C598" t="s">
        <v>84</v>
      </c>
      <c r="D598">
        <v>10</v>
      </c>
      <c r="E598">
        <v>2124.4960000000001</v>
      </c>
      <c r="F598">
        <v>7</v>
      </c>
      <c r="G598">
        <v>2024</v>
      </c>
    </row>
    <row r="599" spans="1:7" x14ac:dyDescent="0.35">
      <c r="A599" t="s">
        <v>80</v>
      </c>
      <c r="B599">
        <v>320400</v>
      </c>
      <c r="C599" t="s">
        <v>85</v>
      </c>
      <c r="D599">
        <v>20</v>
      </c>
      <c r="E599">
        <v>4877.6689999999999</v>
      </c>
      <c r="F599">
        <v>7</v>
      </c>
      <c r="G599">
        <v>2024</v>
      </c>
    </row>
    <row r="600" spans="1:7" x14ac:dyDescent="0.35">
      <c r="A600" t="s">
        <v>80</v>
      </c>
      <c r="B600">
        <v>320100</v>
      </c>
      <c r="C600" t="s">
        <v>86</v>
      </c>
      <c r="D600">
        <v>15</v>
      </c>
      <c r="E600">
        <v>3658.252</v>
      </c>
      <c r="F600">
        <v>7</v>
      </c>
      <c r="G600">
        <v>2024</v>
      </c>
    </row>
    <row r="601" spans="1:7" x14ac:dyDescent="0.35">
      <c r="A601" t="s">
        <v>80</v>
      </c>
      <c r="B601">
        <v>322000</v>
      </c>
      <c r="C601" t="s">
        <v>94</v>
      </c>
      <c r="D601">
        <v>20</v>
      </c>
      <c r="E601">
        <v>6069.9880000000003</v>
      </c>
      <c r="F601">
        <v>7</v>
      </c>
      <c r="G601">
        <v>2024</v>
      </c>
    </row>
    <row r="602" spans="1:7" x14ac:dyDescent="0.35">
      <c r="A602" t="s">
        <v>80</v>
      </c>
      <c r="B602">
        <v>322100</v>
      </c>
      <c r="C602" t="s">
        <v>97</v>
      </c>
      <c r="D602">
        <v>20</v>
      </c>
      <c r="E602">
        <v>2167.8620000000001</v>
      </c>
      <c r="F602">
        <v>7</v>
      </c>
      <c r="G602">
        <v>2024</v>
      </c>
    </row>
    <row r="603" spans="1:7" x14ac:dyDescent="0.35">
      <c r="A603" t="s">
        <v>80</v>
      </c>
      <c r="B603">
        <v>324903</v>
      </c>
      <c r="C603" t="s">
        <v>48</v>
      </c>
      <c r="D603">
        <v>20</v>
      </c>
      <c r="E603">
        <v>6611.95</v>
      </c>
      <c r="F603">
        <v>7</v>
      </c>
      <c r="G603">
        <v>2024</v>
      </c>
    </row>
    <row r="604" spans="1:7" x14ac:dyDescent="0.35">
      <c r="A604" t="s">
        <v>80</v>
      </c>
      <c r="B604">
        <v>320926</v>
      </c>
      <c r="C604" t="s">
        <v>49</v>
      </c>
      <c r="D604">
        <v>20</v>
      </c>
      <c r="E604">
        <v>5385.7709999999997</v>
      </c>
      <c r="F604">
        <v>7</v>
      </c>
      <c r="G604">
        <v>2024</v>
      </c>
    </row>
    <row r="605" spans="1:7" x14ac:dyDescent="0.35">
      <c r="A605" t="s">
        <v>80</v>
      </c>
      <c r="B605">
        <v>324903</v>
      </c>
      <c r="C605" t="s">
        <v>48</v>
      </c>
      <c r="D605">
        <v>100</v>
      </c>
      <c r="E605">
        <v>33059.75</v>
      </c>
      <c r="F605">
        <v>7</v>
      </c>
      <c r="G605">
        <v>2024</v>
      </c>
    </row>
    <row r="606" spans="1:7" x14ac:dyDescent="0.35">
      <c r="A606" t="s">
        <v>80</v>
      </c>
      <c r="B606">
        <v>320926</v>
      </c>
      <c r="C606" t="s">
        <v>49</v>
      </c>
      <c r="D606">
        <v>50</v>
      </c>
      <c r="E606">
        <v>13464.427</v>
      </c>
      <c r="F606">
        <v>7</v>
      </c>
      <c r="G606">
        <v>2024</v>
      </c>
    </row>
    <row r="607" spans="1:7" x14ac:dyDescent="0.35">
      <c r="A607" t="s">
        <v>80</v>
      </c>
      <c r="B607">
        <v>320107</v>
      </c>
      <c r="C607" t="s">
        <v>82</v>
      </c>
      <c r="D607">
        <v>30</v>
      </c>
      <c r="E607">
        <v>10296.007</v>
      </c>
      <c r="F607">
        <v>7</v>
      </c>
      <c r="G607">
        <v>2024</v>
      </c>
    </row>
    <row r="608" spans="1:7" x14ac:dyDescent="0.35">
      <c r="A608" t="s">
        <v>80</v>
      </c>
      <c r="B608">
        <v>320023</v>
      </c>
      <c r="C608" t="s">
        <v>87</v>
      </c>
      <c r="D608">
        <v>100</v>
      </c>
      <c r="E608">
        <v>23846.400000000001</v>
      </c>
      <c r="F608">
        <v>7</v>
      </c>
      <c r="G608">
        <v>2024</v>
      </c>
    </row>
    <row r="609" spans="1:7" x14ac:dyDescent="0.35">
      <c r="A609" t="s">
        <v>80</v>
      </c>
      <c r="B609">
        <v>320118</v>
      </c>
      <c r="C609" t="s">
        <v>90</v>
      </c>
      <c r="D609">
        <v>50</v>
      </c>
      <c r="E609">
        <v>11384.982</v>
      </c>
      <c r="F609">
        <v>7</v>
      </c>
      <c r="G609">
        <v>2024</v>
      </c>
    </row>
    <row r="610" spans="1:7" x14ac:dyDescent="0.35">
      <c r="A610" t="s">
        <v>80</v>
      </c>
      <c r="B610">
        <v>323103</v>
      </c>
      <c r="C610" t="s">
        <v>93</v>
      </c>
      <c r="D610">
        <v>15</v>
      </c>
      <c r="E610">
        <v>4552.4920000000002</v>
      </c>
      <c r="F610">
        <v>7</v>
      </c>
      <c r="G610">
        <v>2024</v>
      </c>
    </row>
    <row r="611" spans="1:7" x14ac:dyDescent="0.35">
      <c r="A611" t="s">
        <v>80</v>
      </c>
      <c r="B611">
        <v>324003</v>
      </c>
      <c r="C611" t="s">
        <v>89</v>
      </c>
      <c r="D611">
        <v>30</v>
      </c>
      <c r="E611">
        <v>11880.011</v>
      </c>
      <c r="F611">
        <v>7</v>
      </c>
      <c r="G611">
        <v>2024</v>
      </c>
    </row>
    <row r="612" spans="1:7" x14ac:dyDescent="0.35">
      <c r="A612" t="s">
        <v>80</v>
      </c>
      <c r="B612">
        <v>320100</v>
      </c>
      <c r="C612" t="s">
        <v>86</v>
      </c>
      <c r="D612">
        <v>10</v>
      </c>
      <c r="E612">
        <v>2438.8339999999998</v>
      </c>
      <c r="F612">
        <v>7</v>
      </c>
      <c r="G612">
        <v>2024</v>
      </c>
    </row>
    <row r="613" spans="1:7" x14ac:dyDescent="0.35">
      <c r="A613" t="s">
        <v>80</v>
      </c>
      <c r="B613">
        <v>324903</v>
      </c>
      <c r="C613" t="s">
        <v>48</v>
      </c>
      <c r="D613">
        <v>30</v>
      </c>
      <c r="E613">
        <v>9917.9249999999993</v>
      </c>
      <c r="F613">
        <v>7</v>
      </c>
      <c r="G613">
        <v>2024</v>
      </c>
    </row>
    <row r="614" spans="1:7" x14ac:dyDescent="0.35">
      <c r="A614" t="s">
        <v>80</v>
      </c>
      <c r="B614">
        <v>320926</v>
      </c>
      <c r="C614" t="s">
        <v>49</v>
      </c>
      <c r="D614">
        <v>30</v>
      </c>
      <c r="E614">
        <v>8078.6559999999999</v>
      </c>
      <c r="F614">
        <v>7</v>
      </c>
      <c r="G614">
        <v>2024</v>
      </c>
    </row>
    <row r="615" spans="1:7" x14ac:dyDescent="0.35">
      <c r="A615" t="s">
        <v>80</v>
      </c>
      <c r="B615">
        <v>320015</v>
      </c>
      <c r="C615" t="s">
        <v>81</v>
      </c>
      <c r="D615">
        <v>50</v>
      </c>
      <c r="E615">
        <v>17952.57</v>
      </c>
      <c r="F615">
        <v>7</v>
      </c>
      <c r="G615">
        <v>2024</v>
      </c>
    </row>
    <row r="616" spans="1:7" x14ac:dyDescent="0.35">
      <c r="A616" t="s">
        <v>80</v>
      </c>
      <c r="B616">
        <v>320023</v>
      </c>
      <c r="C616" t="s">
        <v>87</v>
      </c>
      <c r="D616">
        <v>100</v>
      </c>
      <c r="E616">
        <v>23846.400000000001</v>
      </c>
      <c r="F616">
        <v>7</v>
      </c>
      <c r="G616">
        <v>2024</v>
      </c>
    </row>
    <row r="617" spans="1:7" x14ac:dyDescent="0.35">
      <c r="A617" t="s">
        <v>80</v>
      </c>
      <c r="B617">
        <v>320118</v>
      </c>
      <c r="C617" t="s">
        <v>90</v>
      </c>
      <c r="D617">
        <v>50</v>
      </c>
      <c r="E617">
        <v>11384.982</v>
      </c>
      <c r="F617">
        <v>7</v>
      </c>
      <c r="G617">
        <v>2024</v>
      </c>
    </row>
    <row r="618" spans="1:7" x14ac:dyDescent="0.35">
      <c r="A618" t="s">
        <v>80</v>
      </c>
      <c r="B618">
        <v>323004</v>
      </c>
      <c r="C618" t="s">
        <v>84</v>
      </c>
      <c r="D618">
        <v>5</v>
      </c>
      <c r="E618">
        <v>1517.4970000000001</v>
      </c>
      <c r="F618">
        <v>7</v>
      </c>
      <c r="G618">
        <v>2024</v>
      </c>
    </row>
    <row r="619" spans="1:7" x14ac:dyDescent="0.35">
      <c r="A619" t="s">
        <v>80</v>
      </c>
      <c r="B619">
        <v>324003</v>
      </c>
      <c r="C619" t="s">
        <v>89</v>
      </c>
      <c r="D619">
        <v>25</v>
      </c>
      <c r="E619">
        <v>9900.009</v>
      </c>
      <c r="F619">
        <v>7</v>
      </c>
      <c r="G619">
        <v>2024</v>
      </c>
    </row>
    <row r="620" spans="1:7" x14ac:dyDescent="0.35">
      <c r="A620" t="s">
        <v>80</v>
      </c>
      <c r="B620">
        <v>320023</v>
      </c>
      <c r="C620" t="s">
        <v>87</v>
      </c>
      <c r="D620">
        <v>700</v>
      </c>
      <c r="E620">
        <v>166924.79999999999</v>
      </c>
      <c r="F620">
        <v>8</v>
      </c>
      <c r="G620">
        <v>2024</v>
      </c>
    </row>
    <row r="621" spans="1:7" x14ac:dyDescent="0.35">
      <c r="A621" t="s">
        <v>80</v>
      </c>
      <c r="B621">
        <v>320023</v>
      </c>
      <c r="C621" t="s">
        <v>87</v>
      </c>
      <c r="D621">
        <v>260</v>
      </c>
      <c r="E621">
        <v>62000.641000000003</v>
      </c>
      <c r="F621">
        <v>8</v>
      </c>
      <c r="G621">
        <v>2024</v>
      </c>
    </row>
    <row r="622" spans="1:7" x14ac:dyDescent="0.35">
      <c r="A622" t="s">
        <v>80</v>
      </c>
      <c r="B622">
        <v>320118</v>
      </c>
      <c r="C622" t="s">
        <v>90</v>
      </c>
      <c r="D622">
        <v>96</v>
      </c>
      <c r="E622">
        <v>21859.165000000001</v>
      </c>
      <c r="F622">
        <v>8</v>
      </c>
      <c r="G622">
        <v>2024</v>
      </c>
    </row>
    <row r="623" spans="1:7" x14ac:dyDescent="0.35">
      <c r="A623" t="s">
        <v>80</v>
      </c>
      <c r="B623">
        <v>320400</v>
      </c>
      <c r="C623" t="s">
        <v>85</v>
      </c>
      <c r="D623">
        <v>105</v>
      </c>
      <c r="E623">
        <v>25607.760999999999</v>
      </c>
      <c r="F623">
        <v>8</v>
      </c>
      <c r="G623">
        <v>2024</v>
      </c>
    </row>
    <row r="624" spans="1:7" x14ac:dyDescent="0.35">
      <c r="A624" t="s">
        <v>80</v>
      </c>
      <c r="B624">
        <v>320100</v>
      </c>
      <c r="C624" t="s">
        <v>86</v>
      </c>
      <c r="D624">
        <v>105</v>
      </c>
      <c r="E624">
        <v>25607.760999999999</v>
      </c>
      <c r="F624">
        <v>8</v>
      </c>
      <c r="G624">
        <v>2024</v>
      </c>
    </row>
    <row r="625" spans="1:7" x14ac:dyDescent="0.35">
      <c r="A625" t="s">
        <v>80</v>
      </c>
      <c r="B625">
        <v>322000</v>
      </c>
      <c r="C625" t="s">
        <v>94</v>
      </c>
      <c r="D625">
        <v>48</v>
      </c>
      <c r="E625">
        <v>14567.973</v>
      </c>
      <c r="F625">
        <v>8</v>
      </c>
      <c r="G625">
        <v>2024</v>
      </c>
    </row>
    <row r="626" spans="1:7" x14ac:dyDescent="0.35">
      <c r="A626" t="s">
        <v>80</v>
      </c>
      <c r="B626">
        <v>320023</v>
      </c>
      <c r="C626" t="s">
        <v>87</v>
      </c>
      <c r="D626">
        <v>200</v>
      </c>
      <c r="E626">
        <v>47692.800000000003</v>
      </c>
      <c r="F626">
        <v>8</v>
      </c>
      <c r="G626">
        <v>2024</v>
      </c>
    </row>
    <row r="627" spans="1:7" x14ac:dyDescent="0.35">
      <c r="A627" t="s">
        <v>80</v>
      </c>
      <c r="B627">
        <v>324003</v>
      </c>
      <c r="C627" t="s">
        <v>89</v>
      </c>
      <c r="D627">
        <v>30</v>
      </c>
      <c r="E627">
        <v>11880.011</v>
      </c>
      <c r="F627">
        <v>8</v>
      </c>
      <c r="G627">
        <v>2024</v>
      </c>
    </row>
    <row r="628" spans="1:7" x14ac:dyDescent="0.35">
      <c r="A628" t="s">
        <v>80</v>
      </c>
      <c r="B628">
        <v>320100</v>
      </c>
      <c r="C628" t="s">
        <v>86</v>
      </c>
      <c r="D628">
        <v>10</v>
      </c>
      <c r="E628">
        <v>2438.8339999999998</v>
      </c>
      <c r="F628">
        <v>8</v>
      </c>
      <c r="G628">
        <v>2024</v>
      </c>
    </row>
    <row r="629" spans="1:7" x14ac:dyDescent="0.35">
      <c r="A629" t="s">
        <v>80</v>
      </c>
      <c r="B629">
        <v>322000</v>
      </c>
      <c r="C629" t="s">
        <v>94</v>
      </c>
      <c r="D629">
        <v>5</v>
      </c>
      <c r="E629">
        <v>1517.4970000000001</v>
      </c>
      <c r="F629">
        <v>8</v>
      </c>
      <c r="G629">
        <v>2024</v>
      </c>
    </row>
    <row r="630" spans="1:7" x14ac:dyDescent="0.35">
      <c r="A630" t="s">
        <v>80</v>
      </c>
      <c r="B630">
        <v>320023</v>
      </c>
      <c r="C630" t="s">
        <v>87</v>
      </c>
      <c r="D630">
        <v>700</v>
      </c>
      <c r="E630">
        <v>166924.79999999999</v>
      </c>
      <c r="F630">
        <v>8</v>
      </c>
      <c r="G630">
        <v>2024</v>
      </c>
    </row>
    <row r="631" spans="1:7" x14ac:dyDescent="0.35">
      <c r="A631" t="s">
        <v>80</v>
      </c>
      <c r="B631">
        <v>320023</v>
      </c>
      <c r="C631" t="s">
        <v>87</v>
      </c>
      <c r="D631">
        <v>260</v>
      </c>
      <c r="E631">
        <v>62000.641000000003</v>
      </c>
      <c r="F631">
        <v>8</v>
      </c>
      <c r="G631">
        <v>2024</v>
      </c>
    </row>
    <row r="632" spans="1:7" x14ac:dyDescent="0.35">
      <c r="A632" t="s">
        <v>80</v>
      </c>
      <c r="B632">
        <v>320118</v>
      </c>
      <c r="C632" t="s">
        <v>90</v>
      </c>
      <c r="D632">
        <v>96</v>
      </c>
      <c r="E632">
        <v>21859.165000000001</v>
      </c>
      <c r="F632">
        <v>8</v>
      </c>
      <c r="G632">
        <v>2024</v>
      </c>
    </row>
    <row r="633" spans="1:7" x14ac:dyDescent="0.35">
      <c r="A633" t="s">
        <v>80</v>
      </c>
      <c r="B633">
        <v>320400</v>
      </c>
      <c r="C633" t="s">
        <v>85</v>
      </c>
      <c r="D633">
        <v>105</v>
      </c>
      <c r="E633">
        <v>25607.760999999999</v>
      </c>
      <c r="F633">
        <v>8</v>
      </c>
      <c r="G633">
        <v>2024</v>
      </c>
    </row>
    <row r="634" spans="1:7" x14ac:dyDescent="0.35">
      <c r="A634" t="s">
        <v>80</v>
      </c>
      <c r="B634">
        <v>320100</v>
      </c>
      <c r="C634" t="s">
        <v>86</v>
      </c>
      <c r="D634">
        <v>105</v>
      </c>
      <c r="E634">
        <v>25607.760999999999</v>
      </c>
      <c r="F634">
        <v>8</v>
      </c>
      <c r="G634">
        <v>2024</v>
      </c>
    </row>
    <row r="635" spans="1:7" x14ac:dyDescent="0.35">
      <c r="A635" t="s">
        <v>80</v>
      </c>
      <c r="B635">
        <v>322000</v>
      </c>
      <c r="C635" t="s">
        <v>94</v>
      </c>
      <c r="D635">
        <v>48</v>
      </c>
      <c r="E635">
        <v>14567.973</v>
      </c>
      <c r="F635">
        <v>8</v>
      </c>
      <c r="G635">
        <v>2024</v>
      </c>
    </row>
    <row r="636" spans="1:7" x14ac:dyDescent="0.35">
      <c r="A636" t="s">
        <v>80</v>
      </c>
      <c r="B636">
        <v>320023</v>
      </c>
      <c r="C636" t="s">
        <v>87</v>
      </c>
      <c r="D636">
        <v>200</v>
      </c>
      <c r="E636">
        <v>47692.800000000003</v>
      </c>
      <c r="F636">
        <v>8</v>
      </c>
      <c r="G636">
        <v>2024</v>
      </c>
    </row>
    <row r="637" spans="1:7" x14ac:dyDescent="0.35">
      <c r="A637" t="s">
        <v>80</v>
      </c>
      <c r="B637">
        <v>324003</v>
      </c>
      <c r="C637" t="s">
        <v>89</v>
      </c>
      <c r="D637">
        <v>30</v>
      </c>
      <c r="E637">
        <v>11880.011</v>
      </c>
      <c r="F637">
        <v>8</v>
      </c>
      <c r="G637">
        <v>2024</v>
      </c>
    </row>
    <row r="638" spans="1:7" x14ac:dyDescent="0.35">
      <c r="A638" t="s">
        <v>80</v>
      </c>
      <c r="B638">
        <v>320100</v>
      </c>
      <c r="C638" t="s">
        <v>86</v>
      </c>
      <c r="D638">
        <v>10</v>
      </c>
      <c r="E638">
        <v>2438.8339999999998</v>
      </c>
      <c r="F638">
        <v>8</v>
      </c>
      <c r="G638">
        <v>2024</v>
      </c>
    </row>
    <row r="639" spans="1:7" x14ac:dyDescent="0.35">
      <c r="A639" t="s">
        <v>80</v>
      </c>
      <c r="B639">
        <v>322000</v>
      </c>
      <c r="C639" t="s">
        <v>94</v>
      </c>
      <c r="D639">
        <v>5</v>
      </c>
      <c r="E639">
        <v>1517.4970000000001</v>
      </c>
      <c r="F639">
        <v>8</v>
      </c>
      <c r="G639">
        <v>2024</v>
      </c>
    </row>
    <row r="640" spans="1:7" x14ac:dyDescent="0.35">
      <c r="A640" t="s">
        <v>80</v>
      </c>
      <c r="B640">
        <v>320023</v>
      </c>
      <c r="C640" t="s">
        <v>87</v>
      </c>
      <c r="D640">
        <v>-700</v>
      </c>
      <c r="E640">
        <v>-166924.79999999999</v>
      </c>
      <c r="F640">
        <v>8</v>
      </c>
      <c r="G640">
        <v>2024</v>
      </c>
    </row>
    <row r="641" spans="1:7" x14ac:dyDescent="0.35">
      <c r="A641" t="s">
        <v>80</v>
      </c>
      <c r="B641">
        <v>320023</v>
      </c>
      <c r="C641" t="s">
        <v>87</v>
      </c>
      <c r="D641">
        <v>-260</v>
      </c>
      <c r="E641">
        <v>-62000.641000000003</v>
      </c>
      <c r="F641">
        <v>8</v>
      </c>
      <c r="G641">
        <v>2024</v>
      </c>
    </row>
    <row r="642" spans="1:7" x14ac:dyDescent="0.35">
      <c r="A642" t="s">
        <v>80</v>
      </c>
      <c r="B642">
        <v>320118</v>
      </c>
      <c r="C642" t="s">
        <v>90</v>
      </c>
      <c r="D642">
        <v>-96</v>
      </c>
      <c r="E642">
        <v>-21859.165000000001</v>
      </c>
      <c r="F642">
        <v>8</v>
      </c>
      <c r="G642">
        <v>2024</v>
      </c>
    </row>
    <row r="643" spans="1:7" x14ac:dyDescent="0.35">
      <c r="A643" t="s">
        <v>80</v>
      </c>
      <c r="B643">
        <v>320400</v>
      </c>
      <c r="C643" t="s">
        <v>85</v>
      </c>
      <c r="D643">
        <v>-105</v>
      </c>
      <c r="E643">
        <v>-25607.760999999999</v>
      </c>
      <c r="F643">
        <v>8</v>
      </c>
      <c r="G643">
        <v>2024</v>
      </c>
    </row>
    <row r="644" spans="1:7" x14ac:dyDescent="0.35">
      <c r="A644" t="s">
        <v>80</v>
      </c>
      <c r="B644">
        <v>320100</v>
      </c>
      <c r="C644" t="s">
        <v>86</v>
      </c>
      <c r="D644">
        <v>-105</v>
      </c>
      <c r="E644">
        <v>-25607.760999999999</v>
      </c>
      <c r="F644">
        <v>8</v>
      </c>
      <c r="G644">
        <v>2024</v>
      </c>
    </row>
    <row r="645" spans="1:7" x14ac:dyDescent="0.35">
      <c r="A645" t="s">
        <v>80</v>
      </c>
      <c r="B645">
        <v>322000</v>
      </c>
      <c r="C645" t="s">
        <v>94</v>
      </c>
      <c r="D645">
        <v>-48</v>
      </c>
      <c r="E645">
        <v>-14567.973</v>
      </c>
      <c r="F645">
        <v>8</v>
      </c>
      <c r="G645">
        <v>2024</v>
      </c>
    </row>
    <row r="646" spans="1:7" x14ac:dyDescent="0.35">
      <c r="A646" t="s">
        <v>80</v>
      </c>
      <c r="B646">
        <v>320023</v>
      </c>
      <c r="C646" t="s">
        <v>87</v>
      </c>
      <c r="D646">
        <v>-200</v>
      </c>
      <c r="E646">
        <v>-47692.800000000003</v>
      </c>
      <c r="F646">
        <v>8</v>
      </c>
      <c r="G646">
        <v>2024</v>
      </c>
    </row>
    <row r="647" spans="1:7" x14ac:dyDescent="0.35">
      <c r="A647" t="s">
        <v>80</v>
      </c>
      <c r="B647">
        <v>324003</v>
      </c>
      <c r="C647" t="s">
        <v>89</v>
      </c>
      <c r="D647">
        <v>-30</v>
      </c>
      <c r="E647">
        <v>-11880.011</v>
      </c>
      <c r="F647">
        <v>8</v>
      </c>
      <c r="G647">
        <v>2024</v>
      </c>
    </row>
    <row r="648" spans="1:7" x14ac:dyDescent="0.35">
      <c r="A648" t="s">
        <v>80</v>
      </c>
      <c r="B648">
        <v>320100</v>
      </c>
      <c r="C648" t="s">
        <v>86</v>
      </c>
      <c r="D648">
        <v>-10</v>
      </c>
      <c r="E648">
        <v>-2438.8339999999998</v>
      </c>
      <c r="F648">
        <v>8</v>
      </c>
      <c r="G648">
        <v>2024</v>
      </c>
    </row>
    <row r="649" spans="1:7" x14ac:dyDescent="0.35">
      <c r="A649" t="s">
        <v>80</v>
      </c>
      <c r="B649">
        <v>322000</v>
      </c>
      <c r="C649" t="s">
        <v>94</v>
      </c>
      <c r="D649">
        <v>-5</v>
      </c>
      <c r="E649">
        <v>-1517.4970000000001</v>
      </c>
      <c r="F649">
        <v>8</v>
      </c>
      <c r="G649">
        <v>2024</v>
      </c>
    </row>
    <row r="650" spans="1:7" x14ac:dyDescent="0.35">
      <c r="A650" t="s">
        <v>80</v>
      </c>
      <c r="B650">
        <v>320015</v>
      </c>
      <c r="C650" t="s">
        <v>81</v>
      </c>
      <c r="D650">
        <v>20</v>
      </c>
      <c r="E650">
        <v>5744.8220000000001</v>
      </c>
      <c r="F650">
        <v>8</v>
      </c>
      <c r="G650">
        <v>2024</v>
      </c>
    </row>
    <row r="651" spans="1:7" x14ac:dyDescent="0.35">
      <c r="A651" t="s">
        <v>80</v>
      </c>
      <c r="B651">
        <v>320107</v>
      </c>
      <c r="C651" t="s">
        <v>82</v>
      </c>
      <c r="D651">
        <v>10</v>
      </c>
      <c r="E651">
        <v>2745.6019999999999</v>
      </c>
      <c r="F651">
        <v>8</v>
      </c>
      <c r="G651">
        <v>2024</v>
      </c>
    </row>
    <row r="652" spans="1:7" x14ac:dyDescent="0.35">
      <c r="A652" t="s">
        <v>80</v>
      </c>
      <c r="B652">
        <v>324003</v>
      </c>
      <c r="C652" t="s">
        <v>89</v>
      </c>
      <c r="D652">
        <v>2</v>
      </c>
      <c r="E652">
        <v>792.00099999999998</v>
      </c>
      <c r="F652">
        <v>8</v>
      </c>
      <c r="G652">
        <v>2024</v>
      </c>
    </row>
    <row r="653" spans="1:7" x14ac:dyDescent="0.35">
      <c r="A653" t="s">
        <v>80</v>
      </c>
      <c r="B653">
        <v>322100</v>
      </c>
      <c r="C653" t="s">
        <v>97</v>
      </c>
      <c r="D653">
        <v>20</v>
      </c>
      <c r="E653">
        <v>2167.8620000000001</v>
      </c>
      <c r="F653">
        <v>8</v>
      </c>
      <c r="G653">
        <v>2024</v>
      </c>
    </row>
    <row r="654" spans="1:7" x14ac:dyDescent="0.35">
      <c r="A654" t="s">
        <v>80</v>
      </c>
      <c r="B654">
        <v>320028</v>
      </c>
      <c r="C654" t="s">
        <v>92</v>
      </c>
      <c r="D654">
        <v>16</v>
      </c>
      <c r="E654">
        <v>2889.596</v>
      </c>
      <c r="F654">
        <v>8</v>
      </c>
      <c r="G654">
        <v>2024</v>
      </c>
    </row>
    <row r="655" spans="1:7" x14ac:dyDescent="0.35">
      <c r="A655" t="s">
        <v>80</v>
      </c>
      <c r="B655">
        <v>320015</v>
      </c>
      <c r="C655" t="s">
        <v>81</v>
      </c>
      <c r="D655">
        <v>100</v>
      </c>
      <c r="E655">
        <v>28724.112000000001</v>
      </c>
      <c r="F655">
        <v>8</v>
      </c>
      <c r="G655">
        <v>2024</v>
      </c>
    </row>
    <row r="656" spans="1:7" x14ac:dyDescent="0.35">
      <c r="A656" t="s">
        <v>80</v>
      </c>
      <c r="B656">
        <v>320107</v>
      </c>
      <c r="C656" t="s">
        <v>82</v>
      </c>
      <c r="D656">
        <v>100</v>
      </c>
      <c r="E656">
        <v>27456.019</v>
      </c>
      <c r="F656">
        <v>8</v>
      </c>
      <c r="G656">
        <v>2024</v>
      </c>
    </row>
    <row r="657" spans="1:7" x14ac:dyDescent="0.35">
      <c r="A657" t="s">
        <v>80</v>
      </c>
      <c r="B657">
        <v>320028</v>
      </c>
      <c r="C657" t="s">
        <v>92</v>
      </c>
      <c r="D657">
        <v>440</v>
      </c>
      <c r="E657">
        <v>79463.895000000004</v>
      </c>
      <c r="F657">
        <v>8</v>
      </c>
      <c r="G657">
        <v>2024</v>
      </c>
    </row>
    <row r="658" spans="1:7" x14ac:dyDescent="0.35">
      <c r="A658" t="s">
        <v>80</v>
      </c>
      <c r="B658">
        <v>320028</v>
      </c>
      <c r="C658" t="s">
        <v>92</v>
      </c>
      <c r="D658">
        <v>426</v>
      </c>
      <c r="E658">
        <v>76935.498000000007</v>
      </c>
      <c r="F658">
        <v>8</v>
      </c>
      <c r="G658">
        <v>2024</v>
      </c>
    </row>
    <row r="659" spans="1:7" x14ac:dyDescent="0.35">
      <c r="A659" t="s">
        <v>80</v>
      </c>
      <c r="B659">
        <v>320120</v>
      </c>
      <c r="C659" t="s">
        <v>72</v>
      </c>
      <c r="D659">
        <v>50</v>
      </c>
      <c r="E659">
        <v>9029.9879999999994</v>
      </c>
      <c r="F659">
        <v>8</v>
      </c>
      <c r="G659">
        <v>2024</v>
      </c>
    </row>
    <row r="660" spans="1:7" x14ac:dyDescent="0.35">
      <c r="A660" t="s">
        <v>80</v>
      </c>
      <c r="B660">
        <v>320015</v>
      </c>
      <c r="C660" t="s">
        <v>81</v>
      </c>
      <c r="D660">
        <v>50</v>
      </c>
      <c r="E660">
        <v>14362.056</v>
      </c>
      <c r="F660">
        <v>8</v>
      </c>
      <c r="G660">
        <v>2024</v>
      </c>
    </row>
    <row r="661" spans="1:7" x14ac:dyDescent="0.35">
      <c r="A661" t="s">
        <v>80</v>
      </c>
      <c r="B661">
        <v>320107</v>
      </c>
      <c r="C661" t="s">
        <v>82</v>
      </c>
      <c r="D661">
        <v>30</v>
      </c>
      <c r="E661">
        <v>8236.8060000000005</v>
      </c>
      <c r="F661">
        <v>8</v>
      </c>
      <c r="G661">
        <v>2024</v>
      </c>
    </row>
    <row r="662" spans="1:7" x14ac:dyDescent="0.35">
      <c r="A662" t="s">
        <v>80</v>
      </c>
      <c r="B662">
        <v>320028</v>
      </c>
      <c r="C662" t="s">
        <v>92</v>
      </c>
      <c r="D662">
        <v>132</v>
      </c>
      <c r="E662">
        <v>23839.169000000002</v>
      </c>
      <c r="F662">
        <v>8</v>
      </c>
      <c r="G662">
        <v>2024</v>
      </c>
    </row>
    <row r="663" spans="1:7" x14ac:dyDescent="0.35">
      <c r="A663" t="s">
        <v>80</v>
      </c>
      <c r="B663">
        <v>320100</v>
      </c>
      <c r="C663" t="s">
        <v>86</v>
      </c>
      <c r="D663">
        <v>10</v>
      </c>
      <c r="E663">
        <v>2438.8339999999998</v>
      </c>
      <c r="F663">
        <v>8</v>
      </c>
      <c r="G663">
        <v>2024</v>
      </c>
    </row>
    <row r="664" spans="1:7" x14ac:dyDescent="0.35">
      <c r="A664" t="s">
        <v>80</v>
      </c>
      <c r="B664">
        <v>322000</v>
      </c>
      <c r="C664" t="s">
        <v>94</v>
      </c>
      <c r="D664">
        <v>5</v>
      </c>
      <c r="E664">
        <v>1517.4970000000001</v>
      </c>
      <c r="F664">
        <v>8</v>
      </c>
      <c r="G664">
        <v>2024</v>
      </c>
    </row>
    <row r="665" spans="1:7" x14ac:dyDescent="0.35">
      <c r="A665" t="s">
        <v>80</v>
      </c>
      <c r="B665">
        <v>320107</v>
      </c>
      <c r="C665" t="s">
        <v>82</v>
      </c>
      <c r="D665">
        <v>30</v>
      </c>
      <c r="E665">
        <v>8236.8060000000005</v>
      </c>
      <c r="F665">
        <v>8</v>
      </c>
      <c r="G665">
        <v>2024</v>
      </c>
    </row>
    <row r="666" spans="1:7" x14ac:dyDescent="0.35">
      <c r="A666" t="s">
        <v>80</v>
      </c>
      <c r="B666">
        <v>320028</v>
      </c>
      <c r="C666" t="s">
        <v>92</v>
      </c>
      <c r="D666">
        <v>66</v>
      </c>
      <c r="E666">
        <v>11919.584000000001</v>
      </c>
      <c r="F666">
        <v>8</v>
      </c>
      <c r="G666">
        <v>2024</v>
      </c>
    </row>
    <row r="667" spans="1:7" x14ac:dyDescent="0.35">
      <c r="A667" t="s">
        <v>80</v>
      </c>
      <c r="B667">
        <v>320015</v>
      </c>
      <c r="C667" t="s">
        <v>81</v>
      </c>
      <c r="D667">
        <v>3</v>
      </c>
      <c r="E667">
        <v>861.72299999999996</v>
      </c>
      <c r="F667">
        <v>8</v>
      </c>
      <c r="G667">
        <v>2024</v>
      </c>
    </row>
    <row r="668" spans="1:7" x14ac:dyDescent="0.35">
      <c r="A668" t="s">
        <v>80</v>
      </c>
      <c r="B668">
        <v>320107</v>
      </c>
      <c r="C668" t="s">
        <v>82</v>
      </c>
      <c r="D668">
        <v>2</v>
      </c>
      <c r="E668">
        <v>549.12099999999998</v>
      </c>
      <c r="F668">
        <v>8</v>
      </c>
      <c r="G668">
        <v>2024</v>
      </c>
    </row>
    <row r="669" spans="1:7" x14ac:dyDescent="0.35">
      <c r="A669" t="s">
        <v>80</v>
      </c>
      <c r="B669">
        <v>320028</v>
      </c>
      <c r="C669" t="s">
        <v>92</v>
      </c>
      <c r="D669">
        <v>6</v>
      </c>
      <c r="E669">
        <v>1083.598</v>
      </c>
      <c r="F669">
        <v>8</v>
      </c>
      <c r="G669">
        <v>2024</v>
      </c>
    </row>
    <row r="670" spans="1:7" x14ac:dyDescent="0.35">
      <c r="A670" t="s">
        <v>80</v>
      </c>
      <c r="B670">
        <v>320120</v>
      </c>
      <c r="C670" t="s">
        <v>72</v>
      </c>
      <c r="D670">
        <v>2</v>
      </c>
      <c r="E670">
        <v>361.2</v>
      </c>
      <c r="F670">
        <v>8</v>
      </c>
      <c r="G670">
        <v>2024</v>
      </c>
    </row>
    <row r="671" spans="1:7" x14ac:dyDescent="0.35">
      <c r="A671" t="s">
        <v>80</v>
      </c>
      <c r="B671">
        <v>320023</v>
      </c>
      <c r="C671" t="s">
        <v>87</v>
      </c>
      <c r="D671">
        <v>5</v>
      </c>
      <c r="E671">
        <v>1073.088</v>
      </c>
      <c r="F671">
        <v>8</v>
      </c>
      <c r="G671">
        <v>2024</v>
      </c>
    </row>
    <row r="672" spans="1:7" x14ac:dyDescent="0.35">
      <c r="A672" t="s">
        <v>80</v>
      </c>
      <c r="B672">
        <v>320118</v>
      </c>
      <c r="C672" t="s">
        <v>90</v>
      </c>
      <c r="D672">
        <v>3</v>
      </c>
      <c r="E672">
        <v>614.78899999999999</v>
      </c>
      <c r="F672">
        <v>8</v>
      </c>
      <c r="G672">
        <v>2024</v>
      </c>
    </row>
    <row r="673" spans="1:7" x14ac:dyDescent="0.35">
      <c r="A673" t="s">
        <v>80</v>
      </c>
      <c r="B673">
        <v>323900</v>
      </c>
      <c r="C673" t="s">
        <v>95</v>
      </c>
      <c r="D673">
        <v>1</v>
      </c>
      <c r="E673">
        <v>273.149</v>
      </c>
      <c r="F673">
        <v>8</v>
      </c>
      <c r="G673">
        <v>2024</v>
      </c>
    </row>
    <row r="674" spans="1:7" x14ac:dyDescent="0.35">
      <c r="A674" t="s">
        <v>80</v>
      </c>
      <c r="B674">
        <v>323103</v>
      </c>
      <c r="C674" t="s">
        <v>93</v>
      </c>
      <c r="D674">
        <v>1</v>
      </c>
      <c r="E674">
        <v>273.149</v>
      </c>
      <c r="F674">
        <v>8</v>
      </c>
      <c r="G674">
        <v>2024</v>
      </c>
    </row>
    <row r="675" spans="1:7" x14ac:dyDescent="0.35">
      <c r="A675" t="s">
        <v>80</v>
      </c>
      <c r="B675">
        <v>323004</v>
      </c>
      <c r="C675" t="s">
        <v>84</v>
      </c>
      <c r="D675">
        <v>1</v>
      </c>
      <c r="E675">
        <v>273.149</v>
      </c>
      <c r="F675">
        <v>8</v>
      </c>
      <c r="G675">
        <v>2024</v>
      </c>
    </row>
    <row r="676" spans="1:7" x14ac:dyDescent="0.35">
      <c r="A676" t="s">
        <v>80</v>
      </c>
      <c r="B676">
        <v>324003</v>
      </c>
      <c r="C676" t="s">
        <v>89</v>
      </c>
      <c r="D676">
        <v>2</v>
      </c>
      <c r="E676">
        <v>712.80100000000004</v>
      </c>
      <c r="F676">
        <v>8</v>
      </c>
      <c r="G676">
        <v>2024</v>
      </c>
    </row>
    <row r="677" spans="1:7" x14ac:dyDescent="0.35">
      <c r="A677" t="s">
        <v>80</v>
      </c>
      <c r="B677">
        <v>320400</v>
      </c>
      <c r="C677" t="s">
        <v>85</v>
      </c>
      <c r="D677">
        <v>2</v>
      </c>
      <c r="E677">
        <v>438.99</v>
      </c>
      <c r="F677">
        <v>8</v>
      </c>
      <c r="G677">
        <v>2024</v>
      </c>
    </row>
    <row r="678" spans="1:7" x14ac:dyDescent="0.35">
      <c r="A678" t="s">
        <v>80</v>
      </c>
      <c r="B678">
        <v>320100</v>
      </c>
      <c r="C678" t="s">
        <v>86</v>
      </c>
      <c r="D678">
        <v>2</v>
      </c>
      <c r="E678">
        <v>438.99</v>
      </c>
      <c r="F678">
        <v>8</v>
      </c>
      <c r="G678">
        <v>2024</v>
      </c>
    </row>
    <row r="679" spans="1:7" x14ac:dyDescent="0.35">
      <c r="A679" t="s">
        <v>80</v>
      </c>
      <c r="B679">
        <v>322000</v>
      </c>
      <c r="C679" t="s">
        <v>94</v>
      </c>
      <c r="D679">
        <v>2</v>
      </c>
      <c r="E679">
        <v>546.29899999999998</v>
      </c>
      <c r="F679">
        <v>8</v>
      </c>
      <c r="G679">
        <v>2024</v>
      </c>
    </row>
    <row r="680" spans="1:7" x14ac:dyDescent="0.35">
      <c r="A680" t="s">
        <v>80</v>
      </c>
      <c r="B680">
        <v>320028</v>
      </c>
      <c r="C680" t="s">
        <v>92</v>
      </c>
      <c r="D680">
        <v>732</v>
      </c>
      <c r="E680">
        <v>132199.024</v>
      </c>
      <c r="F680">
        <v>8</v>
      </c>
      <c r="G680">
        <v>2024</v>
      </c>
    </row>
    <row r="681" spans="1:7" x14ac:dyDescent="0.35">
      <c r="A681" t="s">
        <v>80</v>
      </c>
      <c r="B681">
        <v>320015</v>
      </c>
      <c r="C681" t="s">
        <v>81</v>
      </c>
      <c r="D681">
        <v>150</v>
      </c>
      <c r="E681">
        <v>43086.167999999998</v>
      </c>
      <c r="F681">
        <v>8</v>
      </c>
      <c r="G681">
        <v>2024</v>
      </c>
    </row>
    <row r="682" spans="1:7" x14ac:dyDescent="0.35">
      <c r="A682" t="s">
        <v>80</v>
      </c>
      <c r="B682">
        <v>320107</v>
      </c>
      <c r="C682" t="s">
        <v>82</v>
      </c>
      <c r="D682">
        <v>50</v>
      </c>
      <c r="E682">
        <v>13728.01</v>
      </c>
      <c r="F682">
        <v>8</v>
      </c>
      <c r="G682">
        <v>2024</v>
      </c>
    </row>
    <row r="683" spans="1:7" x14ac:dyDescent="0.35">
      <c r="A683" t="s">
        <v>80</v>
      </c>
      <c r="B683">
        <v>324003</v>
      </c>
      <c r="C683" t="s">
        <v>89</v>
      </c>
      <c r="D683">
        <v>160</v>
      </c>
      <c r="E683">
        <v>63360.057000000001</v>
      </c>
      <c r="F683">
        <v>8</v>
      </c>
      <c r="G683">
        <v>2024</v>
      </c>
    </row>
    <row r="684" spans="1:7" x14ac:dyDescent="0.35">
      <c r="A684" t="s">
        <v>80</v>
      </c>
      <c r="B684">
        <v>324903</v>
      </c>
      <c r="C684" t="s">
        <v>48</v>
      </c>
      <c r="D684">
        <v>100</v>
      </c>
      <c r="E684">
        <v>33059.75</v>
      </c>
      <c r="F684">
        <v>8</v>
      </c>
      <c r="G684">
        <v>2024</v>
      </c>
    </row>
    <row r="685" spans="1:7" x14ac:dyDescent="0.35">
      <c r="A685" t="s">
        <v>80</v>
      </c>
      <c r="B685">
        <v>320926</v>
      </c>
      <c r="C685" t="s">
        <v>49</v>
      </c>
      <c r="D685">
        <v>100</v>
      </c>
      <c r="E685">
        <v>26928.855</v>
      </c>
      <c r="F685">
        <v>8</v>
      </c>
      <c r="G685">
        <v>2024</v>
      </c>
    </row>
    <row r="686" spans="1:7" x14ac:dyDescent="0.35">
      <c r="A686" t="s">
        <v>80</v>
      </c>
      <c r="B686">
        <v>320028</v>
      </c>
      <c r="C686" t="s">
        <v>92</v>
      </c>
      <c r="D686">
        <v>200</v>
      </c>
      <c r="E686">
        <v>36119.951999999997</v>
      </c>
      <c r="F686">
        <v>8</v>
      </c>
      <c r="G686">
        <v>2024</v>
      </c>
    </row>
    <row r="687" spans="1:7" x14ac:dyDescent="0.35">
      <c r="A687" t="s">
        <v>80</v>
      </c>
      <c r="B687">
        <v>320015</v>
      </c>
      <c r="C687" t="s">
        <v>81</v>
      </c>
      <c r="D687">
        <v>50</v>
      </c>
      <c r="E687">
        <v>14362.056</v>
      </c>
      <c r="F687">
        <v>8</v>
      </c>
      <c r="G687">
        <v>2024</v>
      </c>
    </row>
    <row r="688" spans="1:7" x14ac:dyDescent="0.35">
      <c r="A688" t="s">
        <v>80</v>
      </c>
      <c r="B688">
        <v>320107</v>
      </c>
      <c r="C688" t="s">
        <v>82</v>
      </c>
      <c r="D688">
        <v>50</v>
      </c>
      <c r="E688">
        <v>13728.01</v>
      </c>
      <c r="F688">
        <v>8</v>
      </c>
      <c r="G688">
        <v>2024</v>
      </c>
    </row>
    <row r="689" spans="1:7" x14ac:dyDescent="0.35">
      <c r="A689" t="s">
        <v>80</v>
      </c>
      <c r="B689">
        <v>320028</v>
      </c>
      <c r="C689" t="s">
        <v>92</v>
      </c>
      <c r="D689">
        <v>132</v>
      </c>
      <c r="E689">
        <v>23839.168000000001</v>
      </c>
      <c r="F689">
        <v>8</v>
      </c>
      <c r="G689">
        <v>2024</v>
      </c>
    </row>
    <row r="690" spans="1:7" x14ac:dyDescent="0.35">
      <c r="A690" t="s">
        <v>80</v>
      </c>
      <c r="B690">
        <v>320107</v>
      </c>
      <c r="C690" t="s">
        <v>82</v>
      </c>
      <c r="D690">
        <v>20</v>
      </c>
      <c r="E690">
        <v>5491.2039999999997</v>
      </c>
      <c r="F690">
        <v>8</v>
      </c>
      <c r="G690">
        <v>2024</v>
      </c>
    </row>
    <row r="691" spans="1:7" x14ac:dyDescent="0.35">
      <c r="A691" t="s">
        <v>80</v>
      </c>
      <c r="B691">
        <v>320028</v>
      </c>
      <c r="C691" t="s">
        <v>92</v>
      </c>
      <c r="D691">
        <v>66</v>
      </c>
      <c r="E691">
        <v>11919.584000000001</v>
      </c>
      <c r="F691">
        <v>8</v>
      </c>
      <c r="G691">
        <v>2024</v>
      </c>
    </row>
    <row r="692" spans="1:7" x14ac:dyDescent="0.35">
      <c r="A692" t="s">
        <v>80</v>
      </c>
      <c r="B692">
        <v>320015</v>
      </c>
      <c r="C692" t="s">
        <v>81</v>
      </c>
      <c r="D692">
        <v>20</v>
      </c>
      <c r="E692">
        <v>5744.8220000000001</v>
      </c>
      <c r="F692">
        <v>8</v>
      </c>
      <c r="G692">
        <v>2024</v>
      </c>
    </row>
    <row r="693" spans="1:7" x14ac:dyDescent="0.35">
      <c r="A693" t="s">
        <v>80</v>
      </c>
      <c r="B693">
        <v>320107</v>
      </c>
      <c r="C693" t="s">
        <v>82</v>
      </c>
      <c r="D693">
        <v>20</v>
      </c>
      <c r="E693">
        <v>5491.2039999999997</v>
      </c>
      <c r="F693">
        <v>8</v>
      </c>
      <c r="G693">
        <v>2024</v>
      </c>
    </row>
    <row r="694" spans="1:7" x14ac:dyDescent="0.35">
      <c r="A694" t="s">
        <v>80</v>
      </c>
      <c r="B694">
        <v>320028</v>
      </c>
      <c r="C694" t="s">
        <v>92</v>
      </c>
      <c r="D694">
        <v>32</v>
      </c>
      <c r="E694">
        <v>5779.1930000000002</v>
      </c>
      <c r="F694">
        <v>8</v>
      </c>
      <c r="G694">
        <v>2024</v>
      </c>
    </row>
    <row r="695" spans="1:7" x14ac:dyDescent="0.35">
      <c r="A695" t="s">
        <v>80</v>
      </c>
      <c r="B695">
        <v>320118</v>
      </c>
      <c r="C695" t="s">
        <v>90</v>
      </c>
      <c r="D695">
        <v>10</v>
      </c>
      <c r="E695">
        <v>2276.9960000000001</v>
      </c>
      <c r="F695">
        <v>8</v>
      </c>
      <c r="G695">
        <v>2024</v>
      </c>
    </row>
    <row r="696" spans="1:7" x14ac:dyDescent="0.35">
      <c r="A696" t="s">
        <v>80</v>
      </c>
      <c r="B696">
        <v>324003</v>
      </c>
      <c r="C696" t="s">
        <v>89</v>
      </c>
      <c r="D696">
        <v>5</v>
      </c>
      <c r="E696">
        <v>1980.002</v>
      </c>
      <c r="F696">
        <v>8</v>
      </c>
      <c r="G696">
        <v>2024</v>
      </c>
    </row>
    <row r="697" spans="1:7" x14ac:dyDescent="0.35">
      <c r="A697" t="s">
        <v>80</v>
      </c>
      <c r="B697">
        <v>320028</v>
      </c>
      <c r="C697" t="s">
        <v>92</v>
      </c>
      <c r="D697">
        <v>132</v>
      </c>
      <c r="E697">
        <v>23839.168000000001</v>
      </c>
      <c r="F697">
        <v>8</v>
      </c>
      <c r="G697">
        <v>2024</v>
      </c>
    </row>
    <row r="698" spans="1:7" x14ac:dyDescent="0.35">
      <c r="A698" t="s">
        <v>80</v>
      </c>
      <c r="B698">
        <v>324903</v>
      </c>
      <c r="C698" t="s">
        <v>48</v>
      </c>
      <c r="D698">
        <v>103</v>
      </c>
      <c r="E698">
        <v>34051.542999999998</v>
      </c>
      <c r="F698">
        <v>8</v>
      </c>
      <c r="G698">
        <v>2024</v>
      </c>
    </row>
    <row r="699" spans="1:7" x14ac:dyDescent="0.35">
      <c r="A699" t="s">
        <v>80</v>
      </c>
      <c r="B699">
        <v>320926</v>
      </c>
      <c r="C699" t="s">
        <v>49</v>
      </c>
      <c r="D699">
        <v>99</v>
      </c>
      <c r="E699">
        <v>26659.566999999999</v>
      </c>
      <c r="F699">
        <v>8</v>
      </c>
      <c r="G699">
        <v>2024</v>
      </c>
    </row>
    <row r="700" spans="1:7" x14ac:dyDescent="0.35">
      <c r="A700" t="s">
        <v>80</v>
      </c>
      <c r="B700">
        <v>320015</v>
      </c>
      <c r="C700" t="s">
        <v>81</v>
      </c>
      <c r="D700">
        <v>100</v>
      </c>
      <c r="E700">
        <v>35905.14</v>
      </c>
      <c r="F700">
        <v>8</v>
      </c>
      <c r="G700">
        <v>2024</v>
      </c>
    </row>
    <row r="701" spans="1:7" x14ac:dyDescent="0.35">
      <c r="A701" t="s">
        <v>80</v>
      </c>
      <c r="B701">
        <v>320107</v>
      </c>
      <c r="C701" t="s">
        <v>82</v>
      </c>
      <c r="D701">
        <v>50</v>
      </c>
      <c r="E701">
        <v>17160.011999999999</v>
      </c>
      <c r="F701">
        <v>8</v>
      </c>
      <c r="G701">
        <v>2024</v>
      </c>
    </row>
    <row r="702" spans="1:7" x14ac:dyDescent="0.35">
      <c r="A702" t="s">
        <v>80</v>
      </c>
      <c r="B702">
        <v>320028</v>
      </c>
      <c r="C702" t="s">
        <v>92</v>
      </c>
      <c r="D702">
        <v>368</v>
      </c>
      <c r="E702">
        <v>66460.712</v>
      </c>
      <c r="F702">
        <v>8</v>
      </c>
      <c r="G702">
        <v>2024</v>
      </c>
    </row>
    <row r="703" spans="1:7" x14ac:dyDescent="0.35">
      <c r="A703" t="s">
        <v>80</v>
      </c>
      <c r="B703">
        <v>324003</v>
      </c>
      <c r="C703" t="s">
        <v>89</v>
      </c>
      <c r="D703">
        <v>40</v>
      </c>
      <c r="E703">
        <v>15840.013999999999</v>
      </c>
      <c r="F703">
        <v>8</v>
      </c>
      <c r="G703">
        <v>2024</v>
      </c>
    </row>
    <row r="704" spans="1:7" x14ac:dyDescent="0.35">
      <c r="A704" t="s">
        <v>80</v>
      </c>
      <c r="B704">
        <v>324903</v>
      </c>
      <c r="C704" t="s">
        <v>48</v>
      </c>
      <c r="D704">
        <v>100</v>
      </c>
      <c r="E704">
        <v>33059.75</v>
      </c>
      <c r="F704">
        <v>8</v>
      </c>
      <c r="G704">
        <v>2024</v>
      </c>
    </row>
    <row r="705" spans="1:7" x14ac:dyDescent="0.35">
      <c r="A705" t="s">
        <v>80</v>
      </c>
      <c r="B705">
        <v>320926</v>
      </c>
      <c r="C705" t="s">
        <v>49</v>
      </c>
      <c r="D705">
        <v>100</v>
      </c>
      <c r="E705">
        <v>26928.855</v>
      </c>
      <c r="F705">
        <v>8</v>
      </c>
      <c r="G705">
        <v>2024</v>
      </c>
    </row>
    <row r="706" spans="1:7" x14ac:dyDescent="0.35">
      <c r="A706" t="s">
        <v>80</v>
      </c>
      <c r="B706">
        <v>320028</v>
      </c>
      <c r="C706" t="s">
        <v>92</v>
      </c>
      <c r="D706">
        <v>140</v>
      </c>
      <c r="E706">
        <v>25283.966</v>
      </c>
      <c r="F706">
        <v>8</v>
      </c>
      <c r="G706">
        <v>2024</v>
      </c>
    </row>
    <row r="707" spans="1:7" x14ac:dyDescent="0.35">
      <c r="A707" t="s">
        <v>80</v>
      </c>
      <c r="B707">
        <v>323103</v>
      </c>
      <c r="C707" t="s">
        <v>93</v>
      </c>
      <c r="D707">
        <v>15</v>
      </c>
      <c r="E707">
        <v>4552.4920000000002</v>
      </c>
      <c r="F707">
        <v>8</v>
      </c>
      <c r="G707">
        <v>2024</v>
      </c>
    </row>
    <row r="708" spans="1:7" x14ac:dyDescent="0.35">
      <c r="A708" t="s">
        <v>80</v>
      </c>
      <c r="B708">
        <v>324003</v>
      </c>
      <c r="C708" t="s">
        <v>89</v>
      </c>
      <c r="D708">
        <v>15</v>
      </c>
      <c r="E708">
        <v>5940.0050000000001</v>
      </c>
      <c r="F708">
        <v>8</v>
      </c>
      <c r="G708">
        <v>2024</v>
      </c>
    </row>
    <row r="709" spans="1:7" x14ac:dyDescent="0.35">
      <c r="A709" t="s">
        <v>80</v>
      </c>
      <c r="B709">
        <v>320400</v>
      </c>
      <c r="C709" t="s">
        <v>85</v>
      </c>
      <c r="D709">
        <v>10</v>
      </c>
      <c r="E709">
        <v>2438.8339999999998</v>
      </c>
      <c r="F709">
        <v>8</v>
      </c>
      <c r="G709">
        <v>2024</v>
      </c>
    </row>
    <row r="710" spans="1:7" x14ac:dyDescent="0.35">
      <c r="A710" t="s">
        <v>80</v>
      </c>
      <c r="B710">
        <v>320100</v>
      </c>
      <c r="C710" t="s">
        <v>86</v>
      </c>
      <c r="D710">
        <v>15</v>
      </c>
      <c r="E710">
        <v>3658.252</v>
      </c>
      <c r="F710">
        <v>8</v>
      </c>
      <c r="G710">
        <v>2024</v>
      </c>
    </row>
    <row r="711" spans="1:7" x14ac:dyDescent="0.35">
      <c r="A711" t="s">
        <v>80</v>
      </c>
      <c r="B711">
        <v>320015</v>
      </c>
      <c r="C711" t="s">
        <v>81</v>
      </c>
      <c r="D711">
        <v>100</v>
      </c>
      <c r="E711">
        <v>28724.112000000001</v>
      </c>
      <c r="F711">
        <v>8</v>
      </c>
      <c r="G711">
        <v>2024</v>
      </c>
    </row>
    <row r="712" spans="1:7" x14ac:dyDescent="0.35">
      <c r="A712" t="s">
        <v>80</v>
      </c>
      <c r="B712">
        <v>320107</v>
      </c>
      <c r="C712" t="s">
        <v>82</v>
      </c>
      <c r="D712">
        <v>50</v>
      </c>
      <c r="E712">
        <v>13728.01</v>
      </c>
      <c r="F712">
        <v>8</v>
      </c>
      <c r="G712">
        <v>2024</v>
      </c>
    </row>
    <row r="713" spans="1:7" x14ac:dyDescent="0.35">
      <c r="A713" t="s">
        <v>80</v>
      </c>
      <c r="B713">
        <v>320028</v>
      </c>
      <c r="C713" t="s">
        <v>92</v>
      </c>
      <c r="D713">
        <v>368</v>
      </c>
      <c r="E713">
        <v>66460.712</v>
      </c>
      <c r="F713">
        <v>8</v>
      </c>
      <c r="G713">
        <v>2024</v>
      </c>
    </row>
    <row r="714" spans="1:7" x14ac:dyDescent="0.35">
      <c r="A714" t="s">
        <v>80</v>
      </c>
      <c r="B714">
        <v>324003</v>
      </c>
      <c r="C714" t="s">
        <v>89</v>
      </c>
      <c r="D714">
        <v>40</v>
      </c>
      <c r="E714">
        <v>15840.013999999999</v>
      </c>
      <c r="F714">
        <v>8</v>
      </c>
      <c r="G714">
        <v>2024</v>
      </c>
    </row>
    <row r="715" spans="1:7" x14ac:dyDescent="0.35">
      <c r="A715" t="s">
        <v>80</v>
      </c>
      <c r="B715">
        <v>324903</v>
      </c>
      <c r="C715" t="s">
        <v>48</v>
      </c>
      <c r="D715">
        <v>100</v>
      </c>
      <c r="E715">
        <v>33059.75</v>
      </c>
      <c r="F715">
        <v>8</v>
      </c>
      <c r="G715">
        <v>2024</v>
      </c>
    </row>
    <row r="716" spans="1:7" x14ac:dyDescent="0.35">
      <c r="A716" t="s">
        <v>80</v>
      </c>
      <c r="B716">
        <v>320926</v>
      </c>
      <c r="C716" t="s">
        <v>49</v>
      </c>
      <c r="D716">
        <v>100</v>
      </c>
      <c r="E716">
        <v>26928.855</v>
      </c>
      <c r="F716">
        <v>8</v>
      </c>
      <c r="G716">
        <v>2024</v>
      </c>
    </row>
    <row r="717" spans="1:7" x14ac:dyDescent="0.35">
      <c r="A717" t="s">
        <v>80</v>
      </c>
      <c r="B717">
        <v>320028</v>
      </c>
      <c r="C717" t="s">
        <v>92</v>
      </c>
      <c r="D717">
        <v>140</v>
      </c>
      <c r="E717">
        <v>25283.966</v>
      </c>
      <c r="F717">
        <v>8</v>
      </c>
      <c r="G717">
        <v>2024</v>
      </c>
    </row>
    <row r="718" spans="1:7" x14ac:dyDescent="0.35">
      <c r="A718" t="s">
        <v>80</v>
      </c>
      <c r="B718">
        <v>323004</v>
      </c>
      <c r="C718" t="s">
        <v>84</v>
      </c>
      <c r="D718">
        <v>20</v>
      </c>
      <c r="E718">
        <v>6069.9889999999996</v>
      </c>
      <c r="F718">
        <v>8</v>
      </c>
      <c r="G718">
        <v>2024</v>
      </c>
    </row>
    <row r="719" spans="1:7" x14ac:dyDescent="0.35">
      <c r="A719" t="s">
        <v>80</v>
      </c>
      <c r="B719">
        <v>320100</v>
      </c>
      <c r="C719" t="s">
        <v>86</v>
      </c>
      <c r="D719">
        <v>15</v>
      </c>
      <c r="E719">
        <v>3658.252</v>
      </c>
      <c r="F719">
        <v>8</v>
      </c>
      <c r="G719">
        <v>2024</v>
      </c>
    </row>
    <row r="720" spans="1:7" x14ac:dyDescent="0.35">
      <c r="A720" t="s">
        <v>80</v>
      </c>
      <c r="B720">
        <v>324903</v>
      </c>
      <c r="C720" t="s">
        <v>48</v>
      </c>
      <c r="D720">
        <v>20</v>
      </c>
      <c r="E720">
        <v>6611.95</v>
      </c>
      <c r="F720">
        <v>8</v>
      </c>
      <c r="G720">
        <v>2024</v>
      </c>
    </row>
    <row r="721" spans="1:7" x14ac:dyDescent="0.35">
      <c r="A721" t="s">
        <v>80</v>
      </c>
      <c r="B721">
        <v>320926</v>
      </c>
      <c r="C721" t="s">
        <v>49</v>
      </c>
      <c r="D721">
        <v>30</v>
      </c>
      <c r="E721">
        <v>8078.6559999999999</v>
      </c>
      <c r="F721">
        <v>8</v>
      </c>
      <c r="G721">
        <v>2024</v>
      </c>
    </row>
    <row r="722" spans="1:7" x14ac:dyDescent="0.35">
      <c r="A722" t="s">
        <v>80</v>
      </c>
      <c r="B722">
        <v>320015</v>
      </c>
      <c r="C722" t="s">
        <v>81</v>
      </c>
      <c r="D722">
        <v>100</v>
      </c>
      <c r="E722">
        <v>28724.112000000001</v>
      </c>
      <c r="F722">
        <v>8</v>
      </c>
      <c r="G722">
        <v>2024</v>
      </c>
    </row>
    <row r="723" spans="1:7" x14ac:dyDescent="0.35">
      <c r="A723" t="s">
        <v>80</v>
      </c>
      <c r="B723">
        <v>320107</v>
      </c>
      <c r="C723" t="s">
        <v>82</v>
      </c>
      <c r="D723">
        <v>50</v>
      </c>
      <c r="E723">
        <v>13728.01</v>
      </c>
      <c r="F723">
        <v>8</v>
      </c>
      <c r="G723">
        <v>2024</v>
      </c>
    </row>
    <row r="724" spans="1:7" x14ac:dyDescent="0.35">
      <c r="A724" t="s">
        <v>80</v>
      </c>
      <c r="B724">
        <v>320028</v>
      </c>
      <c r="C724" t="s">
        <v>92</v>
      </c>
      <c r="D724">
        <v>368</v>
      </c>
      <c r="E724">
        <v>66460.712</v>
      </c>
      <c r="F724">
        <v>8</v>
      </c>
      <c r="G724">
        <v>2024</v>
      </c>
    </row>
    <row r="725" spans="1:7" x14ac:dyDescent="0.35">
      <c r="A725" t="s">
        <v>80</v>
      </c>
      <c r="B725">
        <v>323103</v>
      </c>
      <c r="C725" t="s">
        <v>93</v>
      </c>
      <c r="D725">
        <v>50</v>
      </c>
      <c r="E725">
        <v>15174.972</v>
      </c>
      <c r="F725">
        <v>8</v>
      </c>
      <c r="G725">
        <v>2024</v>
      </c>
    </row>
    <row r="726" spans="1:7" x14ac:dyDescent="0.35">
      <c r="A726" t="s">
        <v>80</v>
      </c>
      <c r="B726">
        <v>322000</v>
      </c>
      <c r="C726" t="s">
        <v>94</v>
      </c>
      <c r="D726">
        <v>48</v>
      </c>
      <c r="E726">
        <v>14567.973</v>
      </c>
      <c r="F726">
        <v>8</v>
      </c>
      <c r="G726">
        <v>2024</v>
      </c>
    </row>
    <row r="727" spans="1:7" x14ac:dyDescent="0.35">
      <c r="A727" t="s">
        <v>80</v>
      </c>
      <c r="B727">
        <v>324903</v>
      </c>
      <c r="C727" t="s">
        <v>48</v>
      </c>
      <c r="D727">
        <v>30</v>
      </c>
      <c r="E727">
        <v>9917.9249999999993</v>
      </c>
      <c r="F727">
        <v>8</v>
      </c>
      <c r="G727">
        <v>2024</v>
      </c>
    </row>
    <row r="728" spans="1:7" x14ac:dyDescent="0.35">
      <c r="A728" t="s">
        <v>80</v>
      </c>
      <c r="B728">
        <v>324903</v>
      </c>
      <c r="C728" t="s">
        <v>48</v>
      </c>
      <c r="D728">
        <v>170</v>
      </c>
      <c r="E728">
        <v>56201.576000000001</v>
      </c>
      <c r="F728">
        <v>8</v>
      </c>
      <c r="G728">
        <v>2024</v>
      </c>
    </row>
    <row r="729" spans="1:7" x14ac:dyDescent="0.35">
      <c r="A729" t="s">
        <v>80</v>
      </c>
      <c r="B729">
        <v>320926</v>
      </c>
      <c r="C729" t="s">
        <v>49</v>
      </c>
      <c r="D729">
        <v>250</v>
      </c>
      <c r="E729">
        <v>67322.137000000002</v>
      </c>
      <c r="F729">
        <v>8</v>
      </c>
      <c r="G729">
        <v>2024</v>
      </c>
    </row>
    <row r="730" spans="1:7" x14ac:dyDescent="0.35">
      <c r="A730" t="s">
        <v>80</v>
      </c>
      <c r="B730">
        <v>320015</v>
      </c>
      <c r="C730" t="s">
        <v>81</v>
      </c>
      <c r="D730">
        <v>20</v>
      </c>
      <c r="E730">
        <v>5744.8220000000001</v>
      </c>
      <c r="F730">
        <v>8</v>
      </c>
      <c r="G730">
        <v>2024</v>
      </c>
    </row>
    <row r="731" spans="1:7" x14ac:dyDescent="0.35">
      <c r="A731" t="s">
        <v>80</v>
      </c>
      <c r="B731">
        <v>320028</v>
      </c>
      <c r="C731" t="s">
        <v>92</v>
      </c>
      <c r="D731">
        <v>140</v>
      </c>
      <c r="E731">
        <v>25283.967000000001</v>
      </c>
      <c r="F731">
        <v>8</v>
      </c>
      <c r="G731">
        <v>2024</v>
      </c>
    </row>
    <row r="732" spans="1:7" x14ac:dyDescent="0.35">
      <c r="A732" t="s">
        <v>80</v>
      </c>
      <c r="B732">
        <v>320028</v>
      </c>
      <c r="C732" t="s">
        <v>92</v>
      </c>
      <c r="D732">
        <v>80</v>
      </c>
      <c r="E732">
        <v>14447.981</v>
      </c>
      <c r="F732">
        <v>8</v>
      </c>
      <c r="G732">
        <v>2024</v>
      </c>
    </row>
    <row r="733" spans="1:7" x14ac:dyDescent="0.35">
      <c r="A733" t="s">
        <v>80</v>
      </c>
      <c r="B733">
        <v>324903</v>
      </c>
      <c r="C733" t="s">
        <v>48</v>
      </c>
      <c r="D733">
        <v>5</v>
      </c>
      <c r="E733">
        <v>1652.9880000000001</v>
      </c>
      <c r="F733">
        <v>8</v>
      </c>
      <c r="G733">
        <v>2024</v>
      </c>
    </row>
    <row r="734" spans="1:7" x14ac:dyDescent="0.35">
      <c r="A734" t="s">
        <v>80</v>
      </c>
      <c r="B734">
        <v>320926</v>
      </c>
      <c r="C734" t="s">
        <v>49</v>
      </c>
      <c r="D734">
        <v>5</v>
      </c>
      <c r="E734">
        <v>1346.442</v>
      </c>
      <c r="F734">
        <v>8</v>
      </c>
      <c r="G734">
        <v>2024</v>
      </c>
    </row>
    <row r="735" spans="1:7" x14ac:dyDescent="0.35">
      <c r="A735" t="s">
        <v>80</v>
      </c>
      <c r="B735">
        <v>320015</v>
      </c>
      <c r="C735" t="s">
        <v>81</v>
      </c>
      <c r="D735">
        <v>20</v>
      </c>
      <c r="E735">
        <v>5744.8230000000003</v>
      </c>
      <c r="F735">
        <v>8</v>
      </c>
      <c r="G735">
        <v>2024</v>
      </c>
    </row>
    <row r="736" spans="1:7" x14ac:dyDescent="0.35">
      <c r="A736" t="s">
        <v>80</v>
      </c>
      <c r="B736">
        <v>320107</v>
      </c>
      <c r="C736" t="s">
        <v>82</v>
      </c>
      <c r="D736">
        <v>10</v>
      </c>
      <c r="E736">
        <v>2745.6019999999999</v>
      </c>
      <c r="F736">
        <v>8</v>
      </c>
      <c r="G736">
        <v>2024</v>
      </c>
    </row>
    <row r="737" spans="1:7" x14ac:dyDescent="0.35">
      <c r="A737" t="s">
        <v>80</v>
      </c>
      <c r="B737">
        <v>320400</v>
      </c>
      <c r="C737" t="s">
        <v>85</v>
      </c>
      <c r="D737">
        <v>5</v>
      </c>
      <c r="E737">
        <v>1219.4169999999999</v>
      </c>
      <c r="F737">
        <v>8</v>
      </c>
      <c r="G737">
        <v>2024</v>
      </c>
    </row>
    <row r="738" spans="1:7" x14ac:dyDescent="0.35">
      <c r="A738" t="s">
        <v>80</v>
      </c>
      <c r="B738">
        <v>320100</v>
      </c>
      <c r="C738" t="s">
        <v>86</v>
      </c>
      <c r="D738">
        <v>5</v>
      </c>
      <c r="E738">
        <v>1219.4169999999999</v>
      </c>
      <c r="F738">
        <v>8</v>
      </c>
      <c r="G738">
        <v>2024</v>
      </c>
    </row>
    <row r="739" spans="1:7" x14ac:dyDescent="0.35">
      <c r="A739" t="s">
        <v>80</v>
      </c>
      <c r="B739">
        <v>324903</v>
      </c>
      <c r="C739" t="s">
        <v>48</v>
      </c>
      <c r="D739">
        <v>30</v>
      </c>
      <c r="E739">
        <v>9917.9249999999993</v>
      </c>
      <c r="F739">
        <v>8</v>
      </c>
      <c r="G739">
        <v>2024</v>
      </c>
    </row>
    <row r="740" spans="1:7" x14ac:dyDescent="0.35">
      <c r="A740" t="s">
        <v>80</v>
      </c>
      <c r="B740">
        <v>320926</v>
      </c>
      <c r="C740" t="s">
        <v>49</v>
      </c>
      <c r="D740">
        <v>30</v>
      </c>
      <c r="E740">
        <v>8078.6559999999999</v>
      </c>
      <c r="F740">
        <v>8</v>
      </c>
      <c r="G740">
        <v>2024</v>
      </c>
    </row>
    <row r="741" spans="1:7" x14ac:dyDescent="0.35">
      <c r="A741" t="s">
        <v>80</v>
      </c>
      <c r="B741">
        <v>320015</v>
      </c>
      <c r="C741" t="s">
        <v>81</v>
      </c>
      <c r="D741">
        <v>200</v>
      </c>
      <c r="E741">
        <v>57448.224999999999</v>
      </c>
      <c r="F741">
        <v>8</v>
      </c>
      <c r="G741">
        <v>2024</v>
      </c>
    </row>
    <row r="742" spans="1:7" x14ac:dyDescent="0.35">
      <c r="A742" t="s">
        <v>80</v>
      </c>
      <c r="B742">
        <v>320107</v>
      </c>
      <c r="C742" t="s">
        <v>82</v>
      </c>
      <c r="D742">
        <v>100</v>
      </c>
      <c r="E742">
        <v>27456.019</v>
      </c>
      <c r="F742">
        <v>8</v>
      </c>
      <c r="G742">
        <v>2024</v>
      </c>
    </row>
    <row r="743" spans="1:7" x14ac:dyDescent="0.35">
      <c r="A743" t="s">
        <v>80</v>
      </c>
      <c r="B743">
        <v>320028</v>
      </c>
      <c r="C743" t="s">
        <v>92</v>
      </c>
      <c r="D743">
        <v>202</v>
      </c>
      <c r="E743">
        <v>36481.152000000002</v>
      </c>
      <c r="F743">
        <v>8</v>
      </c>
      <c r="G743">
        <v>2024</v>
      </c>
    </row>
    <row r="744" spans="1:7" x14ac:dyDescent="0.35">
      <c r="A744" t="s">
        <v>80</v>
      </c>
      <c r="B744">
        <v>323900</v>
      </c>
      <c r="C744" t="s">
        <v>95</v>
      </c>
      <c r="D744">
        <v>35</v>
      </c>
      <c r="E744">
        <v>10622.48</v>
      </c>
      <c r="F744">
        <v>8</v>
      </c>
      <c r="G744">
        <v>2024</v>
      </c>
    </row>
    <row r="745" spans="1:7" x14ac:dyDescent="0.35">
      <c r="A745" t="s">
        <v>80</v>
      </c>
      <c r="B745">
        <v>320400</v>
      </c>
      <c r="C745" t="s">
        <v>85</v>
      </c>
      <c r="D745">
        <v>105</v>
      </c>
      <c r="E745">
        <v>25607.760999999999</v>
      </c>
      <c r="F745">
        <v>8</v>
      </c>
      <c r="G745">
        <v>2024</v>
      </c>
    </row>
    <row r="746" spans="1:7" x14ac:dyDescent="0.35">
      <c r="A746" t="s">
        <v>80</v>
      </c>
      <c r="B746">
        <v>320100</v>
      </c>
      <c r="C746" t="s">
        <v>86</v>
      </c>
      <c r="D746">
        <v>105</v>
      </c>
      <c r="E746">
        <v>25607.760999999999</v>
      </c>
      <c r="F746">
        <v>8</v>
      </c>
      <c r="G746">
        <v>2024</v>
      </c>
    </row>
    <row r="747" spans="1:7" x14ac:dyDescent="0.35">
      <c r="A747" t="s">
        <v>80</v>
      </c>
      <c r="B747">
        <v>324903</v>
      </c>
      <c r="C747" t="s">
        <v>48</v>
      </c>
      <c r="D747">
        <v>60</v>
      </c>
      <c r="E747">
        <v>19835.849999999999</v>
      </c>
      <c r="F747">
        <v>8</v>
      </c>
      <c r="G747">
        <v>2024</v>
      </c>
    </row>
    <row r="748" spans="1:7" x14ac:dyDescent="0.35">
      <c r="A748" t="s">
        <v>80</v>
      </c>
      <c r="B748">
        <v>320926</v>
      </c>
      <c r="C748" t="s">
        <v>49</v>
      </c>
      <c r="D748">
        <v>50</v>
      </c>
      <c r="E748">
        <v>13464.427</v>
      </c>
      <c r="F748">
        <v>8</v>
      </c>
      <c r="G748">
        <v>2024</v>
      </c>
    </row>
    <row r="749" spans="1:7" x14ac:dyDescent="0.35">
      <c r="A749" t="s">
        <v>80</v>
      </c>
      <c r="B749">
        <v>320028</v>
      </c>
      <c r="C749" t="s">
        <v>92</v>
      </c>
      <c r="D749">
        <v>60</v>
      </c>
      <c r="E749">
        <v>10835.986000000001</v>
      </c>
      <c r="F749">
        <v>8</v>
      </c>
      <c r="G749">
        <v>2024</v>
      </c>
    </row>
    <row r="750" spans="1:7" x14ac:dyDescent="0.35">
      <c r="A750" t="s">
        <v>80</v>
      </c>
      <c r="B750">
        <v>323900</v>
      </c>
      <c r="C750" t="s">
        <v>95</v>
      </c>
      <c r="D750">
        <v>5</v>
      </c>
      <c r="E750">
        <v>1517.4970000000001</v>
      </c>
      <c r="F750">
        <v>8</v>
      </c>
      <c r="G750">
        <v>2024</v>
      </c>
    </row>
    <row r="751" spans="1:7" x14ac:dyDescent="0.35">
      <c r="A751" t="s">
        <v>80</v>
      </c>
      <c r="B751">
        <v>320400</v>
      </c>
      <c r="C751" t="s">
        <v>85</v>
      </c>
      <c r="D751">
        <v>5</v>
      </c>
      <c r="E751">
        <v>1219.4169999999999</v>
      </c>
      <c r="F751">
        <v>8</v>
      </c>
      <c r="G751">
        <v>2024</v>
      </c>
    </row>
    <row r="752" spans="1:7" x14ac:dyDescent="0.35">
      <c r="A752" t="s">
        <v>80</v>
      </c>
      <c r="B752">
        <v>324903</v>
      </c>
      <c r="C752" t="s">
        <v>48</v>
      </c>
      <c r="D752">
        <v>40</v>
      </c>
      <c r="E752">
        <v>13223.9</v>
      </c>
      <c r="F752">
        <v>8</v>
      </c>
      <c r="G752">
        <v>2024</v>
      </c>
    </row>
    <row r="753" spans="1:7" x14ac:dyDescent="0.35">
      <c r="A753" t="s">
        <v>80</v>
      </c>
      <c r="B753">
        <v>320926</v>
      </c>
      <c r="C753" t="s">
        <v>49</v>
      </c>
      <c r="D753">
        <v>20</v>
      </c>
      <c r="E753">
        <v>5385.7709999999997</v>
      </c>
      <c r="F753">
        <v>8</v>
      </c>
      <c r="G753">
        <v>2024</v>
      </c>
    </row>
    <row r="754" spans="1:7" x14ac:dyDescent="0.35">
      <c r="A754" t="s">
        <v>80</v>
      </c>
      <c r="B754">
        <v>320015</v>
      </c>
      <c r="C754" t="s">
        <v>81</v>
      </c>
      <c r="D754">
        <v>60</v>
      </c>
      <c r="E754">
        <v>17234.468000000001</v>
      </c>
      <c r="F754">
        <v>8</v>
      </c>
      <c r="G754">
        <v>2024</v>
      </c>
    </row>
    <row r="755" spans="1:7" x14ac:dyDescent="0.35">
      <c r="A755" t="s">
        <v>80</v>
      </c>
      <c r="B755">
        <v>320107</v>
      </c>
      <c r="C755" t="s">
        <v>82</v>
      </c>
      <c r="D755">
        <v>50</v>
      </c>
      <c r="E755">
        <v>13728.01</v>
      </c>
      <c r="F755">
        <v>8</v>
      </c>
      <c r="G755">
        <v>2024</v>
      </c>
    </row>
    <row r="756" spans="1:7" x14ac:dyDescent="0.35">
      <c r="A756" t="s">
        <v>80</v>
      </c>
      <c r="B756">
        <v>320028</v>
      </c>
      <c r="C756" t="s">
        <v>92</v>
      </c>
      <c r="D756">
        <v>70</v>
      </c>
      <c r="E756">
        <v>12641.983</v>
      </c>
      <c r="F756">
        <v>8</v>
      </c>
      <c r="G756">
        <v>2024</v>
      </c>
    </row>
    <row r="757" spans="1:7" x14ac:dyDescent="0.35">
      <c r="A757" t="s">
        <v>80</v>
      </c>
      <c r="B757">
        <v>323004</v>
      </c>
      <c r="C757" t="s">
        <v>84</v>
      </c>
      <c r="D757">
        <v>12</v>
      </c>
      <c r="E757">
        <v>3641.9929999999999</v>
      </c>
      <c r="F757">
        <v>8</v>
      </c>
      <c r="G757">
        <v>2024</v>
      </c>
    </row>
    <row r="758" spans="1:7" x14ac:dyDescent="0.35">
      <c r="A758" t="s">
        <v>80</v>
      </c>
      <c r="B758">
        <v>320400</v>
      </c>
      <c r="C758" t="s">
        <v>85</v>
      </c>
      <c r="D758">
        <v>15</v>
      </c>
      <c r="E758">
        <v>3658.252</v>
      </c>
      <c r="F758">
        <v>8</v>
      </c>
      <c r="G758">
        <v>2024</v>
      </c>
    </row>
    <row r="759" spans="1:7" x14ac:dyDescent="0.35">
      <c r="A759" t="s">
        <v>80</v>
      </c>
      <c r="B759">
        <v>320100</v>
      </c>
      <c r="C759" t="s">
        <v>86</v>
      </c>
      <c r="D759">
        <v>10</v>
      </c>
      <c r="E759">
        <v>2438.8339999999998</v>
      </c>
      <c r="F759">
        <v>8</v>
      </c>
      <c r="G759">
        <v>2024</v>
      </c>
    </row>
    <row r="760" spans="1:7" x14ac:dyDescent="0.35">
      <c r="A760" t="s">
        <v>80</v>
      </c>
      <c r="B760">
        <v>322000</v>
      </c>
      <c r="C760" t="s">
        <v>94</v>
      </c>
      <c r="D760">
        <v>10</v>
      </c>
      <c r="E760">
        <v>3034.9940000000001</v>
      </c>
      <c r="F760">
        <v>8</v>
      </c>
      <c r="G760">
        <v>2024</v>
      </c>
    </row>
    <row r="761" spans="1:7" x14ac:dyDescent="0.35">
      <c r="A761" t="s">
        <v>80</v>
      </c>
      <c r="B761">
        <v>320015</v>
      </c>
      <c r="C761" t="s">
        <v>81</v>
      </c>
      <c r="D761">
        <v>-100</v>
      </c>
      <c r="E761">
        <v>-35905.14</v>
      </c>
      <c r="F761">
        <v>8</v>
      </c>
      <c r="G761">
        <v>2024</v>
      </c>
    </row>
    <row r="762" spans="1:7" x14ac:dyDescent="0.35">
      <c r="A762" t="s">
        <v>80</v>
      </c>
      <c r="B762">
        <v>320107</v>
      </c>
      <c r="C762" t="s">
        <v>82</v>
      </c>
      <c r="D762">
        <v>-50</v>
      </c>
      <c r="E762">
        <v>-17160.011999999999</v>
      </c>
      <c r="F762">
        <v>8</v>
      </c>
      <c r="G762">
        <v>2024</v>
      </c>
    </row>
    <row r="763" spans="1:7" x14ac:dyDescent="0.35">
      <c r="A763" t="s">
        <v>80</v>
      </c>
      <c r="B763">
        <v>320028</v>
      </c>
      <c r="C763" t="s">
        <v>92</v>
      </c>
      <c r="D763">
        <v>-368</v>
      </c>
      <c r="E763">
        <v>-66460.712</v>
      </c>
      <c r="F763">
        <v>8</v>
      </c>
      <c r="G763">
        <v>2024</v>
      </c>
    </row>
    <row r="764" spans="1:7" x14ac:dyDescent="0.35">
      <c r="A764" t="s">
        <v>80</v>
      </c>
      <c r="B764">
        <v>324003</v>
      </c>
      <c r="C764" t="s">
        <v>89</v>
      </c>
      <c r="D764">
        <v>-40</v>
      </c>
      <c r="E764">
        <v>-15840.013999999999</v>
      </c>
      <c r="F764">
        <v>8</v>
      </c>
      <c r="G764">
        <v>2024</v>
      </c>
    </row>
    <row r="765" spans="1:7" x14ac:dyDescent="0.35">
      <c r="A765" t="s">
        <v>80</v>
      </c>
      <c r="B765">
        <v>324903</v>
      </c>
      <c r="C765" t="s">
        <v>48</v>
      </c>
      <c r="D765">
        <v>-100</v>
      </c>
      <c r="E765">
        <v>-33059.75</v>
      </c>
      <c r="F765">
        <v>8</v>
      </c>
      <c r="G765">
        <v>2024</v>
      </c>
    </row>
    <row r="766" spans="1:7" x14ac:dyDescent="0.35">
      <c r="A766" t="s">
        <v>80</v>
      </c>
      <c r="B766">
        <v>320926</v>
      </c>
      <c r="C766" t="s">
        <v>49</v>
      </c>
      <c r="D766">
        <v>-100</v>
      </c>
      <c r="E766">
        <v>-26928.855</v>
      </c>
      <c r="F766">
        <v>8</v>
      </c>
      <c r="G766">
        <v>2024</v>
      </c>
    </row>
    <row r="767" spans="1:7" x14ac:dyDescent="0.35">
      <c r="A767" t="s">
        <v>80</v>
      </c>
      <c r="B767">
        <v>320023</v>
      </c>
      <c r="C767" t="s">
        <v>87</v>
      </c>
      <c r="D767">
        <v>40</v>
      </c>
      <c r="E767">
        <v>7630.848</v>
      </c>
      <c r="F767">
        <v>8</v>
      </c>
      <c r="G767">
        <v>2024</v>
      </c>
    </row>
    <row r="768" spans="1:7" x14ac:dyDescent="0.35">
      <c r="A768" t="s">
        <v>80</v>
      </c>
      <c r="B768">
        <v>320118</v>
      </c>
      <c r="C768" t="s">
        <v>90</v>
      </c>
      <c r="D768">
        <v>20</v>
      </c>
      <c r="E768">
        <v>3643.194</v>
      </c>
      <c r="F768">
        <v>8</v>
      </c>
      <c r="G768">
        <v>2024</v>
      </c>
    </row>
    <row r="769" spans="1:7" x14ac:dyDescent="0.35">
      <c r="A769" t="s">
        <v>80</v>
      </c>
      <c r="B769">
        <v>324003</v>
      </c>
      <c r="C769" t="s">
        <v>89</v>
      </c>
      <c r="D769">
        <v>10</v>
      </c>
      <c r="E769">
        <v>3366.0030000000002</v>
      </c>
      <c r="F769">
        <v>8</v>
      </c>
      <c r="G769">
        <v>2024</v>
      </c>
    </row>
    <row r="770" spans="1:7" x14ac:dyDescent="0.35">
      <c r="A770" t="s">
        <v>80</v>
      </c>
      <c r="B770">
        <v>320023</v>
      </c>
      <c r="C770" t="s">
        <v>87</v>
      </c>
      <c r="D770">
        <v>1328</v>
      </c>
      <c r="E770">
        <v>253344.15400000001</v>
      </c>
      <c r="F770">
        <v>9</v>
      </c>
      <c r="G770">
        <v>2024</v>
      </c>
    </row>
    <row r="771" spans="1:7" x14ac:dyDescent="0.35">
      <c r="A771" t="s">
        <v>80</v>
      </c>
      <c r="B771">
        <v>320023</v>
      </c>
      <c r="C771" t="s">
        <v>87</v>
      </c>
      <c r="D771">
        <v>400</v>
      </c>
      <c r="E771">
        <v>76308.479999999996</v>
      </c>
      <c r="F771">
        <v>9</v>
      </c>
      <c r="G771">
        <v>2024</v>
      </c>
    </row>
    <row r="772" spans="1:7" x14ac:dyDescent="0.35">
      <c r="A772" t="s">
        <v>80</v>
      </c>
      <c r="B772">
        <v>320118</v>
      </c>
      <c r="C772" t="s">
        <v>90</v>
      </c>
      <c r="D772">
        <v>480</v>
      </c>
      <c r="E772">
        <v>87436.661999999997</v>
      </c>
      <c r="F772">
        <v>9</v>
      </c>
      <c r="G772">
        <v>2024</v>
      </c>
    </row>
    <row r="773" spans="1:7" x14ac:dyDescent="0.35">
      <c r="A773" t="s">
        <v>80</v>
      </c>
      <c r="B773">
        <v>324003</v>
      </c>
      <c r="C773" t="s">
        <v>89</v>
      </c>
      <c r="D773">
        <v>200</v>
      </c>
      <c r="E773">
        <v>67320.061000000002</v>
      </c>
      <c r="F773">
        <v>9</v>
      </c>
      <c r="G773">
        <v>2024</v>
      </c>
    </row>
    <row r="774" spans="1:7" x14ac:dyDescent="0.35">
      <c r="A774" t="s">
        <v>80</v>
      </c>
      <c r="B774">
        <v>320023</v>
      </c>
      <c r="C774" t="s">
        <v>87</v>
      </c>
      <c r="D774">
        <v>160</v>
      </c>
      <c r="E774">
        <v>30523.391</v>
      </c>
      <c r="F774">
        <v>9</v>
      </c>
      <c r="G774">
        <v>2024</v>
      </c>
    </row>
    <row r="775" spans="1:7" x14ac:dyDescent="0.35">
      <c r="A775" t="s">
        <v>80</v>
      </c>
      <c r="B775">
        <v>320118</v>
      </c>
      <c r="C775" t="s">
        <v>90</v>
      </c>
      <c r="D775">
        <v>50</v>
      </c>
      <c r="E775">
        <v>9107.9860000000008</v>
      </c>
      <c r="F775">
        <v>9</v>
      </c>
      <c r="G775">
        <v>2024</v>
      </c>
    </row>
    <row r="776" spans="1:7" x14ac:dyDescent="0.35">
      <c r="A776" t="s">
        <v>80</v>
      </c>
      <c r="B776">
        <v>324003</v>
      </c>
      <c r="C776" t="s">
        <v>89</v>
      </c>
      <c r="D776">
        <v>30</v>
      </c>
      <c r="E776">
        <v>10098.009</v>
      </c>
      <c r="F776">
        <v>9</v>
      </c>
      <c r="G776">
        <v>2024</v>
      </c>
    </row>
    <row r="777" spans="1:7" x14ac:dyDescent="0.35">
      <c r="A777" t="s">
        <v>80</v>
      </c>
      <c r="B777">
        <v>320023</v>
      </c>
      <c r="C777" t="s">
        <v>87</v>
      </c>
      <c r="D777">
        <v>150</v>
      </c>
      <c r="E777">
        <v>28615.679</v>
      </c>
      <c r="F777">
        <v>9</v>
      </c>
      <c r="G777">
        <v>2024</v>
      </c>
    </row>
    <row r="778" spans="1:7" x14ac:dyDescent="0.35">
      <c r="A778" t="s">
        <v>80</v>
      </c>
      <c r="B778">
        <v>320118</v>
      </c>
      <c r="C778" t="s">
        <v>90</v>
      </c>
      <c r="D778">
        <v>60</v>
      </c>
      <c r="E778">
        <v>10929.583000000001</v>
      </c>
      <c r="F778">
        <v>9</v>
      </c>
      <c r="G778">
        <v>2024</v>
      </c>
    </row>
    <row r="779" spans="1:7" x14ac:dyDescent="0.35">
      <c r="A779" t="s">
        <v>80</v>
      </c>
      <c r="B779">
        <v>324003</v>
      </c>
      <c r="C779" t="s">
        <v>89</v>
      </c>
      <c r="D779">
        <v>30</v>
      </c>
      <c r="E779">
        <v>10098.009</v>
      </c>
      <c r="F779">
        <v>9</v>
      </c>
      <c r="G779">
        <v>2024</v>
      </c>
    </row>
    <row r="780" spans="1:7" x14ac:dyDescent="0.35">
      <c r="A780" t="s">
        <v>80</v>
      </c>
      <c r="B780">
        <v>320015</v>
      </c>
      <c r="C780" t="s">
        <v>81</v>
      </c>
      <c r="D780">
        <v>35</v>
      </c>
      <c r="E780">
        <v>12566.799000000001</v>
      </c>
      <c r="F780">
        <v>9</v>
      </c>
      <c r="G780">
        <v>2024</v>
      </c>
    </row>
    <row r="781" spans="1:7" x14ac:dyDescent="0.35">
      <c r="A781" t="s">
        <v>80</v>
      </c>
      <c r="B781">
        <v>320107</v>
      </c>
      <c r="C781" t="s">
        <v>82</v>
      </c>
      <c r="D781">
        <v>25</v>
      </c>
      <c r="E781">
        <v>8580.0059999999994</v>
      </c>
      <c r="F781">
        <v>9</v>
      </c>
      <c r="G781">
        <v>2024</v>
      </c>
    </row>
    <row r="782" spans="1:7" x14ac:dyDescent="0.35">
      <c r="A782" t="s">
        <v>80</v>
      </c>
      <c r="B782">
        <v>320118</v>
      </c>
      <c r="C782" t="s">
        <v>90</v>
      </c>
      <c r="D782">
        <v>20</v>
      </c>
      <c r="E782">
        <v>3643.194</v>
      </c>
      <c r="F782">
        <v>9</v>
      </c>
      <c r="G782">
        <v>2024</v>
      </c>
    </row>
    <row r="783" spans="1:7" x14ac:dyDescent="0.35">
      <c r="A783" t="s">
        <v>80</v>
      </c>
      <c r="B783">
        <v>324003</v>
      </c>
      <c r="C783" t="s">
        <v>89</v>
      </c>
      <c r="D783">
        <v>80</v>
      </c>
      <c r="E783">
        <v>26928.025000000001</v>
      </c>
      <c r="F783">
        <v>9</v>
      </c>
      <c r="G783">
        <v>2024</v>
      </c>
    </row>
    <row r="784" spans="1:7" x14ac:dyDescent="0.35">
      <c r="A784" t="s">
        <v>80</v>
      </c>
      <c r="B784">
        <v>320400</v>
      </c>
      <c r="C784" t="s">
        <v>85</v>
      </c>
      <c r="D784">
        <v>20</v>
      </c>
      <c r="E784">
        <v>4877.6689999999999</v>
      </c>
      <c r="F784">
        <v>9</v>
      </c>
      <c r="G784">
        <v>2024</v>
      </c>
    </row>
    <row r="785" spans="1:7" x14ac:dyDescent="0.35">
      <c r="A785" t="s">
        <v>80</v>
      </c>
      <c r="B785">
        <v>320100</v>
      </c>
      <c r="C785" t="s">
        <v>86</v>
      </c>
      <c r="D785">
        <v>30</v>
      </c>
      <c r="E785">
        <v>7316.5029999999997</v>
      </c>
      <c r="F785">
        <v>9</v>
      </c>
      <c r="G785">
        <v>2024</v>
      </c>
    </row>
    <row r="786" spans="1:7" x14ac:dyDescent="0.35">
      <c r="A786" t="s">
        <v>80</v>
      </c>
      <c r="B786">
        <v>322000</v>
      </c>
      <c r="C786" t="s">
        <v>94</v>
      </c>
      <c r="D786">
        <v>10</v>
      </c>
      <c r="E786">
        <v>3034.9940000000001</v>
      </c>
      <c r="F786">
        <v>9</v>
      </c>
      <c r="G786">
        <v>2024</v>
      </c>
    </row>
    <row r="787" spans="1:7" x14ac:dyDescent="0.35">
      <c r="A787" t="s">
        <v>80</v>
      </c>
      <c r="B787">
        <v>322100</v>
      </c>
      <c r="C787" t="s">
        <v>97</v>
      </c>
      <c r="D787">
        <v>6</v>
      </c>
      <c r="E787">
        <v>650.35900000000004</v>
      </c>
      <c r="F787">
        <v>9</v>
      </c>
      <c r="G787">
        <v>2024</v>
      </c>
    </row>
    <row r="788" spans="1:7" x14ac:dyDescent="0.35">
      <c r="A788" t="s">
        <v>80</v>
      </c>
      <c r="B788">
        <v>320023</v>
      </c>
      <c r="C788" t="s">
        <v>87</v>
      </c>
      <c r="D788">
        <v>20</v>
      </c>
      <c r="E788">
        <v>3815.4250000000002</v>
      </c>
      <c r="F788">
        <v>9</v>
      </c>
      <c r="G788">
        <v>2024</v>
      </c>
    </row>
    <row r="789" spans="1:7" x14ac:dyDescent="0.35">
      <c r="A789" t="s">
        <v>80</v>
      </c>
      <c r="B789">
        <v>320118</v>
      </c>
      <c r="C789" t="s">
        <v>90</v>
      </c>
      <c r="D789">
        <v>10</v>
      </c>
      <c r="E789">
        <v>1821.597</v>
      </c>
      <c r="F789">
        <v>9</v>
      </c>
      <c r="G789">
        <v>2024</v>
      </c>
    </row>
    <row r="790" spans="1:7" x14ac:dyDescent="0.35">
      <c r="A790" t="s">
        <v>80</v>
      </c>
      <c r="B790">
        <v>323004</v>
      </c>
      <c r="C790" t="s">
        <v>84</v>
      </c>
      <c r="D790">
        <v>5</v>
      </c>
      <c r="E790">
        <v>1517.4970000000001</v>
      </c>
      <c r="F790">
        <v>9</v>
      </c>
      <c r="G790">
        <v>2024</v>
      </c>
    </row>
    <row r="791" spans="1:7" x14ac:dyDescent="0.35">
      <c r="A791" t="s">
        <v>80</v>
      </c>
      <c r="B791">
        <v>320400</v>
      </c>
      <c r="C791" t="s">
        <v>85</v>
      </c>
      <c r="D791">
        <v>5</v>
      </c>
      <c r="E791">
        <v>1219.4169999999999</v>
      </c>
      <c r="F791">
        <v>9</v>
      </c>
      <c r="G791">
        <v>2024</v>
      </c>
    </row>
    <row r="792" spans="1:7" x14ac:dyDescent="0.35">
      <c r="A792" t="s">
        <v>80</v>
      </c>
      <c r="B792">
        <v>320100</v>
      </c>
      <c r="C792" t="s">
        <v>86</v>
      </c>
      <c r="D792">
        <v>10</v>
      </c>
      <c r="E792">
        <v>2438.8339999999998</v>
      </c>
      <c r="F792">
        <v>9</v>
      </c>
      <c r="G792">
        <v>2024</v>
      </c>
    </row>
    <row r="793" spans="1:7" x14ac:dyDescent="0.35">
      <c r="A793" t="s">
        <v>80</v>
      </c>
      <c r="B793">
        <v>324003</v>
      </c>
      <c r="C793" t="s">
        <v>89</v>
      </c>
      <c r="D793">
        <v>26</v>
      </c>
      <c r="E793">
        <v>8751.6080000000002</v>
      </c>
      <c r="F793">
        <v>9</v>
      </c>
      <c r="G793">
        <v>2024</v>
      </c>
    </row>
    <row r="794" spans="1:7" x14ac:dyDescent="0.35">
      <c r="A794" t="s">
        <v>80</v>
      </c>
      <c r="B794">
        <v>324003</v>
      </c>
      <c r="C794" t="s">
        <v>89</v>
      </c>
      <c r="D794">
        <v>200</v>
      </c>
      <c r="E794">
        <v>67320.061000000002</v>
      </c>
      <c r="F794">
        <v>9</v>
      </c>
      <c r="G794">
        <v>2024</v>
      </c>
    </row>
    <row r="795" spans="1:7" x14ac:dyDescent="0.35">
      <c r="A795" t="s">
        <v>80</v>
      </c>
      <c r="B795">
        <v>322000</v>
      </c>
      <c r="C795" t="s">
        <v>94</v>
      </c>
      <c r="D795">
        <v>48</v>
      </c>
      <c r="E795">
        <v>14567.973</v>
      </c>
      <c r="F795">
        <v>9</v>
      </c>
      <c r="G795">
        <v>2024</v>
      </c>
    </row>
    <row r="796" spans="1:7" x14ac:dyDescent="0.35">
      <c r="A796" t="s">
        <v>80</v>
      </c>
      <c r="B796">
        <v>320015</v>
      </c>
      <c r="C796" t="s">
        <v>81</v>
      </c>
      <c r="D796">
        <v>20</v>
      </c>
      <c r="E796">
        <v>7181.0280000000002</v>
      </c>
      <c r="F796">
        <v>9</v>
      </c>
      <c r="G796">
        <v>2024</v>
      </c>
    </row>
    <row r="797" spans="1:7" x14ac:dyDescent="0.35">
      <c r="A797" t="s">
        <v>80</v>
      </c>
      <c r="B797">
        <v>324003</v>
      </c>
      <c r="C797" t="s">
        <v>89</v>
      </c>
      <c r="D797">
        <v>20</v>
      </c>
      <c r="E797">
        <v>6732.0060000000003</v>
      </c>
      <c r="F797">
        <v>9</v>
      </c>
      <c r="G797">
        <v>2024</v>
      </c>
    </row>
    <row r="798" spans="1:7" x14ac:dyDescent="0.35">
      <c r="A798" t="s">
        <v>80</v>
      </c>
      <c r="B798">
        <v>320400</v>
      </c>
      <c r="C798" t="s">
        <v>85</v>
      </c>
      <c r="D798">
        <v>20</v>
      </c>
      <c r="E798">
        <v>4877.6689999999999</v>
      </c>
      <c r="F798">
        <v>9</v>
      </c>
      <c r="G798">
        <v>2024</v>
      </c>
    </row>
    <row r="799" spans="1:7" x14ac:dyDescent="0.35">
      <c r="A799" t="s">
        <v>80</v>
      </c>
      <c r="B799">
        <v>320100</v>
      </c>
      <c r="C799" t="s">
        <v>86</v>
      </c>
      <c r="D799">
        <v>10</v>
      </c>
      <c r="E799">
        <v>2438.8339999999998</v>
      </c>
      <c r="F799">
        <v>9</v>
      </c>
      <c r="G799">
        <v>2024</v>
      </c>
    </row>
    <row r="800" spans="1:7" x14ac:dyDescent="0.35">
      <c r="A800" t="s">
        <v>80</v>
      </c>
      <c r="B800">
        <v>322000</v>
      </c>
      <c r="C800" t="s">
        <v>94</v>
      </c>
      <c r="D800">
        <v>20</v>
      </c>
      <c r="E800">
        <v>6069.9889999999996</v>
      </c>
      <c r="F800">
        <v>9</v>
      </c>
      <c r="G800">
        <v>2024</v>
      </c>
    </row>
    <row r="801" spans="1:7" x14ac:dyDescent="0.35">
      <c r="A801" t="s">
        <v>80</v>
      </c>
      <c r="B801">
        <v>320023</v>
      </c>
      <c r="C801" t="s">
        <v>87</v>
      </c>
      <c r="D801">
        <v>480</v>
      </c>
      <c r="E801">
        <v>91570.176000000007</v>
      </c>
      <c r="F801">
        <v>9</v>
      </c>
      <c r="G801">
        <v>2024</v>
      </c>
    </row>
    <row r="802" spans="1:7" x14ac:dyDescent="0.35">
      <c r="A802" t="s">
        <v>80</v>
      </c>
      <c r="B802">
        <v>320118</v>
      </c>
      <c r="C802" t="s">
        <v>90</v>
      </c>
      <c r="D802">
        <v>240</v>
      </c>
      <c r="E802">
        <v>43718.330999999998</v>
      </c>
      <c r="F802">
        <v>9</v>
      </c>
      <c r="G802">
        <v>2024</v>
      </c>
    </row>
    <row r="803" spans="1:7" x14ac:dyDescent="0.35">
      <c r="A803" t="s">
        <v>80</v>
      </c>
      <c r="B803">
        <v>320118</v>
      </c>
      <c r="C803" t="s">
        <v>90</v>
      </c>
      <c r="D803">
        <v>720</v>
      </c>
      <c r="E803">
        <v>131154.99299999999</v>
      </c>
      <c r="F803">
        <v>9</v>
      </c>
      <c r="G803">
        <v>2024</v>
      </c>
    </row>
    <row r="804" spans="1:7" x14ac:dyDescent="0.35">
      <c r="A804" t="s">
        <v>80</v>
      </c>
      <c r="B804">
        <v>324003</v>
      </c>
      <c r="C804" t="s">
        <v>89</v>
      </c>
      <c r="D804">
        <v>300</v>
      </c>
      <c r="E804">
        <v>100980.092</v>
      </c>
      <c r="F804">
        <v>9</v>
      </c>
      <c r="G804">
        <v>2024</v>
      </c>
    </row>
    <row r="805" spans="1:7" x14ac:dyDescent="0.35">
      <c r="A805" t="s">
        <v>80</v>
      </c>
      <c r="B805">
        <v>320400</v>
      </c>
      <c r="C805" t="s">
        <v>85</v>
      </c>
      <c r="D805">
        <v>105</v>
      </c>
      <c r="E805">
        <v>25607.760999999999</v>
      </c>
      <c r="F805">
        <v>9</v>
      </c>
      <c r="G805">
        <v>2024</v>
      </c>
    </row>
    <row r="806" spans="1:7" x14ac:dyDescent="0.35">
      <c r="A806" t="s">
        <v>80</v>
      </c>
      <c r="B806">
        <v>320100</v>
      </c>
      <c r="C806" t="s">
        <v>86</v>
      </c>
      <c r="D806">
        <v>105</v>
      </c>
      <c r="E806">
        <v>25607.760999999999</v>
      </c>
      <c r="F806">
        <v>9</v>
      </c>
      <c r="G806">
        <v>2024</v>
      </c>
    </row>
    <row r="807" spans="1:7" x14ac:dyDescent="0.35">
      <c r="A807" t="s">
        <v>80</v>
      </c>
      <c r="B807">
        <v>322000</v>
      </c>
      <c r="C807" t="s">
        <v>94</v>
      </c>
      <c r="D807">
        <v>48</v>
      </c>
      <c r="E807">
        <v>14567.973</v>
      </c>
      <c r="F807">
        <v>9</v>
      </c>
      <c r="G807">
        <v>2024</v>
      </c>
    </row>
    <row r="808" spans="1:7" x14ac:dyDescent="0.35">
      <c r="A808" t="s">
        <v>80</v>
      </c>
      <c r="B808">
        <v>320023</v>
      </c>
      <c r="C808" t="s">
        <v>87</v>
      </c>
      <c r="D808">
        <v>300</v>
      </c>
      <c r="E808">
        <v>57231.360999999997</v>
      </c>
      <c r="F808">
        <v>9</v>
      </c>
      <c r="G808">
        <v>2024</v>
      </c>
    </row>
    <row r="809" spans="1:7" x14ac:dyDescent="0.35">
      <c r="A809" t="s">
        <v>80</v>
      </c>
      <c r="B809">
        <v>320118</v>
      </c>
      <c r="C809" t="s">
        <v>90</v>
      </c>
      <c r="D809">
        <v>100</v>
      </c>
      <c r="E809">
        <v>18215.971000000001</v>
      </c>
      <c r="F809">
        <v>9</v>
      </c>
      <c r="G809">
        <v>2024</v>
      </c>
    </row>
    <row r="810" spans="1:7" x14ac:dyDescent="0.35">
      <c r="A810" t="s">
        <v>80</v>
      </c>
      <c r="B810">
        <v>324003</v>
      </c>
      <c r="C810" t="s">
        <v>89</v>
      </c>
      <c r="D810">
        <v>40</v>
      </c>
      <c r="E810">
        <v>13464.012000000001</v>
      </c>
      <c r="F810">
        <v>9</v>
      </c>
      <c r="G810">
        <v>2024</v>
      </c>
    </row>
    <row r="811" spans="1:7" x14ac:dyDescent="0.35">
      <c r="A811" t="s">
        <v>80</v>
      </c>
      <c r="B811">
        <v>320400</v>
      </c>
      <c r="C811" t="s">
        <v>85</v>
      </c>
      <c r="D811">
        <v>5</v>
      </c>
      <c r="E811">
        <v>1219.4169999999999</v>
      </c>
      <c r="F811">
        <v>9</v>
      </c>
      <c r="G811">
        <v>2024</v>
      </c>
    </row>
    <row r="812" spans="1:7" x14ac:dyDescent="0.35">
      <c r="A812" t="s">
        <v>80</v>
      </c>
      <c r="B812">
        <v>322000</v>
      </c>
      <c r="C812" t="s">
        <v>94</v>
      </c>
      <c r="D812">
        <v>5</v>
      </c>
      <c r="E812">
        <v>1517.4970000000001</v>
      </c>
      <c r="F812">
        <v>9</v>
      </c>
      <c r="G812">
        <v>2024</v>
      </c>
    </row>
    <row r="813" spans="1:7" x14ac:dyDescent="0.35">
      <c r="A813" t="s">
        <v>80</v>
      </c>
      <c r="B813">
        <v>320023</v>
      </c>
      <c r="C813" t="s">
        <v>87</v>
      </c>
      <c r="D813">
        <v>340</v>
      </c>
      <c r="E813">
        <v>64862.207999999999</v>
      </c>
      <c r="F813">
        <v>9</v>
      </c>
      <c r="G813">
        <v>2024</v>
      </c>
    </row>
    <row r="814" spans="1:7" x14ac:dyDescent="0.35">
      <c r="A814" t="s">
        <v>80</v>
      </c>
      <c r="B814">
        <v>320118</v>
      </c>
      <c r="C814" t="s">
        <v>90</v>
      </c>
      <c r="D814">
        <v>180</v>
      </c>
      <c r="E814">
        <v>32788.748</v>
      </c>
      <c r="F814">
        <v>9</v>
      </c>
      <c r="G814">
        <v>2024</v>
      </c>
    </row>
    <row r="815" spans="1:7" x14ac:dyDescent="0.35">
      <c r="A815" t="s">
        <v>80</v>
      </c>
      <c r="B815">
        <v>324003</v>
      </c>
      <c r="C815" t="s">
        <v>89</v>
      </c>
      <c r="D815">
        <v>30</v>
      </c>
      <c r="E815">
        <v>10098.009</v>
      </c>
      <c r="F815">
        <v>9</v>
      </c>
      <c r="G815">
        <v>2024</v>
      </c>
    </row>
    <row r="816" spans="1:7" x14ac:dyDescent="0.35">
      <c r="A816" t="s">
        <v>80</v>
      </c>
      <c r="B816">
        <v>320023</v>
      </c>
      <c r="C816" t="s">
        <v>87</v>
      </c>
      <c r="D816">
        <v>30</v>
      </c>
      <c r="E816">
        <v>5723.1360000000004</v>
      </c>
      <c r="F816">
        <v>9</v>
      </c>
      <c r="G816">
        <v>2024</v>
      </c>
    </row>
    <row r="817" spans="1:7" x14ac:dyDescent="0.35">
      <c r="A817" t="s">
        <v>80</v>
      </c>
      <c r="B817">
        <v>320118</v>
      </c>
      <c r="C817" t="s">
        <v>90</v>
      </c>
      <c r="D817">
        <v>30</v>
      </c>
      <c r="E817">
        <v>5464.7910000000002</v>
      </c>
      <c r="F817">
        <v>9</v>
      </c>
      <c r="G817">
        <v>2024</v>
      </c>
    </row>
    <row r="818" spans="1:7" x14ac:dyDescent="0.35">
      <c r="A818" t="s">
        <v>80</v>
      </c>
      <c r="B818">
        <v>324003</v>
      </c>
      <c r="C818" t="s">
        <v>89</v>
      </c>
      <c r="D818">
        <v>15</v>
      </c>
      <c r="E818">
        <v>5049.0039999999999</v>
      </c>
      <c r="F818">
        <v>9</v>
      </c>
      <c r="G818">
        <v>2024</v>
      </c>
    </row>
    <row r="819" spans="1:7" x14ac:dyDescent="0.35">
      <c r="A819" t="s">
        <v>80</v>
      </c>
      <c r="B819">
        <v>320400</v>
      </c>
      <c r="C819" t="s">
        <v>85</v>
      </c>
      <c r="D819">
        <v>5</v>
      </c>
      <c r="E819">
        <v>1219.4169999999999</v>
      </c>
      <c r="F819">
        <v>9</v>
      </c>
      <c r="G819">
        <v>2024</v>
      </c>
    </row>
    <row r="820" spans="1:7" x14ac:dyDescent="0.35">
      <c r="A820" t="s">
        <v>80</v>
      </c>
      <c r="B820">
        <v>320100</v>
      </c>
      <c r="C820" t="s">
        <v>86</v>
      </c>
      <c r="D820">
        <v>20</v>
      </c>
      <c r="E820">
        <v>4877.6689999999999</v>
      </c>
      <c r="F820">
        <v>9</v>
      </c>
      <c r="G820">
        <v>2024</v>
      </c>
    </row>
    <row r="821" spans="1:7" x14ac:dyDescent="0.35">
      <c r="A821" t="s">
        <v>80</v>
      </c>
      <c r="B821">
        <v>322000</v>
      </c>
      <c r="C821" t="s">
        <v>94</v>
      </c>
      <c r="D821">
        <v>15</v>
      </c>
      <c r="E821">
        <v>4552.4920000000002</v>
      </c>
      <c r="F821">
        <v>9</v>
      </c>
      <c r="G821">
        <v>2024</v>
      </c>
    </row>
    <row r="822" spans="1:7" x14ac:dyDescent="0.35">
      <c r="A822" t="s">
        <v>80</v>
      </c>
      <c r="B822">
        <v>320015</v>
      </c>
      <c r="C822" t="s">
        <v>81</v>
      </c>
      <c r="D822">
        <v>300</v>
      </c>
      <c r="E822">
        <v>107715.41899999999</v>
      </c>
      <c r="F822">
        <v>9</v>
      </c>
      <c r="G822">
        <v>2024</v>
      </c>
    </row>
    <row r="823" spans="1:7" x14ac:dyDescent="0.35">
      <c r="A823" t="s">
        <v>80</v>
      </c>
      <c r="B823">
        <v>320107</v>
      </c>
      <c r="C823" t="s">
        <v>82</v>
      </c>
      <c r="D823">
        <v>150</v>
      </c>
      <c r="E823">
        <v>51480.036</v>
      </c>
      <c r="F823">
        <v>9</v>
      </c>
      <c r="G823">
        <v>2024</v>
      </c>
    </row>
    <row r="824" spans="1:7" x14ac:dyDescent="0.35">
      <c r="A824" t="s">
        <v>80</v>
      </c>
      <c r="B824">
        <v>323900</v>
      </c>
      <c r="C824" t="s">
        <v>95</v>
      </c>
      <c r="D824">
        <v>20</v>
      </c>
      <c r="E824">
        <v>6069.9889999999996</v>
      </c>
      <c r="F824">
        <v>9</v>
      </c>
      <c r="G824">
        <v>2024</v>
      </c>
    </row>
    <row r="825" spans="1:7" x14ac:dyDescent="0.35">
      <c r="A825" t="s">
        <v>80</v>
      </c>
      <c r="B825">
        <v>323103</v>
      </c>
      <c r="C825" t="s">
        <v>93</v>
      </c>
      <c r="D825">
        <v>40</v>
      </c>
      <c r="E825">
        <v>12139.977999999999</v>
      </c>
      <c r="F825">
        <v>9</v>
      </c>
      <c r="G825">
        <v>2024</v>
      </c>
    </row>
    <row r="826" spans="1:7" x14ac:dyDescent="0.35">
      <c r="A826" t="s">
        <v>80</v>
      </c>
      <c r="B826">
        <v>323004</v>
      </c>
      <c r="C826" t="s">
        <v>84</v>
      </c>
      <c r="D826">
        <v>50</v>
      </c>
      <c r="E826">
        <v>11381.228999999999</v>
      </c>
      <c r="F826">
        <v>9</v>
      </c>
      <c r="G826">
        <v>2024</v>
      </c>
    </row>
    <row r="827" spans="1:7" x14ac:dyDescent="0.35">
      <c r="A827" t="s">
        <v>80</v>
      </c>
      <c r="B827">
        <v>322001</v>
      </c>
      <c r="C827" t="s">
        <v>96</v>
      </c>
      <c r="D827">
        <v>100</v>
      </c>
      <c r="E827">
        <v>16512.984</v>
      </c>
      <c r="F827">
        <v>9</v>
      </c>
      <c r="G827">
        <v>2024</v>
      </c>
    </row>
    <row r="828" spans="1:7" x14ac:dyDescent="0.35">
      <c r="A828" t="s">
        <v>80</v>
      </c>
      <c r="B828">
        <v>320015</v>
      </c>
      <c r="C828" t="s">
        <v>81</v>
      </c>
      <c r="D828">
        <v>30</v>
      </c>
      <c r="E828">
        <v>10771.541999999999</v>
      </c>
      <c r="F828">
        <v>9</v>
      </c>
      <c r="G828">
        <v>2024</v>
      </c>
    </row>
    <row r="829" spans="1:7" x14ac:dyDescent="0.35">
      <c r="A829" t="s">
        <v>80</v>
      </c>
      <c r="B829">
        <v>320107</v>
      </c>
      <c r="C829" t="s">
        <v>82</v>
      </c>
      <c r="D829">
        <v>18</v>
      </c>
      <c r="E829">
        <v>6177.6040000000003</v>
      </c>
      <c r="F829">
        <v>9</v>
      </c>
      <c r="G829">
        <v>2024</v>
      </c>
    </row>
    <row r="830" spans="1:7" x14ac:dyDescent="0.35">
      <c r="A830" t="s">
        <v>80</v>
      </c>
      <c r="B830">
        <v>323900</v>
      </c>
      <c r="C830" t="s">
        <v>95</v>
      </c>
      <c r="D830">
        <v>10</v>
      </c>
      <c r="E830">
        <v>3034.9940000000001</v>
      </c>
      <c r="F830">
        <v>9</v>
      </c>
      <c r="G830">
        <v>2024</v>
      </c>
    </row>
    <row r="831" spans="1:7" x14ac:dyDescent="0.35">
      <c r="A831" t="s">
        <v>80</v>
      </c>
      <c r="B831">
        <v>323103</v>
      </c>
      <c r="C831" t="s">
        <v>93</v>
      </c>
      <c r="D831">
        <v>10</v>
      </c>
      <c r="E831">
        <v>3034.9940000000001</v>
      </c>
      <c r="F831">
        <v>9</v>
      </c>
      <c r="G831">
        <v>2024</v>
      </c>
    </row>
    <row r="832" spans="1:7" x14ac:dyDescent="0.35">
      <c r="A832" t="s">
        <v>80</v>
      </c>
      <c r="B832">
        <v>323004</v>
      </c>
      <c r="C832" t="s">
        <v>84</v>
      </c>
      <c r="D832">
        <v>15</v>
      </c>
      <c r="E832">
        <v>3414.3679999999999</v>
      </c>
      <c r="F832">
        <v>9</v>
      </c>
      <c r="G832">
        <v>2024</v>
      </c>
    </row>
    <row r="833" spans="1:7" x14ac:dyDescent="0.35">
      <c r="A833" t="s">
        <v>80</v>
      </c>
      <c r="B833">
        <v>324003</v>
      </c>
      <c r="C833" t="s">
        <v>89</v>
      </c>
      <c r="D833">
        <v>60</v>
      </c>
      <c r="E833">
        <v>20196.02</v>
      </c>
      <c r="F833">
        <v>9</v>
      </c>
      <c r="G833">
        <v>2024</v>
      </c>
    </row>
    <row r="834" spans="1:7" x14ac:dyDescent="0.35">
      <c r="A834" t="s">
        <v>80</v>
      </c>
      <c r="B834">
        <v>320400</v>
      </c>
      <c r="C834" t="s">
        <v>85</v>
      </c>
      <c r="D834">
        <v>30</v>
      </c>
      <c r="E834">
        <v>7316.5029999999997</v>
      </c>
      <c r="F834">
        <v>9</v>
      </c>
      <c r="G834">
        <v>2024</v>
      </c>
    </row>
    <row r="835" spans="1:7" x14ac:dyDescent="0.35">
      <c r="A835" t="s">
        <v>80</v>
      </c>
      <c r="B835">
        <v>322000</v>
      </c>
      <c r="C835" t="s">
        <v>94</v>
      </c>
      <c r="D835">
        <v>15</v>
      </c>
      <c r="E835">
        <v>4552.4920000000002</v>
      </c>
      <c r="F835">
        <v>9</v>
      </c>
      <c r="G835">
        <v>2024</v>
      </c>
    </row>
    <row r="836" spans="1:7" x14ac:dyDescent="0.35">
      <c r="A836" t="s">
        <v>80</v>
      </c>
      <c r="B836">
        <v>322100</v>
      </c>
      <c r="C836" t="s">
        <v>97</v>
      </c>
      <c r="D836">
        <v>10</v>
      </c>
      <c r="E836">
        <v>1083.931</v>
      </c>
      <c r="F836">
        <v>9</v>
      </c>
      <c r="G836">
        <v>2024</v>
      </c>
    </row>
    <row r="837" spans="1:7" x14ac:dyDescent="0.35">
      <c r="A837" t="s">
        <v>80</v>
      </c>
      <c r="B837">
        <v>320926</v>
      </c>
      <c r="C837" t="s">
        <v>49</v>
      </c>
      <c r="D837">
        <v>15</v>
      </c>
      <c r="E837">
        <v>5385.7709999999997</v>
      </c>
      <c r="F837">
        <v>9</v>
      </c>
      <c r="G837">
        <v>2024</v>
      </c>
    </row>
    <row r="838" spans="1:7" x14ac:dyDescent="0.35">
      <c r="A838" t="s">
        <v>80</v>
      </c>
      <c r="B838">
        <v>320015</v>
      </c>
      <c r="C838" t="s">
        <v>81</v>
      </c>
      <c r="D838">
        <v>45</v>
      </c>
      <c r="E838">
        <v>16157.313</v>
      </c>
      <c r="F838">
        <v>9</v>
      </c>
      <c r="G838">
        <v>2024</v>
      </c>
    </row>
    <row r="839" spans="1:7" x14ac:dyDescent="0.35">
      <c r="A839" t="s">
        <v>80</v>
      </c>
      <c r="B839">
        <v>320107</v>
      </c>
      <c r="C839" t="s">
        <v>82</v>
      </c>
      <c r="D839">
        <v>30</v>
      </c>
      <c r="E839">
        <v>10296.007</v>
      </c>
      <c r="F839">
        <v>9</v>
      </c>
      <c r="G839">
        <v>2024</v>
      </c>
    </row>
    <row r="840" spans="1:7" x14ac:dyDescent="0.35">
      <c r="A840" t="s">
        <v>80</v>
      </c>
      <c r="B840">
        <v>323004</v>
      </c>
      <c r="C840" t="s">
        <v>84</v>
      </c>
      <c r="D840">
        <v>5</v>
      </c>
      <c r="E840">
        <v>1138.1220000000001</v>
      </c>
      <c r="F840">
        <v>9</v>
      </c>
      <c r="G840">
        <v>2024</v>
      </c>
    </row>
    <row r="841" spans="1:7" x14ac:dyDescent="0.35">
      <c r="A841" t="s">
        <v>80</v>
      </c>
      <c r="B841">
        <v>320100</v>
      </c>
      <c r="C841" t="s">
        <v>86</v>
      </c>
      <c r="D841">
        <v>2</v>
      </c>
      <c r="E841">
        <v>487.767</v>
      </c>
      <c r="F841">
        <v>9</v>
      </c>
      <c r="G841">
        <v>2024</v>
      </c>
    </row>
    <row r="842" spans="1:7" x14ac:dyDescent="0.35">
      <c r="A842" t="s">
        <v>80</v>
      </c>
      <c r="B842">
        <v>320015</v>
      </c>
      <c r="C842" t="s">
        <v>81</v>
      </c>
      <c r="D842">
        <v>15</v>
      </c>
      <c r="E842">
        <v>5385.7709999999997</v>
      </c>
      <c r="F842">
        <v>9</v>
      </c>
      <c r="G842">
        <v>2024</v>
      </c>
    </row>
    <row r="843" spans="1:7" x14ac:dyDescent="0.35">
      <c r="A843" t="s">
        <v>80</v>
      </c>
      <c r="B843">
        <v>320107</v>
      </c>
      <c r="C843" t="s">
        <v>82</v>
      </c>
      <c r="D843">
        <v>9</v>
      </c>
      <c r="E843">
        <v>3088.8020000000001</v>
      </c>
      <c r="F843">
        <v>9</v>
      </c>
      <c r="G843">
        <v>2024</v>
      </c>
    </row>
    <row r="844" spans="1:7" x14ac:dyDescent="0.35">
      <c r="A844" t="s">
        <v>80</v>
      </c>
      <c r="B844">
        <v>320023</v>
      </c>
      <c r="C844" t="s">
        <v>87</v>
      </c>
      <c r="D844">
        <v>50</v>
      </c>
      <c r="E844">
        <v>9538.56</v>
      </c>
      <c r="F844">
        <v>9</v>
      </c>
      <c r="G844">
        <v>2024</v>
      </c>
    </row>
    <row r="845" spans="1:7" x14ac:dyDescent="0.35">
      <c r="A845" t="s">
        <v>80</v>
      </c>
      <c r="B845">
        <v>320118</v>
      </c>
      <c r="C845" t="s">
        <v>90</v>
      </c>
      <c r="D845">
        <v>10</v>
      </c>
      <c r="E845">
        <v>1821.597</v>
      </c>
      <c r="F845">
        <v>9</v>
      </c>
      <c r="G845">
        <v>2024</v>
      </c>
    </row>
    <row r="846" spans="1:7" x14ac:dyDescent="0.35">
      <c r="A846" t="s">
        <v>80</v>
      </c>
      <c r="B846">
        <v>323103</v>
      </c>
      <c r="C846" t="s">
        <v>93</v>
      </c>
      <c r="D846">
        <v>4</v>
      </c>
      <c r="E846">
        <v>1213.998</v>
      </c>
      <c r="F846">
        <v>9</v>
      </c>
      <c r="G846">
        <v>2024</v>
      </c>
    </row>
    <row r="847" spans="1:7" x14ac:dyDescent="0.35">
      <c r="A847" t="s">
        <v>80</v>
      </c>
      <c r="B847">
        <v>323004</v>
      </c>
      <c r="C847" t="s">
        <v>84</v>
      </c>
      <c r="D847">
        <v>5</v>
      </c>
      <c r="E847">
        <v>1138.1220000000001</v>
      </c>
      <c r="F847">
        <v>9</v>
      </c>
      <c r="G847">
        <v>2024</v>
      </c>
    </row>
    <row r="848" spans="1:7" x14ac:dyDescent="0.35">
      <c r="A848" t="s">
        <v>98</v>
      </c>
      <c r="B848" t="s">
        <v>98</v>
      </c>
      <c r="C848" t="s">
        <v>98</v>
      </c>
      <c r="D848" t="s">
        <v>98</v>
      </c>
      <c r="E848" t="s">
        <v>98</v>
      </c>
      <c r="F848" t="s">
        <v>98</v>
      </c>
      <c r="G848" t="s">
        <v>98</v>
      </c>
    </row>
  </sheetData>
  <autoFilter ref="B1:F847" xr:uid="{1D590424-5914-42F6-B3E1-765A4581C379}">
    <sortState xmlns:xlrd2="http://schemas.microsoft.com/office/spreadsheetml/2017/richdata2" ref="B175:F214">
      <sortCondition ref="F1:F84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0137-C273-4422-8F91-B515E327039F}">
  <dimension ref="A1:I848"/>
  <sheetViews>
    <sheetView workbookViewId="0">
      <selection sqref="A1:XFD1048576"/>
    </sheetView>
  </sheetViews>
  <sheetFormatPr defaultRowHeight="14.5" x14ac:dyDescent="0.35"/>
  <cols>
    <col min="4" max="4" width="9.08984375" style="49" bestFit="1" customWidth="1"/>
    <col min="5" max="5" width="11.08984375" style="3" bestFit="1" customWidth="1"/>
  </cols>
  <sheetData>
    <row r="1" spans="1:9" x14ac:dyDescent="0.35">
      <c r="A1" t="s">
        <v>74</v>
      </c>
      <c r="B1" t="s">
        <v>75</v>
      </c>
      <c r="C1" t="s">
        <v>76</v>
      </c>
      <c r="D1" s="49" t="s">
        <v>77</v>
      </c>
      <c r="E1" s="3" t="s">
        <v>11</v>
      </c>
      <c r="F1" t="s">
        <v>78</v>
      </c>
      <c r="G1" t="s">
        <v>79</v>
      </c>
    </row>
    <row r="2" spans="1:9" x14ac:dyDescent="0.35">
      <c r="A2" t="s">
        <v>80</v>
      </c>
      <c r="B2">
        <v>320028</v>
      </c>
      <c r="C2" t="s">
        <v>92</v>
      </c>
      <c r="D2" s="49">
        <v>1962</v>
      </c>
      <c r="E2" s="3">
        <v>354336.72912000003</v>
      </c>
      <c r="F2">
        <v>1</v>
      </c>
      <c r="G2">
        <v>2024</v>
      </c>
      <c r="H2">
        <v>3284683</v>
      </c>
      <c r="I2" t="s">
        <v>104</v>
      </c>
    </row>
    <row r="3" spans="1:9" x14ac:dyDescent="0.35">
      <c r="A3" t="s">
        <v>80</v>
      </c>
      <c r="B3">
        <v>320023</v>
      </c>
      <c r="C3" t="s">
        <v>87</v>
      </c>
      <c r="D3" s="49">
        <v>3038</v>
      </c>
      <c r="E3" s="3">
        <v>724453.63199999952</v>
      </c>
      <c r="F3">
        <v>1</v>
      </c>
      <c r="G3">
        <v>2024</v>
      </c>
      <c r="H3">
        <v>3352387</v>
      </c>
      <c r="I3" t="s">
        <v>105</v>
      </c>
    </row>
    <row r="4" spans="1:9" x14ac:dyDescent="0.35">
      <c r="A4" t="s">
        <v>80</v>
      </c>
      <c r="B4">
        <v>320020</v>
      </c>
      <c r="C4" t="s">
        <v>56</v>
      </c>
      <c r="D4" s="49">
        <v>1560</v>
      </c>
      <c r="E4" s="3">
        <v>428313.22559999995</v>
      </c>
      <c r="F4">
        <v>1</v>
      </c>
      <c r="G4">
        <v>2024</v>
      </c>
      <c r="H4">
        <v>3360436</v>
      </c>
      <c r="I4" t="s">
        <v>106</v>
      </c>
    </row>
    <row r="5" spans="1:9" x14ac:dyDescent="0.35">
      <c r="A5" t="s">
        <v>80</v>
      </c>
      <c r="B5">
        <v>320015</v>
      </c>
      <c r="C5" t="s">
        <v>81</v>
      </c>
      <c r="D5" s="49">
        <v>789</v>
      </c>
      <c r="E5" s="3">
        <v>283291.55459999997</v>
      </c>
      <c r="F5">
        <v>1</v>
      </c>
      <c r="G5">
        <v>2024</v>
      </c>
      <c r="H5">
        <v>3373113</v>
      </c>
      <c r="I5" t="s">
        <v>107</v>
      </c>
    </row>
    <row r="6" spans="1:9" x14ac:dyDescent="0.35">
      <c r="A6" t="s">
        <v>80</v>
      </c>
      <c r="B6">
        <v>320118</v>
      </c>
      <c r="C6" t="s">
        <v>90</v>
      </c>
      <c r="D6" s="49">
        <v>947</v>
      </c>
      <c r="E6" s="3">
        <v>215631.55908000006</v>
      </c>
      <c r="F6">
        <v>1</v>
      </c>
      <c r="G6">
        <v>2024</v>
      </c>
      <c r="H6">
        <v>3384346</v>
      </c>
      <c r="I6" t="s">
        <v>108</v>
      </c>
    </row>
    <row r="7" spans="1:9" x14ac:dyDescent="0.35">
      <c r="A7" t="s">
        <v>80</v>
      </c>
      <c r="B7">
        <v>320107</v>
      </c>
      <c r="C7" t="s">
        <v>82</v>
      </c>
      <c r="D7" s="49">
        <v>417</v>
      </c>
      <c r="E7" s="3">
        <v>143114.50008000011</v>
      </c>
      <c r="F7">
        <v>1</v>
      </c>
      <c r="G7">
        <v>2024</v>
      </c>
      <c r="H7">
        <v>3384347</v>
      </c>
      <c r="I7" t="s">
        <v>109</v>
      </c>
    </row>
    <row r="8" spans="1:9" x14ac:dyDescent="0.35">
      <c r="A8" t="s">
        <v>80</v>
      </c>
      <c r="B8">
        <v>324003</v>
      </c>
      <c r="C8" t="s">
        <v>89</v>
      </c>
      <c r="D8" s="49">
        <v>686</v>
      </c>
      <c r="E8" s="3">
        <v>271656.24695999979</v>
      </c>
      <c r="F8">
        <v>1</v>
      </c>
      <c r="G8">
        <v>2024</v>
      </c>
      <c r="H8">
        <v>3408152</v>
      </c>
      <c r="I8" t="s">
        <v>110</v>
      </c>
    </row>
    <row r="9" spans="1:9" x14ac:dyDescent="0.35">
      <c r="A9" t="s">
        <v>80</v>
      </c>
      <c r="B9">
        <v>320917</v>
      </c>
      <c r="C9" t="s">
        <v>28</v>
      </c>
      <c r="D9" s="49">
        <v>226</v>
      </c>
      <c r="E9" s="3">
        <v>77563.254239999995</v>
      </c>
      <c r="F9">
        <v>1</v>
      </c>
      <c r="G9">
        <v>2024</v>
      </c>
      <c r="H9">
        <v>3529248</v>
      </c>
      <c r="I9" t="s">
        <v>111</v>
      </c>
    </row>
    <row r="10" spans="1:9" x14ac:dyDescent="0.35">
      <c r="A10" t="s">
        <v>80</v>
      </c>
      <c r="B10">
        <v>320925</v>
      </c>
      <c r="C10" t="s">
        <v>25</v>
      </c>
      <c r="D10" s="49">
        <v>532</v>
      </c>
      <c r="E10" s="3">
        <v>121136.20847999994</v>
      </c>
      <c r="F10">
        <v>1</v>
      </c>
      <c r="G10">
        <v>2024</v>
      </c>
      <c r="H10">
        <v>3538108</v>
      </c>
      <c r="I10" t="s">
        <v>112</v>
      </c>
    </row>
    <row r="11" spans="1:9" x14ac:dyDescent="0.35">
      <c r="A11" t="s">
        <v>80</v>
      </c>
      <c r="B11">
        <v>320100</v>
      </c>
      <c r="C11" t="s">
        <v>86</v>
      </c>
      <c r="D11" s="49">
        <v>463</v>
      </c>
      <c r="E11" s="3">
        <v>112918.03271999992</v>
      </c>
      <c r="F11">
        <v>1</v>
      </c>
      <c r="G11">
        <v>2024</v>
      </c>
      <c r="H11">
        <v>3564666</v>
      </c>
      <c r="I11" t="s">
        <v>113</v>
      </c>
    </row>
    <row r="12" spans="1:9" x14ac:dyDescent="0.35">
      <c r="A12" t="s">
        <v>80</v>
      </c>
      <c r="B12">
        <v>320400</v>
      </c>
      <c r="C12" t="s">
        <v>85</v>
      </c>
      <c r="D12" s="49">
        <v>382</v>
      </c>
      <c r="E12" s="3">
        <v>93163.474079999927</v>
      </c>
      <c r="F12">
        <v>1</v>
      </c>
      <c r="G12">
        <v>2024</v>
      </c>
      <c r="H12">
        <v>3564667</v>
      </c>
      <c r="I12" t="s">
        <v>114</v>
      </c>
    </row>
    <row r="13" spans="1:9" x14ac:dyDescent="0.35">
      <c r="A13" t="s">
        <v>80</v>
      </c>
      <c r="B13">
        <v>323900</v>
      </c>
      <c r="C13" t="s">
        <v>38</v>
      </c>
      <c r="D13" s="49">
        <v>89</v>
      </c>
      <c r="E13" s="3">
        <v>27011.45016</v>
      </c>
      <c r="F13">
        <v>1</v>
      </c>
      <c r="G13">
        <v>2024</v>
      </c>
      <c r="H13">
        <v>3565350</v>
      </c>
      <c r="I13" t="s">
        <v>115</v>
      </c>
    </row>
    <row r="14" spans="1:9" x14ac:dyDescent="0.35">
      <c r="A14" t="s">
        <v>80</v>
      </c>
      <c r="B14">
        <v>323103</v>
      </c>
      <c r="C14" t="s">
        <v>37</v>
      </c>
      <c r="D14" s="49">
        <v>121</v>
      </c>
      <c r="E14" s="3">
        <v>36723.432239999995</v>
      </c>
      <c r="F14">
        <v>1</v>
      </c>
      <c r="G14">
        <v>2024</v>
      </c>
      <c r="H14">
        <v>3565351</v>
      </c>
      <c r="I14" t="s">
        <v>116</v>
      </c>
    </row>
    <row r="15" spans="1:9" x14ac:dyDescent="0.35">
      <c r="A15" t="s">
        <v>80</v>
      </c>
      <c r="B15">
        <v>323004</v>
      </c>
      <c r="C15" t="s">
        <v>36</v>
      </c>
      <c r="D15" s="49">
        <v>210</v>
      </c>
      <c r="E15" s="3">
        <v>63734.882399999929</v>
      </c>
      <c r="F15">
        <v>1</v>
      </c>
      <c r="G15">
        <v>2024</v>
      </c>
      <c r="H15">
        <v>3566457</v>
      </c>
      <c r="I15" t="s">
        <v>117</v>
      </c>
    </row>
    <row r="16" spans="1:9" x14ac:dyDescent="0.35">
      <c r="A16" t="s">
        <v>80</v>
      </c>
      <c r="B16">
        <v>322000</v>
      </c>
      <c r="C16" t="s">
        <v>94</v>
      </c>
      <c r="D16" s="49">
        <v>208</v>
      </c>
      <c r="E16" s="3">
        <v>63127.883519999945</v>
      </c>
      <c r="F16">
        <v>1</v>
      </c>
      <c r="G16">
        <v>2024</v>
      </c>
      <c r="H16">
        <v>3568860</v>
      </c>
      <c r="I16" t="s">
        <v>118</v>
      </c>
    </row>
    <row r="17" spans="1:9" x14ac:dyDescent="0.35">
      <c r="A17" t="s">
        <v>80</v>
      </c>
      <c r="B17">
        <v>320120</v>
      </c>
      <c r="C17" t="s">
        <v>72</v>
      </c>
      <c r="D17" s="49">
        <v>338</v>
      </c>
      <c r="E17" s="3">
        <v>61042.718880000015</v>
      </c>
      <c r="F17">
        <v>1</v>
      </c>
      <c r="G17">
        <v>2024</v>
      </c>
      <c r="H17">
        <v>3572153</v>
      </c>
      <c r="I17" t="s">
        <v>119</v>
      </c>
    </row>
    <row r="18" spans="1:9" x14ac:dyDescent="0.35">
      <c r="A18" t="s">
        <v>80</v>
      </c>
      <c r="B18">
        <v>327902</v>
      </c>
      <c r="C18" t="s">
        <v>71</v>
      </c>
      <c r="D18" s="49">
        <v>153</v>
      </c>
      <c r="E18" s="3">
        <v>31095.193680000008</v>
      </c>
      <c r="F18">
        <v>1</v>
      </c>
      <c r="G18">
        <v>2024</v>
      </c>
      <c r="H18">
        <v>3573960</v>
      </c>
      <c r="I18" t="s">
        <v>120</v>
      </c>
    </row>
    <row r="19" spans="1:9" x14ac:dyDescent="0.35">
      <c r="A19" t="s">
        <v>80</v>
      </c>
      <c r="B19">
        <v>327903</v>
      </c>
      <c r="C19" t="s">
        <v>69</v>
      </c>
      <c r="D19" s="49">
        <v>112</v>
      </c>
      <c r="E19" s="3">
        <v>22762.494720000002</v>
      </c>
      <c r="F19">
        <v>1</v>
      </c>
      <c r="G19">
        <v>2024</v>
      </c>
      <c r="H19">
        <v>3573961</v>
      </c>
      <c r="I19" t="s">
        <v>121</v>
      </c>
    </row>
    <row r="20" spans="1:9" x14ac:dyDescent="0.35">
      <c r="A20" t="s">
        <v>80</v>
      </c>
      <c r="B20">
        <v>327900</v>
      </c>
      <c r="C20" t="s">
        <v>70</v>
      </c>
      <c r="D20" s="49">
        <v>166</v>
      </c>
      <c r="E20" s="3">
        <v>33737.268960000009</v>
      </c>
      <c r="F20">
        <v>1</v>
      </c>
      <c r="G20">
        <v>2024</v>
      </c>
      <c r="H20">
        <v>3573962</v>
      </c>
      <c r="I20" t="s">
        <v>122</v>
      </c>
    </row>
    <row r="21" spans="1:9" x14ac:dyDescent="0.35">
      <c r="A21" t="s">
        <v>80</v>
      </c>
      <c r="B21">
        <v>327901</v>
      </c>
      <c r="C21" t="s">
        <v>68</v>
      </c>
      <c r="D21" s="49">
        <v>93</v>
      </c>
      <c r="E21" s="3">
        <v>18901.000080000005</v>
      </c>
      <c r="F21">
        <v>1</v>
      </c>
      <c r="G21">
        <v>2024</v>
      </c>
      <c r="H21">
        <v>3573963</v>
      </c>
      <c r="I21" t="s">
        <v>123</v>
      </c>
    </row>
    <row r="22" spans="1:9" x14ac:dyDescent="0.35">
      <c r="A22" t="s">
        <v>80</v>
      </c>
      <c r="B22">
        <v>320029</v>
      </c>
      <c r="C22" t="s">
        <v>73</v>
      </c>
      <c r="D22" s="49">
        <v>1425</v>
      </c>
      <c r="E22" s="3">
        <v>314640.85500000004</v>
      </c>
      <c r="F22">
        <v>1</v>
      </c>
      <c r="G22">
        <v>2024</v>
      </c>
      <c r="H22">
        <v>3575300</v>
      </c>
      <c r="I22" t="s">
        <v>124</v>
      </c>
    </row>
    <row r="23" spans="1:9" x14ac:dyDescent="0.35">
      <c r="A23" t="s">
        <v>80</v>
      </c>
      <c r="B23">
        <v>320028</v>
      </c>
      <c r="C23" t="s">
        <v>92</v>
      </c>
      <c r="D23" s="49">
        <v>-3.3333333333333335</v>
      </c>
      <c r="E23" s="3">
        <v>-601.99920000000009</v>
      </c>
      <c r="F23">
        <v>1</v>
      </c>
      <c r="G23">
        <v>2024</v>
      </c>
      <c r="H23">
        <v>3284683</v>
      </c>
      <c r="I23" t="s">
        <v>104</v>
      </c>
    </row>
    <row r="24" spans="1:9" x14ac:dyDescent="0.35">
      <c r="A24" t="s">
        <v>80</v>
      </c>
      <c r="B24">
        <v>320023</v>
      </c>
      <c r="C24" t="s">
        <v>87</v>
      </c>
      <c r="D24" s="49">
        <v>-1</v>
      </c>
      <c r="E24" s="3">
        <v>-238.46399999999997</v>
      </c>
      <c r="F24">
        <v>1</v>
      </c>
      <c r="G24">
        <v>2024</v>
      </c>
      <c r="H24">
        <v>3352387</v>
      </c>
      <c r="I24" t="s">
        <v>105</v>
      </c>
    </row>
    <row r="25" spans="1:9" x14ac:dyDescent="0.35">
      <c r="A25" t="s">
        <v>80</v>
      </c>
      <c r="B25">
        <v>320020</v>
      </c>
      <c r="C25" t="s">
        <v>56</v>
      </c>
      <c r="D25" s="49">
        <v>334</v>
      </c>
      <c r="E25" s="3">
        <v>91702.95984000001</v>
      </c>
      <c r="F25">
        <v>1</v>
      </c>
      <c r="G25">
        <v>2024</v>
      </c>
      <c r="H25">
        <v>3360436</v>
      </c>
      <c r="I25" t="s">
        <v>106</v>
      </c>
    </row>
    <row r="26" spans="1:9" x14ac:dyDescent="0.35">
      <c r="A26" t="s">
        <v>80</v>
      </c>
      <c r="B26">
        <v>320015</v>
      </c>
      <c r="C26" t="s">
        <v>81</v>
      </c>
      <c r="D26" s="49">
        <v>-0.2</v>
      </c>
      <c r="E26" s="3">
        <v>-71.810279999999992</v>
      </c>
      <c r="F26">
        <v>1</v>
      </c>
      <c r="G26">
        <v>2024</v>
      </c>
      <c r="H26">
        <v>3373113</v>
      </c>
      <c r="I26" t="s">
        <v>107</v>
      </c>
    </row>
    <row r="27" spans="1:9" x14ac:dyDescent="0.35">
      <c r="A27" t="s">
        <v>80</v>
      </c>
      <c r="B27">
        <v>320118</v>
      </c>
      <c r="C27" t="s">
        <v>90</v>
      </c>
      <c r="D27" s="49">
        <v>-1.3333333333333333</v>
      </c>
      <c r="E27" s="3">
        <v>-303.59951999999998</v>
      </c>
      <c r="F27">
        <v>1</v>
      </c>
      <c r="G27">
        <v>2024</v>
      </c>
      <c r="H27">
        <v>3384346</v>
      </c>
      <c r="I27" t="s">
        <v>108</v>
      </c>
    </row>
    <row r="28" spans="1:9" x14ac:dyDescent="0.35">
      <c r="A28" t="s">
        <v>80</v>
      </c>
      <c r="B28">
        <v>320107</v>
      </c>
      <c r="C28" t="s">
        <v>82</v>
      </c>
      <c r="D28" s="49">
        <v>-0.25</v>
      </c>
      <c r="E28" s="3">
        <v>-85.800060000000016</v>
      </c>
      <c r="F28">
        <v>1</v>
      </c>
      <c r="G28">
        <v>2024</v>
      </c>
      <c r="H28">
        <v>3384347</v>
      </c>
      <c r="I28" t="s">
        <v>109</v>
      </c>
    </row>
    <row r="29" spans="1:9" x14ac:dyDescent="0.35">
      <c r="A29" t="s">
        <v>80</v>
      </c>
      <c r="B29">
        <v>324003</v>
      </c>
      <c r="C29" t="s">
        <v>89</v>
      </c>
      <c r="D29" s="49">
        <v>-0.05</v>
      </c>
      <c r="E29" s="3">
        <v>-19.800018000000001</v>
      </c>
      <c r="F29">
        <v>1</v>
      </c>
      <c r="G29">
        <v>2024</v>
      </c>
      <c r="H29">
        <v>3408152</v>
      </c>
      <c r="I29" t="s">
        <v>110</v>
      </c>
    </row>
    <row r="30" spans="1:9" x14ac:dyDescent="0.35">
      <c r="A30" t="s">
        <v>80</v>
      </c>
      <c r="B30">
        <v>320100</v>
      </c>
      <c r="C30" t="s">
        <v>86</v>
      </c>
      <c r="D30" s="49">
        <v>-8.3333333333333329E-2</v>
      </c>
      <c r="E30" s="3">
        <v>-20.323620000000002</v>
      </c>
      <c r="F30">
        <v>1</v>
      </c>
      <c r="G30">
        <v>2024</v>
      </c>
      <c r="H30">
        <v>3564666</v>
      </c>
      <c r="I30" t="s">
        <v>113</v>
      </c>
    </row>
    <row r="31" spans="1:9" x14ac:dyDescent="0.35">
      <c r="A31" t="s">
        <v>80</v>
      </c>
      <c r="B31">
        <v>320120</v>
      </c>
      <c r="C31" t="s">
        <v>72</v>
      </c>
      <c r="D31" s="49">
        <v>-0.5</v>
      </c>
      <c r="E31" s="3">
        <v>-90.299880000000016</v>
      </c>
      <c r="F31">
        <v>1</v>
      </c>
      <c r="G31">
        <v>2024</v>
      </c>
      <c r="H31">
        <v>3572153</v>
      </c>
      <c r="I31" t="s">
        <v>119</v>
      </c>
    </row>
    <row r="32" spans="1:9" x14ac:dyDescent="0.35">
      <c r="A32" t="s">
        <v>80</v>
      </c>
      <c r="B32">
        <v>327902</v>
      </c>
      <c r="C32" t="s">
        <v>71</v>
      </c>
      <c r="D32" s="49">
        <v>-3.3333333333333333E-2</v>
      </c>
      <c r="E32" s="3">
        <v>-6.7745519999999999</v>
      </c>
      <c r="F32">
        <v>1</v>
      </c>
      <c r="G32">
        <v>2024</v>
      </c>
      <c r="H32">
        <v>3573960</v>
      </c>
      <c r="I32" t="s">
        <v>120</v>
      </c>
    </row>
    <row r="33" spans="1:9" x14ac:dyDescent="0.35">
      <c r="A33" t="s">
        <v>80</v>
      </c>
      <c r="B33">
        <v>327900</v>
      </c>
      <c r="C33" t="s">
        <v>70</v>
      </c>
      <c r="D33" s="49">
        <v>-6.6666666666666666E-2</v>
      </c>
      <c r="E33" s="3">
        <v>-13.549104</v>
      </c>
      <c r="F33">
        <v>1</v>
      </c>
      <c r="G33">
        <v>2024</v>
      </c>
      <c r="H33">
        <v>3573962</v>
      </c>
      <c r="I33" t="s">
        <v>122</v>
      </c>
    </row>
    <row r="34" spans="1:9" x14ac:dyDescent="0.35">
      <c r="A34" t="s">
        <v>80</v>
      </c>
      <c r="B34">
        <v>320028</v>
      </c>
      <c r="C34" t="s">
        <v>92</v>
      </c>
      <c r="D34" s="49">
        <v>1017</v>
      </c>
      <c r="E34" s="3">
        <v>183669.95591999992</v>
      </c>
      <c r="F34">
        <v>2</v>
      </c>
      <c r="G34">
        <v>2024</v>
      </c>
      <c r="H34">
        <v>3284683</v>
      </c>
      <c r="I34" t="s">
        <v>104</v>
      </c>
    </row>
    <row r="35" spans="1:9" x14ac:dyDescent="0.35">
      <c r="A35" t="s">
        <v>80</v>
      </c>
      <c r="B35">
        <v>320023</v>
      </c>
      <c r="C35" t="s">
        <v>87</v>
      </c>
      <c r="D35" s="49">
        <v>1465</v>
      </c>
      <c r="E35" s="3">
        <v>349349.75999999983</v>
      </c>
      <c r="F35">
        <v>2</v>
      </c>
      <c r="G35">
        <v>2024</v>
      </c>
      <c r="H35">
        <v>3352387</v>
      </c>
      <c r="I35" t="s">
        <v>105</v>
      </c>
    </row>
    <row r="36" spans="1:9" x14ac:dyDescent="0.35">
      <c r="A36" t="s">
        <v>80</v>
      </c>
      <c r="B36">
        <v>320020</v>
      </c>
      <c r="C36" t="s">
        <v>56</v>
      </c>
      <c r="D36" s="49">
        <v>563</v>
      </c>
      <c r="E36" s="3">
        <v>154577.14487999998</v>
      </c>
      <c r="F36">
        <v>2</v>
      </c>
      <c r="G36">
        <v>2024</v>
      </c>
      <c r="H36">
        <v>3360436</v>
      </c>
      <c r="I36" t="s">
        <v>106</v>
      </c>
    </row>
    <row r="37" spans="1:9" x14ac:dyDescent="0.35">
      <c r="A37" t="s">
        <v>80</v>
      </c>
      <c r="B37">
        <v>320015</v>
      </c>
      <c r="C37" t="s">
        <v>81</v>
      </c>
      <c r="D37" s="49">
        <v>314</v>
      </c>
      <c r="E37" s="3">
        <v>112742.13960000011</v>
      </c>
      <c r="F37">
        <v>2</v>
      </c>
      <c r="G37">
        <v>2024</v>
      </c>
      <c r="H37">
        <v>3373113</v>
      </c>
      <c r="I37" t="s">
        <v>107</v>
      </c>
    </row>
    <row r="38" spans="1:9" x14ac:dyDescent="0.35">
      <c r="A38" t="s">
        <v>80</v>
      </c>
      <c r="B38">
        <v>320118</v>
      </c>
      <c r="C38" t="s">
        <v>90</v>
      </c>
      <c r="D38" s="49">
        <v>399</v>
      </c>
      <c r="E38" s="3">
        <v>90852.156359999906</v>
      </c>
      <c r="F38">
        <v>2</v>
      </c>
      <c r="G38">
        <v>2024</v>
      </c>
      <c r="H38">
        <v>3384346</v>
      </c>
      <c r="I38" t="s">
        <v>108</v>
      </c>
    </row>
    <row r="39" spans="1:9" x14ac:dyDescent="0.35">
      <c r="A39" t="s">
        <v>80</v>
      </c>
      <c r="B39">
        <v>320107</v>
      </c>
      <c r="C39" t="s">
        <v>82</v>
      </c>
      <c r="D39" s="49">
        <v>197</v>
      </c>
      <c r="E39" s="3">
        <v>67610.447279999935</v>
      </c>
      <c r="F39">
        <v>2</v>
      </c>
      <c r="G39">
        <v>2024</v>
      </c>
      <c r="H39">
        <v>3384347</v>
      </c>
      <c r="I39" t="s">
        <v>109</v>
      </c>
    </row>
    <row r="40" spans="1:9" x14ac:dyDescent="0.35">
      <c r="A40" t="s">
        <v>80</v>
      </c>
      <c r="B40">
        <v>324003</v>
      </c>
      <c r="C40" t="s">
        <v>89</v>
      </c>
      <c r="D40" s="49">
        <v>385</v>
      </c>
      <c r="E40" s="3">
        <v>152460.13860000001</v>
      </c>
      <c r="F40">
        <v>2</v>
      </c>
      <c r="G40">
        <v>2024</v>
      </c>
      <c r="H40">
        <v>3408152</v>
      </c>
      <c r="I40" t="s">
        <v>110</v>
      </c>
    </row>
    <row r="41" spans="1:9" x14ac:dyDescent="0.35">
      <c r="A41" t="s">
        <v>80</v>
      </c>
      <c r="B41">
        <v>320917</v>
      </c>
      <c r="C41" t="s">
        <v>28</v>
      </c>
      <c r="D41" s="49">
        <v>114</v>
      </c>
      <c r="E41" s="3">
        <v>39124.827359999996</v>
      </c>
      <c r="F41">
        <v>2</v>
      </c>
      <c r="G41">
        <v>2024</v>
      </c>
      <c r="H41">
        <v>3529248</v>
      </c>
      <c r="I41" t="s">
        <v>111</v>
      </c>
    </row>
    <row r="42" spans="1:9" x14ac:dyDescent="0.35">
      <c r="A42" t="s">
        <v>80</v>
      </c>
      <c r="B42">
        <v>320925</v>
      </c>
      <c r="C42" t="s">
        <v>25</v>
      </c>
      <c r="D42" s="49">
        <v>259</v>
      </c>
      <c r="E42" s="3">
        <v>58974.206760000008</v>
      </c>
      <c r="F42">
        <v>2</v>
      </c>
      <c r="G42">
        <v>2024</v>
      </c>
      <c r="H42">
        <v>3538108</v>
      </c>
      <c r="I42" t="s">
        <v>112</v>
      </c>
    </row>
    <row r="43" spans="1:9" x14ac:dyDescent="0.35">
      <c r="A43" t="s">
        <v>80</v>
      </c>
      <c r="B43">
        <v>320100</v>
      </c>
      <c r="C43" t="s">
        <v>86</v>
      </c>
      <c r="D43" s="49">
        <v>430</v>
      </c>
      <c r="E43" s="3">
        <v>104869.87919999991</v>
      </c>
      <c r="F43">
        <v>2</v>
      </c>
      <c r="G43">
        <v>2024</v>
      </c>
      <c r="H43">
        <v>3564666</v>
      </c>
      <c r="I43" t="s">
        <v>113</v>
      </c>
    </row>
    <row r="44" spans="1:9" x14ac:dyDescent="0.35">
      <c r="A44" t="s">
        <v>80</v>
      </c>
      <c r="B44">
        <v>320400</v>
      </c>
      <c r="C44" t="s">
        <v>85</v>
      </c>
      <c r="D44" s="49">
        <v>390</v>
      </c>
      <c r="E44" s="3">
        <v>95114.54159999991</v>
      </c>
      <c r="F44">
        <v>2</v>
      </c>
      <c r="G44">
        <v>2024</v>
      </c>
      <c r="H44">
        <v>3564667</v>
      </c>
      <c r="I44" t="s">
        <v>114</v>
      </c>
    </row>
    <row r="45" spans="1:9" x14ac:dyDescent="0.35">
      <c r="A45" t="s">
        <v>80</v>
      </c>
      <c r="B45">
        <v>323900</v>
      </c>
      <c r="C45" t="s">
        <v>38</v>
      </c>
      <c r="D45" s="49">
        <v>85</v>
      </c>
      <c r="E45" s="3">
        <v>25797.452400000002</v>
      </c>
      <c r="F45">
        <v>2</v>
      </c>
      <c r="G45">
        <v>2024</v>
      </c>
      <c r="H45">
        <v>3565350</v>
      </c>
      <c r="I45" t="s">
        <v>115</v>
      </c>
    </row>
    <row r="46" spans="1:9" x14ac:dyDescent="0.35">
      <c r="A46" t="s">
        <v>80</v>
      </c>
      <c r="B46">
        <v>323103</v>
      </c>
      <c r="C46" t="s">
        <v>37</v>
      </c>
      <c r="D46" s="49">
        <v>75</v>
      </c>
      <c r="E46" s="3">
        <v>22762.457999999999</v>
      </c>
      <c r="F46">
        <v>2</v>
      </c>
      <c r="G46">
        <v>2024</v>
      </c>
      <c r="H46">
        <v>3565351</v>
      </c>
      <c r="I46" t="s">
        <v>116</v>
      </c>
    </row>
    <row r="47" spans="1:9" x14ac:dyDescent="0.35">
      <c r="A47" t="s">
        <v>80</v>
      </c>
      <c r="B47">
        <v>323004</v>
      </c>
      <c r="C47" t="s">
        <v>36</v>
      </c>
      <c r="D47" s="49">
        <v>103.29166666666667</v>
      </c>
      <c r="E47" s="3">
        <v>31348.962990000004</v>
      </c>
      <c r="F47">
        <v>2</v>
      </c>
      <c r="G47">
        <v>2024</v>
      </c>
      <c r="H47">
        <v>3566457</v>
      </c>
      <c r="I47" t="s">
        <v>117</v>
      </c>
    </row>
    <row r="48" spans="1:9" x14ac:dyDescent="0.35">
      <c r="A48" t="s">
        <v>80</v>
      </c>
      <c r="B48">
        <v>322000</v>
      </c>
      <c r="C48" t="s">
        <v>94</v>
      </c>
      <c r="D48" s="49">
        <v>141</v>
      </c>
      <c r="E48" s="3">
        <v>42793.42103999995</v>
      </c>
      <c r="F48">
        <v>2</v>
      </c>
      <c r="G48">
        <v>2024</v>
      </c>
      <c r="H48">
        <v>3568860</v>
      </c>
      <c r="I48" t="s">
        <v>118</v>
      </c>
    </row>
    <row r="49" spans="1:9" x14ac:dyDescent="0.35">
      <c r="A49" t="s">
        <v>80</v>
      </c>
      <c r="B49">
        <v>320120</v>
      </c>
      <c r="C49" t="s">
        <v>72</v>
      </c>
      <c r="D49" s="49">
        <v>166</v>
      </c>
      <c r="E49" s="3">
        <v>29979.560160000019</v>
      </c>
      <c r="F49">
        <v>2</v>
      </c>
      <c r="G49">
        <v>2024</v>
      </c>
      <c r="H49">
        <v>3572153</v>
      </c>
      <c r="I49" t="s">
        <v>119</v>
      </c>
    </row>
    <row r="50" spans="1:9" x14ac:dyDescent="0.35">
      <c r="A50" t="s">
        <v>80</v>
      </c>
      <c r="B50">
        <v>327902</v>
      </c>
      <c r="C50" t="s">
        <v>71</v>
      </c>
      <c r="D50" s="49">
        <v>28</v>
      </c>
      <c r="E50" s="3">
        <v>5690.6236799999988</v>
      </c>
      <c r="F50">
        <v>2</v>
      </c>
      <c r="G50">
        <v>2024</v>
      </c>
      <c r="H50">
        <v>3573960</v>
      </c>
      <c r="I50" t="s">
        <v>120</v>
      </c>
    </row>
    <row r="51" spans="1:9" x14ac:dyDescent="0.35">
      <c r="A51" t="s">
        <v>80</v>
      </c>
      <c r="B51">
        <v>327903</v>
      </c>
      <c r="C51" t="s">
        <v>69</v>
      </c>
      <c r="D51" s="49">
        <v>43</v>
      </c>
      <c r="E51" s="3">
        <v>8739.1720799999985</v>
      </c>
      <c r="F51">
        <v>2</v>
      </c>
      <c r="G51">
        <v>2024</v>
      </c>
      <c r="H51">
        <v>3573961</v>
      </c>
      <c r="I51" t="s">
        <v>121</v>
      </c>
    </row>
    <row r="52" spans="1:9" x14ac:dyDescent="0.35">
      <c r="A52" t="s">
        <v>80</v>
      </c>
      <c r="B52">
        <v>327900</v>
      </c>
      <c r="C52" t="s">
        <v>70</v>
      </c>
      <c r="D52" s="49">
        <v>36</v>
      </c>
      <c r="E52" s="3">
        <v>7316.5161599999983</v>
      </c>
      <c r="F52">
        <v>2</v>
      </c>
      <c r="G52">
        <v>2024</v>
      </c>
      <c r="H52">
        <v>3573962</v>
      </c>
      <c r="I52" t="s">
        <v>122</v>
      </c>
    </row>
    <row r="53" spans="1:9" x14ac:dyDescent="0.35">
      <c r="A53" t="s">
        <v>80</v>
      </c>
      <c r="B53">
        <v>327901</v>
      </c>
      <c r="C53" t="s">
        <v>68</v>
      </c>
      <c r="D53" s="49">
        <v>10</v>
      </c>
      <c r="E53" s="3">
        <v>2032.3656000000001</v>
      </c>
      <c r="F53">
        <v>2</v>
      </c>
      <c r="G53">
        <v>2024</v>
      </c>
      <c r="H53">
        <v>3573963</v>
      </c>
      <c r="I53" t="s">
        <v>123</v>
      </c>
    </row>
    <row r="54" spans="1:9" x14ac:dyDescent="0.35">
      <c r="A54" t="s">
        <v>80</v>
      </c>
      <c r="B54">
        <v>320029</v>
      </c>
      <c r="C54" t="s">
        <v>73</v>
      </c>
      <c r="D54" s="49">
        <v>439</v>
      </c>
      <c r="E54" s="3">
        <v>96931.463400000022</v>
      </c>
      <c r="F54">
        <v>2</v>
      </c>
      <c r="G54">
        <v>2024</v>
      </c>
      <c r="H54">
        <v>3575300</v>
      </c>
      <c r="I54" t="s">
        <v>124</v>
      </c>
    </row>
    <row r="55" spans="1:9" x14ac:dyDescent="0.35">
      <c r="A55" t="s">
        <v>80</v>
      </c>
      <c r="B55">
        <v>320029</v>
      </c>
      <c r="C55" t="s">
        <v>73</v>
      </c>
      <c r="D55" s="49">
        <v>-1</v>
      </c>
      <c r="E55" s="3">
        <v>-220.8006</v>
      </c>
      <c r="F55">
        <v>2</v>
      </c>
      <c r="G55">
        <v>2024</v>
      </c>
      <c r="H55">
        <v>3575300</v>
      </c>
      <c r="I55" t="s">
        <v>124</v>
      </c>
    </row>
    <row r="56" spans="1:9" x14ac:dyDescent="0.35">
      <c r="A56" t="s">
        <v>80</v>
      </c>
      <c r="B56">
        <v>320028</v>
      </c>
      <c r="C56" t="s">
        <v>92</v>
      </c>
      <c r="D56" s="49">
        <v>-1.5</v>
      </c>
      <c r="E56" s="3">
        <v>-270.89964000000003</v>
      </c>
      <c r="F56">
        <v>2</v>
      </c>
      <c r="G56">
        <v>2024</v>
      </c>
      <c r="H56">
        <v>3284683</v>
      </c>
      <c r="I56" t="s">
        <v>104</v>
      </c>
    </row>
    <row r="57" spans="1:9" x14ac:dyDescent="0.35">
      <c r="A57" t="s">
        <v>80</v>
      </c>
      <c r="B57">
        <v>320118</v>
      </c>
      <c r="C57" t="s">
        <v>90</v>
      </c>
      <c r="D57" s="49">
        <v>-1.5</v>
      </c>
      <c r="E57" s="3">
        <v>-341.54945999999995</v>
      </c>
      <c r="F57">
        <v>2</v>
      </c>
      <c r="G57">
        <v>2024</v>
      </c>
      <c r="H57">
        <v>3384346</v>
      </c>
      <c r="I57" t="s">
        <v>108</v>
      </c>
    </row>
    <row r="58" spans="1:9" x14ac:dyDescent="0.35">
      <c r="A58" t="s">
        <v>80</v>
      </c>
      <c r="B58">
        <v>320028</v>
      </c>
      <c r="C58" t="s">
        <v>92</v>
      </c>
      <c r="D58" s="49">
        <v>832</v>
      </c>
      <c r="E58" s="3">
        <v>150259.00032000008</v>
      </c>
      <c r="F58">
        <v>3</v>
      </c>
      <c r="G58">
        <v>2024</v>
      </c>
      <c r="H58">
        <v>3284683</v>
      </c>
      <c r="I58" t="s">
        <v>104</v>
      </c>
    </row>
    <row r="59" spans="1:9" x14ac:dyDescent="0.35">
      <c r="A59" t="s">
        <v>80</v>
      </c>
      <c r="B59">
        <v>320023</v>
      </c>
      <c r="C59" t="s">
        <v>87</v>
      </c>
      <c r="D59" s="49">
        <v>1542</v>
      </c>
      <c r="E59" s="3">
        <v>367711.4879999999</v>
      </c>
      <c r="F59">
        <v>3</v>
      </c>
      <c r="G59">
        <v>2024</v>
      </c>
      <c r="H59">
        <v>3352387</v>
      </c>
      <c r="I59" t="s">
        <v>105</v>
      </c>
    </row>
    <row r="60" spans="1:9" x14ac:dyDescent="0.35">
      <c r="A60" t="s">
        <v>80</v>
      </c>
      <c r="B60">
        <v>320020</v>
      </c>
      <c r="C60" t="s">
        <v>56</v>
      </c>
      <c r="D60" s="49">
        <v>5</v>
      </c>
      <c r="E60" s="3">
        <v>1372.7988000000003</v>
      </c>
      <c r="F60">
        <v>3</v>
      </c>
      <c r="G60">
        <v>2024</v>
      </c>
      <c r="H60">
        <v>3360436</v>
      </c>
      <c r="I60" t="s">
        <v>106</v>
      </c>
    </row>
    <row r="61" spans="1:9" x14ac:dyDescent="0.35">
      <c r="A61" t="s">
        <v>80</v>
      </c>
      <c r="B61">
        <v>320015</v>
      </c>
      <c r="C61" t="s">
        <v>81</v>
      </c>
      <c r="D61" s="49">
        <v>444</v>
      </c>
      <c r="E61" s="3">
        <v>159418.82159999994</v>
      </c>
      <c r="F61">
        <v>3</v>
      </c>
      <c r="G61">
        <v>2024</v>
      </c>
      <c r="H61">
        <v>3373113</v>
      </c>
      <c r="I61" t="s">
        <v>107</v>
      </c>
    </row>
    <row r="62" spans="1:9" x14ac:dyDescent="0.35">
      <c r="A62" t="s">
        <v>80</v>
      </c>
      <c r="B62">
        <v>320118</v>
      </c>
      <c r="C62" t="s">
        <v>90</v>
      </c>
      <c r="D62" s="49">
        <v>330.16666666666669</v>
      </c>
      <c r="E62" s="3">
        <v>75178.831139999966</v>
      </c>
      <c r="F62">
        <v>3</v>
      </c>
      <c r="G62">
        <v>2024</v>
      </c>
      <c r="H62">
        <v>3384346</v>
      </c>
      <c r="I62" t="s">
        <v>108</v>
      </c>
    </row>
    <row r="63" spans="1:9" x14ac:dyDescent="0.35">
      <c r="A63" t="s">
        <v>80</v>
      </c>
      <c r="B63">
        <v>320107</v>
      </c>
      <c r="C63" t="s">
        <v>82</v>
      </c>
      <c r="D63" s="49">
        <v>237</v>
      </c>
      <c r="E63" s="3">
        <v>81338.456880000012</v>
      </c>
      <c r="F63">
        <v>3</v>
      </c>
      <c r="G63">
        <v>2024</v>
      </c>
      <c r="H63">
        <v>3384347</v>
      </c>
      <c r="I63" t="s">
        <v>109</v>
      </c>
    </row>
    <row r="64" spans="1:9" x14ac:dyDescent="0.35">
      <c r="A64" t="s">
        <v>80</v>
      </c>
      <c r="B64">
        <v>324003</v>
      </c>
      <c r="C64" t="s">
        <v>89</v>
      </c>
      <c r="D64" s="49">
        <v>373</v>
      </c>
      <c r="E64" s="3">
        <v>147708.13428000003</v>
      </c>
      <c r="F64">
        <v>3</v>
      </c>
      <c r="G64">
        <v>2024</v>
      </c>
      <c r="H64">
        <v>3408152</v>
      </c>
      <c r="I64" t="s">
        <v>110</v>
      </c>
    </row>
    <row r="65" spans="1:9" x14ac:dyDescent="0.35">
      <c r="A65" t="s">
        <v>80</v>
      </c>
      <c r="B65">
        <v>320917</v>
      </c>
      <c r="C65" t="s">
        <v>28</v>
      </c>
      <c r="D65" s="49">
        <v>92</v>
      </c>
      <c r="E65" s="3">
        <v>31574.422079999986</v>
      </c>
      <c r="F65">
        <v>3</v>
      </c>
      <c r="G65">
        <v>2024</v>
      </c>
      <c r="H65">
        <v>3529248</v>
      </c>
      <c r="I65" t="s">
        <v>111</v>
      </c>
    </row>
    <row r="66" spans="1:9" x14ac:dyDescent="0.35">
      <c r="A66" t="s">
        <v>80</v>
      </c>
      <c r="B66">
        <v>320925</v>
      </c>
      <c r="C66" t="s">
        <v>25</v>
      </c>
      <c r="D66" s="49">
        <v>168</v>
      </c>
      <c r="E66" s="3">
        <v>38253.539519999984</v>
      </c>
      <c r="F66">
        <v>3</v>
      </c>
      <c r="G66">
        <v>2024</v>
      </c>
      <c r="H66">
        <v>3538108</v>
      </c>
      <c r="I66" t="s">
        <v>112</v>
      </c>
    </row>
    <row r="67" spans="1:9" x14ac:dyDescent="0.35">
      <c r="A67" t="s">
        <v>80</v>
      </c>
      <c r="B67">
        <v>320100</v>
      </c>
      <c r="C67" t="s">
        <v>86</v>
      </c>
      <c r="D67" s="49">
        <v>299</v>
      </c>
      <c r="E67" s="3">
        <v>72921.148559999958</v>
      </c>
      <c r="F67">
        <v>3</v>
      </c>
      <c r="G67">
        <v>2024</v>
      </c>
      <c r="H67">
        <v>3564666</v>
      </c>
      <c r="I67" t="s">
        <v>113</v>
      </c>
    </row>
    <row r="68" spans="1:9" x14ac:dyDescent="0.35">
      <c r="A68" t="s">
        <v>80</v>
      </c>
      <c r="B68">
        <v>320400</v>
      </c>
      <c r="C68" t="s">
        <v>85</v>
      </c>
      <c r="D68" s="49">
        <v>263</v>
      </c>
      <c r="E68" s="3">
        <v>64141.344719999943</v>
      </c>
      <c r="F68">
        <v>3</v>
      </c>
      <c r="G68">
        <v>2024</v>
      </c>
      <c r="H68">
        <v>3564667</v>
      </c>
      <c r="I68" t="s">
        <v>114</v>
      </c>
    </row>
    <row r="69" spans="1:9" x14ac:dyDescent="0.35">
      <c r="A69" t="s">
        <v>80</v>
      </c>
      <c r="B69">
        <v>323900</v>
      </c>
      <c r="C69" t="s">
        <v>38</v>
      </c>
      <c r="D69" s="49">
        <v>109</v>
      </c>
      <c r="E69" s="3">
        <v>33081.438959999999</v>
      </c>
      <c r="F69">
        <v>3</v>
      </c>
      <c r="G69">
        <v>2024</v>
      </c>
      <c r="H69">
        <v>3565350</v>
      </c>
      <c r="I69" t="s">
        <v>115</v>
      </c>
    </row>
    <row r="70" spans="1:9" x14ac:dyDescent="0.35">
      <c r="A70" t="s">
        <v>80</v>
      </c>
      <c r="B70">
        <v>323103</v>
      </c>
      <c r="C70" t="s">
        <v>37</v>
      </c>
      <c r="D70" s="49">
        <v>139</v>
      </c>
      <c r="E70" s="3">
        <v>42186.422159999973</v>
      </c>
      <c r="F70">
        <v>3</v>
      </c>
      <c r="G70">
        <v>2024</v>
      </c>
      <c r="H70">
        <v>3565351</v>
      </c>
      <c r="I70" t="s">
        <v>116</v>
      </c>
    </row>
    <row r="71" spans="1:9" x14ac:dyDescent="0.35">
      <c r="A71" t="s">
        <v>80</v>
      </c>
      <c r="B71">
        <v>323004</v>
      </c>
      <c r="C71" t="s">
        <v>36</v>
      </c>
      <c r="D71" s="49">
        <v>229</v>
      </c>
      <c r="E71" s="3">
        <v>69501.371759999907</v>
      </c>
      <c r="F71">
        <v>3</v>
      </c>
      <c r="G71">
        <v>2024</v>
      </c>
      <c r="H71">
        <v>3566457</v>
      </c>
      <c r="I71" t="s">
        <v>117</v>
      </c>
    </row>
    <row r="72" spans="1:9" x14ac:dyDescent="0.35">
      <c r="A72" t="s">
        <v>80</v>
      </c>
      <c r="B72">
        <v>322000</v>
      </c>
      <c r="C72" t="s">
        <v>94</v>
      </c>
      <c r="D72" s="49">
        <v>119</v>
      </c>
      <c r="E72" s="3">
        <v>36116.433359999995</v>
      </c>
      <c r="F72">
        <v>3</v>
      </c>
      <c r="G72">
        <v>2024</v>
      </c>
      <c r="H72">
        <v>3568860</v>
      </c>
      <c r="I72" t="s">
        <v>118</v>
      </c>
    </row>
    <row r="73" spans="1:9" x14ac:dyDescent="0.35">
      <c r="A73" t="s">
        <v>80</v>
      </c>
      <c r="B73">
        <v>320120</v>
      </c>
      <c r="C73" t="s">
        <v>72</v>
      </c>
      <c r="D73" s="49">
        <v>136</v>
      </c>
      <c r="E73" s="3">
        <v>24561.567360000008</v>
      </c>
      <c r="F73">
        <v>3</v>
      </c>
      <c r="G73">
        <v>2024</v>
      </c>
      <c r="H73">
        <v>3572153</v>
      </c>
      <c r="I73" t="s">
        <v>119</v>
      </c>
    </row>
    <row r="74" spans="1:9" x14ac:dyDescent="0.35">
      <c r="A74" t="s">
        <v>80</v>
      </c>
      <c r="B74">
        <v>327902</v>
      </c>
      <c r="C74" t="s">
        <v>71</v>
      </c>
      <c r="D74" s="49">
        <v>182</v>
      </c>
      <c r="E74" s="3">
        <v>36989.053920000013</v>
      </c>
      <c r="F74">
        <v>3</v>
      </c>
      <c r="G74">
        <v>2024</v>
      </c>
      <c r="H74">
        <v>3573960</v>
      </c>
      <c r="I74" t="s">
        <v>120</v>
      </c>
    </row>
    <row r="75" spans="1:9" x14ac:dyDescent="0.35">
      <c r="A75" t="s">
        <v>80</v>
      </c>
      <c r="B75">
        <v>327903</v>
      </c>
      <c r="C75" t="s">
        <v>69</v>
      </c>
      <c r="D75" s="49">
        <v>155</v>
      </c>
      <c r="E75" s="3">
        <v>31501.666800000014</v>
      </c>
      <c r="F75">
        <v>3</v>
      </c>
      <c r="G75">
        <v>2024</v>
      </c>
      <c r="H75">
        <v>3573961</v>
      </c>
      <c r="I75" t="s">
        <v>121</v>
      </c>
    </row>
    <row r="76" spans="1:9" x14ac:dyDescent="0.35">
      <c r="A76" t="s">
        <v>80</v>
      </c>
      <c r="B76">
        <v>327900</v>
      </c>
      <c r="C76" t="s">
        <v>70</v>
      </c>
      <c r="D76" s="49">
        <v>162</v>
      </c>
      <c r="E76" s="3">
        <v>32924.322720000004</v>
      </c>
      <c r="F76">
        <v>3</v>
      </c>
      <c r="G76">
        <v>2024</v>
      </c>
      <c r="H76">
        <v>3573962</v>
      </c>
      <c r="I76" t="s">
        <v>122</v>
      </c>
    </row>
    <row r="77" spans="1:9" x14ac:dyDescent="0.35">
      <c r="A77" t="s">
        <v>80</v>
      </c>
      <c r="B77">
        <v>327901</v>
      </c>
      <c r="C77" t="s">
        <v>68</v>
      </c>
      <c r="D77" s="49">
        <v>122</v>
      </c>
      <c r="E77" s="3">
        <v>24794.860320000014</v>
      </c>
      <c r="F77">
        <v>3</v>
      </c>
      <c r="G77">
        <v>2024</v>
      </c>
      <c r="H77">
        <v>3573963</v>
      </c>
      <c r="I77" t="s">
        <v>123</v>
      </c>
    </row>
    <row r="78" spans="1:9" x14ac:dyDescent="0.35">
      <c r="A78" t="s">
        <v>80</v>
      </c>
      <c r="B78">
        <v>320029</v>
      </c>
      <c r="C78" t="s">
        <v>73</v>
      </c>
      <c r="D78" s="49">
        <v>10</v>
      </c>
      <c r="E78" s="3">
        <v>2208.0059999999999</v>
      </c>
      <c r="F78">
        <v>3</v>
      </c>
      <c r="G78">
        <v>2024</v>
      </c>
      <c r="H78">
        <v>3575300</v>
      </c>
      <c r="I78" t="s">
        <v>124</v>
      </c>
    </row>
    <row r="79" spans="1:9" x14ac:dyDescent="0.35">
      <c r="A79" t="s">
        <v>80</v>
      </c>
      <c r="B79">
        <v>320028</v>
      </c>
      <c r="C79" t="s">
        <v>92</v>
      </c>
      <c r="D79" s="49">
        <v>-17.666666666666668</v>
      </c>
      <c r="E79" s="3">
        <v>-3190.5957600000006</v>
      </c>
      <c r="F79">
        <v>3</v>
      </c>
      <c r="G79">
        <v>2024</v>
      </c>
      <c r="H79">
        <v>3284683</v>
      </c>
      <c r="I79" t="s">
        <v>104</v>
      </c>
    </row>
    <row r="80" spans="1:9" x14ac:dyDescent="0.35">
      <c r="A80" t="s">
        <v>80</v>
      </c>
      <c r="B80">
        <v>320023</v>
      </c>
      <c r="C80" t="s">
        <v>87</v>
      </c>
      <c r="D80" s="49">
        <v>-1.3333333333333333</v>
      </c>
      <c r="E80" s="3">
        <v>-317.95199999999994</v>
      </c>
      <c r="F80">
        <v>3</v>
      </c>
      <c r="G80">
        <v>2024</v>
      </c>
      <c r="H80">
        <v>3352387</v>
      </c>
      <c r="I80" t="s">
        <v>105</v>
      </c>
    </row>
    <row r="81" spans="1:9" x14ac:dyDescent="0.35">
      <c r="A81" t="s">
        <v>80</v>
      </c>
      <c r="B81">
        <v>320020</v>
      </c>
      <c r="C81" t="s">
        <v>56</v>
      </c>
      <c r="D81" s="49">
        <v>-159.33333333333334</v>
      </c>
      <c r="E81" s="3">
        <v>-43746.521759999996</v>
      </c>
      <c r="F81">
        <v>3</v>
      </c>
      <c r="G81">
        <v>2024</v>
      </c>
      <c r="H81">
        <v>3360436</v>
      </c>
      <c r="I81" t="s">
        <v>106</v>
      </c>
    </row>
    <row r="82" spans="1:9" x14ac:dyDescent="0.35">
      <c r="A82" t="s">
        <v>80</v>
      </c>
      <c r="B82">
        <v>320015</v>
      </c>
      <c r="C82" t="s">
        <v>81</v>
      </c>
      <c r="D82" s="49">
        <v>-0.68333333333333335</v>
      </c>
      <c r="E82" s="3">
        <v>-245.35178999999999</v>
      </c>
      <c r="F82">
        <v>3</v>
      </c>
      <c r="G82">
        <v>2024</v>
      </c>
      <c r="H82">
        <v>3373113</v>
      </c>
      <c r="I82" t="s">
        <v>107</v>
      </c>
    </row>
    <row r="83" spans="1:9" x14ac:dyDescent="0.35">
      <c r="A83" t="s">
        <v>80</v>
      </c>
      <c r="B83">
        <v>320118</v>
      </c>
      <c r="C83" t="s">
        <v>90</v>
      </c>
      <c r="D83" s="49">
        <v>-1.8333333333333333</v>
      </c>
      <c r="E83" s="3">
        <v>-417.44934000000001</v>
      </c>
      <c r="F83">
        <v>3</v>
      </c>
      <c r="G83">
        <v>2024</v>
      </c>
      <c r="H83">
        <v>3384346</v>
      </c>
      <c r="I83" t="s">
        <v>108</v>
      </c>
    </row>
    <row r="84" spans="1:9" x14ac:dyDescent="0.35">
      <c r="A84" t="s">
        <v>80</v>
      </c>
      <c r="B84">
        <v>320107</v>
      </c>
      <c r="C84" t="s">
        <v>82</v>
      </c>
      <c r="D84" s="49">
        <v>-0.11666666666666667</v>
      </c>
      <c r="E84" s="3">
        <v>-40.040028000000007</v>
      </c>
      <c r="F84">
        <v>3</v>
      </c>
      <c r="G84">
        <v>2024</v>
      </c>
      <c r="H84">
        <v>3384347</v>
      </c>
      <c r="I84" t="s">
        <v>109</v>
      </c>
    </row>
    <row r="85" spans="1:9" x14ac:dyDescent="0.35">
      <c r="A85" t="s">
        <v>80</v>
      </c>
      <c r="B85">
        <v>324003</v>
      </c>
      <c r="C85" t="s">
        <v>89</v>
      </c>
      <c r="D85" s="49">
        <v>-0.8</v>
      </c>
      <c r="E85" s="3">
        <v>-316.80028800000002</v>
      </c>
      <c r="F85">
        <v>3</v>
      </c>
      <c r="G85">
        <v>2024</v>
      </c>
      <c r="H85">
        <v>3408152</v>
      </c>
      <c r="I85" t="s">
        <v>110</v>
      </c>
    </row>
    <row r="86" spans="1:9" x14ac:dyDescent="0.35">
      <c r="A86" t="s">
        <v>80</v>
      </c>
      <c r="B86">
        <v>323900</v>
      </c>
      <c r="C86" t="s">
        <v>38</v>
      </c>
      <c r="D86" s="49">
        <v>-1.5</v>
      </c>
      <c r="E86" s="3">
        <v>-455.24915999999996</v>
      </c>
      <c r="F86">
        <v>3</v>
      </c>
      <c r="G86">
        <v>2024</v>
      </c>
      <c r="H86">
        <v>3565350</v>
      </c>
      <c r="I86" t="s">
        <v>115</v>
      </c>
    </row>
    <row r="87" spans="1:9" x14ac:dyDescent="0.35">
      <c r="A87" t="s">
        <v>80</v>
      </c>
      <c r="B87">
        <v>323103</v>
      </c>
      <c r="C87" t="s">
        <v>37</v>
      </c>
      <c r="D87" s="49">
        <v>-4.1666666666666664E-2</v>
      </c>
      <c r="E87" s="3">
        <v>-12.645809999999999</v>
      </c>
      <c r="F87">
        <v>3</v>
      </c>
      <c r="G87">
        <v>2024</v>
      </c>
      <c r="H87">
        <v>3565351</v>
      </c>
      <c r="I87" t="s">
        <v>116</v>
      </c>
    </row>
    <row r="88" spans="1:9" x14ac:dyDescent="0.35">
      <c r="A88" t="s">
        <v>80</v>
      </c>
      <c r="B88">
        <v>327902</v>
      </c>
      <c r="C88" t="s">
        <v>71</v>
      </c>
      <c r="D88" s="49">
        <v>-0.1</v>
      </c>
      <c r="E88" s="3">
        <v>-20.323656</v>
      </c>
      <c r="F88">
        <v>3</v>
      </c>
      <c r="G88">
        <v>2024</v>
      </c>
      <c r="H88">
        <v>3573960</v>
      </c>
      <c r="I88" t="s">
        <v>120</v>
      </c>
    </row>
    <row r="89" spans="1:9" x14ac:dyDescent="0.35">
      <c r="A89" t="s">
        <v>80</v>
      </c>
      <c r="B89">
        <v>327903</v>
      </c>
      <c r="C89" t="s">
        <v>69</v>
      </c>
      <c r="D89" s="49">
        <v>-0.13333333333333333</v>
      </c>
      <c r="E89" s="3">
        <v>-27.098208</v>
      </c>
      <c r="F89">
        <v>3</v>
      </c>
      <c r="G89">
        <v>2024</v>
      </c>
      <c r="H89">
        <v>3573961</v>
      </c>
      <c r="I89" t="s">
        <v>121</v>
      </c>
    </row>
    <row r="90" spans="1:9" x14ac:dyDescent="0.35">
      <c r="A90" t="s">
        <v>80</v>
      </c>
      <c r="B90">
        <v>327900</v>
      </c>
      <c r="C90" t="s">
        <v>70</v>
      </c>
      <c r="D90" s="49">
        <v>-0.4</v>
      </c>
      <c r="E90" s="3">
        <v>-81.294624000000013</v>
      </c>
      <c r="F90">
        <v>3</v>
      </c>
      <c r="G90">
        <v>2024</v>
      </c>
      <c r="H90">
        <v>3573962</v>
      </c>
      <c r="I90" t="s">
        <v>122</v>
      </c>
    </row>
    <row r="91" spans="1:9" x14ac:dyDescent="0.35">
      <c r="A91" t="s">
        <v>80</v>
      </c>
      <c r="B91">
        <v>327901</v>
      </c>
      <c r="C91" t="s">
        <v>68</v>
      </c>
      <c r="D91" s="49">
        <v>-1</v>
      </c>
      <c r="E91" s="3">
        <v>-203.23656</v>
      </c>
      <c r="F91">
        <v>3</v>
      </c>
      <c r="G91">
        <v>2024</v>
      </c>
      <c r="H91">
        <v>3573963</v>
      </c>
      <c r="I91" t="s">
        <v>123</v>
      </c>
    </row>
    <row r="92" spans="1:9" x14ac:dyDescent="0.35">
      <c r="A92" t="s">
        <v>80</v>
      </c>
      <c r="B92">
        <v>320029</v>
      </c>
      <c r="C92" t="s">
        <v>73</v>
      </c>
      <c r="D92" s="49">
        <v>-47</v>
      </c>
      <c r="E92" s="3">
        <v>-10377.628199999997</v>
      </c>
      <c r="F92">
        <v>3</v>
      </c>
      <c r="G92">
        <v>2024</v>
      </c>
      <c r="H92">
        <v>3575300</v>
      </c>
      <c r="I92" t="s">
        <v>124</v>
      </c>
    </row>
    <row r="93" spans="1:9" x14ac:dyDescent="0.35">
      <c r="A93" t="s">
        <v>80</v>
      </c>
      <c r="B93">
        <v>320028</v>
      </c>
      <c r="C93" t="s">
        <v>92</v>
      </c>
      <c r="D93" s="49">
        <v>1506</v>
      </c>
      <c r="E93" s="3">
        <v>271983.23855999991</v>
      </c>
      <c r="F93">
        <v>4</v>
      </c>
      <c r="G93">
        <v>2024</v>
      </c>
      <c r="H93">
        <v>3284683</v>
      </c>
      <c r="I93" t="s">
        <v>125</v>
      </c>
    </row>
    <row r="94" spans="1:9" x14ac:dyDescent="0.35">
      <c r="A94" t="s">
        <v>80</v>
      </c>
      <c r="B94">
        <v>320023</v>
      </c>
      <c r="C94" t="s">
        <v>87</v>
      </c>
      <c r="D94" s="49">
        <v>2723</v>
      </c>
      <c r="E94" s="3">
        <v>649337.47199999995</v>
      </c>
      <c r="F94">
        <v>4</v>
      </c>
      <c r="G94">
        <v>2024</v>
      </c>
      <c r="H94">
        <v>3352387</v>
      </c>
      <c r="I94" t="s">
        <v>105</v>
      </c>
    </row>
    <row r="95" spans="1:9" x14ac:dyDescent="0.35">
      <c r="A95" t="s">
        <v>80</v>
      </c>
      <c r="B95">
        <v>320020</v>
      </c>
      <c r="C95" t="s">
        <v>56</v>
      </c>
      <c r="D95" s="49">
        <v>0</v>
      </c>
      <c r="E95" s="3">
        <v>0</v>
      </c>
      <c r="F95">
        <v>4</v>
      </c>
      <c r="G95">
        <v>2024</v>
      </c>
      <c r="H95">
        <v>3360436</v>
      </c>
      <c r="I95" t="s">
        <v>106</v>
      </c>
    </row>
    <row r="96" spans="1:9" x14ac:dyDescent="0.35">
      <c r="A96" t="s">
        <v>80</v>
      </c>
      <c r="B96">
        <v>320015</v>
      </c>
      <c r="C96" t="s">
        <v>81</v>
      </c>
      <c r="D96" s="49">
        <v>471</v>
      </c>
      <c r="E96" s="3">
        <v>169113.20939999988</v>
      </c>
      <c r="F96">
        <v>4</v>
      </c>
      <c r="G96">
        <v>2024</v>
      </c>
      <c r="H96">
        <v>3373113</v>
      </c>
      <c r="I96" t="s">
        <v>107</v>
      </c>
    </row>
    <row r="97" spans="1:9" x14ac:dyDescent="0.35">
      <c r="A97" t="s">
        <v>80</v>
      </c>
      <c r="B97">
        <v>320118</v>
      </c>
      <c r="C97" t="s">
        <v>90</v>
      </c>
      <c r="D97" s="49">
        <v>711</v>
      </c>
      <c r="E97" s="3">
        <v>161894.44404000009</v>
      </c>
      <c r="F97">
        <v>4</v>
      </c>
      <c r="G97">
        <v>2024</v>
      </c>
      <c r="H97">
        <v>3384346</v>
      </c>
      <c r="I97" t="s">
        <v>108</v>
      </c>
    </row>
    <row r="98" spans="1:9" x14ac:dyDescent="0.35">
      <c r="A98" t="s">
        <v>80</v>
      </c>
      <c r="B98">
        <v>320107</v>
      </c>
      <c r="C98" t="s">
        <v>82</v>
      </c>
      <c r="D98" s="49">
        <v>237.66666666666666</v>
      </c>
      <c r="E98" s="3">
        <v>81567.257040000055</v>
      </c>
      <c r="F98">
        <v>4</v>
      </c>
      <c r="G98">
        <v>2024</v>
      </c>
      <c r="H98">
        <v>3384347</v>
      </c>
      <c r="I98" t="s">
        <v>109</v>
      </c>
    </row>
    <row r="99" spans="1:9" x14ac:dyDescent="0.35">
      <c r="A99" t="s">
        <v>80</v>
      </c>
      <c r="B99">
        <v>324003</v>
      </c>
      <c r="C99" t="s">
        <v>89</v>
      </c>
      <c r="D99" s="49">
        <v>352</v>
      </c>
      <c r="E99" s="3">
        <v>139392.12672000009</v>
      </c>
      <c r="F99">
        <v>4</v>
      </c>
      <c r="G99">
        <v>2024</v>
      </c>
      <c r="H99">
        <v>3408152</v>
      </c>
      <c r="I99" t="s">
        <v>110</v>
      </c>
    </row>
    <row r="100" spans="1:9" x14ac:dyDescent="0.35">
      <c r="A100" t="s">
        <v>80</v>
      </c>
      <c r="B100">
        <v>320917</v>
      </c>
      <c r="C100" t="s">
        <v>28</v>
      </c>
      <c r="D100" s="49">
        <v>97</v>
      </c>
      <c r="E100" s="3">
        <v>33290.423279999988</v>
      </c>
      <c r="F100">
        <v>4</v>
      </c>
      <c r="G100">
        <v>2024</v>
      </c>
      <c r="H100">
        <v>3529248</v>
      </c>
      <c r="I100" t="s">
        <v>111</v>
      </c>
    </row>
    <row r="101" spans="1:9" x14ac:dyDescent="0.35">
      <c r="A101" t="s">
        <v>80</v>
      </c>
      <c r="B101">
        <v>320925</v>
      </c>
      <c r="C101" t="s">
        <v>25</v>
      </c>
      <c r="D101" s="49">
        <v>169</v>
      </c>
      <c r="E101" s="3">
        <v>38481.23915999999</v>
      </c>
      <c r="F101">
        <v>4</v>
      </c>
      <c r="G101">
        <v>2024</v>
      </c>
      <c r="H101">
        <v>3538108</v>
      </c>
      <c r="I101" t="s">
        <v>112</v>
      </c>
    </row>
    <row r="102" spans="1:9" x14ac:dyDescent="0.35">
      <c r="A102" t="s">
        <v>80</v>
      </c>
      <c r="B102">
        <v>320100</v>
      </c>
      <c r="C102" t="s">
        <v>86</v>
      </c>
      <c r="D102" s="49">
        <v>326</v>
      </c>
      <c r="E102" s="3">
        <v>79506.001439999935</v>
      </c>
      <c r="F102">
        <v>4</v>
      </c>
      <c r="G102">
        <v>2024</v>
      </c>
      <c r="H102">
        <v>3564666</v>
      </c>
      <c r="I102" t="s">
        <v>113</v>
      </c>
    </row>
    <row r="103" spans="1:9" x14ac:dyDescent="0.35">
      <c r="A103" t="s">
        <v>80</v>
      </c>
      <c r="B103">
        <v>320400</v>
      </c>
      <c r="C103" t="s">
        <v>85</v>
      </c>
      <c r="D103" s="49">
        <v>315</v>
      </c>
      <c r="E103" s="3">
        <v>76823.283599999937</v>
      </c>
      <c r="F103">
        <v>4</v>
      </c>
      <c r="G103">
        <v>2024</v>
      </c>
      <c r="H103">
        <v>3564667</v>
      </c>
      <c r="I103" t="s">
        <v>114</v>
      </c>
    </row>
    <row r="104" spans="1:9" x14ac:dyDescent="0.35">
      <c r="A104" t="s">
        <v>80</v>
      </c>
      <c r="B104">
        <v>323900</v>
      </c>
      <c r="C104" t="s">
        <v>38</v>
      </c>
      <c r="D104" s="49">
        <v>91</v>
      </c>
      <c r="E104" s="3">
        <v>27618.44904</v>
      </c>
      <c r="F104">
        <v>4</v>
      </c>
      <c r="G104">
        <v>2024</v>
      </c>
      <c r="H104">
        <v>3565350</v>
      </c>
      <c r="I104" t="s">
        <v>115</v>
      </c>
    </row>
    <row r="105" spans="1:9" x14ac:dyDescent="0.35">
      <c r="A105" t="s">
        <v>80</v>
      </c>
      <c r="B105">
        <v>323103</v>
      </c>
      <c r="C105" t="s">
        <v>37</v>
      </c>
      <c r="D105" s="49">
        <v>107</v>
      </c>
      <c r="E105" s="3">
        <v>32474.44008</v>
      </c>
      <c r="F105">
        <v>4</v>
      </c>
      <c r="G105">
        <v>2024</v>
      </c>
      <c r="H105">
        <v>3565351</v>
      </c>
      <c r="I105" t="s">
        <v>116</v>
      </c>
    </row>
    <row r="106" spans="1:9" x14ac:dyDescent="0.35">
      <c r="A106" t="s">
        <v>80</v>
      </c>
      <c r="B106">
        <v>323004</v>
      </c>
      <c r="C106" t="s">
        <v>36</v>
      </c>
      <c r="D106" s="49">
        <v>135</v>
      </c>
      <c r="E106" s="3">
        <v>40972.424399999967</v>
      </c>
      <c r="F106">
        <v>4</v>
      </c>
      <c r="G106">
        <v>2024</v>
      </c>
      <c r="H106">
        <v>3566457</v>
      </c>
      <c r="I106" t="s">
        <v>117</v>
      </c>
    </row>
    <row r="107" spans="1:9" x14ac:dyDescent="0.35">
      <c r="A107" t="s">
        <v>80</v>
      </c>
      <c r="B107">
        <v>322000</v>
      </c>
      <c r="C107" t="s">
        <v>94</v>
      </c>
      <c r="D107" s="49">
        <v>98</v>
      </c>
      <c r="E107" s="3">
        <v>29742.94512</v>
      </c>
      <c r="F107">
        <v>4</v>
      </c>
      <c r="G107">
        <v>2024</v>
      </c>
      <c r="H107">
        <v>3568860</v>
      </c>
      <c r="I107" t="s">
        <v>118</v>
      </c>
    </row>
    <row r="108" spans="1:9" x14ac:dyDescent="0.35">
      <c r="A108" t="s">
        <v>80</v>
      </c>
      <c r="B108">
        <v>320120</v>
      </c>
      <c r="C108" t="s">
        <v>72</v>
      </c>
      <c r="D108" s="49">
        <v>84</v>
      </c>
      <c r="E108" s="3">
        <v>15170.37984</v>
      </c>
      <c r="F108">
        <v>4</v>
      </c>
      <c r="G108">
        <v>2024</v>
      </c>
      <c r="H108">
        <v>3572153</v>
      </c>
      <c r="I108" t="s">
        <v>119</v>
      </c>
    </row>
    <row r="109" spans="1:9" x14ac:dyDescent="0.35">
      <c r="A109" t="s">
        <v>80</v>
      </c>
      <c r="B109">
        <v>327902</v>
      </c>
      <c r="C109" t="s">
        <v>71</v>
      </c>
      <c r="D109" s="49">
        <v>90</v>
      </c>
      <c r="E109" s="3">
        <v>18291.290400000002</v>
      </c>
      <c r="F109">
        <v>4</v>
      </c>
      <c r="G109">
        <v>2024</v>
      </c>
      <c r="H109">
        <v>3573960</v>
      </c>
      <c r="I109" t="s">
        <v>120</v>
      </c>
    </row>
    <row r="110" spans="1:9" x14ac:dyDescent="0.35">
      <c r="A110" t="s">
        <v>80</v>
      </c>
      <c r="B110">
        <v>327903</v>
      </c>
      <c r="C110" t="s">
        <v>69</v>
      </c>
      <c r="D110" s="49">
        <v>77</v>
      </c>
      <c r="E110" s="3">
        <v>15649.215120000004</v>
      </c>
      <c r="F110">
        <v>4</v>
      </c>
      <c r="G110">
        <v>2024</v>
      </c>
      <c r="H110">
        <v>3573961</v>
      </c>
      <c r="I110" t="s">
        <v>121</v>
      </c>
    </row>
    <row r="111" spans="1:9" x14ac:dyDescent="0.35">
      <c r="A111" t="s">
        <v>80</v>
      </c>
      <c r="B111">
        <v>327900</v>
      </c>
      <c r="C111" t="s">
        <v>70</v>
      </c>
      <c r="D111" s="49">
        <v>81</v>
      </c>
      <c r="E111" s="3">
        <v>16462.161360000002</v>
      </c>
      <c r="F111">
        <v>4</v>
      </c>
      <c r="G111">
        <v>2024</v>
      </c>
      <c r="H111">
        <v>3573962</v>
      </c>
      <c r="I111" t="s">
        <v>122</v>
      </c>
    </row>
    <row r="112" spans="1:9" x14ac:dyDescent="0.35">
      <c r="A112" t="s">
        <v>80</v>
      </c>
      <c r="B112">
        <v>327901</v>
      </c>
      <c r="C112" t="s">
        <v>68</v>
      </c>
      <c r="D112" s="49">
        <v>52</v>
      </c>
      <c r="E112" s="3">
        <v>10568.30112</v>
      </c>
      <c r="F112">
        <v>4</v>
      </c>
      <c r="G112">
        <v>2024</v>
      </c>
      <c r="H112">
        <v>3573963</v>
      </c>
      <c r="I112" t="s">
        <v>123</v>
      </c>
    </row>
    <row r="113" spans="1:9" x14ac:dyDescent="0.35">
      <c r="A113" t="s">
        <v>80</v>
      </c>
      <c r="B113">
        <v>320029</v>
      </c>
      <c r="C113" t="s">
        <v>73</v>
      </c>
      <c r="D113" s="49">
        <v>1</v>
      </c>
      <c r="E113" s="3">
        <v>220.8006</v>
      </c>
      <c r="F113">
        <v>4</v>
      </c>
      <c r="G113">
        <v>2024</v>
      </c>
      <c r="H113">
        <v>3575300</v>
      </c>
      <c r="I113" t="s">
        <v>124</v>
      </c>
    </row>
    <row r="114" spans="1:9" x14ac:dyDescent="0.35">
      <c r="A114" t="s">
        <v>80</v>
      </c>
      <c r="B114">
        <v>322001</v>
      </c>
      <c r="C114" t="s">
        <v>96</v>
      </c>
      <c r="D114" s="49">
        <v>0</v>
      </c>
      <c r="E114" s="3">
        <v>0</v>
      </c>
      <c r="F114">
        <v>4</v>
      </c>
      <c r="G114">
        <v>2024</v>
      </c>
      <c r="H114">
        <v>3580230</v>
      </c>
      <c r="I114" t="s">
        <v>126</v>
      </c>
    </row>
    <row r="115" spans="1:9" x14ac:dyDescent="0.35">
      <c r="A115" t="s">
        <v>80</v>
      </c>
      <c r="B115">
        <v>322100</v>
      </c>
      <c r="C115" t="s">
        <v>97</v>
      </c>
      <c r="D115" s="49">
        <v>0</v>
      </c>
      <c r="E115" s="3">
        <v>0</v>
      </c>
      <c r="F115">
        <v>4</v>
      </c>
      <c r="G115">
        <v>2024</v>
      </c>
      <c r="H115">
        <v>3580595</v>
      </c>
      <c r="I115" t="s">
        <v>127</v>
      </c>
    </row>
    <row r="116" spans="1:9" x14ac:dyDescent="0.35">
      <c r="A116" t="s">
        <v>80</v>
      </c>
      <c r="B116">
        <v>320028</v>
      </c>
      <c r="C116" t="s">
        <v>92</v>
      </c>
      <c r="D116" s="49">
        <v>-1.1666666666666667</v>
      </c>
      <c r="E116" s="3">
        <v>-210.69972000000001</v>
      </c>
      <c r="F116">
        <v>4</v>
      </c>
      <c r="G116">
        <v>2024</v>
      </c>
      <c r="H116">
        <v>3284683</v>
      </c>
      <c r="I116" t="s">
        <v>125</v>
      </c>
    </row>
    <row r="117" spans="1:9" x14ac:dyDescent="0.35">
      <c r="A117" t="s">
        <v>80</v>
      </c>
      <c r="B117">
        <v>320023</v>
      </c>
      <c r="C117" t="s">
        <v>87</v>
      </c>
      <c r="D117" s="49">
        <v>-12.833333333333334</v>
      </c>
      <c r="E117" s="3">
        <v>-3060.2879999999996</v>
      </c>
      <c r="F117">
        <v>4</v>
      </c>
      <c r="G117">
        <v>2024</v>
      </c>
      <c r="H117">
        <v>3352387</v>
      </c>
      <c r="I117" t="s">
        <v>105</v>
      </c>
    </row>
    <row r="118" spans="1:9" x14ac:dyDescent="0.35">
      <c r="A118" t="s">
        <v>80</v>
      </c>
      <c r="B118">
        <v>320020</v>
      </c>
      <c r="C118" t="s">
        <v>56</v>
      </c>
      <c r="D118" s="49">
        <v>-7.166666666666667</v>
      </c>
      <c r="E118" s="3">
        <v>-1967.6782800000001</v>
      </c>
      <c r="F118">
        <v>4</v>
      </c>
      <c r="G118">
        <v>2024</v>
      </c>
      <c r="H118">
        <v>3360436</v>
      </c>
      <c r="I118" t="s">
        <v>106</v>
      </c>
    </row>
    <row r="119" spans="1:9" x14ac:dyDescent="0.35">
      <c r="A119" t="s">
        <v>80</v>
      </c>
      <c r="B119">
        <v>324003</v>
      </c>
      <c r="C119" t="s">
        <v>89</v>
      </c>
      <c r="D119" s="49">
        <v>-0.6</v>
      </c>
      <c r="E119" s="3">
        <v>-237.60021600000002</v>
      </c>
      <c r="F119">
        <v>4</v>
      </c>
      <c r="G119">
        <v>2024</v>
      </c>
      <c r="H119">
        <v>3408152</v>
      </c>
      <c r="I119" t="s">
        <v>110</v>
      </c>
    </row>
    <row r="120" spans="1:9" x14ac:dyDescent="0.35">
      <c r="A120" t="s">
        <v>80</v>
      </c>
      <c r="B120">
        <v>320917</v>
      </c>
      <c r="C120" t="s">
        <v>28</v>
      </c>
      <c r="D120" s="49">
        <v>-0.35</v>
      </c>
      <c r="E120" s="3">
        <v>-120.12008400000001</v>
      </c>
      <c r="F120">
        <v>4</v>
      </c>
      <c r="G120">
        <v>2024</v>
      </c>
      <c r="H120">
        <v>3529248</v>
      </c>
      <c r="I120" t="s">
        <v>111</v>
      </c>
    </row>
    <row r="121" spans="1:9" x14ac:dyDescent="0.35">
      <c r="A121" t="s">
        <v>80</v>
      </c>
      <c r="B121">
        <v>320400</v>
      </c>
      <c r="C121" t="s">
        <v>85</v>
      </c>
      <c r="D121" s="49">
        <v>-0.41666666666666669</v>
      </c>
      <c r="E121" s="3">
        <v>-101.61810000000001</v>
      </c>
      <c r="F121">
        <v>4</v>
      </c>
      <c r="G121">
        <v>2024</v>
      </c>
      <c r="H121">
        <v>3564667</v>
      </c>
      <c r="I121" t="s">
        <v>114</v>
      </c>
    </row>
    <row r="122" spans="1:9" x14ac:dyDescent="0.35">
      <c r="A122" t="s">
        <v>80</v>
      </c>
      <c r="B122">
        <v>320029</v>
      </c>
      <c r="C122" t="s">
        <v>73</v>
      </c>
      <c r="D122" s="49">
        <v>-13.833333333333334</v>
      </c>
      <c r="E122" s="3">
        <v>-3054.4082999999996</v>
      </c>
      <c r="F122">
        <v>4</v>
      </c>
      <c r="G122">
        <v>2024</v>
      </c>
      <c r="H122">
        <v>3575300</v>
      </c>
      <c r="I122" t="s">
        <v>124</v>
      </c>
    </row>
    <row r="123" spans="1:9" x14ac:dyDescent="0.35">
      <c r="A123" t="s">
        <v>80</v>
      </c>
      <c r="B123">
        <v>320028</v>
      </c>
      <c r="C123" t="s">
        <v>92</v>
      </c>
      <c r="D123" s="49">
        <v>1731</v>
      </c>
      <c r="E123" s="3">
        <v>312618.18456000002</v>
      </c>
      <c r="F123">
        <v>5</v>
      </c>
      <c r="G123">
        <v>2024</v>
      </c>
      <c r="H123">
        <v>3284683</v>
      </c>
      <c r="I123" t="s">
        <v>125</v>
      </c>
    </row>
    <row r="124" spans="1:9" x14ac:dyDescent="0.35">
      <c r="A124" t="s">
        <v>80</v>
      </c>
      <c r="B124">
        <v>320023</v>
      </c>
      <c r="C124" t="s">
        <v>87</v>
      </c>
      <c r="D124" s="49">
        <v>2892</v>
      </c>
      <c r="E124" s="3">
        <v>689637.88800000004</v>
      </c>
      <c r="F124">
        <v>5</v>
      </c>
      <c r="G124">
        <v>2024</v>
      </c>
      <c r="H124">
        <v>3352387</v>
      </c>
      <c r="I124" t="s">
        <v>105</v>
      </c>
    </row>
    <row r="125" spans="1:9" x14ac:dyDescent="0.35">
      <c r="A125" t="s">
        <v>80</v>
      </c>
      <c r="B125">
        <v>320020</v>
      </c>
      <c r="C125" t="s">
        <v>56</v>
      </c>
      <c r="D125" s="49">
        <v>0</v>
      </c>
      <c r="E125" s="3">
        <v>0</v>
      </c>
      <c r="F125">
        <v>5</v>
      </c>
      <c r="G125">
        <v>2024</v>
      </c>
      <c r="H125">
        <v>3360436</v>
      </c>
      <c r="I125" t="s">
        <v>106</v>
      </c>
    </row>
    <row r="126" spans="1:9" x14ac:dyDescent="0.35">
      <c r="A126" t="s">
        <v>80</v>
      </c>
      <c r="B126">
        <v>320015</v>
      </c>
      <c r="C126" t="s">
        <v>81</v>
      </c>
      <c r="D126" s="49">
        <v>616.98333333333335</v>
      </c>
      <c r="E126" s="3">
        <v>221528.72960999995</v>
      </c>
      <c r="F126">
        <v>5</v>
      </c>
      <c r="G126">
        <v>2024</v>
      </c>
      <c r="H126">
        <v>3373113</v>
      </c>
      <c r="I126" t="s">
        <v>107</v>
      </c>
    </row>
    <row r="127" spans="1:9" x14ac:dyDescent="0.35">
      <c r="A127" t="s">
        <v>80</v>
      </c>
      <c r="B127">
        <v>320118</v>
      </c>
      <c r="C127" t="s">
        <v>90</v>
      </c>
      <c r="D127" s="49">
        <v>829</v>
      </c>
      <c r="E127" s="3">
        <v>188763.00156000012</v>
      </c>
      <c r="F127">
        <v>5</v>
      </c>
      <c r="G127">
        <v>2024</v>
      </c>
      <c r="H127">
        <v>3384346</v>
      </c>
      <c r="I127" t="s">
        <v>108</v>
      </c>
    </row>
    <row r="128" spans="1:9" x14ac:dyDescent="0.35">
      <c r="A128" t="s">
        <v>80</v>
      </c>
      <c r="B128">
        <v>320107</v>
      </c>
      <c r="C128" t="s">
        <v>82</v>
      </c>
      <c r="D128" s="49">
        <v>306</v>
      </c>
      <c r="E128" s="3">
        <v>105019.27344000005</v>
      </c>
      <c r="F128">
        <v>5</v>
      </c>
      <c r="G128">
        <v>2024</v>
      </c>
      <c r="H128">
        <v>3384347</v>
      </c>
      <c r="I128" t="s">
        <v>109</v>
      </c>
    </row>
    <row r="129" spans="1:9" x14ac:dyDescent="0.35">
      <c r="A129" t="s">
        <v>80</v>
      </c>
      <c r="B129">
        <v>324003</v>
      </c>
      <c r="C129" t="s">
        <v>89</v>
      </c>
      <c r="D129" s="49">
        <v>438</v>
      </c>
      <c r="E129" s="3">
        <v>173448.15767999989</v>
      </c>
      <c r="F129">
        <v>5</v>
      </c>
      <c r="G129">
        <v>2024</v>
      </c>
      <c r="H129">
        <v>3408152</v>
      </c>
      <c r="I129" t="s">
        <v>110</v>
      </c>
    </row>
    <row r="130" spans="1:9" x14ac:dyDescent="0.35">
      <c r="A130" t="s">
        <v>80</v>
      </c>
      <c r="B130">
        <v>320917</v>
      </c>
      <c r="C130" t="s">
        <v>28</v>
      </c>
      <c r="D130" s="49">
        <v>162</v>
      </c>
      <c r="E130" s="3">
        <v>55598.438879999951</v>
      </c>
      <c r="F130">
        <v>5</v>
      </c>
      <c r="G130">
        <v>2024</v>
      </c>
      <c r="H130">
        <v>3529248</v>
      </c>
      <c r="I130" t="s">
        <v>111</v>
      </c>
    </row>
    <row r="131" spans="1:9" x14ac:dyDescent="0.35">
      <c r="A131" t="s">
        <v>80</v>
      </c>
      <c r="B131">
        <v>320925</v>
      </c>
      <c r="C131" t="s">
        <v>25</v>
      </c>
      <c r="D131" s="49">
        <v>178</v>
      </c>
      <c r="E131" s="3">
        <v>40530.535919999995</v>
      </c>
      <c r="F131">
        <v>5</v>
      </c>
      <c r="G131">
        <v>2024</v>
      </c>
      <c r="H131">
        <v>3538108</v>
      </c>
      <c r="I131" t="s">
        <v>112</v>
      </c>
    </row>
    <row r="132" spans="1:9" x14ac:dyDescent="0.35">
      <c r="A132" t="s">
        <v>80</v>
      </c>
      <c r="B132">
        <v>320100</v>
      </c>
      <c r="C132" t="s">
        <v>86</v>
      </c>
      <c r="D132" s="49">
        <v>206</v>
      </c>
      <c r="E132" s="3">
        <v>50239.988639999974</v>
      </c>
      <c r="F132">
        <v>5</v>
      </c>
      <c r="G132">
        <v>2024</v>
      </c>
      <c r="H132">
        <v>3564666</v>
      </c>
      <c r="I132" t="s">
        <v>113</v>
      </c>
    </row>
    <row r="133" spans="1:9" x14ac:dyDescent="0.35">
      <c r="A133" t="s">
        <v>80</v>
      </c>
      <c r="B133">
        <v>320400</v>
      </c>
      <c r="C133" t="s">
        <v>85</v>
      </c>
      <c r="D133" s="49">
        <v>274</v>
      </c>
      <c r="E133" s="3">
        <v>66824.062559999962</v>
      </c>
      <c r="F133">
        <v>5</v>
      </c>
      <c r="G133">
        <v>2024</v>
      </c>
      <c r="H133">
        <v>3564667</v>
      </c>
      <c r="I133" t="s">
        <v>114</v>
      </c>
    </row>
    <row r="134" spans="1:9" x14ac:dyDescent="0.35">
      <c r="A134" t="s">
        <v>80</v>
      </c>
      <c r="B134">
        <v>323900</v>
      </c>
      <c r="C134" t="s">
        <v>38</v>
      </c>
      <c r="D134" s="49">
        <v>72</v>
      </c>
      <c r="E134" s="3">
        <v>21851.95968</v>
      </c>
      <c r="F134">
        <v>5</v>
      </c>
      <c r="G134">
        <v>2024</v>
      </c>
      <c r="H134">
        <v>3565350</v>
      </c>
      <c r="I134" t="s">
        <v>115</v>
      </c>
    </row>
    <row r="135" spans="1:9" x14ac:dyDescent="0.35">
      <c r="A135" t="s">
        <v>80</v>
      </c>
      <c r="B135">
        <v>323103</v>
      </c>
      <c r="C135" t="s">
        <v>37</v>
      </c>
      <c r="D135" s="49">
        <v>80</v>
      </c>
      <c r="E135" s="3">
        <v>24279.9552</v>
      </c>
      <c r="F135">
        <v>5</v>
      </c>
      <c r="G135">
        <v>2024</v>
      </c>
      <c r="H135">
        <v>3565351</v>
      </c>
      <c r="I135" t="s">
        <v>116</v>
      </c>
    </row>
    <row r="136" spans="1:9" x14ac:dyDescent="0.35">
      <c r="A136" t="s">
        <v>80</v>
      </c>
      <c r="B136">
        <v>323004</v>
      </c>
      <c r="C136" t="s">
        <v>36</v>
      </c>
      <c r="D136" s="49">
        <v>60</v>
      </c>
      <c r="E136" s="3">
        <v>18209.966399999998</v>
      </c>
      <c r="F136">
        <v>5</v>
      </c>
      <c r="G136">
        <v>2024</v>
      </c>
      <c r="H136">
        <v>3566457</v>
      </c>
      <c r="I136" t="s">
        <v>117</v>
      </c>
    </row>
    <row r="137" spans="1:9" x14ac:dyDescent="0.35">
      <c r="A137" t="s">
        <v>80</v>
      </c>
      <c r="B137">
        <v>322000</v>
      </c>
      <c r="C137" t="s">
        <v>94</v>
      </c>
      <c r="D137" s="49">
        <v>156</v>
      </c>
      <c r="E137" s="3">
        <v>47345.912639999944</v>
      </c>
      <c r="F137">
        <v>5</v>
      </c>
      <c r="G137">
        <v>2024</v>
      </c>
      <c r="H137">
        <v>3568860</v>
      </c>
      <c r="I137" t="s">
        <v>118</v>
      </c>
    </row>
    <row r="138" spans="1:9" x14ac:dyDescent="0.35">
      <c r="A138" t="s">
        <v>80</v>
      </c>
      <c r="B138">
        <v>320120</v>
      </c>
      <c r="C138" t="s">
        <v>72</v>
      </c>
      <c r="D138" s="49">
        <v>113</v>
      </c>
      <c r="E138" s="3">
        <v>20407.772880000004</v>
      </c>
      <c r="F138">
        <v>5</v>
      </c>
      <c r="G138">
        <v>2024</v>
      </c>
      <c r="H138">
        <v>3572153</v>
      </c>
      <c r="I138" t="s">
        <v>119</v>
      </c>
    </row>
    <row r="139" spans="1:9" x14ac:dyDescent="0.35">
      <c r="A139" t="s">
        <v>80</v>
      </c>
      <c r="B139">
        <v>327902</v>
      </c>
      <c r="C139" t="s">
        <v>71</v>
      </c>
      <c r="D139" s="49">
        <v>9</v>
      </c>
      <c r="E139" s="3">
        <v>1829.12904</v>
      </c>
      <c r="F139">
        <v>5</v>
      </c>
      <c r="G139">
        <v>2024</v>
      </c>
      <c r="H139">
        <v>3573960</v>
      </c>
      <c r="I139" t="s">
        <v>120</v>
      </c>
    </row>
    <row r="140" spans="1:9" x14ac:dyDescent="0.35">
      <c r="A140" t="s">
        <v>80</v>
      </c>
      <c r="B140">
        <v>327903</v>
      </c>
      <c r="C140" t="s">
        <v>69</v>
      </c>
      <c r="D140" s="49">
        <v>4</v>
      </c>
      <c r="E140" s="3">
        <v>812.94623999999999</v>
      </c>
      <c r="F140">
        <v>5</v>
      </c>
      <c r="G140">
        <v>2024</v>
      </c>
      <c r="H140">
        <v>3573961</v>
      </c>
      <c r="I140" t="s">
        <v>121</v>
      </c>
    </row>
    <row r="141" spans="1:9" x14ac:dyDescent="0.35">
      <c r="A141" t="s">
        <v>80</v>
      </c>
      <c r="B141">
        <v>327900</v>
      </c>
      <c r="C141" t="s">
        <v>70</v>
      </c>
      <c r="D141" s="49">
        <v>4</v>
      </c>
      <c r="E141" s="3">
        <v>812.94623999999999</v>
      </c>
      <c r="F141">
        <v>5</v>
      </c>
      <c r="G141">
        <v>2024</v>
      </c>
      <c r="H141">
        <v>3573962</v>
      </c>
      <c r="I141" t="s">
        <v>122</v>
      </c>
    </row>
    <row r="142" spans="1:9" x14ac:dyDescent="0.35">
      <c r="A142" t="s">
        <v>80</v>
      </c>
      <c r="B142">
        <v>327901</v>
      </c>
      <c r="C142" t="s">
        <v>68</v>
      </c>
      <c r="D142" s="49">
        <v>0</v>
      </c>
      <c r="E142" s="3">
        <v>0</v>
      </c>
      <c r="F142">
        <v>5</v>
      </c>
      <c r="G142">
        <v>2024</v>
      </c>
      <c r="H142">
        <v>3573963</v>
      </c>
      <c r="I142" t="s">
        <v>123</v>
      </c>
    </row>
    <row r="143" spans="1:9" x14ac:dyDescent="0.35">
      <c r="A143" t="s">
        <v>80</v>
      </c>
      <c r="B143">
        <v>320029</v>
      </c>
      <c r="C143" t="s">
        <v>73</v>
      </c>
      <c r="D143" s="49">
        <v>0</v>
      </c>
      <c r="E143" s="3">
        <v>0</v>
      </c>
      <c r="F143">
        <v>5</v>
      </c>
      <c r="G143">
        <v>2024</v>
      </c>
      <c r="H143">
        <v>3575300</v>
      </c>
      <c r="I143" t="s">
        <v>124</v>
      </c>
    </row>
    <row r="144" spans="1:9" x14ac:dyDescent="0.35">
      <c r="A144" t="s">
        <v>80</v>
      </c>
      <c r="B144">
        <v>322001</v>
      </c>
      <c r="C144" t="s">
        <v>96</v>
      </c>
      <c r="D144" s="49">
        <v>433</v>
      </c>
      <c r="E144" s="3">
        <v>95334.960960000099</v>
      </c>
      <c r="F144">
        <v>5</v>
      </c>
      <c r="G144">
        <v>2024</v>
      </c>
      <c r="H144">
        <v>3580230</v>
      </c>
      <c r="I144" t="s">
        <v>126</v>
      </c>
    </row>
    <row r="145" spans="1:9" x14ac:dyDescent="0.35">
      <c r="A145" t="s">
        <v>80</v>
      </c>
      <c r="B145">
        <v>322100</v>
      </c>
      <c r="C145" t="s">
        <v>97</v>
      </c>
      <c r="D145" s="49">
        <v>438</v>
      </c>
      <c r="E145" s="3">
        <v>47476.186560000075</v>
      </c>
      <c r="F145">
        <v>5</v>
      </c>
      <c r="G145">
        <v>2024</v>
      </c>
      <c r="H145">
        <v>3580595</v>
      </c>
      <c r="I145" t="s">
        <v>127</v>
      </c>
    </row>
    <row r="146" spans="1:9" x14ac:dyDescent="0.35">
      <c r="A146" t="s">
        <v>80</v>
      </c>
      <c r="B146">
        <v>320028</v>
      </c>
      <c r="C146" t="s">
        <v>92</v>
      </c>
      <c r="D146" s="49">
        <v>-16.166666666666668</v>
      </c>
      <c r="E146" s="3">
        <v>-2919.6961200000005</v>
      </c>
      <c r="F146">
        <v>5</v>
      </c>
      <c r="G146">
        <v>2024</v>
      </c>
      <c r="H146">
        <v>3284683</v>
      </c>
      <c r="I146" t="s">
        <v>125</v>
      </c>
    </row>
    <row r="147" spans="1:9" x14ac:dyDescent="0.35">
      <c r="A147" t="s">
        <v>80</v>
      </c>
      <c r="B147">
        <v>320023</v>
      </c>
      <c r="C147" t="s">
        <v>87</v>
      </c>
      <c r="D147" s="49">
        <v>-2.5</v>
      </c>
      <c r="E147" s="3">
        <v>-596.16</v>
      </c>
      <c r="F147">
        <v>5</v>
      </c>
      <c r="G147">
        <v>2024</v>
      </c>
      <c r="H147">
        <v>3352387</v>
      </c>
      <c r="I147" t="s">
        <v>105</v>
      </c>
    </row>
    <row r="148" spans="1:9" x14ac:dyDescent="0.35">
      <c r="A148" t="s">
        <v>80</v>
      </c>
      <c r="B148">
        <v>320020</v>
      </c>
      <c r="C148" t="s">
        <v>56</v>
      </c>
      <c r="D148" s="49">
        <v>-0.16666666666666666</v>
      </c>
      <c r="E148" s="3">
        <v>-45.759960000000007</v>
      </c>
      <c r="F148">
        <v>5</v>
      </c>
      <c r="G148">
        <v>2024</v>
      </c>
      <c r="H148">
        <v>3360436</v>
      </c>
      <c r="I148" t="s">
        <v>106</v>
      </c>
    </row>
    <row r="149" spans="1:9" x14ac:dyDescent="0.35">
      <c r="A149" t="s">
        <v>80</v>
      </c>
      <c r="B149">
        <v>320015</v>
      </c>
      <c r="C149" t="s">
        <v>81</v>
      </c>
      <c r="D149" s="49">
        <v>-0.66666666666666663</v>
      </c>
      <c r="E149" s="3">
        <v>-239.36760000000001</v>
      </c>
      <c r="F149">
        <v>5</v>
      </c>
      <c r="G149">
        <v>2024</v>
      </c>
      <c r="H149">
        <v>3373113</v>
      </c>
      <c r="I149" t="s">
        <v>107</v>
      </c>
    </row>
    <row r="150" spans="1:9" x14ac:dyDescent="0.35">
      <c r="A150" t="s">
        <v>80</v>
      </c>
      <c r="B150">
        <v>320118</v>
      </c>
      <c r="C150" t="s">
        <v>90</v>
      </c>
      <c r="D150" s="49">
        <v>-3.1666666666666665</v>
      </c>
      <c r="E150" s="3">
        <v>-721.04885999999988</v>
      </c>
      <c r="F150">
        <v>5</v>
      </c>
      <c r="G150">
        <v>2024</v>
      </c>
      <c r="H150">
        <v>3384346</v>
      </c>
      <c r="I150" t="s">
        <v>108</v>
      </c>
    </row>
    <row r="151" spans="1:9" x14ac:dyDescent="0.35">
      <c r="A151" t="s">
        <v>80</v>
      </c>
      <c r="B151">
        <v>320107</v>
      </c>
      <c r="C151" t="s">
        <v>82</v>
      </c>
      <c r="D151" s="49">
        <v>-1.6333333333333333</v>
      </c>
      <c r="E151" s="3">
        <v>-560.56039200000009</v>
      </c>
      <c r="F151">
        <v>5</v>
      </c>
      <c r="G151">
        <v>2024</v>
      </c>
      <c r="H151">
        <v>3384347</v>
      </c>
      <c r="I151" t="s">
        <v>109</v>
      </c>
    </row>
    <row r="152" spans="1:9" x14ac:dyDescent="0.35">
      <c r="A152" t="s">
        <v>80</v>
      </c>
      <c r="B152">
        <v>324003</v>
      </c>
      <c r="C152" t="s">
        <v>89</v>
      </c>
      <c r="D152" s="49">
        <v>-1.3</v>
      </c>
      <c r="E152" s="3">
        <v>-514.80046800000002</v>
      </c>
      <c r="F152">
        <v>5</v>
      </c>
      <c r="G152">
        <v>2024</v>
      </c>
      <c r="H152">
        <v>3408152</v>
      </c>
      <c r="I152" t="s">
        <v>110</v>
      </c>
    </row>
    <row r="153" spans="1:9" x14ac:dyDescent="0.35">
      <c r="A153" t="s">
        <v>80</v>
      </c>
      <c r="B153">
        <v>320917</v>
      </c>
      <c r="C153" t="s">
        <v>28</v>
      </c>
      <c r="D153" s="49">
        <v>-2.4333333333333331</v>
      </c>
      <c r="E153" s="3">
        <v>-835.12058400000012</v>
      </c>
      <c r="F153">
        <v>5</v>
      </c>
      <c r="G153">
        <v>2024</v>
      </c>
      <c r="H153">
        <v>3529248</v>
      </c>
      <c r="I153" t="s">
        <v>111</v>
      </c>
    </row>
    <row r="154" spans="1:9" x14ac:dyDescent="0.35">
      <c r="A154" t="s">
        <v>80</v>
      </c>
      <c r="B154">
        <v>320925</v>
      </c>
      <c r="C154" t="s">
        <v>25</v>
      </c>
      <c r="D154" s="49">
        <v>-0.83333333333333337</v>
      </c>
      <c r="E154" s="3">
        <v>-189.74970000000002</v>
      </c>
      <c r="F154">
        <v>5</v>
      </c>
      <c r="G154">
        <v>2024</v>
      </c>
      <c r="H154">
        <v>3538108</v>
      </c>
      <c r="I154" t="s">
        <v>112</v>
      </c>
    </row>
    <row r="155" spans="1:9" x14ac:dyDescent="0.35">
      <c r="A155" t="s">
        <v>80</v>
      </c>
      <c r="B155">
        <v>320100</v>
      </c>
      <c r="C155" t="s">
        <v>86</v>
      </c>
      <c r="D155" s="49">
        <v>-1.5833333333333333</v>
      </c>
      <c r="E155" s="3">
        <v>-386.14878000000004</v>
      </c>
      <c r="F155">
        <v>5</v>
      </c>
      <c r="G155">
        <v>2024</v>
      </c>
      <c r="H155">
        <v>3564666</v>
      </c>
      <c r="I155" t="s">
        <v>113</v>
      </c>
    </row>
    <row r="156" spans="1:9" x14ac:dyDescent="0.35">
      <c r="A156" t="s">
        <v>80</v>
      </c>
      <c r="B156">
        <v>320400</v>
      </c>
      <c r="C156" t="s">
        <v>85</v>
      </c>
      <c r="D156" s="49">
        <v>-24.916666666666668</v>
      </c>
      <c r="E156" s="3">
        <v>-6076.7623800000001</v>
      </c>
      <c r="F156">
        <v>5</v>
      </c>
      <c r="G156">
        <v>2024</v>
      </c>
      <c r="H156">
        <v>3564667</v>
      </c>
      <c r="I156" t="s">
        <v>114</v>
      </c>
    </row>
    <row r="157" spans="1:9" x14ac:dyDescent="0.35">
      <c r="A157" t="s">
        <v>80</v>
      </c>
      <c r="B157">
        <v>323900</v>
      </c>
      <c r="C157" t="s">
        <v>38</v>
      </c>
      <c r="D157" s="49">
        <v>-6.583333333333333</v>
      </c>
      <c r="E157" s="3">
        <v>-1998.0379800000001</v>
      </c>
      <c r="F157">
        <v>5</v>
      </c>
      <c r="G157">
        <v>2024</v>
      </c>
      <c r="H157">
        <v>3565350</v>
      </c>
      <c r="I157" t="s">
        <v>115</v>
      </c>
    </row>
    <row r="158" spans="1:9" x14ac:dyDescent="0.35">
      <c r="A158" t="s">
        <v>80</v>
      </c>
      <c r="B158">
        <v>323103</v>
      </c>
      <c r="C158" t="s">
        <v>37</v>
      </c>
      <c r="D158" s="49">
        <v>-5.208333333333333</v>
      </c>
      <c r="E158" s="3">
        <v>-1580.7262499999999</v>
      </c>
      <c r="F158">
        <v>5</v>
      </c>
      <c r="G158">
        <v>2024</v>
      </c>
      <c r="H158">
        <v>3565351</v>
      </c>
      <c r="I158" t="s">
        <v>116</v>
      </c>
    </row>
    <row r="159" spans="1:9" x14ac:dyDescent="0.35">
      <c r="A159" t="s">
        <v>80</v>
      </c>
      <c r="B159">
        <v>323004</v>
      </c>
      <c r="C159" t="s">
        <v>36</v>
      </c>
      <c r="D159" s="49">
        <v>-2.9583333333333335</v>
      </c>
      <c r="E159" s="3">
        <v>-897.85250999999994</v>
      </c>
      <c r="F159">
        <v>5</v>
      </c>
      <c r="G159">
        <v>2024</v>
      </c>
      <c r="H159">
        <v>3566457</v>
      </c>
      <c r="I159" t="s">
        <v>117</v>
      </c>
    </row>
    <row r="160" spans="1:9" x14ac:dyDescent="0.35">
      <c r="A160" t="s">
        <v>80</v>
      </c>
      <c r="B160">
        <v>322000</v>
      </c>
      <c r="C160" t="s">
        <v>94</v>
      </c>
      <c r="D160" s="49">
        <v>-3.0416666666666665</v>
      </c>
      <c r="E160" s="3">
        <v>-923.14413000000002</v>
      </c>
      <c r="F160">
        <v>5</v>
      </c>
      <c r="G160">
        <v>2024</v>
      </c>
      <c r="H160">
        <v>3568860</v>
      </c>
      <c r="I160" t="s">
        <v>118</v>
      </c>
    </row>
    <row r="161" spans="1:9" x14ac:dyDescent="0.35">
      <c r="A161" t="s">
        <v>80</v>
      </c>
      <c r="B161">
        <v>320120</v>
      </c>
      <c r="C161" t="s">
        <v>72</v>
      </c>
      <c r="D161" s="49">
        <v>-7.833333333333333</v>
      </c>
      <c r="E161" s="3">
        <v>-1414.69812</v>
      </c>
      <c r="F161">
        <v>5</v>
      </c>
      <c r="G161">
        <v>2024</v>
      </c>
      <c r="H161">
        <v>3572153</v>
      </c>
      <c r="I161" t="s">
        <v>119</v>
      </c>
    </row>
    <row r="162" spans="1:9" x14ac:dyDescent="0.35">
      <c r="A162" t="s">
        <v>80</v>
      </c>
      <c r="B162">
        <v>327902</v>
      </c>
      <c r="C162" t="s">
        <v>71</v>
      </c>
      <c r="D162" s="49">
        <v>-1</v>
      </c>
      <c r="E162" s="3">
        <v>-203.23656</v>
      </c>
      <c r="F162">
        <v>5</v>
      </c>
      <c r="G162">
        <v>2024</v>
      </c>
      <c r="H162">
        <v>3573960</v>
      </c>
      <c r="I162" t="s">
        <v>120</v>
      </c>
    </row>
    <row r="163" spans="1:9" x14ac:dyDescent="0.35">
      <c r="A163" t="s">
        <v>80</v>
      </c>
      <c r="B163">
        <v>327903</v>
      </c>
      <c r="C163" t="s">
        <v>69</v>
      </c>
      <c r="D163" s="49">
        <v>-3.0333333333333332</v>
      </c>
      <c r="E163" s="3">
        <v>-616.48423200000002</v>
      </c>
      <c r="F163">
        <v>5</v>
      </c>
      <c r="G163">
        <v>2024</v>
      </c>
      <c r="H163">
        <v>3573961</v>
      </c>
      <c r="I163" t="s">
        <v>121</v>
      </c>
    </row>
    <row r="164" spans="1:9" x14ac:dyDescent="0.35">
      <c r="A164" t="s">
        <v>80</v>
      </c>
      <c r="B164">
        <v>327900</v>
      </c>
      <c r="C164" t="s">
        <v>70</v>
      </c>
      <c r="D164" s="49">
        <v>-1</v>
      </c>
      <c r="E164" s="3">
        <v>-203.23656</v>
      </c>
      <c r="F164">
        <v>5</v>
      </c>
      <c r="G164">
        <v>2024</v>
      </c>
      <c r="H164">
        <v>3573962</v>
      </c>
      <c r="I164" t="s">
        <v>122</v>
      </c>
    </row>
    <row r="165" spans="1:9" x14ac:dyDescent="0.35">
      <c r="A165" t="s">
        <v>80</v>
      </c>
      <c r="B165">
        <v>327901</v>
      </c>
      <c r="C165" t="s">
        <v>68</v>
      </c>
      <c r="D165" s="49">
        <v>-1.3333333333333333</v>
      </c>
      <c r="E165" s="3">
        <v>-270.98208</v>
      </c>
      <c r="F165">
        <v>5</v>
      </c>
      <c r="G165">
        <v>2024</v>
      </c>
      <c r="H165">
        <v>3573963</v>
      </c>
      <c r="I165" t="s">
        <v>123</v>
      </c>
    </row>
    <row r="166" spans="1:9" x14ac:dyDescent="0.35">
      <c r="A166" t="s">
        <v>80</v>
      </c>
      <c r="B166">
        <v>320028</v>
      </c>
      <c r="C166" t="s">
        <v>92</v>
      </c>
      <c r="D166" s="49">
        <v>1361.8333333333333</v>
      </c>
      <c r="E166" s="3">
        <v>245946.77315999995</v>
      </c>
      <c r="F166">
        <v>6</v>
      </c>
      <c r="G166">
        <v>2024</v>
      </c>
      <c r="H166">
        <v>3284683</v>
      </c>
      <c r="I166" t="s">
        <v>125</v>
      </c>
    </row>
    <row r="167" spans="1:9" x14ac:dyDescent="0.35">
      <c r="A167" t="s">
        <v>80</v>
      </c>
      <c r="B167">
        <v>320023</v>
      </c>
      <c r="C167" t="s">
        <v>87</v>
      </c>
      <c r="D167" s="49">
        <v>1677</v>
      </c>
      <c r="E167" s="3">
        <v>399904.12799999991</v>
      </c>
      <c r="F167">
        <v>6</v>
      </c>
      <c r="G167">
        <v>2024</v>
      </c>
      <c r="H167">
        <v>3352387</v>
      </c>
      <c r="I167" t="s">
        <v>105</v>
      </c>
    </row>
    <row r="168" spans="1:9" x14ac:dyDescent="0.35">
      <c r="A168" t="s">
        <v>80</v>
      </c>
      <c r="B168">
        <v>320020</v>
      </c>
      <c r="C168" t="s">
        <v>56</v>
      </c>
      <c r="D168" s="49">
        <v>3.1666666666666665</v>
      </c>
      <c r="E168" s="3">
        <v>869.43924000000004</v>
      </c>
      <c r="F168">
        <v>6</v>
      </c>
      <c r="G168">
        <v>2024</v>
      </c>
      <c r="H168">
        <v>3360436</v>
      </c>
      <c r="I168" t="s">
        <v>128</v>
      </c>
    </row>
    <row r="169" spans="1:9" x14ac:dyDescent="0.35">
      <c r="A169" t="s">
        <v>80</v>
      </c>
      <c r="B169">
        <v>320015</v>
      </c>
      <c r="C169" t="s">
        <v>81</v>
      </c>
      <c r="D169" s="49">
        <v>545</v>
      </c>
      <c r="E169" s="3">
        <v>195683.01299999986</v>
      </c>
      <c r="F169">
        <v>6</v>
      </c>
      <c r="G169">
        <v>2024</v>
      </c>
      <c r="H169">
        <v>3373113</v>
      </c>
      <c r="I169" t="s">
        <v>107</v>
      </c>
    </row>
    <row r="170" spans="1:9" x14ac:dyDescent="0.35">
      <c r="A170" t="s">
        <v>80</v>
      </c>
      <c r="B170">
        <v>320118</v>
      </c>
      <c r="C170" t="s">
        <v>90</v>
      </c>
      <c r="D170" s="49">
        <v>555</v>
      </c>
      <c r="E170" s="3">
        <v>126373.30019999991</v>
      </c>
      <c r="F170">
        <v>6</v>
      </c>
      <c r="G170">
        <v>2024</v>
      </c>
      <c r="H170">
        <v>3384346</v>
      </c>
      <c r="I170" t="s">
        <v>108</v>
      </c>
    </row>
    <row r="171" spans="1:9" x14ac:dyDescent="0.35">
      <c r="A171" t="s">
        <v>80</v>
      </c>
      <c r="B171">
        <v>320107</v>
      </c>
      <c r="C171" t="s">
        <v>82</v>
      </c>
      <c r="D171" s="49">
        <v>315.98333333333335</v>
      </c>
      <c r="E171" s="3">
        <v>108445.55583600009</v>
      </c>
      <c r="F171">
        <v>6</v>
      </c>
      <c r="G171">
        <v>2024</v>
      </c>
      <c r="H171">
        <v>3384347</v>
      </c>
      <c r="I171" t="s">
        <v>109</v>
      </c>
    </row>
    <row r="172" spans="1:9" x14ac:dyDescent="0.35">
      <c r="A172" t="s">
        <v>80</v>
      </c>
      <c r="B172">
        <v>324003</v>
      </c>
      <c r="C172" t="s">
        <v>89</v>
      </c>
      <c r="D172" s="49">
        <v>393</v>
      </c>
      <c r="E172" s="3">
        <v>155628.14147999985</v>
      </c>
      <c r="F172">
        <v>6</v>
      </c>
      <c r="G172">
        <v>2024</v>
      </c>
      <c r="H172">
        <v>3408152</v>
      </c>
      <c r="I172" t="s">
        <v>110</v>
      </c>
    </row>
    <row r="173" spans="1:9" x14ac:dyDescent="0.35">
      <c r="A173" t="s">
        <v>80</v>
      </c>
      <c r="B173">
        <v>320917</v>
      </c>
      <c r="C173" t="s">
        <v>28</v>
      </c>
      <c r="D173" s="49">
        <v>23</v>
      </c>
      <c r="E173" s="3">
        <v>7893.6055200000019</v>
      </c>
      <c r="F173">
        <v>6</v>
      </c>
      <c r="G173">
        <v>2024</v>
      </c>
      <c r="H173">
        <v>3529248</v>
      </c>
      <c r="I173" t="s">
        <v>129</v>
      </c>
    </row>
    <row r="174" spans="1:9" x14ac:dyDescent="0.35">
      <c r="A174" t="s">
        <v>80</v>
      </c>
      <c r="B174">
        <v>320925</v>
      </c>
      <c r="C174" t="s">
        <v>25</v>
      </c>
      <c r="D174" s="49">
        <v>4</v>
      </c>
      <c r="E174" s="3">
        <v>910.79855999999995</v>
      </c>
      <c r="F174">
        <v>6</v>
      </c>
      <c r="G174">
        <v>2024</v>
      </c>
      <c r="H174">
        <v>3538108</v>
      </c>
      <c r="I174" t="s">
        <v>130</v>
      </c>
    </row>
    <row r="175" spans="1:9" x14ac:dyDescent="0.35">
      <c r="A175" t="s">
        <v>80</v>
      </c>
      <c r="B175">
        <v>320100</v>
      </c>
      <c r="C175" t="s">
        <v>86</v>
      </c>
      <c r="D175" s="49">
        <v>282</v>
      </c>
      <c r="E175" s="3">
        <v>68775.130079999944</v>
      </c>
      <c r="F175">
        <v>6</v>
      </c>
      <c r="G175">
        <v>2024</v>
      </c>
      <c r="H175">
        <v>3564666</v>
      </c>
      <c r="I175" t="s">
        <v>113</v>
      </c>
    </row>
    <row r="176" spans="1:9" x14ac:dyDescent="0.35">
      <c r="A176" t="s">
        <v>80</v>
      </c>
      <c r="B176">
        <v>320400</v>
      </c>
      <c r="C176" t="s">
        <v>85</v>
      </c>
      <c r="D176" s="49">
        <v>258</v>
      </c>
      <c r="E176" s="3">
        <v>62921.927519999954</v>
      </c>
      <c r="F176">
        <v>6</v>
      </c>
      <c r="G176">
        <v>2024</v>
      </c>
      <c r="H176">
        <v>3564667</v>
      </c>
      <c r="I176" t="s">
        <v>114</v>
      </c>
    </row>
    <row r="177" spans="1:9" x14ac:dyDescent="0.35">
      <c r="A177" t="s">
        <v>80</v>
      </c>
      <c r="B177">
        <v>323900</v>
      </c>
      <c r="C177" t="s">
        <v>38</v>
      </c>
      <c r="D177" s="49">
        <v>86</v>
      </c>
      <c r="E177" s="3">
        <v>26100.951840000002</v>
      </c>
      <c r="F177">
        <v>6</v>
      </c>
      <c r="G177">
        <v>2024</v>
      </c>
      <c r="H177">
        <v>3565350</v>
      </c>
      <c r="I177" t="s">
        <v>115</v>
      </c>
    </row>
    <row r="178" spans="1:9" x14ac:dyDescent="0.35">
      <c r="A178" t="s">
        <v>80</v>
      </c>
      <c r="B178">
        <v>323103</v>
      </c>
      <c r="C178" t="s">
        <v>37</v>
      </c>
      <c r="D178" s="49">
        <v>118</v>
      </c>
      <c r="E178" s="3">
        <v>35812.933919999996</v>
      </c>
      <c r="F178">
        <v>6</v>
      </c>
      <c r="G178">
        <v>2024</v>
      </c>
      <c r="H178">
        <v>3565351</v>
      </c>
      <c r="I178" t="s">
        <v>116</v>
      </c>
    </row>
    <row r="179" spans="1:9" x14ac:dyDescent="0.35">
      <c r="A179" t="s">
        <v>80</v>
      </c>
      <c r="B179">
        <v>323004</v>
      </c>
      <c r="C179" t="s">
        <v>36</v>
      </c>
      <c r="D179" s="49">
        <v>189</v>
      </c>
      <c r="E179" s="3">
        <v>57361.394159999916</v>
      </c>
      <c r="F179">
        <v>6</v>
      </c>
      <c r="G179">
        <v>2024</v>
      </c>
      <c r="H179">
        <v>3566457</v>
      </c>
      <c r="I179" t="s">
        <v>117</v>
      </c>
    </row>
    <row r="180" spans="1:9" x14ac:dyDescent="0.35">
      <c r="A180" t="s">
        <v>80</v>
      </c>
      <c r="B180">
        <v>322000</v>
      </c>
      <c r="C180" t="s">
        <v>94</v>
      </c>
      <c r="D180" s="49">
        <v>148</v>
      </c>
      <c r="E180" s="3">
        <v>44917.91711999994</v>
      </c>
      <c r="F180">
        <v>6</v>
      </c>
      <c r="G180">
        <v>2024</v>
      </c>
      <c r="H180">
        <v>3568860</v>
      </c>
      <c r="I180" t="s">
        <v>118</v>
      </c>
    </row>
    <row r="181" spans="1:9" x14ac:dyDescent="0.35">
      <c r="A181" t="s">
        <v>80</v>
      </c>
      <c r="B181">
        <v>320120</v>
      </c>
      <c r="C181" t="s">
        <v>72</v>
      </c>
      <c r="D181" s="49">
        <v>261</v>
      </c>
      <c r="E181" s="3">
        <v>47136.537360000038</v>
      </c>
      <c r="F181">
        <v>6</v>
      </c>
      <c r="G181">
        <v>2024</v>
      </c>
      <c r="H181">
        <v>3572153</v>
      </c>
      <c r="I181" t="s">
        <v>119</v>
      </c>
    </row>
    <row r="182" spans="1:9" x14ac:dyDescent="0.35">
      <c r="A182" t="s">
        <v>80</v>
      </c>
      <c r="B182">
        <v>327902</v>
      </c>
      <c r="C182" t="s">
        <v>71</v>
      </c>
      <c r="D182" s="49">
        <v>19</v>
      </c>
      <c r="E182" s="3">
        <v>3861.4946399999994</v>
      </c>
      <c r="F182">
        <v>6</v>
      </c>
      <c r="G182">
        <v>2024</v>
      </c>
      <c r="H182">
        <v>3573960</v>
      </c>
      <c r="I182" t="s">
        <v>131</v>
      </c>
    </row>
    <row r="183" spans="1:9" x14ac:dyDescent="0.35">
      <c r="A183" t="s">
        <v>80</v>
      </c>
      <c r="B183">
        <v>327903</v>
      </c>
      <c r="C183" t="s">
        <v>69</v>
      </c>
      <c r="D183" s="49">
        <v>12</v>
      </c>
      <c r="E183" s="3">
        <v>2438.8387199999997</v>
      </c>
      <c r="F183">
        <v>6</v>
      </c>
      <c r="G183">
        <v>2024</v>
      </c>
      <c r="H183">
        <v>3573961</v>
      </c>
      <c r="I183" t="s">
        <v>132</v>
      </c>
    </row>
    <row r="184" spans="1:9" x14ac:dyDescent="0.35">
      <c r="A184" t="s">
        <v>80</v>
      </c>
      <c r="B184">
        <v>327900</v>
      </c>
      <c r="C184" t="s">
        <v>70</v>
      </c>
      <c r="D184" s="49">
        <v>18</v>
      </c>
      <c r="E184" s="3">
        <v>3658.2580799999996</v>
      </c>
      <c r="F184">
        <v>6</v>
      </c>
      <c r="G184">
        <v>2024</v>
      </c>
      <c r="H184">
        <v>3573962</v>
      </c>
      <c r="I184" t="s">
        <v>133</v>
      </c>
    </row>
    <row r="185" spans="1:9" x14ac:dyDescent="0.35">
      <c r="A185" t="s">
        <v>80</v>
      </c>
      <c r="B185">
        <v>327901</v>
      </c>
      <c r="C185" t="s">
        <v>68</v>
      </c>
      <c r="D185" s="49">
        <v>13</v>
      </c>
      <c r="E185" s="3">
        <v>2642.07528</v>
      </c>
      <c r="F185">
        <v>6</v>
      </c>
      <c r="G185">
        <v>2024</v>
      </c>
      <c r="H185">
        <v>3573963</v>
      </c>
      <c r="I185" t="s">
        <v>134</v>
      </c>
    </row>
    <row r="186" spans="1:9" x14ac:dyDescent="0.35">
      <c r="A186" t="s">
        <v>80</v>
      </c>
      <c r="B186">
        <v>320029</v>
      </c>
      <c r="C186" t="s">
        <v>73</v>
      </c>
      <c r="D186" s="49">
        <v>6.333333333333333</v>
      </c>
      <c r="E186" s="3">
        <v>1398.4037999999998</v>
      </c>
      <c r="F186">
        <v>6</v>
      </c>
      <c r="G186">
        <v>2024</v>
      </c>
      <c r="H186">
        <v>3575300</v>
      </c>
      <c r="I186" t="s">
        <v>135</v>
      </c>
    </row>
    <row r="187" spans="1:9" x14ac:dyDescent="0.35">
      <c r="A187" t="s">
        <v>80</v>
      </c>
      <c r="B187">
        <v>322001</v>
      </c>
      <c r="C187" t="s">
        <v>96</v>
      </c>
      <c r="D187" s="49">
        <v>521</v>
      </c>
      <c r="E187" s="3">
        <v>114710.19552000012</v>
      </c>
      <c r="F187">
        <v>6</v>
      </c>
      <c r="G187">
        <v>2024</v>
      </c>
      <c r="H187">
        <v>3580230</v>
      </c>
      <c r="I187" t="s">
        <v>126</v>
      </c>
    </row>
    <row r="188" spans="1:9" x14ac:dyDescent="0.35">
      <c r="A188" t="s">
        <v>80</v>
      </c>
      <c r="B188">
        <v>322100</v>
      </c>
      <c r="C188" t="s">
        <v>97</v>
      </c>
      <c r="D188" s="49">
        <v>305</v>
      </c>
      <c r="E188" s="3">
        <v>33059.901599999983</v>
      </c>
      <c r="F188">
        <v>6</v>
      </c>
      <c r="G188">
        <v>2024</v>
      </c>
      <c r="H188">
        <v>3580595</v>
      </c>
      <c r="I188" t="s">
        <v>127</v>
      </c>
    </row>
    <row r="189" spans="1:9" x14ac:dyDescent="0.35">
      <c r="A189" t="s">
        <v>80</v>
      </c>
      <c r="B189">
        <v>320028</v>
      </c>
      <c r="C189" t="s">
        <v>92</v>
      </c>
      <c r="D189" s="49">
        <v>-16.166666666666668</v>
      </c>
      <c r="E189" s="3">
        <v>-2919.6961200000005</v>
      </c>
      <c r="F189">
        <v>6</v>
      </c>
      <c r="G189">
        <v>2024</v>
      </c>
      <c r="H189">
        <v>3284683</v>
      </c>
      <c r="I189" t="s">
        <v>125</v>
      </c>
    </row>
    <row r="190" spans="1:9" x14ac:dyDescent="0.35">
      <c r="A190" t="s">
        <v>80</v>
      </c>
      <c r="B190">
        <v>320023</v>
      </c>
      <c r="C190" t="s">
        <v>87</v>
      </c>
      <c r="D190" s="49">
        <v>-1.5</v>
      </c>
      <c r="E190" s="3">
        <v>-357.69599999999997</v>
      </c>
      <c r="F190">
        <v>6</v>
      </c>
      <c r="G190">
        <v>2024</v>
      </c>
      <c r="H190">
        <v>3352387</v>
      </c>
      <c r="I190" t="s">
        <v>105</v>
      </c>
    </row>
    <row r="191" spans="1:9" x14ac:dyDescent="0.35">
      <c r="A191" t="s">
        <v>80</v>
      </c>
      <c r="B191">
        <v>320118</v>
      </c>
      <c r="C191" t="s">
        <v>90</v>
      </c>
      <c r="D191" s="49">
        <v>-1.1666666666666667</v>
      </c>
      <c r="E191" s="3">
        <v>-265.64958000000001</v>
      </c>
      <c r="F191">
        <v>6</v>
      </c>
      <c r="G191">
        <v>2024</v>
      </c>
      <c r="H191">
        <v>3384346</v>
      </c>
      <c r="I191" t="s">
        <v>108</v>
      </c>
    </row>
    <row r="192" spans="1:9" x14ac:dyDescent="0.35">
      <c r="A192" t="s">
        <v>80</v>
      </c>
      <c r="B192">
        <v>324003</v>
      </c>
      <c r="C192" t="s">
        <v>89</v>
      </c>
      <c r="D192" s="49">
        <v>-0.1</v>
      </c>
      <c r="E192" s="3">
        <v>-39.600036000000003</v>
      </c>
      <c r="F192">
        <v>6</v>
      </c>
      <c r="G192">
        <v>2024</v>
      </c>
      <c r="H192">
        <v>3408152</v>
      </c>
      <c r="I192" t="s">
        <v>110</v>
      </c>
    </row>
    <row r="193" spans="1:9" x14ac:dyDescent="0.35">
      <c r="A193" t="s">
        <v>80</v>
      </c>
      <c r="B193">
        <v>320917</v>
      </c>
      <c r="C193" t="s">
        <v>28</v>
      </c>
      <c r="D193" s="49">
        <v>-0.16666666666666666</v>
      </c>
      <c r="E193" s="3">
        <v>-57.200040000000001</v>
      </c>
      <c r="F193">
        <v>6</v>
      </c>
      <c r="G193">
        <v>2024</v>
      </c>
      <c r="H193">
        <v>3529248</v>
      </c>
      <c r="I193" t="s">
        <v>129</v>
      </c>
    </row>
    <row r="194" spans="1:9" x14ac:dyDescent="0.35">
      <c r="A194" t="s">
        <v>80</v>
      </c>
      <c r="B194">
        <v>320925</v>
      </c>
      <c r="C194" t="s">
        <v>25</v>
      </c>
      <c r="D194" s="49">
        <v>-13.666666666666666</v>
      </c>
      <c r="E194" s="3">
        <v>-3111.8950800000002</v>
      </c>
      <c r="F194">
        <v>6</v>
      </c>
      <c r="G194">
        <v>2024</v>
      </c>
      <c r="H194">
        <v>3538108</v>
      </c>
      <c r="I194" t="s">
        <v>130</v>
      </c>
    </row>
    <row r="195" spans="1:9" x14ac:dyDescent="0.35">
      <c r="A195" t="s">
        <v>80</v>
      </c>
      <c r="B195">
        <v>320100</v>
      </c>
      <c r="C195" t="s">
        <v>86</v>
      </c>
      <c r="D195" s="49">
        <v>-8.3333333333333329E-2</v>
      </c>
      <c r="E195" s="3">
        <v>-20.323620000000002</v>
      </c>
      <c r="F195">
        <v>6</v>
      </c>
      <c r="G195">
        <v>2024</v>
      </c>
      <c r="H195">
        <v>3564666</v>
      </c>
      <c r="I195" t="s">
        <v>113</v>
      </c>
    </row>
    <row r="196" spans="1:9" x14ac:dyDescent="0.35">
      <c r="A196" t="s">
        <v>80</v>
      </c>
      <c r="B196">
        <v>323900</v>
      </c>
      <c r="C196" t="s">
        <v>38</v>
      </c>
      <c r="D196" s="49">
        <v>-31.125</v>
      </c>
      <c r="E196" s="3">
        <v>-9446.4200699999983</v>
      </c>
      <c r="F196">
        <v>6</v>
      </c>
      <c r="G196">
        <v>2024</v>
      </c>
      <c r="H196">
        <v>3565350</v>
      </c>
      <c r="I196" t="s">
        <v>115</v>
      </c>
    </row>
    <row r="197" spans="1:9" x14ac:dyDescent="0.35">
      <c r="A197" t="s">
        <v>80</v>
      </c>
      <c r="B197">
        <v>323103</v>
      </c>
      <c r="C197" t="s">
        <v>37</v>
      </c>
      <c r="D197" s="49">
        <v>-8.2083333333333339</v>
      </c>
      <c r="E197" s="3">
        <v>-2491.2245700000008</v>
      </c>
      <c r="F197">
        <v>6</v>
      </c>
      <c r="G197">
        <v>2024</v>
      </c>
      <c r="H197">
        <v>3565351</v>
      </c>
      <c r="I197" t="s">
        <v>116</v>
      </c>
    </row>
    <row r="198" spans="1:9" x14ac:dyDescent="0.35">
      <c r="A198" t="s">
        <v>80</v>
      </c>
      <c r="B198">
        <v>323004</v>
      </c>
      <c r="C198" t="s">
        <v>36</v>
      </c>
      <c r="D198" s="49">
        <v>-8.7916666666666661</v>
      </c>
      <c r="E198" s="3">
        <v>-2668.2659100000001</v>
      </c>
      <c r="F198">
        <v>6</v>
      </c>
      <c r="G198">
        <v>2024</v>
      </c>
      <c r="H198">
        <v>3566457</v>
      </c>
      <c r="I198" t="s">
        <v>117</v>
      </c>
    </row>
    <row r="199" spans="1:9" x14ac:dyDescent="0.35">
      <c r="A199" t="s">
        <v>80</v>
      </c>
      <c r="B199">
        <v>322000</v>
      </c>
      <c r="C199" t="s">
        <v>94</v>
      </c>
      <c r="D199" s="49">
        <v>-12.208333333333334</v>
      </c>
      <c r="E199" s="3">
        <v>-3705.2223300000005</v>
      </c>
      <c r="F199">
        <v>6</v>
      </c>
      <c r="G199">
        <v>2024</v>
      </c>
      <c r="H199">
        <v>3568860</v>
      </c>
      <c r="I199" t="s">
        <v>118</v>
      </c>
    </row>
    <row r="200" spans="1:9" x14ac:dyDescent="0.35">
      <c r="A200" t="s">
        <v>80</v>
      </c>
      <c r="B200">
        <v>320120</v>
      </c>
      <c r="C200" t="s">
        <v>72</v>
      </c>
      <c r="D200" s="49">
        <v>-26.5</v>
      </c>
      <c r="E200" s="3">
        <v>-4785.8936400000002</v>
      </c>
      <c r="F200">
        <v>6</v>
      </c>
      <c r="G200">
        <v>2024</v>
      </c>
      <c r="H200">
        <v>3572153</v>
      </c>
      <c r="I200" t="s">
        <v>119</v>
      </c>
    </row>
    <row r="201" spans="1:9" x14ac:dyDescent="0.35">
      <c r="A201" t="s">
        <v>80</v>
      </c>
      <c r="B201">
        <v>327902</v>
      </c>
      <c r="C201" t="s">
        <v>71</v>
      </c>
      <c r="D201" s="49">
        <v>-29.266666666666666</v>
      </c>
      <c r="E201" s="3">
        <v>-5948.0566560000016</v>
      </c>
      <c r="F201">
        <v>6</v>
      </c>
      <c r="G201">
        <v>2024</v>
      </c>
      <c r="H201">
        <v>3573960</v>
      </c>
      <c r="I201" t="s">
        <v>131</v>
      </c>
    </row>
    <row r="202" spans="1:9" x14ac:dyDescent="0.35">
      <c r="A202" t="s">
        <v>80</v>
      </c>
      <c r="B202">
        <v>327903</v>
      </c>
      <c r="C202" t="s">
        <v>69</v>
      </c>
      <c r="D202" s="49">
        <v>-51.93333333333333</v>
      </c>
      <c r="E202" s="3">
        <v>-10554.752015999999</v>
      </c>
      <c r="F202">
        <v>6</v>
      </c>
      <c r="G202">
        <v>2024</v>
      </c>
      <c r="H202">
        <v>3573961</v>
      </c>
      <c r="I202" t="s">
        <v>132</v>
      </c>
    </row>
    <row r="203" spans="1:9" x14ac:dyDescent="0.35">
      <c r="A203" t="s">
        <v>80</v>
      </c>
      <c r="B203">
        <v>327900</v>
      </c>
      <c r="C203" t="s">
        <v>70</v>
      </c>
      <c r="D203" s="49">
        <v>-37.4</v>
      </c>
      <c r="E203" s="3">
        <v>-7601.0473439999996</v>
      </c>
      <c r="F203">
        <v>6</v>
      </c>
      <c r="G203">
        <v>2024</v>
      </c>
      <c r="H203">
        <v>3573962</v>
      </c>
      <c r="I203" t="s">
        <v>133</v>
      </c>
    </row>
    <row r="204" spans="1:9" x14ac:dyDescent="0.35">
      <c r="A204" t="s">
        <v>80</v>
      </c>
      <c r="B204">
        <v>327901</v>
      </c>
      <c r="C204" t="s">
        <v>68</v>
      </c>
      <c r="D204" s="49">
        <v>-66.033333333333331</v>
      </c>
      <c r="E204" s="3">
        <v>-13420.387511999999</v>
      </c>
      <c r="F204">
        <v>6</v>
      </c>
      <c r="G204">
        <v>2024</v>
      </c>
      <c r="H204">
        <v>3573963</v>
      </c>
      <c r="I204" t="s">
        <v>134</v>
      </c>
    </row>
    <row r="205" spans="1:9" x14ac:dyDescent="0.35">
      <c r="A205" t="s">
        <v>80</v>
      </c>
      <c r="B205">
        <v>322100</v>
      </c>
      <c r="C205" t="s">
        <v>97</v>
      </c>
      <c r="D205" s="49">
        <v>-0.16666666666666666</v>
      </c>
      <c r="E205" s="3">
        <v>-18.065520000000003</v>
      </c>
      <c r="F205">
        <v>6</v>
      </c>
      <c r="G205">
        <v>2024</v>
      </c>
      <c r="H205">
        <v>3580595</v>
      </c>
      <c r="I205" t="s">
        <v>127</v>
      </c>
    </row>
    <row r="206" spans="1:9" x14ac:dyDescent="0.35">
      <c r="A206" t="s">
        <v>80</v>
      </c>
      <c r="B206">
        <v>320028</v>
      </c>
      <c r="C206" t="s">
        <v>92</v>
      </c>
      <c r="D206" s="49">
        <v>1254</v>
      </c>
      <c r="E206" s="3">
        <v>226472.09904</v>
      </c>
      <c r="F206">
        <v>7</v>
      </c>
      <c r="G206">
        <v>2024</v>
      </c>
      <c r="H206">
        <v>3284683</v>
      </c>
      <c r="I206" t="s">
        <v>125</v>
      </c>
    </row>
    <row r="207" spans="1:9" x14ac:dyDescent="0.35">
      <c r="A207" t="s">
        <v>80</v>
      </c>
      <c r="B207">
        <v>320023</v>
      </c>
      <c r="C207" t="s">
        <v>87</v>
      </c>
      <c r="D207" s="49">
        <v>2817</v>
      </c>
      <c r="E207" s="3">
        <v>671753.08799999987</v>
      </c>
      <c r="F207">
        <v>7</v>
      </c>
      <c r="G207">
        <v>2024</v>
      </c>
      <c r="H207">
        <v>3352387</v>
      </c>
      <c r="I207" t="s">
        <v>105</v>
      </c>
    </row>
    <row r="208" spans="1:9" x14ac:dyDescent="0.35">
      <c r="A208" t="s">
        <v>80</v>
      </c>
      <c r="B208">
        <v>320015</v>
      </c>
      <c r="C208" t="s">
        <v>81</v>
      </c>
      <c r="D208" s="49">
        <v>635</v>
      </c>
      <c r="E208" s="3">
        <v>227997.63899999985</v>
      </c>
      <c r="F208">
        <v>7</v>
      </c>
      <c r="G208">
        <v>2024</v>
      </c>
      <c r="H208">
        <v>3373113</v>
      </c>
      <c r="I208" t="s">
        <v>107</v>
      </c>
    </row>
    <row r="209" spans="1:9" x14ac:dyDescent="0.35">
      <c r="A209" t="s">
        <v>80</v>
      </c>
      <c r="B209">
        <v>320118</v>
      </c>
      <c r="C209" t="s">
        <v>90</v>
      </c>
      <c r="D209" s="49">
        <v>1217</v>
      </c>
      <c r="E209" s="3">
        <v>277110.46188000013</v>
      </c>
      <c r="F209">
        <v>7</v>
      </c>
      <c r="G209">
        <v>2024</v>
      </c>
      <c r="H209">
        <v>3384346</v>
      </c>
      <c r="I209" t="s">
        <v>108</v>
      </c>
    </row>
    <row r="210" spans="1:9" x14ac:dyDescent="0.35">
      <c r="A210" t="s">
        <v>80</v>
      </c>
      <c r="B210">
        <v>320107</v>
      </c>
      <c r="C210" t="s">
        <v>82</v>
      </c>
      <c r="D210" s="49">
        <v>411</v>
      </c>
      <c r="E210" s="3">
        <v>141055.29864000005</v>
      </c>
      <c r="F210">
        <v>7</v>
      </c>
      <c r="G210">
        <v>2024</v>
      </c>
      <c r="H210">
        <v>3384347</v>
      </c>
      <c r="I210" t="s">
        <v>109</v>
      </c>
    </row>
    <row r="211" spans="1:9" x14ac:dyDescent="0.35">
      <c r="A211" t="s">
        <v>80</v>
      </c>
      <c r="B211">
        <v>324003</v>
      </c>
      <c r="C211" t="s">
        <v>89</v>
      </c>
      <c r="D211" s="49">
        <v>490.75</v>
      </c>
      <c r="E211" s="3">
        <v>194337.1766699999</v>
      </c>
      <c r="F211">
        <v>7</v>
      </c>
      <c r="G211">
        <v>2024</v>
      </c>
      <c r="H211">
        <v>3408152</v>
      </c>
      <c r="I211" t="s">
        <v>110</v>
      </c>
    </row>
    <row r="212" spans="1:9" x14ac:dyDescent="0.35">
      <c r="A212" t="s">
        <v>80</v>
      </c>
      <c r="B212">
        <v>320100</v>
      </c>
      <c r="C212" t="s">
        <v>86</v>
      </c>
      <c r="D212" s="49">
        <v>321</v>
      </c>
      <c r="E212" s="3">
        <v>78286.584239999967</v>
      </c>
      <c r="F212">
        <v>7</v>
      </c>
      <c r="G212">
        <v>2024</v>
      </c>
      <c r="H212">
        <v>3564666</v>
      </c>
      <c r="I212" t="s">
        <v>113</v>
      </c>
    </row>
    <row r="213" spans="1:9" x14ac:dyDescent="0.35">
      <c r="A213" t="s">
        <v>80</v>
      </c>
      <c r="B213">
        <v>320400</v>
      </c>
      <c r="C213" t="s">
        <v>85</v>
      </c>
      <c r="D213" s="49">
        <v>307</v>
      </c>
      <c r="E213" s="3">
        <v>74872.216079999955</v>
      </c>
      <c r="F213">
        <v>7</v>
      </c>
      <c r="G213">
        <v>2024</v>
      </c>
      <c r="H213">
        <v>3564667</v>
      </c>
      <c r="I213" t="s">
        <v>114</v>
      </c>
    </row>
    <row r="214" spans="1:9" x14ac:dyDescent="0.35">
      <c r="A214" t="s">
        <v>80</v>
      </c>
      <c r="B214">
        <v>323900</v>
      </c>
      <c r="C214" t="s">
        <v>38</v>
      </c>
      <c r="D214" s="49">
        <v>107</v>
      </c>
      <c r="E214" s="3">
        <v>32474.44008</v>
      </c>
      <c r="F214">
        <v>7</v>
      </c>
      <c r="G214">
        <v>2024</v>
      </c>
      <c r="H214">
        <v>3565350</v>
      </c>
      <c r="I214" t="s">
        <v>115</v>
      </c>
    </row>
    <row r="215" spans="1:9" x14ac:dyDescent="0.35">
      <c r="A215" t="s">
        <v>80</v>
      </c>
      <c r="B215">
        <v>323103</v>
      </c>
      <c r="C215" t="s">
        <v>37</v>
      </c>
      <c r="D215" s="49">
        <v>118</v>
      </c>
      <c r="E215" s="3">
        <v>35812.933919999996</v>
      </c>
      <c r="F215">
        <v>7</v>
      </c>
      <c r="G215">
        <v>2024</v>
      </c>
      <c r="H215">
        <v>3565351</v>
      </c>
      <c r="I215" t="s">
        <v>116</v>
      </c>
    </row>
    <row r="216" spans="1:9" x14ac:dyDescent="0.35">
      <c r="A216" t="s">
        <v>80</v>
      </c>
      <c r="B216">
        <v>323004</v>
      </c>
      <c r="C216" t="s">
        <v>36</v>
      </c>
      <c r="D216" s="49">
        <v>206</v>
      </c>
      <c r="E216" s="3">
        <v>62520.884639999902</v>
      </c>
      <c r="F216">
        <v>7</v>
      </c>
      <c r="G216">
        <v>2024</v>
      </c>
      <c r="H216">
        <v>3566457</v>
      </c>
      <c r="I216" t="s">
        <v>117</v>
      </c>
    </row>
    <row r="217" spans="1:9" x14ac:dyDescent="0.35">
      <c r="A217" t="s">
        <v>80</v>
      </c>
      <c r="B217">
        <v>322000</v>
      </c>
      <c r="C217" t="s">
        <v>94</v>
      </c>
      <c r="D217" s="49">
        <v>341</v>
      </c>
      <c r="E217" s="3">
        <v>103493.30903999976</v>
      </c>
      <c r="F217">
        <v>7</v>
      </c>
      <c r="G217">
        <v>2024</v>
      </c>
      <c r="H217">
        <v>3568860</v>
      </c>
      <c r="I217" t="s">
        <v>118</v>
      </c>
    </row>
    <row r="218" spans="1:9" x14ac:dyDescent="0.35">
      <c r="A218" t="s">
        <v>80</v>
      </c>
      <c r="B218">
        <v>320120</v>
      </c>
      <c r="C218" t="s">
        <v>72</v>
      </c>
      <c r="D218" s="49">
        <v>283</v>
      </c>
      <c r="E218" s="3">
        <v>51109.732080000053</v>
      </c>
      <c r="F218">
        <v>7</v>
      </c>
      <c r="G218">
        <v>2024</v>
      </c>
      <c r="H218">
        <v>3572153</v>
      </c>
      <c r="I218" t="s">
        <v>119</v>
      </c>
    </row>
    <row r="219" spans="1:9" x14ac:dyDescent="0.35">
      <c r="A219" t="s">
        <v>80</v>
      </c>
      <c r="B219">
        <v>322001</v>
      </c>
      <c r="C219" t="s">
        <v>96</v>
      </c>
      <c r="D219" s="49">
        <v>246</v>
      </c>
      <c r="E219" s="3">
        <v>54162.587520000016</v>
      </c>
      <c r="F219">
        <v>7</v>
      </c>
      <c r="G219">
        <v>2024</v>
      </c>
      <c r="H219">
        <v>3580230</v>
      </c>
      <c r="I219" t="s">
        <v>126</v>
      </c>
    </row>
    <row r="220" spans="1:9" x14ac:dyDescent="0.35">
      <c r="A220" t="s">
        <v>80</v>
      </c>
      <c r="B220">
        <v>322100</v>
      </c>
      <c r="C220" t="s">
        <v>97</v>
      </c>
      <c r="D220" s="49">
        <v>588</v>
      </c>
      <c r="E220" s="3">
        <v>63735.154560000025</v>
      </c>
      <c r="F220">
        <v>7</v>
      </c>
      <c r="G220">
        <v>2024</v>
      </c>
      <c r="H220">
        <v>3580595</v>
      </c>
      <c r="I220" t="s">
        <v>127</v>
      </c>
    </row>
    <row r="221" spans="1:9" x14ac:dyDescent="0.35">
      <c r="A221" t="s">
        <v>80</v>
      </c>
      <c r="B221">
        <v>320926</v>
      </c>
      <c r="C221" t="s">
        <v>49</v>
      </c>
      <c r="D221" s="49">
        <v>145</v>
      </c>
      <c r="E221" s="3">
        <v>52062.453000000132</v>
      </c>
      <c r="F221">
        <v>7</v>
      </c>
      <c r="G221">
        <v>2024</v>
      </c>
      <c r="H221">
        <v>3584240</v>
      </c>
      <c r="I221" t="s">
        <v>136</v>
      </c>
    </row>
    <row r="222" spans="1:9" x14ac:dyDescent="0.35">
      <c r="A222" t="s">
        <v>80</v>
      </c>
      <c r="B222">
        <v>324903</v>
      </c>
      <c r="C222" t="s">
        <v>48</v>
      </c>
      <c r="D222" s="49">
        <v>158</v>
      </c>
      <c r="E222" s="3">
        <v>65293.007039999917</v>
      </c>
      <c r="F222">
        <v>7</v>
      </c>
      <c r="G222">
        <v>2024</v>
      </c>
      <c r="H222">
        <v>3584241</v>
      </c>
      <c r="I222" t="s">
        <v>137</v>
      </c>
    </row>
    <row r="223" spans="1:9" x14ac:dyDescent="0.35">
      <c r="A223" t="s">
        <v>80</v>
      </c>
      <c r="B223">
        <v>320028</v>
      </c>
      <c r="C223" t="s">
        <v>92</v>
      </c>
      <c r="D223" s="49">
        <v>-14.833333333333334</v>
      </c>
      <c r="E223" s="3">
        <v>-2678.89644</v>
      </c>
      <c r="F223">
        <v>7</v>
      </c>
      <c r="G223">
        <v>2024</v>
      </c>
      <c r="H223">
        <v>3284683</v>
      </c>
      <c r="I223" t="s">
        <v>125</v>
      </c>
    </row>
    <row r="224" spans="1:9" x14ac:dyDescent="0.35">
      <c r="A224" t="s">
        <v>80</v>
      </c>
      <c r="B224">
        <v>320023</v>
      </c>
      <c r="C224" t="s">
        <v>87</v>
      </c>
      <c r="D224" s="49">
        <v>-1.3333333333333333</v>
      </c>
      <c r="E224" s="3">
        <v>-317.95199999999994</v>
      </c>
      <c r="F224">
        <v>7</v>
      </c>
      <c r="G224">
        <v>2024</v>
      </c>
      <c r="H224">
        <v>3352387</v>
      </c>
      <c r="I224" t="s">
        <v>105</v>
      </c>
    </row>
    <row r="225" spans="1:9" x14ac:dyDescent="0.35">
      <c r="A225" t="s">
        <v>80</v>
      </c>
      <c r="B225">
        <v>320118</v>
      </c>
      <c r="C225" t="s">
        <v>90</v>
      </c>
      <c r="D225" s="49">
        <v>-0.33333333333333331</v>
      </c>
      <c r="E225" s="3">
        <v>-75.899879999999996</v>
      </c>
      <c r="F225">
        <v>7</v>
      </c>
      <c r="G225">
        <v>2024</v>
      </c>
      <c r="H225">
        <v>3384346</v>
      </c>
      <c r="I225" t="s">
        <v>108</v>
      </c>
    </row>
    <row r="226" spans="1:9" x14ac:dyDescent="0.35">
      <c r="A226" t="s">
        <v>80</v>
      </c>
      <c r="B226">
        <v>324003</v>
      </c>
      <c r="C226" t="s">
        <v>89</v>
      </c>
      <c r="D226" s="49">
        <v>-0.1</v>
      </c>
      <c r="E226" s="3">
        <v>-39.600036000000003</v>
      </c>
      <c r="F226">
        <v>7</v>
      </c>
      <c r="G226">
        <v>2024</v>
      </c>
      <c r="H226">
        <v>3408152</v>
      </c>
      <c r="I226" t="s">
        <v>110</v>
      </c>
    </row>
    <row r="227" spans="1:9" x14ac:dyDescent="0.35">
      <c r="A227" t="s">
        <v>80</v>
      </c>
      <c r="B227">
        <v>320917</v>
      </c>
      <c r="C227" t="s">
        <v>28</v>
      </c>
      <c r="D227" s="49">
        <v>-5.166666666666667</v>
      </c>
      <c r="E227" s="3">
        <v>-1773.2012400000001</v>
      </c>
      <c r="F227">
        <v>7</v>
      </c>
      <c r="G227">
        <v>2024</v>
      </c>
      <c r="H227">
        <v>3529248</v>
      </c>
      <c r="I227" t="s">
        <v>129</v>
      </c>
    </row>
    <row r="228" spans="1:9" x14ac:dyDescent="0.35">
      <c r="A228" t="s">
        <v>80</v>
      </c>
      <c r="B228">
        <v>320925</v>
      </c>
      <c r="C228" t="s">
        <v>25</v>
      </c>
      <c r="D228" s="49">
        <v>-4.666666666666667</v>
      </c>
      <c r="E228" s="3">
        <v>-1062.5983200000001</v>
      </c>
      <c r="F228">
        <v>7</v>
      </c>
      <c r="G228">
        <v>2024</v>
      </c>
      <c r="H228">
        <v>3538108</v>
      </c>
      <c r="I228" t="s">
        <v>130</v>
      </c>
    </row>
    <row r="229" spans="1:9" x14ac:dyDescent="0.35">
      <c r="A229" t="s">
        <v>80</v>
      </c>
      <c r="B229">
        <v>320100</v>
      </c>
      <c r="C229" t="s">
        <v>86</v>
      </c>
      <c r="D229" s="49">
        <v>-1</v>
      </c>
      <c r="E229" s="3">
        <v>-243.88344000000004</v>
      </c>
      <c r="F229">
        <v>7</v>
      </c>
      <c r="G229">
        <v>2024</v>
      </c>
      <c r="H229">
        <v>3564666</v>
      </c>
      <c r="I229" t="s">
        <v>113</v>
      </c>
    </row>
    <row r="230" spans="1:9" x14ac:dyDescent="0.35">
      <c r="A230" t="s">
        <v>80</v>
      </c>
      <c r="B230">
        <v>320400</v>
      </c>
      <c r="C230" t="s">
        <v>85</v>
      </c>
      <c r="D230" s="49">
        <v>-3.5833333333333335</v>
      </c>
      <c r="E230" s="3">
        <v>-873.91566000000012</v>
      </c>
      <c r="F230">
        <v>7</v>
      </c>
      <c r="G230">
        <v>2024</v>
      </c>
      <c r="H230">
        <v>3564667</v>
      </c>
      <c r="I230" t="s">
        <v>114</v>
      </c>
    </row>
    <row r="231" spans="1:9" x14ac:dyDescent="0.35">
      <c r="A231" t="s">
        <v>80</v>
      </c>
      <c r="B231">
        <v>323900</v>
      </c>
      <c r="C231" t="s">
        <v>38</v>
      </c>
      <c r="D231" s="49">
        <v>-15.416666666666666</v>
      </c>
      <c r="E231" s="3">
        <v>-4678.9496999999992</v>
      </c>
      <c r="F231">
        <v>7</v>
      </c>
      <c r="G231">
        <v>2024</v>
      </c>
      <c r="H231">
        <v>3565350</v>
      </c>
      <c r="I231" t="s">
        <v>115</v>
      </c>
    </row>
    <row r="232" spans="1:9" x14ac:dyDescent="0.35">
      <c r="A232" t="s">
        <v>80</v>
      </c>
      <c r="B232">
        <v>323103</v>
      </c>
      <c r="C232" t="s">
        <v>37</v>
      </c>
      <c r="D232" s="49">
        <v>-4.333333333333333</v>
      </c>
      <c r="E232" s="3">
        <v>-1315.1642400000001</v>
      </c>
      <c r="F232">
        <v>7</v>
      </c>
      <c r="G232">
        <v>2024</v>
      </c>
      <c r="H232">
        <v>3565351</v>
      </c>
      <c r="I232" t="s">
        <v>116</v>
      </c>
    </row>
    <row r="233" spans="1:9" x14ac:dyDescent="0.35">
      <c r="A233" t="s">
        <v>80</v>
      </c>
      <c r="B233">
        <v>323004</v>
      </c>
      <c r="C233" t="s">
        <v>36</v>
      </c>
      <c r="D233" s="49">
        <v>-2.7916666666666665</v>
      </c>
      <c r="E233" s="3">
        <v>-847.26927000000012</v>
      </c>
      <c r="F233">
        <v>7</v>
      </c>
      <c r="G233">
        <v>2024</v>
      </c>
      <c r="H233">
        <v>3566457</v>
      </c>
      <c r="I233" t="s">
        <v>117</v>
      </c>
    </row>
    <row r="234" spans="1:9" x14ac:dyDescent="0.35">
      <c r="A234" t="s">
        <v>80</v>
      </c>
      <c r="B234">
        <v>322000</v>
      </c>
      <c r="C234" t="s">
        <v>94</v>
      </c>
      <c r="D234" s="49">
        <v>-6.208333333333333</v>
      </c>
      <c r="E234" s="3">
        <v>-1884.22569</v>
      </c>
      <c r="F234">
        <v>7</v>
      </c>
      <c r="G234">
        <v>2024</v>
      </c>
      <c r="H234">
        <v>3568860</v>
      </c>
      <c r="I234" t="s">
        <v>118</v>
      </c>
    </row>
    <row r="235" spans="1:9" x14ac:dyDescent="0.35">
      <c r="A235" t="s">
        <v>80</v>
      </c>
      <c r="B235">
        <v>320120</v>
      </c>
      <c r="C235" t="s">
        <v>72</v>
      </c>
      <c r="D235" s="49">
        <v>-25.333333333333332</v>
      </c>
      <c r="E235" s="3">
        <v>-4575.1939200000006</v>
      </c>
      <c r="F235">
        <v>7</v>
      </c>
      <c r="G235">
        <v>2024</v>
      </c>
      <c r="H235">
        <v>3572153</v>
      </c>
      <c r="I235" t="s">
        <v>119</v>
      </c>
    </row>
    <row r="236" spans="1:9" x14ac:dyDescent="0.35">
      <c r="A236" t="s">
        <v>80</v>
      </c>
      <c r="B236">
        <v>327902</v>
      </c>
      <c r="C236" t="s">
        <v>71</v>
      </c>
      <c r="D236" s="49">
        <v>-22.233333333333334</v>
      </c>
      <c r="E236" s="3">
        <v>-4518.6261839999997</v>
      </c>
      <c r="F236">
        <v>7</v>
      </c>
      <c r="G236">
        <v>2024</v>
      </c>
      <c r="H236">
        <v>3573960</v>
      </c>
      <c r="I236" t="s">
        <v>131</v>
      </c>
    </row>
    <row r="237" spans="1:9" x14ac:dyDescent="0.35">
      <c r="A237" t="s">
        <v>80</v>
      </c>
      <c r="B237">
        <v>327903</v>
      </c>
      <c r="C237" t="s">
        <v>69</v>
      </c>
      <c r="D237" s="49">
        <v>-31.333333333333332</v>
      </c>
      <c r="E237" s="3">
        <v>-6368.0788800000018</v>
      </c>
      <c r="F237">
        <v>7</v>
      </c>
      <c r="G237">
        <v>2024</v>
      </c>
      <c r="H237">
        <v>3573961</v>
      </c>
      <c r="I237" t="s">
        <v>132</v>
      </c>
    </row>
    <row r="238" spans="1:9" x14ac:dyDescent="0.35">
      <c r="A238" t="s">
        <v>80</v>
      </c>
      <c r="B238">
        <v>327900</v>
      </c>
      <c r="C238" t="s">
        <v>70</v>
      </c>
      <c r="D238" s="49">
        <v>-28.033333333333335</v>
      </c>
      <c r="E238" s="3">
        <v>-5697.3982319999996</v>
      </c>
      <c r="F238">
        <v>7</v>
      </c>
      <c r="G238">
        <v>2024</v>
      </c>
      <c r="H238">
        <v>3573962</v>
      </c>
      <c r="I238" t="s">
        <v>133</v>
      </c>
    </row>
    <row r="239" spans="1:9" x14ac:dyDescent="0.35">
      <c r="A239" t="s">
        <v>80</v>
      </c>
      <c r="B239">
        <v>327901</v>
      </c>
      <c r="C239" t="s">
        <v>68</v>
      </c>
      <c r="D239" s="49">
        <v>-31.066666666666666</v>
      </c>
      <c r="E239" s="3">
        <v>-6313.8824640000003</v>
      </c>
      <c r="F239">
        <v>7</v>
      </c>
      <c r="G239">
        <v>2024</v>
      </c>
      <c r="H239">
        <v>3573963</v>
      </c>
      <c r="I239" t="s">
        <v>134</v>
      </c>
    </row>
    <row r="240" spans="1:9" x14ac:dyDescent="0.35">
      <c r="A240" t="s">
        <v>80</v>
      </c>
      <c r="B240">
        <v>322100</v>
      </c>
      <c r="C240" t="s">
        <v>97</v>
      </c>
      <c r="D240" s="49">
        <v>-321</v>
      </c>
      <c r="E240" s="3">
        <v>-34794.191520000008</v>
      </c>
      <c r="F240">
        <v>7</v>
      </c>
      <c r="G240">
        <v>2024</v>
      </c>
      <c r="H240">
        <v>3580595</v>
      </c>
      <c r="I240" t="s">
        <v>127</v>
      </c>
    </row>
    <row r="241" spans="1:9" x14ac:dyDescent="0.35">
      <c r="A241" t="s">
        <v>80</v>
      </c>
      <c r="B241">
        <v>320028</v>
      </c>
      <c r="C241" t="s">
        <v>92</v>
      </c>
      <c r="D241" s="49">
        <v>3641.6666666666665</v>
      </c>
      <c r="E241" s="3">
        <v>657684.12600000016</v>
      </c>
      <c r="F241">
        <v>8</v>
      </c>
      <c r="G241">
        <v>2024</v>
      </c>
      <c r="H241">
        <v>3284683</v>
      </c>
      <c r="I241" t="s">
        <v>125</v>
      </c>
    </row>
    <row r="242" spans="1:9" x14ac:dyDescent="0.35">
      <c r="A242" t="s">
        <v>80</v>
      </c>
      <c r="B242">
        <v>320023</v>
      </c>
      <c r="C242" t="s">
        <v>87</v>
      </c>
      <c r="D242" s="49">
        <v>1510</v>
      </c>
      <c r="E242" s="3">
        <v>360080.64000000001</v>
      </c>
      <c r="F242">
        <v>8</v>
      </c>
      <c r="G242">
        <v>2024</v>
      </c>
      <c r="H242">
        <v>3352387</v>
      </c>
      <c r="I242" t="s">
        <v>105</v>
      </c>
    </row>
    <row r="243" spans="1:9" x14ac:dyDescent="0.35">
      <c r="A243" t="s">
        <v>80</v>
      </c>
      <c r="B243">
        <v>320015</v>
      </c>
      <c r="C243" t="s">
        <v>81</v>
      </c>
      <c r="D243" s="49">
        <v>598.81666666666672</v>
      </c>
      <c r="E243" s="3">
        <v>215005.96250999978</v>
      </c>
      <c r="F243">
        <v>8</v>
      </c>
      <c r="G243">
        <v>2024</v>
      </c>
      <c r="H243">
        <v>3373113</v>
      </c>
      <c r="I243" t="s">
        <v>107</v>
      </c>
    </row>
    <row r="244" spans="1:9" x14ac:dyDescent="0.35">
      <c r="A244" t="s">
        <v>80</v>
      </c>
      <c r="B244">
        <v>320118</v>
      </c>
      <c r="C244" t="s">
        <v>90</v>
      </c>
      <c r="D244" s="49">
        <v>519.83333333333337</v>
      </c>
      <c r="E244" s="3">
        <v>118365.86285999991</v>
      </c>
      <c r="F244">
        <v>8</v>
      </c>
      <c r="G244">
        <v>2024</v>
      </c>
      <c r="H244">
        <v>3384346</v>
      </c>
      <c r="I244" t="s">
        <v>108</v>
      </c>
    </row>
    <row r="245" spans="1:9" x14ac:dyDescent="0.35">
      <c r="A245" t="s">
        <v>80</v>
      </c>
      <c r="B245">
        <v>320107</v>
      </c>
      <c r="C245" t="s">
        <v>82</v>
      </c>
      <c r="D245" s="49">
        <v>403.08333333333331</v>
      </c>
      <c r="E245" s="3">
        <v>138338.29674000008</v>
      </c>
      <c r="F245">
        <v>8</v>
      </c>
      <c r="G245">
        <v>2024</v>
      </c>
      <c r="H245">
        <v>3384347</v>
      </c>
      <c r="I245" t="s">
        <v>109</v>
      </c>
    </row>
    <row r="246" spans="1:9" x14ac:dyDescent="0.35">
      <c r="A246" t="s">
        <v>80</v>
      </c>
      <c r="B246">
        <v>324003</v>
      </c>
      <c r="C246" t="s">
        <v>89</v>
      </c>
      <c r="D246" s="49">
        <v>429</v>
      </c>
      <c r="E246" s="3">
        <v>169884.15443999993</v>
      </c>
      <c r="F246">
        <v>8</v>
      </c>
      <c r="G246">
        <v>2024</v>
      </c>
      <c r="H246">
        <v>3408152</v>
      </c>
      <c r="I246" t="s">
        <v>110</v>
      </c>
    </row>
    <row r="247" spans="1:9" x14ac:dyDescent="0.35">
      <c r="A247" t="s">
        <v>80</v>
      </c>
      <c r="B247">
        <v>320100</v>
      </c>
      <c r="C247" t="s">
        <v>86</v>
      </c>
      <c r="D247" s="49">
        <v>230</v>
      </c>
      <c r="E247" s="3">
        <v>56093.191199999957</v>
      </c>
      <c r="F247">
        <v>8</v>
      </c>
      <c r="G247">
        <v>2024</v>
      </c>
      <c r="H247">
        <v>3564666</v>
      </c>
      <c r="I247" t="s">
        <v>113</v>
      </c>
    </row>
    <row r="248" spans="1:9" x14ac:dyDescent="0.35">
      <c r="A248" t="s">
        <v>80</v>
      </c>
      <c r="B248">
        <v>320400</v>
      </c>
      <c r="C248" t="s">
        <v>85</v>
      </c>
      <c r="D248" s="49">
        <v>235</v>
      </c>
      <c r="E248" s="3">
        <v>57312.608399999946</v>
      </c>
      <c r="F248">
        <v>8</v>
      </c>
      <c r="G248">
        <v>2024</v>
      </c>
      <c r="H248">
        <v>3564667</v>
      </c>
      <c r="I248" t="s">
        <v>114</v>
      </c>
    </row>
    <row r="249" spans="1:9" x14ac:dyDescent="0.35">
      <c r="A249" t="s">
        <v>80</v>
      </c>
      <c r="B249">
        <v>323900</v>
      </c>
      <c r="C249" t="s">
        <v>38</v>
      </c>
      <c r="D249" s="49">
        <v>64</v>
      </c>
      <c r="E249" s="3">
        <v>19423.96416</v>
      </c>
      <c r="F249">
        <v>8</v>
      </c>
      <c r="G249">
        <v>2024</v>
      </c>
      <c r="H249">
        <v>3565350</v>
      </c>
      <c r="I249" t="s">
        <v>115</v>
      </c>
    </row>
    <row r="250" spans="1:9" x14ac:dyDescent="0.35">
      <c r="A250" t="s">
        <v>80</v>
      </c>
      <c r="B250">
        <v>323103</v>
      </c>
      <c r="C250" t="s">
        <v>37</v>
      </c>
      <c r="D250" s="49">
        <v>100</v>
      </c>
      <c r="E250" s="3">
        <v>30349.944</v>
      </c>
      <c r="F250">
        <v>8</v>
      </c>
      <c r="G250">
        <v>2024</v>
      </c>
      <c r="H250">
        <v>3565351</v>
      </c>
      <c r="I250" t="s">
        <v>116</v>
      </c>
    </row>
    <row r="251" spans="1:9" x14ac:dyDescent="0.35">
      <c r="A251" t="s">
        <v>80</v>
      </c>
      <c r="B251">
        <v>323004</v>
      </c>
      <c r="C251" t="s">
        <v>36</v>
      </c>
      <c r="D251" s="49">
        <v>116</v>
      </c>
      <c r="E251" s="3">
        <v>35205.935040000004</v>
      </c>
      <c r="F251">
        <v>8</v>
      </c>
      <c r="G251">
        <v>2024</v>
      </c>
      <c r="H251">
        <v>3566457</v>
      </c>
      <c r="I251" t="s">
        <v>117</v>
      </c>
    </row>
    <row r="252" spans="1:9" x14ac:dyDescent="0.35">
      <c r="A252" t="s">
        <v>80</v>
      </c>
      <c r="B252">
        <v>322000</v>
      </c>
      <c r="C252" t="s">
        <v>94</v>
      </c>
      <c r="D252" s="49">
        <v>155</v>
      </c>
      <c r="E252" s="3">
        <v>47042.413199999923</v>
      </c>
      <c r="F252">
        <v>8</v>
      </c>
      <c r="G252">
        <v>2024</v>
      </c>
      <c r="H252">
        <v>3568860</v>
      </c>
      <c r="I252" t="s">
        <v>118</v>
      </c>
    </row>
    <row r="253" spans="1:9" x14ac:dyDescent="0.35">
      <c r="A253" t="s">
        <v>80</v>
      </c>
      <c r="B253">
        <v>320120</v>
      </c>
      <c r="C253" t="s">
        <v>72</v>
      </c>
      <c r="D253" s="49">
        <v>201</v>
      </c>
      <c r="E253" s="3">
        <v>36300.551760000017</v>
      </c>
      <c r="F253">
        <v>8</v>
      </c>
      <c r="G253">
        <v>2024</v>
      </c>
      <c r="H253">
        <v>3572153</v>
      </c>
      <c r="I253" t="s">
        <v>119</v>
      </c>
    </row>
    <row r="254" spans="1:9" x14ac:dyDescent="0.35">
      <c r="A254" t="s">
        <v>80</v>
      </c>
      <c r="B254">
        <v>322001</v>
      </c>
      <c r="C254" t="s">
        <v>96</v>
      </c>
      <c r="D254" s="49">
        <v>124</v>
      </c>
      <c r="E254" s="3">
        <v>27301.466880000011</v>
      </c>
      <c r="F254">
        <v>8</v>
      </c>
      <c r="G254">
        <v>2024</v>
      </c>
      <c r="H254">
        <v>3580230</v>
      </c>
      <c r="I254" t="s">
        <v>126</v>
      </c>
    </row>
    <row r="255" spans="1:9" x14ac:dyDescent="0.35">
      <c r="A255" t="s">
        <v>80</v>
      </c>
      <c r="B255">
        <v>322100</v>
      </c>
      <c r="C255" t="s">
        <v>97</v>
      </c>
      <c r="D255" s="49">
        <v>152</v>
      </c>
      <c r="E255" s="3">
        <v>16475.754239999991</v>
      </c>
      <c r="F255">
        <v>8</v>
      </c>
      <c r="G255">
        <v>2024</v>
      </c>
      <c r="H255">
        <v>3580595</v>
      </c>
      <c r="I255" t="s">
        <v>127</v>
      </c>
    </row>
    <row r="256" spans="1:9" x14ac:dyDescent="0.35">
      <c r="A256" t="s">
        <v>80</v>
      </c>
      <c r="B256">
        <v>320926</v>
      </c>
      <c r="C256" t="s">
        <v>49</v>
      </c>
      <c r="D256" s="49">
        <v>462</v>
      </c>
      <c r="E256" s="3">
        <v>165881.74679999988</v>
      </c>
      <c r="F256">
        <v>8</v>
      </c>
      <c r="G256">
        <v>2024</v>
      </c>
      <c r="H256">
        <v>3584240</v>
      </c>
      <c r="I256" t="s">
        <v>136</v>
      </c>
    </row>
    <row r="257" spans="1:9" x14ac:dyDescent="0.35">
      <c r="A257" t="s">
        <v>80</v>
      </c>
      <c r="B257">
        <v>324903</v>
      </c>
      <c r="C257" t="s">
        <v>48</v>
      </c>
      <c r="D257" s="49">
        <v>488</v>
      </c>
      <c r="E257" s="3">
        <v>201664.47743999996</v>
      </c>
      <c r="F257">
        <v>8</v>
      </c>
      <c r="G257">
        <v>2024</v>
      </c>
      <c r="H257">
        <v>3584241</v>
      </c>
      <c r="I257" t="s">
        <v>137</v>
      </c>
    </row>
    <row r="258" spans="1:9" x14ac:dyDescent="0.35">
      <c r="A258" t="s">
        <v>80</v>
      </c>
      <c r="B258">
        <v>320028</v>
      </c>
      <c r="C258" t="s">
        <v>92</v>
      </c>
      <c r="D258" s="49">
        <v>5.5</v>
      </c>
      <c r="E258" s="3">
        <v>993.2986800000001</v>
      </c>
      <c r="F258">
        <v>8</v>
      </c>
      <c r="G258">
        <v>2024</v>
      </c>
      <c r="H258">
        <v>3284683</v>
      </c>
      <c r="I258" t="s">
        <v>125</v>
      </c>
    </row>
    <row r="259" spans="1:9" x14ac:dyDescent="0.35">
      <c r="A259" t="s">
        <v>80</v>
      </c>
      <c r="B259">
        <v>320023</v>
      </c>
      <c r="C259" t="s">
        <v>87</v>
      </c>
      <c r="D259" s="49">
        <v>3.5</v>
      </c>
      <c r="E259" s="3">
        <v>834.62400000000002</v>
      </c>
      <c r="F259">
        <v>8</v>
      </c>
      <c r="G259">
        <v>2024</v>
      </c>
      <c r="H259">
        <v>3352387</v>
      </c>
      <c r="I259" t="s">
        <v>105</v>
      </c>
    </row>
    <row r="260" spans="1:9" x14ac:dyDescent="0.35">
      <c r="A260" t="s">
        <v>80</v>
      </c>
      <c r="B260">
        <v>320015</v>
      </c>
      <c r="C260" t="s">
        <v>81</v>
      </c>
      <c r="D260" s="49">
        <v>2.9</v>
      </c>
      <c r="E260" s="3">
        <v>1041.2490599999999</v>
      </c>
      <c r="F260">
        <v>8</v>
      </c>
      <c r="G260">
        <v>2024</v>
      </c>
      <c r="H260">
        <v>3373113</v>
      </c>
      <c r="I260" t="s">
        <v>107</v>
      </c>
    </row>
    <row r="261" spans="1:9" x14ac:dyDescent="0.35">
      <c r="A261" t="s">
        <v>80</v>
      </c>
      <c r="B261">
        <v>320118</v>
      </c>
      <c r="C261" t="s">
        <v>90</v>
      </c>
      <c r="D261" s="49">
        <v>0</v>
      </c>
      <c r="E261" s="3">
        <v>0</v>
      </c>
      <c r="F261">
        <v>8</v>
      </c>
      <c r="G261">
        <v>2024</v>
      </c>
      <c r="H261">
        <v>3384346</v>
      </c>
      <c r="I261" t="s">
        <v>108</v>
      </c>
    </row>
    <row r="262" spans="1:9" x14ac:dyDescent="0.35">
      <c r="A262" t="s">
        <v>80</v>
      </c>
      <c r="B262">
        <v>320107</v>
      </c>
      <c r="C262" t="s">
        <v>82</v>
      </c>
      <c r="D262" s="49">
        <v>1.7166666666666666</v>
      </c>
      <c r="E262" s="3">
        <v>589.16041200000006</v>
      </c>
      <c r="F262">
        <v>8</v>
      </c>
      <c r="G262">
        <v>2024</v>
      </c>
      <c r="H262">
        <v>3384347</v>
      </c>
      <c r="I262" t="s">
        <v>109</v>
      </c>
    </row>
    <row r="263" spans="1:9" x14ac:dyDescent="0.35">
      <c r="A263" t="s">
        <v>80</v>
      </c>
      <c r="B263">
        <v>324003</v>
      </c>
      <c r="C263" t="s">
        <v>89</v>
      </c>
      <c r="D263" s="49">
        <v>1</v>
      </c>
      <c r="E263" s="3">
        <v>396.00036</v>
      </c>
      <c r="F263">
        <v>8</v>
      </c>
      <c r="G263">
        <v>2024</v>
      </c>
      <c r="H263">
        <v>3408152</v>
      </c>
      <c r="I263" t="s">
        <v>110</v>
      </c>
    </row>
    <row r="264" spans="1:9" x14ac:dyDescent="0.35">
      <c r="A264" t="s">
        <v>80</v>
      </c>
      <c r="B264">
        <v>320925</v>
      </c>
      <c r="C264" t="s">
        <v>25</v>
      </c>
      <c r="D264" s="49">
        <v>-0.33333333333333331</v>
      </c>
      <c r="E264" s="3">
        <v>-75.899879999999996</v>
      </c>
      <c r="F264">
        <v>8</v>
      </c>
      <c r="G264">
        <v>2024</v>
      </c>
      <c r="H264">
        <v>3538108</v>
      </c>
      <c r="I264" t="s">
        <v>130</v>
      </c>
    </row>
    <row r="265" spans="1:9" x14ac:dyDescent="0.35">
      <c r="A265" t="s">
        <v>80</v>
      </c>
      <c r="B265">
        <v>320100</v>
      </c>
      <c r="C265" t="s">
        <v>86</v>
      </c>
      <c r="D265" s="49">
        <v>-2.9166666666666665</v>
      </c>
      <c r="E265" s="3">
        <v>-711.32669999999996</v>
      </c>
      <c r="F265">
        <v>8</v>
      </c>
      <c r="G265">
        <v>2024</v>
      </c>
      <c r="H265">
        <v>3564666</v>
      </c>
      <c r="I265" t="s">
        <v>113</v>
      </c>
    </row>
    <row r="266" spans="1:9" x14ac:dyDescent="0.35">
      <c r="A266" t="s">
        <v>80</v>
      </c>
      <c r="B266">
        <v>320400</v>
      </c>
      <c r="C266" t="s">
        <v>85</v>
      </c>
      <c r="D266" s="49">
        <v>-5.5</v>
      </c>
      <c r="E266" s="3">
        <v>-1341.3589200000001</v>
      </c>
      <c r="F266">
        <v>8</v>
      </c>
      <c r="G266">
        <v>2024</v>
      </c>
      <c r="H266">
        <v>3564667</v>
      </c>
      <c r="I266" t="s">
        <v>114</v>
      </c>
    </row>
    <row r="267" spans="1:9" x14ac:dyDescent="0.35">
      <c r="A267" t="s">
        <v>80</v>
      </c>
      <c r="B267">
        <v>323900</v>
      </c>
      <c r="C267" t="s">
        <v>38</v>
      </c>
      <c r="D267" s="49">
        <v>-3</v>
      </c>
      <c r="E267" s="3">
        <v>-910.49831999999992</v>
      </c>
      <c r="F267">
        <v>8</v>
      </c>
      <c r="G267">
        <v>2024</v>
      </c>
      <c r="H267">
        <v>3565350</v>
      </c>
      <c r="I267" t="s">
        <v>115</v>
      </c>
    </row>
    <row r="268" spans="1:9" x14ac:dyDescent="0.35">
      <c r="A268" t="s">
        <v>80</v>
      </c>
      <c r="B268">
        <v>323103</v>
      </c>
      <c r="C268" t="s">
        <v>37</v>
      </c>
      <c r="D268" s="49">
        <v>-1.5833333333333333</v>
      </c>
      <c r="E268" s="3">
        <v>-480.54077999999998</v>
      </c>
      <c r="F268">
        <v>8</v>
      </c>
      <c r="G268">
        <v>2024</v>
      </c>
      <c r="H268">
        <v>3565351</v>
      </c>
      <c r="I268" t="s">
        <v>116</v>
      </c>
    </row>
    <row r="269" spans="1:9" x14ac:dyDescent="0.35">
      <c r="A269" t="s">
        <v>80</v>
      </c>
      <c r="B269">
        <v>323004</v>
      </c>
      <c r="C269" t="s">
        <v>36</v>
      </c>
      <c r="D269" s="49">
        <v>-0.75</v>
      </c>
      <c r="E269" s="3">
        <v>-227.62458000000001</v>
      </c>
      <c r="F269">
        <v>8</v>
      </c>
      <c r="G269">
        <v>2024</v>
      </c>
      <c r="H269">
        <v>3566457</v>
      </c>
      <c r="I269" t="s">
        <v>117</v>
      </c>
    </row>
    <row r="270" spans="1:9" x14ac:dyDescent="0.35">
      <c r="A270" t="s">
        <v>80</v>
      </c>
      <c r="B270">
        <v>322000</v>
      </c>
      <c r="C270" t="s">
        <v>94</v>
      </c>
      <c r="D270" s="49">
        <v>0.875</v>
      </c>
      <c r="E270" s="3">
        <v>265.56200999999999</v>
      </c>
      <c r="F270">
        <v>8</v>
      </c>
      <c r="G270">
        <v>2024</v>
      </c>
      <c r="H270">
        <v>3568860</v>
      </c>
      <c r="I270" t="s">
        <v>118</v>
      </c>
    </row>
    <row r="271" spans="1:9" x14ac:dyDescent="0.35">
      <c r="A271" t="s">
        <v>80</v>
      </c>
      <c r="B271">
        <v>320120</v>
      </c>
      <c r="C271" t="s">
        <v>72</v>
      </c>
      <c r="D271" s="49">
        <v>3</v>
      </c>
      <c r="E271" s="3">
        <v>541.79928000000007</v>
      </c>
      <c r="F271">
        <v>8</v>
      </c>
      <c r="G271">
        <v>2024</v>
      </c>
      <c r="H271">
        <v>3572153</v>
      </c>
      <c r="I271" t="s">
        <v>119</v>
      </c>
    </row>
    <row r="272" spans="1:9" x14ac:dyDescent="0.35">
      <c r="A272" t="s">
        <v>80</v>
      </c>
      <c r="B272">
        <v>322100</v>
      </c>
      <c r="C272" t="s">
        <v>97</v>
      </c>
      <c r="D272" s="49">
        <v>-5</v>
      </c>
      <c r="E272" s="3">
        <v>-541.96559999999999</v>
      </c>
      <c r="F272">
        <v>8</v>
      </c>
      <c r="G272">
        <v>2024</v>
      </c>
      <c r="H272">
        <v>3580595</v>
      </c>
      <c r="I272" t="s">
        <v>127</v>
      </c>
    </row>
    <row r="273" spans="1:9" x14ac:dyDescent="0.35">
      <c r="A273" t="s">
        <v>80</v>
      </c>
      <c r="B273">
        <v>320028</v>
      </c>
      <c r="C273" t="s">
        <v>92</v>
      </c>
      <c r="D273" s="49">
        <v>1114</v>
      </c>
      <c r="E273" s="3">
        <v>201188.13263999985</v>
      </c>
      <c r="F273">
        <v>9</v>
      </c>
      <c r="G273">
        <v>2024</v>
      </c>
      <c r="H273">
        <v>3284683</v>
      </c>
      <c r="I273" t="s">
        <v>125</v>
      </c>
    </row>
    <row r="274" spans="1:9" x14ac:dyDescent="0.35">
      <c r="A274" t="s">
        <v>80</v>
      </c>
      <c r="B274">
        <v>320023</v>
      </c>
      <c r="C274" t="s">
        <v>87</v>
      </c>
      <c r="D274" s="49">
        <v>2756.1666666666665</v>
      </c>
      <c r="E274" s="3">
        <v>657246.52800000005</v>
      </c>
      <c r="F274">
        <v>9</v>
      </c>
      <c r="G274">
        <v>2024</v>
      </c>
      <c r="H274">
        <v>3352387</v>
      </c>
      <c r="I274" t="s">
        <v>105</v>
      </c>
    </row>
    <row r="275" spans="1:9" x14ac:dyDescent="0.35">
      <c r="A275" t="s">
        <v>80</v>
      </c>
      <c r="B275">
        <v>320015</v>
      </c>
      <c r="C275" t="s">
        <v>81</v>
      </c>
      <c r="D275" s="49">
        <v>574.9666666666667</v>
      </c>
      <c r="E275" s="3">
        <v>206442.5866199999</v>
      </c>
      <c r="F275">
        <v>9</v>
      </c>
      <c r="G275">
        <v>2024</v>
      </c>
      <c r="H275">
        <v>3373113</v>
      </c>
      <c r="I275" t="s">
        <v>107</v>
      </c>
    </row>
    <row r="276" spans="1:9" x14ac:dyDescent="0.35">
      <c r="A276" t="s">
        <v>80</v>
      </c>
      <c r="B276">
        <v>320118</v>
      </c>
      <c r="C276" t="s">
        <v>90</v>
      </c>
      <c r="D276" s="49">
        <v>988.16666666666663</v>
      </c>
      <c r="E276" s="3">
        <v>225005.19426000011</v>
      </c>
      <c r="F276">
        <v>9</v>
      </c>
      <c r="G276">
        <v>2024</v>
      </c>
      <c r="H276">
        <v>3384346</v>
      </c>
      <c r="I276" t="s">
        <v>108</v>
      </c>
    </row>
    <row r="277" spans="1:9" x14ac:dyDescent="0.35">
      <c r="A277" t="s">
        <v>80</v>
      </c>
      <c r="B277">
        <v>320107</v>
      </c>
      <c r="C277" t="s">
        <v>82</v>
      </c>
      <c r="D277" s="49">
        <v>355</v>
      </c>
      <c r="E277" s="3">
        <v>121836.08520000009</v>
      </c>
      <c r="F277">
        <v>9</v>
      </c>
      <c r="G277">
        <v>2024</v>
      </c>
      <c r="H277">
        <v>3384347</v>
      </c>
      <c r="I277" t="s">
        <v>109</v>
      </c>
    </row>
    <row r="278" spans="1:9" x14ac:dyDescent="0.35">
      <c r="A278" t="s">
        <v>80</v>
      </c>
      <c r="B278">
        <v>324003</v>
      </c>
      <c r="C278" t="s">
        <v>89</v>
      </c>
      <c r="D278" s="49">
        <v>562.95000000000005</v>
      </c>
      <c r="E278" s="3">
        <v>222928.40266199972</v>
      </c>
      <c r="F278">
        <v>9</v>
      </c>
      <c r="G278">
        <v>2024</v>
      </c>
      <c r="H278">
        <v>3408152</v>
      </c>
      <c r="I278" t="s">
        <v>110</v>
      </c>
    </row>
    <row r="279" spans="1:9" x14ac:dyDescent="0.35">
      <c r="A279" t="s">
        <v>80</v>
      </c>
      <c r="B279">
        <v>320917</v>
      </c>
      <c r="C279" t="s">
        <v>28</v>
      </c>
      <c r="D279" s="49">
        <v>0</v>
      </c>
      <c r="E279" s="3">
        <v>0</v>
      </c>
      <c r="F279">
        <v>9</v>
      </c>
      <c r="G279">
        <v>2024</v>
      </c>
      <c r="H279">
        <v>3529248</v>
      </c>
      <c r="I279" t="s">
        <v>129</v>
      </c>
    </row>
    <row r="280" spans="1:9" x14ac:dyDescent="0.35">
      <c r="A280" t="s">
        <v>80</v>
      </c>
      <c r="B280">
        <v>320925</v>
      </c>
      <c r="C280" t="s">
        <v>25</v>
      </c>
      <c r="D280" s="49">
        <v>0</v>
      </c>
      <c r="E280" s="3">
        <v>0</v>
      </c>
      <c r="F280">
        <v>9</v>
      </c>
      <c r="G280">
        <v>2024</v>
      </c>
      <c r="H280">
        <v>3538108</v>
      </c>
      <c r="I280" t="s">
        <v>130</v>
      </c>
    </row>
    <row r="281" spans="1:9" x14ac:dyDescent="0.35">
      <c r="A281" t="s">
        <v>80</v>
      </c>
      <c r="B281">
        <v>320100</v>
      </c>
      <c r="C281" t="s">
        <v>86</v>
      </c>
      <c r="D281" s="49">
        <v>221</v>
      </c>
      <c r="E281" s="3">
        <v>53898.240239999963</v>
      </c>
      <c r="F281">
        <v>9</v>
      </c>
      <c r="G281">
        <v>2024</v>
      </c>
      <c r="H281">
        <v>3564666</v>
      </c>
      <c r="I281" t="s">
        <v>113</v>
      </c>
    </row>
    <row r="282" spans="1:9" x14ac:dyDescent="0.35">
      <c r="A282" t="s">
        <v>80</v>
      </c>
      <c r="B282">
        <v>320400</v>
      </c>
      <c r="C282" t="s">
        <v>85</v>
      </c>
      <c r="D282" s="49">
        <v>227</v>
      </c>
      <c r="E282" s="3">
        <v>55361.540879999935</v>
      </c>
      <c r="F282">
        <v>9</v>
      </c>
      <c r="G282">
        <v>2024</v>
      </c>
      <c r="H282">
        <v>3564667</v>
      </c>
      <c r="I282" t="s">
        <v>114</v>
      </c>
    </row>
    <row r="283" spans="1:9" x14ac:dyDescent="0.35">
      <c r="A283" t="s">
        <v>80</v>
      </c>
      <c r="B283">
        <v>323900</v>
      </c>
      <c r="C283" t="s">
        <v>38</v>
      </c>
      <c r="D283" s="49">
        <v>51</v>
      </c>
      <c r="E283" s="3">
        <v>15478.471440000001</v>
      </c>
      <c r="F283">
        <v>9</v>
      </c>
      <c r="G283">
        <v>2024</v>
      </c>
      <c r="H283">
        <v>3565350</v>
      </c>
      <c r="I283" t="s">
        <v>115</v>
      </c>
    </row>
    <row r="284" spans="1:9" x14ac:dyDescent="0.35">
      <c r="A284" t="s">
        <v>80</v>
      </c>
      <c r="B284">
        <v>323103</v>
      </c>
      <c r="C284" t="s">
        <v>37</v>
      </c>
      <c r="D284" s="49">
        <v>90</v>
      </c>
      <c r="E284" s="3">
        <v>27314.9496</v>
      </c>
      <c r="F284">
        <v>9</v>
      </c>
      <c r="G284">
        <v>2024</v>
      </c>
      <c r="H284">
        <v>3565351</v>
      </c>
      <c r="I284" t="s">
        <v>116</v>
      </c>
    </row>
    <row r="285" spans="1:9" x14ac:dyDescent="0.35">
      <c r="A285" t="s">
        <v>80</v>
      </c>
      <c r="B285">
        <v>323004</v>
      </c>
      <c r="C285" t="s">
        <v>36</v>
      </c>
      <c r="D285" s="49">
        <v>111</v>
      </c>
      <c r="E285" s="3">
        <v>33688.437839999999</v>
      </c>
      <c r="F285">
        <v>9</v>
      </c>
      <c r="G285">
        <v>2024</v>
      </c>
      <c r="H285">
        <v>3566457</v>
      </c>
      <c r="I285" t="s">
        <v>117</v>
      </c>
    </row>
    <row r="286" spans="1:9" x14ac:dyDescent="0.35">
      <c r="A286" t="s">
        <v>80</v>
      </c>
      <c r="B286">
        <v>322000</v>
      </c>
      <c r="C286" t="s">
        <v>94</v>
      </c>
      <c r="D286" s="49">
        <v>165</v>
      </c>
      <c r="E286" s="3">
        <v>50077.407599999919</v>
      </c>
      <c r="F286">
        <v>9</v>
      </c>
      <c r="G286">
        <v>2024</v>
      </c>
      <c r="H286">
        <v>3568860</v>
      </c>
      <c r="I286" t="s">
        <v>118</v>
      </c>
    </row>
    <row r="287" spans="1:9" x14ac:dyDescent="0.35">
      <c r="A287" t="s">
        <v>80</v>
      </c>
      <c r="B287">
        <v>320120</v>
      </c>
      <c r="C287" t="s">
        <v>72</v>
      </c>
      <c r="D287" s="49">
        <v>0</v>
      </c>
      <c r="E287" s="3">
        <v>0</v>
      </c>
      <c r="F287">
        <v>9</v>
      </c>
      <c r="G287">
        <v>2024</v>
      </c>
      <c r="H287">
        <v>3572153</v>
      </c>
      <c r="I287" t="s">
        <v>119</v>
      </c>
    </row>
    <row r="288" spans="1:9" x14ac:dyDescent="0.35">
      <c r="A288" t="s">
        <v>80</v>
      </c>
      <c r="B288">
        <v>322001</v>
      </c>
      <c r="C288" t="s">
        <v>96</v>
      </c>
      <c r="D288" s="49">
        <v>193</v>
      </c>
      <c r="E288" s="3">
        <v>42493.412160000014</v>
      </c>
      <c r="F288">
        <v>9</v>
      </c>
      <c r="G288">
        <v>2024</v>
      </c>
      <c r="H288">
        <v>3580230</v>
      </c>
      <c r="I288" t="s">
        <v>126</v>
      </c>
    </row>
    <row r="289" spans="1:9" x14ac:dyDescent="0.35">
      <c r="A289" t="s">
        <v>80</v>
      </c>
      <c r="B289">
        <v>322100</v>
      </c>
      <c r="C289" t="s">
        <v>97</v>
      </c>
      <c r="D289" s="49">
        <v>125</v>
      </c>
      <c r="E289" s="3">
        <v>13549.139999999987</v>
      </c>
      <c r="F289">
        <v>9</v>
      </c>
      <c r="G289">
        <v>2024</v>
      </c>
      <c r="H289">
        <v>3580595</v>
      </c>
      <c r="I289" t="s">
        <v>127</v>
      </c>
    </row>
    <row r="290" spans="1:9" x14ac:dyDescent="0.35">
      <c r="A290" t="s">
        <v>80</v>
      </c>
      <c r="B290">
        <v>320926</v>
      </c>
      <c r="C290" t="s">
        <v>49</v>
      </c>
      <c r="D290" s="49">
        <v>159</v>
      </c>
      <c r="E290" s="3">
        <v>57089.172600000078</v>
      </c>
      <c r="F290">
        <v>9</v>
      </c>
      <c r="G290">
        <v>2024</v>
      </c>
      <c r="H290">
        <v>3584240</v>
      </c>
      <c r="I290" t="s">
        <v>136</v>
      </c>
    </row>
    <row r="291" spans="1:9" x14ac:dyDescent="0.35">
      <c r="A291" t="s">
        <v>80</v>
      </c>
      <c r="B291">
        <v>324903</v>
      </c>
      <c r="C291" t="s">
        <v>48</v>
      </c>
      <c r="D291" s="49">
        <v>144</v>
      </c>
      <c r="E291" s="3">
        <v>59507.550719999977</v>
      </c>
      <c r="F291">
        <v>9</v>
      </c>
      <c r="G291">
        <v>2024</v>
      </c>
      <c r="H291">
        <v>3584241</v>
      </c>
      <c r="I291" t="s">
        <v>137</v>
      </c>
    </row>
    <row r="292" spans="1:9" x14ac:dyDescent="0.35">
      <c r="A292" t="s">
        <v>80</v>
      </c>
      <c r="B292">
        <v>320023</v>
      </c>
      <c r="C292" t="s">
        <v>87</v>
      </c>
      <c r="D292" s="49">
        <v>-0.33333333333333331</v>
      </c>
      <c r="E292" s="3">
        <v>-79.487999999999985</v>
      </c>
      <c r="F292">
        <v>9</v>
      </c>
      <c r="G292">
        <v>2024</v>
      </c>
      <c r="H292">
        <v>3352387</v>
      </c>
      <c r="I292" t="s">
        <v>105</v>
      </c>
    </row>
    <row r="293" spans="1:9" x14ac:dyDescent="0.35">
      <c r="A293" t="s">
        <v>80</v>
      </c>
      <c r="B293">
        <v>320015</v>
      </c>
      <c r="C293" t="s">
        <v>81</v>
      </c>
      <c r="D293" s="49">
        <v>-6.6666666666666666E-2</v>
      </c>
      <c r="E293" s="3">
        <v>-23.93676</v>
      </c>
      <c r="F293">
        <v>9</v>
      </c>
      <c r="G293">
        <v>2024</v>
      </c>
      <c r="H293">
        <v>3373113</v>
      </c>
      <c r="I293" t="s">
        <v>107</v>
      </c>
    </row>
    <row r="294" spans="1:9" x14ac:dyDescent="0.35">
      <c r="A294" t="s">
        <v>80</v>
      </c>
      <c r="B294">
        <v>320118</v>
      </c>
      <c r="C294" t="s">
        <v>90</v>
      </c>
      <c r="D294" s="49">
        <v>-0.83333333333333337</v>
      </c>
      <c r="E294" s="3">
        <v>-189.74970000000002</v>
      </c>
      <c r="F294">
        <v>9</v>
      </c>
      <c r="G294">
        <v>2024</v>
      </c>
      <c r="H294">
        <v>3384346</v>
      </c>
      <c r="I294" t="s">
        <v>108</v>
      </c>
    </row>
    <row r="295" spans="1:9" x14ac:dyDescent="0.35">
      <c r="A295" t="s">
        <v>80</v>
      </c>
      <c r="B295">
        <v>320107</v>
      </c>
      <c r="C295" t="s">
        <v>82</v>
      </c>
      <c r="D295" s="49">
        <v>-6.6666666666666666E-2</v>
      </c>
      <c r="E295" s="3">
        <v>-22.880016000000005</v>
      </c>
      <c r="F295">
        <v>9</v>
      </c>
      <c r="G295">
        <v>2024</v>
      </c>
      <c r="H295">
        <v>3384347</v>
      </c>
      <c r="I295" t="s">
        <v>109</v>
      </c>
    </row>
    <row r="296" spans="1:9" x14ac:dyDescent="0.35">
      <c r="A296" t="s">
        <v>80</v>
      </c>
      <c r="B296">
        <v>320925</v>
      </c>
      <c r="C296" t="s">
        <v>25</v>
      </c>
      <c r="D296" s="49">
        <v>-2.3333333333333335</v>
      </c>
      <c r="E296" s="3">
        <v>-531.29916000000003</v>
      </c>
      <c r="F296">
        <v>9</v>
      </c>
      <c r="G296">
        <v>2024</v>
      </c>
      <c r="H296">
        <v>3538108</v>
      </c>
      <c r="I296" t="s">
        <v>130</v>
      </c>
    </row>
    <row r="297" spans="1:9" x14ac:dyDescent="0.35">
      <c r="A297" t="s">
        <v>80</v>
      </c>
      <c r="B297">
        <v>320100</v>
      </c>
      <c r="C297" t="s">
        <v>86</v>
      </c>
      <c r="D297" s="49">
        <v>-3.5</v>
      </c>
      <c r="E297" s="3">
        <v>-853.59204</v>
      </c>
      <c r="F297">
        <v>9</v>
      </c>
      <c r="G297">
        <v>2024</v>
      </c>
      <c r="H297">
        <v>3564666</v>
      </c>
      <c r="I297" t="s">
        <v>113</v>
      </c>
    </row>
    <row r="298" spans="1:9" x14ac:dyDescent="0.35">
      <c r="A298" t="s">
        <v>80</v>
      </c>
      <c r="B298">
        <v>320400</v>
      </c>
      <c r="C298" t="s">
        <v>85</v>
      </c>
      <c r="D298" s="49">
        <v>-7.75</v>
      </c>
      <c r="E298" s="3">
        <v>-1890.0966600000002</v>
      </c>
      <c r="F298">
        <v>9</v>
      </c>
      <c r="G298">
        <v>2024</v>
      </c>
      <c r="H298">
        <v>3564667</v>
      </c>
      <c r="I298" t="s">
        <v>114</v>
      </c>
    </row>
    <row r="299" spans="1:9" x14ac:dyDescent="0.35">
      <c r="A299" t="s">
        <v>80</v>
      </c>
      <c r="B299">
        <v>323900</v>
      </c>
      <c r="C299" t="s">
        <v>38</v>
      </c>
      <c r="D299" s="49">
        <v>-1.4583333333333333</v>
      </c>
      <c r="E299" s="3">
        <v>-442.60334999999998</v>
      </c>
      <c r="F299">
        <v>9</v>
      </c>
      <c r="G299">
        <v>2024</v>
      </c>
      <c r="H299">
        <v>3565350</v>
      </c>
      <c r="I299" t="s">
        <v>115</v>
      </c>
    </row>
    <row r="300" spans="1:9" x14ac:dyDescent="0.35">
      <c r="A300" t="s">
        <v>80</v>
      </c>
      <c r="B300">
        <v>323004</v>
      </c>
      <c r="C300" t="s">
        <v>36</v>
      </c>
      <c r="D300" s="49">
        <v>-4.1666666666666664E-2</v>
      </c>
      <c r="E300" s="3">
        <v>-12.645809999999999</v>
      </c>
      <c r="F300">
        <v>9</v>
      </c>
      <c r="G300">
        <v>2024</v>
      </c>
      <c r="H300">
        <v>3566457</v>
      </c>
      <c r="I300" t="s">
        <v>117</v>
      </c>
    </row>
    <row r="301" spans="1:9" x14ac:dyDescent="0.35">
      <c r="A301" t="s">
        <v>80</v>
      </c>
      <c r="B301">
        <v>322000</v>
      </c>
      <c r="C301" t="s">
        <v>94</v>
      </c>
      <c r="D301" s="49">
        <v>-4.1666666666666664E-2</v>
      </c>
      <c r="E301" s="3">
        <v>-12.645809999999999</v>
      </c>
      <c r="F301">
        <v>9</v>
      </c>
      <c r="G301">
        <v>2024</v>
      </c>
      <c r="H301">
        <v>3568860</v>
      </c>
      <c r="I301" t="s">
        <v>118</v>
      </c>
    </row>
    <row r="302" spans="1:9" x14ac:dyDescent="0.35">
      <c r="A302" t="s">
        <v>80</v>
      </c>
      <c r="B302">
        <v>320120</v>
      </c>
      <c r="C302" t="s">
        <v>72</v>
      </c>
      <c r="D302" s="49">
        <v>-15</v>
      </c>
      <c r="E302" s="3">
        <v>-2708.9964</v>
      </c>
      <c r="F302">
        <v>9</v>
      </c>
      <c r="G302">
        <v>2024</v>
      </c>
      <c r="H302">
        <v>3572153</v>
      </c>
      <c r="I302" t="s">
        <v>119</v>
      </c>
    </row>
    <row r="303" spans="1:9" x14ac:dyDescent="0.35">
      <c r="A303" t="s">
        <v>80</v>
      </c>
      <c r="B303">
        <v>327902</v>
      </c>
      <c r="C303" t="s">
        <v>71</v>
      </c>
      <c r="D303" s="49">
        <v>-4.5333333333333332</v>
      </c>
      <c r="E303" s="3">
        <v>-921.33907199999999</v>
      </c>
      <c r="F303">
        <v>9</v>
      </c>
      <c r="G303">
        <v>2024</v>
      </c>
      <c r="H303">
        <v>3573960</v>
      </c>
      <c r="I303" t="s">
        <v>131</v>
      </c>
    </row>
    <row r="304" spans="1:9" x14ac:dyDescent="0.35">
      <c r="A304" t="s">
        <v>80</v>
      </c>
      <c r="B304">
        <v>327903</v>
      </c>
      <c r="C304" t="s">
        <v>69</v>
      </c>
      <c r="D304" s="49">
        <v>-9.3000000000000007</v>
      </c>
      <c r="E304" s="3">
        <v>-1890.1000080000001</v>
      </c>
      <c r="F304">
        <v>9</v>
      </c>
      <c r="G304">
        <v>2024</v>
      </c>
      <c r="H304">
        <v>3573961</v>
      </c>
      <c r="I304" t="s">
        <v>132</v>
      </c>
    </row>
    <row r="305" spans="1:9" x14ac:dyDescent="0.35">
      <c r="A305" t="s">
        <v>80</v>
      </c>
      <c r="B305">
        <v>327900</v>
      </c>
      <c r="C305" t="s">
        <v>70</v>
      </c>
      <c r="D305" s="49">
        <v>-4.7</v>
      </c>
      <c r="E305" s="3">
        <v>-955.21183200000007</v>
      </c>
      <c r="F305">
        <v>9</v>
      </c>
      <c r="G305">
        <v>2024</v>
      </c>
      <c r="H305">
        <v>3573962</v>
      </c>
      <c r="I305" t="s">
        <v>133</v>
      </c>
    </row>
    <row r="306" spans="1:9" x14ac:dyDescent="0.35">
      <c r="A306" t="s">
        <v>80</v>
      </c>
      <c r="B306">
        <v>327901</v>
      </c>
      <c r="C306" t="s">
        <v>68</v>
      </c>
      <c r="D306" s="49">
        <v>-8.1333333333333329</v>
      </c>
      <c r="E306" s="3">
        <v>-1652.9906879999999</v>
      </c>
      <c r="F306">
        <v>9</v>
      </c>
      <c r="G306">
        <v>2024</v>
      </c>
      <c r="H306">
        <v>3573963</v>
      </c>
      <c r="I306" t="s">
        <v>134</v>
      </c>
    </row>
    <row r="307" spans="1:9" x14ac:dyDescent="0.35">
      <c r="A307" t="s">
        <v>80</v>
      </c>
      <c r="B307">
        <v>320029</v>
      </c>
      <c r="C307" t="s">
        <v>73</v>
      </c>
      <c r="D307" s="49">
        <v>-1</v>
      </c>
      <c r="E307" s="3">
        <v>-220.8006</v>
      </c>
      <c r="F307">
        <v>9</v>
      </c>
      <c r="G307">
        <v>2024</v>
      </c>
      <c r="H307">
        <v>3575300</v>
      </c>
      <c r="I307" t="s">
        <v>135</v>
      </c>
    </row>
    <row r="308" spans="1:9" x14ac:dyDescent="0.35">
      <c r="A308" t="s">
        <v>80</v>
      </c>
      <c r="B308">
        <v>322001</v>
      </c>
      <c r="C308" t="s">
        <v>96</v>
      </c>
      <c r="D308" s="49">
        <v>-5</v>
      </c>
      <c r="E308" s="3">
        <v>-1100.8656000000001</v>
      </c>
      <c r="F308">
        <v>9</v>
      </c>
      <c r="G308">
        <v>2024</v>
      </c>
      <c r="H308">
        <v>3580230</v>
      </c>
      <c r="I308" t="s">
        <v>126</v>
      </c>
    </row>
    <row r="309" spans="1:9" x14ac:dyDescent="0.35">
      <c r="A309" t="s">
        <v>80</v>
      </c>
      <c r="B309">
        <v>322100</v>
      </c>
      <c r="C309" t="s">
        <v>97</v>
      </c>
      <c r="D309" s="49">
        <v>-24</v>
      </c>
      <c r="E309" s="3">
        <v>-2601.4348800000002</v>
      </c>
      <c r="F309">
        <v>9</v>
      </c>
      <c r="G309">
        <v>2024</v>
      </c>
      <c r="H309">
        <v>3580595</v>
      </c>
      <c r="I309" t="s">
        <v>127</v>
      </c>
    </row>
    <row r="310" spans="1:9" x14ac:dyDescent="0.35">
      <c r="A310" t="s">
        <v>80</v>
      </c>
      <c r="E310" s="3">
        <v>0</v>
      </c>
      <c r="G310">
        <v>2024</v>
      </c>
    </row>
    <row r="311" spans="1:9" x14ac:dyDescent="0.35">
      <c r="A311" t="s">
        <v>80</v>
      </c>
      <c r="G311">
        <v>2024</v>
      </c>
    </row>
    <row r="312" spans="1:9" x14ac:dyDescent="0.35">
      <c r="A312" t="s">
        <v>80</v>
      </c>
      <c r="G312">
        <v>2024</v>
      </c>
    </row>
    <row r="313" spans="1:9" x14ac:dyDescent="0.35">
      <c r="A313" t="s">
        <v>80</v>
      </c>
      <c r="G313">
        <v>2024</v>
      </c>
    </row>
    <row r="314" spans="1:9" x14ac:dyDescent="0.35">
      <c r="A314" t="s">
        <v>80</v>
      </c>
      <c r="G314">
        <v>2024</v>
      </c>
    </row>
    <row r="315" spans="1:9" x14ac:dyDescent="0.35">
      <c r="A315" t="s">
        <v>80</v>
      </c>
      <c r="G315">
        <v>2024</v>
      </c>
    </row>
    <row r="316" spans="1:9" x14ac:dyDescent="0.35">
      <c r="A316" t="s">
        <v>80</v>
      </c>
      <c r="G316">
        <v>2024</v>
      </c>
    </row>
    <row r="317" spans="1:9" x14ac:dyDescent="0.35">
      <c r="A317" t="s">
        <v>80</v>
      </c>
      <c r="G317">
        <v>2024</v>
      </c>
    </row>
    <row r="318" spans="1:9" x14ac:dyDescent="0.35">
      <c r="A318" t="s">
        <v>80</v>
      </c>
      <c r="G318">
        <v>2024</v>
      </c>
    </row>
    <row r="319" spans="1:9" x14ac:dyDescent="0.35">
      <c r="A319" t="s">
        <v>80</v>
      </c>
      <c r="G319">
        <v>2024</v>
      </c>
    </row>
    <row r="320" spans="1:9" x14ac:dyDescent="0.35">
      <c r="A320" t="s">
        <v>80</v>
      </c>
      <c r="G320">
        <v>2024</v>
      </c>
    </row>
    <row r="321" spans="1:7" x14ac:dyDescent="0.35">
      <c r="A321" t="s">
        <v>80</v>
      </c>
      <c r="G321">
        <v>2024</v>
      </c>
    </row>
    <row r="322" spans="1:7" x14ac:dyDescent="0.35">
      <c r="A322" t="s">
        <v>80</v>
      </c>
      <c r="G322">
        <v>2024</v>
      </c>
    </row>
    <row r="323" spans="1:7" x14ac:dyDescent="0.35">
      <c r="A323" t="s">
        <v>80</v>
      </c>
      <c r="G323">
        <v>2024</v>
      </c>
    </row>
    <row r="324" spans="1:7" x14ac:dyDescent="0.35">
      <c r="A324" t="s">
        <v>80</v>
      </c>
      <c r="G324">
        <v>2024</v>
      </c>
    </row>
    <row r="325" spans="1:7" x14ac:dyDescent="0.35">
      <c r="A325" t="s">
        <v>80</v>
      </c>
      <c r="G325">
        <v>2024</v>
      </c>
    </row>
    <row r="326" spans="1:7" x14ac:dyDescent="0.35">
      <c r="A326" t="s">
        <v>80</v>
      </c>
      <c r="G326">
        <v>2024</v>
      </c>
    </row>
    <row r="327" spans="1:7" x14ac:dyDescent="0.35">
      <c r="A327" t="s">
        <v>80</v>
      </c>
      <c r="G327">
        <v>2024</v>
      </c>
    </row>
    <row r="328" spans="1:7" x14ac:dyDescent="0.35">
      <c r="A328" t="s">
        <v>80</v>
      </c>
      <c r="G328">
        <v>2024</v>
      </c>
    </row>
    <row r="329" spans="1:7" x14ac:dyDescent="0.35">
      <c r="A329" t="s">
        <v>80</v>
      </c>
      <c r="G329">
        <v>2024</v>
      </c>
    </row>
    <row r="330" spans="1:7" x14ac:dyDescent="0.35">
      <c r="A330" t="s">
        <v>80</v>
      </c>
      <c r="G330">
        <v>2024</v>
      </c>
    </row>
    <row r="331" spans="1:7" x14ac:dyDescent="0.35">
      <c r="A331" t="s">
        <v>80</v>
      </c>
      <c r="G331">
        <v>2024</v>
      </c>
    </row>
    <row r="332" spans="1:7" x14ac:dyDescent="0.35">
      <c r="A332" t="s">
        <v>80</v>
      </c>
      <c r="G332">
        <v>2024</v>
      </c>
    </row>
    <row r="333" spans="1:7" x14ac:dyDescent="0.35">
      <c r="A333" t="s">
        <v>80</v>
      </c>
      <c r="G333">
        <v>2024</v>
      </c>
    </row>
    <row r="334" spans="1:7" x14ac:dyDescent="0.35">
      <c r="A334" t="s">
        <v>80</v>
      </c>
      <c r="G334">
        <v>2024</v>
      </c>
    </row>
    <row r="335" spans="1:7" x14ac:dyDescent="0.35">
      <c r="A335" t="s">
        <v>80</v>
      </c>
      <c r="G335">
        <v>2024</v>
      </c>
    </row>
    <row r="336" spans="1:7" x14ac:dyDescent="0.35">
      <c r="A336" t="s">
        <v>80</v>
      </c>
      <c r="G336">
        <v>2024</v>
      </c>
    </row>
    <row r="337" spans="1:7" x14ac:dyDescent="0.35">
      <c r="A337" t="s">
        <v>80</v>
      </c>
      <c r="G337">
        <v>2024</v>
      </c>
    </row>
    <row r="338" spans="1:7" x14ac:dyDescent="0.35">
      <c r="A338" t="s">
        <v>80</v>
      </c>
      <c r="G338">
        <v>2024</v>
      </c>
    </row>
    <row r="339" spans="1:7" x14ac:dyDescent="0.35">
      <c r="A339" t="s">
        <v>80</v>
      </c>
      <c r="G339">
        <v>2024</v>
      </c>
    </row>
    <row r="340" spans="1:7" x14ac:dyDescent="0.35">
      <c r="A340" t="s">
        <v>80</v>
      </c>
      <c r="G340">
        <v>2024</v>
      </c>
    </row>
    <row r="341" spans="1:7" x14ac:dyDescent="0.35">
      <c r="A341" t="s">
        <v>80</v>
      </c>
      <c r="G341">
        <v>2024</v>
      </c>
    </row>
    <row r="342" spans="1:7" x14ac:dyDescent="0.35">
      <c r="A342" t="s">
        <v>80</v>
      </c>
      <c r="G342">
        <v>2024</v>
      </c>
    </row>
    <row r="343" spans="1:7" x14ac:dyDescent="0.35">
      <c r="A343" t="s">
        <v>80</v>
      </c>
      <c r="G343">
        <v>2024</v>
      </c>
    </row>
    <row r="344" spans="1:7" x14ac:dyDescent="0.35">
      <c r="A344" t="s">
        <v>80</v>
      </c>
      <c r="G344">
        <v>2024</v>
      </c>
    </row>
    <row r="345" spans="1:7" x14ac:dyDescent="0.35">
      <c r="A345" t="s">
        <v>80</v>
      </c>
      <c r="G345">
        <v>2024</v>
      </c>
    </row>
    <row r="346" spans="1:7" x14ac:dyDescent="0.35">
      <c r="A346" t="s">
        <v>80</v>
      </c>
      <c r="G346">
        <v>2024</v>
      </c>
    </row>
    <row r="347" spans="1:7" x14ac:dyDescent="0.35">
      <c r="A347" t="s">
        <v>80</v>
      </c>
      <c r="G347">
        <v>2024</v>
      </c>
    </row>
    <row r="348" spans="1:7" x14ac:dyDescent="0.35">
      <c r="A348" t="s">
        <v>80</v>
      </c>
      <c r="G348">
        <v>2024</v>
      </c>
    </row>
    <row r="349" spans="1:7" x14ac:dyDescent="0.35">
      <c r="A349" t="s">
        <v>80</v>
      </c>
      <c r="G349">
        <v>2024</v>
      </c>
    </row>
    <row r="350" spans="1:7" x14ac:dyDescent="0.35">
      <c r="A350" t="s">
        <v>80</v>
      </c>
      <c r="G350">
        <v>2024</v>
      </c>
    </row>
    <row r="351" spans="1:7" x14ac:dyDescent="0.35">
      <c r="A351" t="s">
        <v>80</v>
      </c>
      <c r="G351">
        <v>2024</v>
      </c>
    </row>
    <row r="352" spans="1:7" x14ac:dyDescent="0.35">
      <c r="A352" t="s">
        <v>80</v>
      </c>
      <c r="G352">
        <v>2024</v>
      </c>
    </row>
    <row r="353" spans="1:7" x14ac:dyDescent="0.35">
      <c r="A353" t="s">
        <v>80</v>
      </c>
      <c r="G353">
        <v>2024</v>
      </c>
    </row>
    <row r="354" spans="1:7" x14ac:dyDescent="0.35">
      <c r="A354" t="s">
        <v>80</v>
      </c>
      <c r="G354">
        <v>2024</v>
      </c>
    </row>
    <row r="355" spans="1:7" x14ac:dyDescent="0.35">
      <c r="A355" t="s">
        <v>80</v>
      </c>
      <c r="G355">
        <v>2024</v>
      </c>
    </row>
    <row r="356" spans="1:7" x14ac:dyDescent="0.35">
      <c r="A356" t="s">
        <v>80</v>
      </c>
      <c r="G356">
        <v>2024</v>
      </c>
    </row>
    <row r="357" spans="1:7" x14ac:dyDescent="0.35">
      <c r="A357" t="s">
        <v>80</v>
      </c>
      <c r="G357">
        <v>2024</v>
      </c>
    </row>
    <row r="358" spans="1:7" x14ac:dyDescent="0.35">
      <c r="A358" t="s">
        <v>80</v>
      </c>
      <c r="G358">
        <v>2024</v>
      </c>
    </row>
    <row r="359" spans="1:7" x14ac:dyDescent="0.35">
      <c r="A359" t="s">
        <v>80</v>
      </c>
      <c r="G359">
        <v>2024</v>
      </c>
    </row>
    <row r="360" spans="1:7" x14ac:dyDescent="0.35">
      <c r="A360" t="s">
        <v>80</v>
      </c>
      <c r="G360">
        <v>2024</v>
      </c>
    </row>
    <row r="361" spans="1:7" x14ac:dyDescent="0.35">
      <c r="A361" t="s">
        <v>80</v>
      </c>
      <c r="G361">
        <v>2024</v>
      </c>
    </row>
    <row r="362" spans="1:7" x14ac:dyDescent="0.35">
      <c r="A362" t="s">
        <v>80</v>
      </c>
      <c r="G362">
        <v>2024</v>
      </c>
    </row>
    <row r="363" spans="1:7" x14ac:dyDescent="0.35">
      <c r="A363" t="s">
        <v>80</v>
      </c>
      <c r="G363">
        <v>2024</v>
      </c>
    </row>
    <row r="364" spans="1:7" x14ac:dyDescent="0.35">
      <c r="A364" t="s">
        <v>80</v>
      </c>
      <c r="G364">
        <v>2024</v>
      </c>
    </row>
    <row r="365" spans="1:7" x14ac:dyDescent="0.35">
      <c r="A365" t="s">
        <v>80</v>
      </c>
      <c r="G365">
        <v>2024</v>
      </c>
    </row>
    <row r="366" spans="1:7" x14ac:dyDescent="0.35">
      <c r="A366" t="s">
        <v>80</v>
      </c>
      <c r="G366">
        <v>2024</v>
      </c>
    </row>
    <row r="367" spans="1:7" x14ac:dyDescent="0.35">
      <c r="A367" t="s">
        <v>80</v>
      </c>
      <c r="G367">
        <v>2024</v>
      </c>
    </row>
    <row r="368" spans="1:7" x14ac:dyDescent="0.35">
      <c r="A368" t="s">
        <v>80</v>
      </c>
      <c r="G368">
        <v>2024</v>
      </c>
    </row>
    <row r="369" spans="1:7" x14ac:dyDescent="0.35">
      <c r="A369" t="s">
        <v>80</v>
      </c>
      <c r="G369">
        <v>2024</v>
      </c>
    </row>
    <row r="370" spans="1:7" x14ac:dyDescent="0.35">
      <c r="A370" t="s">
        <v>80</v>
      </c>
      <c r="G370">
        <v>2024</v>
      </c>
    </row>
    <row r="371" spans="1:7" x14ac:dyDescent="0.35">
      <c r="A371" t="s">
        <v>80</v>
      </c>
      <c r="G371">
        <v>2024</v>
      </c>
    </row>
    <row r="372" spans="1:7" x14ac:dyDescent="0.35">
      <c r="A372" t="s">
        <v>80</v>
      </c>
      <c r="G372">
        <v>2024</v>
      </c>
    </row>
    <row r="373" spans="1:7" x14ac:dyDescent="0.35">
      <c r="A373" t="s">
        <v>80</v>
      </c>
      <c r="G373">
        <v>2024</v>
      </c>
    </row>
    <row r="374" spans="1:7" x14ac:dyDescent="0.35">
      <c r="A374" t="s">
        <v>80</v>
      </c>
      <c r="G374">
        <v>2024</v>
      </c>
    </row>
    <row r="375" spans="1:7" x14ac:dyDescent="0.35">
      <c r="A375" t="s">
        <v>80</v>
      </c>
      <c r="G375">
        <v>2024</v>
      </c>
    </row>
    <row r="376" spans="1:7" x14ac:dyDescent="0.35">
      <c r="A376" t="s">
        <v>80</v>
      </c>
      <c r="G376">
        <v>2024</v>
      </c>
    </row>
    <row r="377" spans="1:7" x14ac:dyDescent="0.35">
      <c r="A377" t="s">
        <v>80</v>
      </c>
      <c r="G377">
        <v>2024</v>
      </c>
    </row>
    <row r="378" spans="1:7" x14ac:dyDescent="0.35">
      <c r="A378" t="s">
        <v>80</v>
      </c>
      <c r="G378">
        <v>2024</v>
      </c>
    </row>
    <row r="379" spans="1:7" x14ac:dyDescent="0.35">
      <c r="A379" t="s">
        <v>80</v>
      </c>
      <c r="G379">
        <v>2024</v>
      </c>
    </row>
    <row r="380" spans="1:7" x14ac:dyDescent="0.35">
      <c r="A380" t="s">
        <v>80</v>
      </c>
      <c r="G380">
        <v>2024</v>
      </c>
    </row>
    <row r="381" spans="1:7" x14ac:dyDescent="0.35">
      <c r="A381" t="s">
        <v>80</v>
      </c>
      <c r="G381">
        <v>2024</v>
      </c>
    </row>
    <row r="382" spans="1:7" x14ac:dyDescent="0.35">
      <c r="A382" t="s">
        <v>80</v>
      </c>
      <c r="G382">
        <v>2024</v>
      </c>
    </row>
    <row r="383" spans="1:7" x14ac:dyDescent="0.35">
      <c r="A383" t="s">
        <v>80</v>
      </c>
      <c r="G383">
        <v>2024</v>
      </c>
    </row>
    <row r="384" spans="1:7" x14ac:dyDescent="0.35">
      <c r="A384" t="s">
        <v>80</v>
      </c>
      <c r="G384">
        <v>2024</v>
      </c>
    </row>
    <row r="385" spans="1:7" x14ac:dyDescent="0.35">
      <c r="A385" t="s">
        <v>80</v>
      </c>
      <c r="G385">
        <v>2024</v>
      </c>
    </row>
    <row r="386" spans="1:7" x14ac:dyDescent="0.35">
      <c r="A386" t="s">
        <v>80</v>
      </c>
      <c r="G386">
        <v>2024</v>
      </c>
    </row>
    <row r="387" spans="1:7" x14ac:dyDescent="0.35">
      <c r="A387" t="s">
        <v>80</v>
      </c>
      <c r="G387">
        <v>2024</v>
      </c>
    </row>
    <row r="388" spans="1:7" x14ac:dyDescent="0.35">
      <c r="A388" t="s">
        <v>80</v>
      </c>
      <c r="G388">
        <v>2024</v>
      </c>
    </row>
    <row r="389" spans="1:7" x14ac:dyDescent="0.35">
      <c r="A389" t="s">
        <v>80</v>
      </c>
      <c r="G389">
        <v>2024</v>
      </c>
    </row>
    <row r="390" spans="1:7" x14ac:dyDescent="0.35">
      <c r="A390" t="s">
        <v>80</v>
      </c>
      <c r="G390">
        <v>2024</v>
      </c>
    </row>
    <row r="391" spans="1:7" x14ac:dyDescent="0.35">
      <c r="A391" t="s">
        <v>80</v>
      </c>
      <c r="G391">
        <v>2024</v>
      </c>
    </row>
    <row r="392" spans="1:7" x14ac:dyDescent="0.35">
      <c r="A392" t="s">
        <v>80</v>
      </c>
      <c r="G392">
        <v>2024</v>
      </c>
    </row>
    <row r="393" spans="1:7" x14ac:dyDescent="0.35">
      <c r="A393" t="s">
        <v>80</v>
      </c>
      <c r="G393">
        <v>2024</v>
      </c>
    </row>
    <row r="394" spans="1:7" x14ac:dyDescent="0.35">
      <c r="A394" t="s">
        <v>80</v>
      </c>
      <c r="G394">
        <v>2024</v>
      </c>
    </row>
    <row r="395" spans="1:7" x14ac:dyDescent="0.35">
      <c r="A395" t="s">
        <v>80</v>
      </c>
      <c r="G395">
        <v>2024</v>
      </c>
    </row>
    <row r="396" spans="1:7" x14ac:dyDescent="0.35">
      <c r="A396" t="s">
        <v>80</v>
      </c>
      <c r="G396">
        <v>2024</v>
      </c>
    </row>
    <row r="397" spans="1:7" x14ac:dyDescent="0.35">
      <c r="A397" t="s">
        <v>80</v>
      </c>
      <c r="G397">
        <v>2024</v>
      </c>
    </row>
    <row r="398" spans="1:7" x14ac:dyDescent="0.35">
      <c r="A398" t="s">
        <v>80</v>
      </c>
      <c r="G398">
        <v>2024</v>
      </c>
    </row>
    <row r="399" spans="1:7" x14ac:dyDescent="0.35">
      <c r="A399" t="s">
        <v>80</v>
      </c>
      <c r="G399">
        <v>2024</v>
      </c>
    </row>
    <row r="400" spans="1:7" x14ac:dyDescent="0.35">
      <c r="A400" t="s">
        <v>80</v>
      </c>
      <c r="G400">
        <v>2024</v>
      </c>
    </row>
    <row r="401" spans="1:7" x14ac:dyDescent="0.35">
      <c r="A401" t="s">
        <v>80</v>
      </c>
      <c r="G401">
        <v>2024</v>
      </c>
    </row>
    <row r="402" spans="1:7" x14ac:dyDescent="0.35">
      <c r="A402" t="s">
        <v>80</v>
      </c>
      <c r="G402">
        <v>2024</v>
      </c>
    </row>
    <row r="403" spans="1:7" x14ac:dyDescent="0.35">
      <c r="A403" t="s">
        <v>80</v>
      </c>
      <c r="G403">
        <v>2024</v>
      </c>
    </row>
    <row r="404" spans="1:7" x14ac:dyDescent="0.35">
      <c r="A404" t="s">
        <v>80</v>
      </c>
      <c r="G404">
        <v>2024</v>
      </c>
    </row>
    <row r="405" spans="1:7" x14ac:dyDescent="0.35">
      <c r="A405" t="s">
        <v>80</v>
      </c>
      <c r="G405">
        <v>2024</v>
      </c>
    </row>
    <row r="406" spans="1:7" x14ac:dyDescent="0.35">
      <c r="A406" t="s">
        <v>80</v>
      </c>
      <c r="G406">
        <v>2024</v>
      </c>
    </row>
    <row r="407" spans="1:7" x14ac:dyDescent="0.35">
      <c r="A407" t="s">
        <v>80</v>
      </c>
      <c r="G407">
        <v>2024</v>
      </c>
    </row>
    <row r="408" spans="1:7" x14ac:dyDescent="0.35">
      <c r="A408" t="s">
        <v>80</v>
      </c>
      <c r="G408">
        <v>2024</v>
      </c>
    </row>
    <row r="409" spans="1:7" x14ac:dyDescent="0.35">
      <c r="A409" t="s">
        <v>80</v>
      </c>
      <c r="G409">
        <v>2024</v>
      </c>
    </row>
    <row r="410" spans="1:7" x14ac:dyDescent="0.35">
      <c r="A410" t="s">
        <v>80</v>
      </c>
      <c r="G410">
        <v>2024</v>
      </c>
    </row>
    <row r="411" spans="1:7" x14ac:dyDescent="0.35">
      <c r="A411" t="s">
        <v>80</v>
      </c>
      <c r="G411">
        <v>2024</v>
      </c>
    </row>
    <row r="412" spans="1:7" x14ac:dyDescent="0.35">
      <c r="A412" t="s">
        <v>80</v>
      </c>
      <c r="G412">
        <v>2024</v>
      </c>
    </row>
    <row r="413" spans="1:7" x14ac:dyDescent="0.35">
      <c r="A413" t="s">
        <v>80</v>
      </c>
      <c r="G413">
        <v>2024</v>
      </c>
    </row>
    <row r="414" spans="1:7" x14ac:dyDescent="0.35">
      <c r="A414" t="s">
        <v>80</v>
      </c>
      <c r="G414">
        <v>2024</v>
      </c>
    </row>
    <row r="415" spans="1:7" x14ac:dyDescent="0.35">
      <c r="A415" t="s">
        <v>80</v>
      </c>
      <c r="G415">
        <v>2024</v>
      </c>
    </row>
    <row r="416" spans="1:7" x14ac:dyDescent="0.35">
      <c r="A416" t="s">
        <v>80</v>
      </c>
      <c r="G416">
        <v>2024</v>
      </c>
    </row>
    <row r="417" spans="1:7" x14ac:dyDescent="0.35">
      <c r="A417" t="s">
        <v>80</v>
      </c>
      <c r="G417">
        <v>2024</v>
      </c>
    </row>
    <row r="418" spans="1:7" x14ac:dyDescent="0.35">
      <c r="A418" t="s">
        <v>80</v>
      </c>
      <c r="G418">
        <v>2024</v>
      </c>
    </row>
    <row r="419" spans="1:7" x14ac:dyDescent="0.35">
      <c r="A419" t="s">
        <v>80</v>
      </c>
      <c r="G419">
        <v>2024</v>
      </c>
    </row>
    <row r="420" spans="1:7" x14ac:dyDescent="0.35">
      <c r="A420" t="s">
        <v>80</v>
      </c>
      <c r="G420">
        <v>2024</v>
      </c>
    </row>
    <row r="421" spans="1:7" x14ac:dyDescent="0.35">
      <c r="A421" t="s">
        <v>80</v>
      </c>
      <c r="G421">
        <v>2024</v>
      </c>
    </row>
    <row r="422" spans="1:7" x14ac:dyDescent="0.35">
      <c r="A422" t="s">
        <v>80</v>
      </c>
      <c r="G422">
        <v>2024</v>
      </c>
    </row>
    <row r="423" spans="1:7" x14ac:dyDescent="0.35">
      <c r="A423" t="s">
        <v>80</v>
      </c>
      <c r="G423">
        <v>2024</v>
      </c>
    </row>
    <row r="424" spans="1:7" x14ac:dyDescent="0.35">
      <c r="A424" t="s">
        <v>80</v>
      </c>
      <c r="G424">
        <v>2024</v>
      </c>
    </row>
    <row r="425" spans="1:7" x14ac:dyDescent="0.35">
      <c r="A425" t="s">
        <v>80</v>
      </c>
      <c r="G425">
        <v>2024</v>
      </c>
    </row>
    <row r="426" spans="1:7" x14ac:dyDescent="0.35">
      <c r="A426" t="s">
        <v>80</v>
      </c>
      <c r="G426">
        <v>2024</v>
      </c>
    </row>
    <row r="427" spans="1:7" x14ac:dyDescent="0.35">
      <c r="A427" t="s">
        <v>80</v>
      </c>
      <c r="G427">
        <v>2024</v>
      </c>
    </row>
    <row r="428" spans="1:7" x14ac:dyDescent="0.35">
      <c r="A428" t="s">
        <v>80</v>
      </c>
      <c r="G428">
        <v>2024</v>
      </c>
    </row>
    <row r="429" spans="1:7" x14ac:dyDescent="0.35">
      <c r="A429" t="s">
        <v>80</v>
      </c>
      <c r="G429">
        <v>2024</v>
      </c>
    </row>
    <row r="430" spans="1:7" x14ac:dyDescent="0.35">
      <c r="A430" t="s">
        <v>80</v>
      </c>
      <c r="G430">
        <v>2024</v>
      </c>
    </row>
    <row r="431" spans="1:7" x14ac:dyDescent="0.35">
      <c r="A431" t="s">
        <v>80</v>
      </c>
      <c r="G431">
        <v>2024</v>
      </c>
    </row>
    <row r="432" spans="1:7" x14ac:dyDescent="0.35">
      <c r="A432" t="s">
        <v>80</v>
      </c>
      <c r="G432">
        <v>2024</v>
      </c>
    </row>
    <row r="433" spans="1:7" x14ac:dyDescent="0.35">
      <c r="A433" t="s">
        <v>80</v>
      </c>
      <c r="G433">
        <v>2024</v>
      </c>
    </row>
    <row r="434" spans="1:7" x14ac:dyDescent="0.35">
      <c r="A434" t="s">
        <v>80</v>
      </c>
      <c r="G434">
        <v>2024</v>
      </c>
    </row>
    <row r="435" spans="1:7" x14ac:dyDescent="0.35">
      <c r="A435" t="s">
        <v>80</v>
      </c>
      <c r="G435">
        <v>2024</v>
      </c>
    </row>
    <row r="436" spans="1:7" x14ac:dyDescent="0.35">
      <c r="A436" t="s">
        <v>80</v>
      </c>
      <c r="G436">
        <v>2024</v>
      </c>
    </row>
    <row r="437" spans="1:7" x14ac:dyDescent="0.35">
      <c r="A437" t="s">
        <v>80</v>
      </c>
      <c r="G437">
        <v>2024</v>
      </c>
    </row>
    <row r="438" spans="1:7" x14ac:dyDescent="0.35">
      <c r="A438" t="s">
        <v>80</v>
      </c>
      <c r="G438">
        <v>2024</v>
      </c>
    </row>
    <row r="439" spans="1:7" x14ac:dyDescent="0.35">
      <c r="A439" t="s">
        <v>80</v>
      </c>
      <c r="G439">
        <v>2024</v>
      </c>
    </row>
    <row r="440" spans="1:7" x14ac:dyDescent="0.35">
      <c r="A440" t="s">
        <v>80</v>
      </c>
      <c r="G440">
        <v>2024</v>
      </c>
    </row>
    <row r="441" spans="1:7" x14ac:dyDescent="0.35">
      <c r="A441" t="s">
        <v>80</v>
      </c>
      <c r="G441">
        <v>2024</v>
      </c>
    </row>
    <row r="442" spans="1:7" x14ac:dyDescent="0.35">
      <c r="A442" t="s">
        <v>80</v>
      </c>
      <c r="G442">
        <v>2024</v>
      </c>
    </row>
    <row r="443" spans="1:7" x14ac:dyDescent="0.35">
      <c r="A443" t="s">
        <v>80</v>
      </c>
      <c r="G443">
        <v>2024</v>
      </c>
    </row>
    <row r="444" spans="1:7" x14ac:dyDescent="0.35">
      <c r="A444" t="s">
        <v>80</v>
      </c>
      <c r="G444">
        <v>2024</v>
      </c>
    </row>
    <row r="445" spans="1:7" x14ac:dyDescent="0.35">
      <c r="A445" t="s">
        <v>80</v>
      </c>
      <c r="G445">
        <v>2024</v>
      </c>
    </row>
    <row r="446" spans="1:7" x14ac:dyDescent="0.35">
      <c r="A446" t="s">
        <v>80</v>
      </c>
      <c r="G446">
        <v>2024</v>
      </c>
    </row>
    <row r="447" spans="1:7" x14ac:dyDescent="0.35">
      <c r="A447" t="s">
        <v>80</v>
      </c>
      <c r="G447">
        <v>2024</v>
      </c>
    </row>
    <row r="448" spans="1:7" x14ac:dyDescent="0.35">
      <c r="A448" t="s">
        <v>80</v>
      </c>
      <c r="G448">
        <v>2024</v>
      </c>
    </row>
    <row r="449" spans="1:7" x14ac:dyDescent="0.35">
      <c r="A449" t="s">
        <v>80</v>
      </c>
      <c r="G449">
        <v>2024</v>
      </c>
    </row>
    <row r="450" spans="1:7" x14ac:dyDescent="0.35">
      <c r="A450" t="s">
        <v>80</v>
      </c>
      <c r="G450">
        <v>2024</v>
      </c>
    </row>
    <row r="451" spans="1:7" x14ac:dyDescent="0.35">
      <c r="A451" t="s">
        <v>80</v>
      </c>
      <c r="G451">
        <v>2024</v>
      </c>
    </row>
    <row r="452" spans="1:7" x14ac:dyDescent="0.35">
      <c r="A452" t="s">
        <v>80</v>
      </c>
      <c r="G452">
        <v>2024</v>
      </c>
    </row>
    <row r="453" spans="1:7" x14ac:dyDescent="0.35">
      <c r="A453" t="s">
        <v>80</v>
      </c>
      <c r="G453">
        <v>2024</v>
      </c>
    </row>
    <row r="454" spans="1:7" x14ac:dyDescent="0.35">
      <c r="A454" t="s">
        <v>80</v>
      </c>
      <c r="G454">
        <v>2024</v>
      </c>
    </row>
    <row r="455" spans="1:7" x14ac:dyDescent="0.35">
      <c r="A455" t="s">
        <v>80</v>
      </c>
      <c r="G455">
        <v>2024</v>
      </c>
    </row>
    <row r="456" spans="1:7" x14ac:dyDescent="0.35">
      <c r="A456" t="s">
        <v>80</v>
      </c>
      <c r="G456">
        <v>2024</v>
      </c>
    </row>
    <row r="457" spans="1:7" x14ac:dyDescent="0.35">
      <c r="A457" t="s">
        <v>80</v>
      </c>
      <c r="G457">
        <v>2024</v>
      </c>
    </row>
    <row r="458" spans="1:7" x14ac:dyDescent="0.35">
      <c r="A458" t="s">
        <v>80</v>
      </c>
      <c r="G458">
        <v>2024</v>
      </c>
    </row>
    <row r="459" spans="1:7" x14ac:dyDescent="0.35">
      <c r="A459" t="s">
        <v>80</v>
      </c>
      <c r="G459">
        <v>2024</v>
      </c>
    </row>
    <row r="460" spans="1:7" x14ac:dyDescent="0.35">
      <c r="A460" t="s">
        <v>80</v>
      </c>
      <c r="G460">
        <v>2024</v>
      </c>
    </row>
    <row r="461" spans="1:7" x14ac:dyDescent="0.35">
      <c r="A461" t="s">
        <v>80</v>
      </c>
      <c r="G461">
        <v>2024</v>
      </c>
    </row>
    <row r="462" spans="1:7" x14ac:dyDescent="0.35">
      <c r="A462" t="s">
        <v>80</v>
      </c>
      <c r="G462">
        <v>2024</v>
      </c>
    </row>
    <row r="463" spans="1:7" x14ac:dyDescent="0.35">
      <c r="A463" t="s">
        <v>80</v>
      </c>
      <c r="G463">
        <v>2024</v>
      </c>
    </row>
    <row r="464" spans="1:7" x14ac:dyDescent="0.35">
      <c r="A464" t="s">
        <v>80</v>
      </c>
      <c r="G464">
        <v>2024</v>
      </c>
    </row>
    <row r="465" spans="1:7" x14ac:dyDescent="0.35">
      <c r="A465" t="s">
        <v>80</v>
      </c>
      <c r="G465">
        <v>2024</v>
      </c>
    </row>
    <row r="466" spans="1:7" x14ac:dyDescent="0.35">
      <c r="A466" t="s">
        <v>80</v>
      </c>
      <c r="G466">
        <v>2024</v>
      </c>
    </row>
    <row r="467" spans="1:7" x14ac:dyDescent="0.35">
      <c r="A467" t="s">
        <v>80</v>
      </c>
      <c r="G467">
        <v>2024</v>
      </c>
    </row>
    <row r="468" spans="1:7" x14ac:dyDescent="0.35">
      <c r="A468" t="s">
        <v>80</v>
      </c>
      <c r="G468">
        <v>2024</v>
      </c>
    </row>
    <row r="469" spans="1:7" x14ac:dyDescent="0.35">
      <c r="A469" t="s">
        <v>80</v>
      </c>
      <c r="G469">
        <v>2024</v>
      </c>
    </row>
    <row r="470" spans="1:7" x14ac:dyDescent="0.35">
      <c r="A470" t="s">
        <v>80</v>
      </c>
      <c r="G470">
        <v>2024</v>
      </c>
    </row>
    <row r="471" spans="1:7" x14ac:dyDescent="0.35">
      <c r="A471" t="s">
        <v>80</v>
      </c>
      <c r="G471">
        <v>2024</v>
      </c>
    </row>
    <row r="472" spans="1:7" x14ac:dyDescent="0.35">
      <c r="A472" t="s">
        <v>80</v>
      </c>
      <c r="G472">
        <v>2024</v>
      </c>
    </row>
    <row r="473" spans="1:7" x14ac:dyDescent="0.35">
      <c r="A473" t="s">
        <v>80</v>
      </c>
      <c r="G473">
        <v>2024</v>
      </c>
    </row>
    <row r="474" spans="1:7" x14ac:dyDescent="0.35">
      <c r="A474" t="s">
        <v>80</v>
      </c>
      <c r="G474">
        <v>2024</v>
      </c>
    </row>
    <row r="475" spans="1:7" x14ac:dyDescent="0.35">
      <c r="A475" t="s">
        <v>80</v>
      </c>
      <c r="G475">
        <v>2024</v>
      </c>
    </row>
    <row r="476" spans="1:7" x14ac:dyDescent="0.35">
      <c r="A476" t="s">
        <v>80</v>
      </c>
      <c r="G476">
        <v>2024</v>
      </c>
    </row>
    <row r="477" spans="1:7" x14ac:dyDescent="0.35">
      <c r="A477" t="s">
        <v>80</v>
      </c>
      <c r="G477">
        <v>2024</v>
      </c>
    </row>
    <row r="478" spans="1:7" x14ac:dyDescent="0.35">
      <c r="A478" t="s">
        <v>80</v>
      </c>
      <c r="G478">
        <v>2024</v>
      </c>
    </row>
    <row r="479" spans="1:7" x14ac:dyDescent="0.35">
      <c r="A479" t="s">
        <v>80</v>
      </c>
      <c r="G479">
        <v>2024</v>
      </c>
    </row>
    <row r="480" spans="1:7" x14ac:dyDescent="0.35">
      <c r="A480" t="s">
        <v>80</v>
      </c>
      <c r="G480">
        <v>2024</v>
      </c>
    </row>
    <row r="481" spans="1:7" x14ac:dyDescent="0.35">
      <c r="A481" t="s">
        <v>80</v>
      </c>
      <c r="G481">
        <v>2024</v>
      </c>
    </row>
    <row r="482" spans="1:7" x14ac:dyDescent="0.35">
      <c r="A482" t="s">
        <v>80</v>
      </c>
      <c r="G482">
        <v>2024</v>
      </c>
    </row>
    <row r="483" spans="1:7" x14ac:dyDescent="0.35">
      <c r="A483" t="s">
        <v>80</v>
      </c>
      <c r="G483">
        <v>2024</v>
      </c>
    </row>
    <row r="484" spans="1:7" x14ac:dyDescent="0.35">
      <c r="A484" t="s">
        <v>80</v>
      </c>
      <c r="G484">
        <v>2024</v>
      </c>
    </row>
    <row r="485" spans="1:7" x14ac:dyDescent="0.35">
      <c r="A485" t="s">
        <v>80</v>
      </c>
      <c r="G485">
        <v>2024</v>
      </c>
    </row>
    <row r="486" spans="1:7" x14ac:dyDescent="0.35">
      <c r="A486" t="s">
        <v>80</v>
      </c>
      <c r="G486">
        <v>2024</v>
      </c>
    </row>
    <row r="487" spans="1:7" x14ac:dyDescent="0.35">
      <c r="A487" t="s">
        <v>80</v>
      </c>
      <c r="G487">
        <v>2024</v>
      </c>
    </row>
    <row r="488" spans="1:7" x14ac:dyDescent="0.35">
      <c r="A488" t="s">
        <v>80</v>
      </c>
      <c r="G488">
        <v>2024</v>
      </c>
    </row>
    <row r="489" spans="1:7" x14ac:dyDescent="0.35">
      <c r="A489" t="s">
        <v>80</v>
      </c>
      <c r="G489">
        <v>2024</v>
      </c>
    </row>
    <row r="490" spans="1:7" x14ac:dyDescent="0.35">
      <c r="A490" t="s">
        <v>80</v>
      </c>
      <c r="G490">
        <v>2024</v>
      </c>
    </row>
    <row r="491" spans="1:7" x14ac:dyDescent="0.35">
      <c r="A491" t="s">
        <v>80</v>
      </c>
      <c r="G491">
        <v>2024</v>
      </c>
    </row>
    <row r="492" spans="1:7" x14ac:dyDescent="0.35">
      <c r="A492" t="s">
        <v>80</v>
      </c>
      <c r="G492">
        <v>2024</v>
      </c>
    </row>
    <row r="493" spans="1:7" x14ac:dyDescent="0.35">
      <c r="A493" t="s">
        <v>80</v>
      </c>
      <c r="G493">
        <v>2024</v>
      </c>
    </row>
    <row r="494" spans="1:7" x14ac:dyDescent="0.35">
      <c r="A494" t="s">
        <v>80</v>
      </c>
      <c r="G494">
        <v>2024</v>
      </c>
    </row>
    <row r="495" spans="1:7" x14ac:dyDescent="0.35">
      <c r="A495" t="s">
        <v>80</v>
      </c>
      <c r="G495">
        <v>2024</v>
      </c>
    </row>
    <row r="496" spans="1:7" x14ac:dyDescent="0.35">
      <c r="A496" t="s">
        <v>80</v>
      </c>
      <c r="G496">
        <v>2024</v>
      </c>
    </row>
    <row r="497" spans="1:7" x14ac:dyDescent="0.35">
      <c r="A497" t="s">
        <v>80</v>
      </c>
      <c r="G497">
        <v>2024</v>
      </c>
    </row>
    <row r="498" spans="1:7" x14ac:dyDescent="0.35">
      <c r="A498" t="s">
        <v>80</v>
      </c>
      <c r="G498">
        <v>2024</v>
      </c>
    </row>
    <row r="499" spans="1:7" x14ac:dyDescent="0.35">
      <c r="A499" t="s">
        <v>80</v>
      </c>
      <c r="G499">
        <v>2024</v>
      </c>
    </row>
    <row r="500" spans="1:7" x14ac:dyDescent="0.35">
      <c r="A500" t="s">
        <v>80</v>
      </c>
      <c r="G500">
        <v>2024</v>
      </c>
    </row>
    <row r="501" spans="1:7" x14ac:dyDescent="0.35">
      <c r="A501" t="s">
        <v>80</v>
      </c>
      <c r="G501">
        <v>2024</v>
      </c>
    </row>
    <row r="502" spans="1:7" x14ac:dyDescent="0.35">
      <c r="A502" t="s">
        <v>80</v>
      </c>
      <c r="G502">
        <v>2024</v>
      </c>
    </row>
    <row r="503" spans="1:7" x14ac:dyDescent="0.35">
      <c r="A503" t="s">
        <v>80</v>
      </c>
      <c r="G503">
        <v>2024</v>
      </c>
    </row>
    <row r="504" spans="1:7" x14ac:dyDescent="0.35">
      <c r="A504" t="s">
        <v>80</v>
      </c>
      <c r="G504">
        <v>2024</v>
      </c>
    </row>
    <row r="505" spans="1:7" x14ac:dyDescent="0.35">
      <c r="A505" t="s">
        <v>80</v>
      </c>
      <c r="G505">
        <v>2024</v>
      </c>
    </row>
    <row r="506" spans="1:7" x14ac:dyDescent="0.35">
      <c r="A506" t="s">
        <v>80</v>
      </c>
      <c r="G506">
        <v>2024</v>
      </c>
    </row>
    <row r="507" spans="1:7" x14ac:dyDescent="0.35">
      <c r="A507" t="s">
        <v>80</v>
      </c>
      <c r="G507">
        <v>2024</v>
      </c>
    </row>
    <row r="508" spans="1:7" x14ac:dyDescent="0.35">
      <c r="A508" t="s">
        <v>80</v>
      </c>
      <c r="G508">
        <v>2024</v>
      </c>
    </row>
    <row r="509" spans="1:7" x14ac:dyDescent="0.35">
      <c r="A509" t="s">
        <v>80</v>
      </c>
      <c r="G509">
        <v>2024</v>
      </c>
    </row>
    <row r="510" spans="1:7" x14ac:dyDescent="0.35">
      <c r="A510" t="s">
        <v>80</v>
      </c>
      <c r="G510">
        <v>2024</v>
      </c>
    </row>
    <row r="511" spans="1:7" x14ac:dyDescent="0.35">
      <c r="A511" t="s">
        <v>80</v>
      </c>
      <c r="G511">
        <v>2024</v>
      </c>
    </row>
    <row r="512" spans="1:7" x14ac:dyDescent="0.35">
      <c r="A512" t="s">
        <v>80</v>
      </c>
      <c r="G512">
        <v>2024</v>
      </c>
    </row>
    <row r="513" spans="1:7" x14ac:dyDescent="0.35">
      <c r="A513" t="s">
        <v>80</v>
      </c>
      <c r="G513">
        <v>2024</v>
      </c>
    </row>
    <row r="514" spans="1:7" x14ac:dyDescent="0.35">
      <c r="A514" t="s">
        <v>80</v>
      </c>
      <c r="G514">
        <v>2024</v>
      </c>
    </row>
    <row r="515" spans="1:7" x14ac:dyDescent="0.35">
      <c r="A515" t="s">
        <v>80</v>
      </c>
      <c r="G515">
        <v>2024</v>
      </c>
    </row>
    <row r="516" spans="1:7" x14ac:dyDescent="0.35">
      <c r="A516" t="s">
        <v>80</v>
      </c>
      <c r="G516">
        <v>2024</v>
      </c>
    </row>
    <row r="517" spans="1:7" x14ac:dyDescent="0.35">
      <c r="A517" t="s">
        <v>80</v>
      </c>
      <c r="G517">
        <v>2024</v>
      </c>
    </row>
    <row r="518" spans="1:7" x14ac:dyDescent="0.35">
      <c r="A518" t="s">
        <v>80</v>
      </c>
      <c r="G518">
        <v>2024</v>
      </c>
    </row>
    <row r="519" spans="1:7" x14ac:dyDescent="0.35">
      <c r="A519" t="s">
        <v>80</v>
      </c>
      <c r="G519">
        <v>2024</v>
      </c>
    </row>
    <row r="520" spans="1:7" x14ac:dyDescent="0.35">
      <c r="A520" t="s">
        <v>80</v>
      </c>
      <c r="G520">
        <v>2024</v>
      </c>
    </row>
    <row r="521" spans="1:7" x14ac:dyDescent="0.35">
      <c r="A521" t="s">
        <v>80</v>
      </c>
      <c r="G521">
        <v>2024</v>
      </c>
    </row>
    <row r="522" spans="1:7" x14ac:dyDescent="0.35">
      <c r="A522" t="s">
        <v>80</v>
      </c>
      <c r="G522">
        <v>2024</v>
      </c>
    </row>
    <row r="523" spans="1:7" x14ac:dyDescent="0.35">
      <c r="A523" t="s">
        <v>80</v>
      </c>
      <c r="G523">
        <v>2024</v>
      </c>
    </row>
    <row r="524" spans="1:7" x14ac:dyDescent="0.35">
      <c r="A524" t="s">
        <v>80</v>
      </c>
      <c r="G524">
        <v>2024</v>
      </c>
    </row>
    <row r="525" spans="1:7" x14ac:dyDescent="0.35">
      <c r="A525" t="s">
        <v>80</v>
      </c>
      <c r="G525">
        <v>2024</v>
      </c>
    </row>
    <row r="526" spans="1:7" x14ac:dyDescent="0.35">
      <c r="A526" t="s">
        <v>80</v>
      </c>
      <c r="G526">
        <v>2024</v>
      </c>
    </row>
    <row r="527" spans="1:7" x14ac:dyDescent="0.35">
      <c r="A527" t="s">
        <v>80</v>
      </c>
      <c r="G527">
        <v>2024</v>
      </c>
    </row>
    <row r="528" spans="1:7" x14ac:dyDescent="0.35">
      <c r="A528" t="s">
        <v>80</v>
      </c>
      <c r="G528">
        <v>2024</v>
      </c>
    </row>
    <row r="529" spans="1:7" x14ac:dyDescent="0.35">
      <c r="A529" t="s">
        <v>80</v>
      </c>
      <c r="G529">
        <v>2024</v>
      </c>
    </row>
    <row r="530" spans="1:7" x14ac:dyDescent="0.35">
      <c r="A530" t="s">
        <v>80</v>
      </c>
      <c r="G530">
        <v>2024</v>
      </c>
    </row>
    <row r="531" spans="1:7" x14ac:dyDescent="0.35">
      <c r="A531" t="s">
        <v>80</v>
      </c>
      <c r="G531">
        <v>2024</v>
      </c>
    </row>
    <row r="532" spans="1:7" x14ac:dyDescent="0.35">
      <c r="A532" t="s">
        <v>80</v>
      </c>
      <c r="G532">
        <v>2024</v>
      </c>
    </row>
    <row r="533" spans="1:7" x14ac:dyDescent="0.35">
      <c r="A533" t="s">
        <v>80</v>
      </c>
      <c r="G533">
        <v>2024</v>
      </c>
    </row>
    <row r="534" spans="1:7" x14ac:dyDescent="0.35">
      <c r="A534" t="s">
        <v>80</v>
      </c>
      <c r="G534">
        <v>2024</v>
      </c>
    </row>
    <row r="535" spans="1:7" x14ac:dyDescent="0.35">
      <c r="A535" t="s">
        <v>80</v>
      </c>
      <c r="G535">
        <v>2024</v>
      </c>
    </row>
    <row r="536" spans="1:7" x14ac:dyDescent="0.35">
      <c r="A536" t="s">
        <v>80</v>
      </c>
      <c r="G536">
        <v>2024</v>
      </c>
    </row>
    <row r="537" spans="1:7" x14ac:dyDescent="0.35">
      <c r="A537" t="s">
        <v>80</v>
      </c>
      <c r="G537">
        <v>2024</v>
      </c>
    </row>
    <row r="538" spans="1:7" x14ac:dyDescent="0.35">
      <c r="A538" t="s">
        <v>80</v>
      </c>
      <c r="G538">
        <v>2024</v>
      </c>
    </row>
    <row r="539" spans="1:7" x14ac:dyDescent="0.35">
      <c r="A539" t="s">
        <v>80</v>
      </c>
      <c r="G539">
        <v>2024</v>
      </c>
    </row>
    <row r="540" spans="1:7" x14ac:dyDescent="0.35">
      <c r="A540" t="s">
        <v>80</v>
      </c>
      <c r="G540">
        <v>2024</v>
      </c>
    </row>
    <row r="541" spans="1:7" x14ac:dyDescent="0.35">
      <c r="A541" t="s">
        <v>80</v>
      </c>
      <c r="G541">
        <v>2024</v>
      </c>
    </row>
    <row r="542" spans="1:7" x14ac:dyDescent="0.35">
      <c r="A542" t="s">
        <v>80</v>
      </c>
      <c r="G542">
        <v>2024</v>
      </c>
    </row>
    <row r="543" spans="1:7" x14ac:dyDescent="0.35">
      <c r="A543" t="s">
        <v>80</v>
      </c>
      <c r="G543">
        <v>2024</v>
      </c>
    </row>
    <row r="544" spans="1:7" x14ac:dyDescent="0.35">
      <c r="A544" t="s">
        <v>80</v>
      </c>
      <c r="G544">
        <v>2024</v>
      </c>
    </row>
    <row r="545" spans="1:7" x14ac:dyDescent="0.35">
      <c r="A545" t="s">
        <v>80</v>
      </c>
      <c r="G545">
        <v>2024</v>
      </c>
    </row>
    <row r="546" spans="1:7" x14ac:dyDescent="0.35">
      <c r="A546" t="s">
        <v>80</v>
      </c>
      <c r="G546">
        <v>2024</v>
      </c>
    </row>
    <row r="547" spans="1:7" x14ac:dyDescent="0.35">
      <c r="A547" t="s">
        <v>80</v>
      </c>
      <c r="G547">
        <v>2024</v>
      </c>
    </row>
    <row r="548" spans="1:7" x14ac:dyDescent="0.35">
      <c r="A548" t="s">
        <v>80</v>
      </c>
      <c r="G548">
        <v>2024</v>
      </c>
    </row>
    <row r="549" spans="1:7" x14ac:dyDescent="0.35">
      <c r="A549" t="s">
        <v>80</v>
      </c>
      <c r="G549">
        <v>2024</v>
      </c>
    </row>
    <row r="550" spans="1:7" x14ac:dyDescent="0.35">
      <c r="A550" t="s">
        <v>80</v>
      </c>
      <c r="G550">
        <v>2024</v>
      </c>
    </row>
    <row r="551" spans="1:7" x14ac:dyDescent="0.35">
      <c r="A551" t="s">
        <v>80</v>
      </c>
      <c r="G551">
        <v>2024</v>
      </c>
    </row>
    <row r="552" spans="1:7" x14ac:dyDescent="0.35">
      <c r="A552" t="s">
        <v>80</v>
      </c>
      <c r="G552">
        <v>2024</v>
      </c>
    </row>
    <row r="553" spans="1:7" x14ac:dyDescent="0.35">
      <c r="A553" t="s">
        <v>80</v>
      </c>
      <c r="G553">
        <v>2024</v>
      </c>
    </row>
    <row r="554" spans="1:7" x14ac:dyDescent="0.35">
      <c r="A554" t="s">
        <v>80</v>
      </c>
      <c r="G554">
        <v>2024</v>
      </c>
    </row>
    <row r="555" spans="1:7" x14ac:dyDescent="0.35">
      <c r="A555" t="s">
        <v>80</v>
      </c>
      <c r="G555">
        <v>2024</v>
      </c>
    </row>
    <row r="556" spans="1:7" x14ac:dyDescent="0.35">
      <c r="A556" t="s">
        <v>80</v>
      </c>
      <c r="G556">
        <v>2024</v>
      </c>
    </row>
    <row r="557" spans="1:7" x14ac:dyDescent="0.35">
      <c r="A557" t="s">
        <v>80</v>
      </c>
      <c r="G557">
        <v>2024</v>
      </c>
    </row>
    <row r="558" spans="1:7" x14ac:dyDescent="0.35">
      <c r="A558" t="s">
        <v>80</v>
      </c>
      <c r="G558">
        <v>2024</v>
      </c>
    </row>
    <row r="559" spans="1:7" x14ac:dyDescent="0.35">
      <c r="A559" t="s">
        <v>80</v>
      </c>
      <c r="G559">
        <v>2024</v>
      </c>
    </row>
    <row r="560" spans="1:7" x14ac:dyDescent="0.35">
      <c r="A560" t="s">
        <v>80</v>
      </c>
      <c r="G560">
        <v>2024</v>
      </c>
    </row>
    <row r="561" spans="1:7" x14ac:dyDescent="0.35">
      <c r="A561" t="s">
        <v>80</v>
      </c>
      <c r="G561">
        <v>2024</v>
      </c>
    </row>
    <row r="562" spans="1:7" x14ac:dyDescent="0.35">
      <c r="A562" t="s">
        <v>80</v>
      </c>
      <c r="G562">
        <v>2024</v>
      </c>
    </row>
    <row r="563" spans="1:7" x14ac:dyDescent="0.35">
      <c r="A563" t="s">
        <v>80</v>
      </c>
      <c r="G563">
        <v>2024</v>
      </c>
    </row>
    <row r="564" spans="1:7" x14ac:dyDescent="0.35">
      <c r="A564" t="s">
        <v>80</v>
      </c>
      <c r="G564">
        <v>2024</v>
      </c>
    </row>
    <row r="565" spans="1:7" x14ac:dyDescent="0.35">
      <c r="A565" t="s">
        <v>80</v>
      </c>
      <c r="G565">
        <v>2024</v>
      </c>
    </row>
    <row r="566" spans="1:7" x14ac:dyDescent="0.35">
      <c r="A566" t="s">
        <v>80</v>
      </c>
      <c r="G566">
        <v>2024</v>
      </c>
    </row>
    <row r="567" spans="1:7" x14ac:dyDescent="0.35">
      <c r="A567" t="s">
        <v>80</v>
      </c>
      <c r="G567">
        <v>2024</v>
      </c>
    </row>
    <row r="568" spans="1:7" x14ac:dyDescent="0.35">
      <c r="A568" t="s">
        <v>80</v>
      </c>
      <c r="G568">
        <v>2024</v>
      </c>
    </row>
    <row r="569" spans="1:7" x14ac:dyDescent="0.35">
      <c r="A569" t="s">
        <v>80</v>
      </c>
      <c r="G569">
        <v>2024</v>
      </c>
    </row>
    <row r="570" spans="1:7" x14ac:dyDescent="0.35">
      <c r="A570" t="s">
        <v>80</v>
      </c>
      <c r="G570">
        <v>2024</v>
      </c>
    </row>
    <row r="571" spans="1:7" x14ac:dyDescent="0.35">
      <c r="A571" t="s">
        <v>80</v>
      </c>
      <c r="G571">
        <v>2024</v>
      </c>
    </row>
    <row r="572" spans="1:7" x14ac:dyDescent="0.35">
      <c r="A572" t="s">
        <v>80</v>
      </c>
      <c r="G572">
        <v>2024</v>
      </c>
    </row>
    <row r="573" spans="1:7" x14ac:dyDescent="0.35">
      <c r="A573" t="s">
        <v>80</v>
      </c>
      <c r="G573">
        <v>2024</v>
      </c>
    </row>
    <row r="574" spans="1:7" x14ac:dyDescent="0.35">
      <c r="A574" t="s">
        <v>80</v>
      </c>
      <c r="G574">
        <v>2024</v>
      </c>
    </row>
    <row r="575" spans="1:7" x14ac:dyDescent="0.35">
      <c r="A575" t="s">
        <v>80</v>
      </c>
      <c r="G575">
        <v>2024</v>
      </c>
    </row>
    <row r="576" spans="1:7" x14ac:dyDescent="0.35">
      <c r="A576" t="s">
        <v>80</v>
      </c>
      <c r="G576">
        <v>2024</v>
      </c>
    </row>
    <row r="577" spans="1:7" x14ac:dyDescent="0.35">
      <c r="A577" t="s">
        <v>80</v>
      </c>
      <c r="G577">
        <v>2024</v>
      </c>
    </row>
    <row r="578" spans="1:7" x14ac:dyDescent="0.35">
      <c r="A578" t="s">
        <v>80</v>
      </c>
      <c r="G578">
        <v>2024</v>
      </c>
    </row>
    <row r="579" spans="1:7" x14ac:dyDescent="0.35">
      <c r="A579" t="s">
        <v>80</v>
      </c>
      <c r="G579">
        <v>2024</v>
      </c>
    </row>
    <row r="580" spans="1:7" x14ac:dyDescent="0.35">
      <c r="A580" t="s">
        <v>80</v>
      </c>
      <c r="G580">
        <v>2024</v>
      </c>
    </row>
    <row r="581" spans="1:7" x14ac:dyDescent="0.35">
      <c r="A581" t="s">
        <v>80</v>
      </c>
      <c r="G581">
        <v>2024</v>
      </c>
    </row>
    <row r="582" spans="1:7" x14ac:dyDescent="0.35">
      <c r="A582" t="s">
        <v>80</v>
      </c>
      <c r="G582">
        <v>2024</v>
      </c>
    </row>
    <row r="583" spans="1:7" x14ac:dyDescent="0.35">
      <c r="A583" t="s">
        <v>80</v>
      </c>
      <c r="G583">
        <v>2024</v>
      </c>
    </row>
    <row r="584" spans="1:7" x14ac:dyDescent="0.35">
      <c r="A584" t="s">
        <v>80</v>
      </c>
      <c r="G584">
        <v>2024</v>
      </c>
    </row>
    <row r="585" spans="1:7" x14ac:dyDescent="0.35">
      <c r="A585" t="s">
        <v>80</v>
      </c>
      <c r="G585">
        <v>2024</v>
      </c>
    </row>
    <row r="586" spans="1:7" x14ac:dyDescent="0.35">
      <c r="A586" t="s">
        <v>80</v>
      </c>
      <c r="G586">
        <v>2024</v>
      </c>
    </row>
    <row r="587" spans="1:7" x14ac:dyDescent="0.35">
      <c r="A587" t="s">
        <v>80</v>
      </c>
      <c r="G587">
        <v>2024</v>
      </c>
    </row>
    <row r="588" spans="1:7" x14ac:dyDescent="0.35">
      <c r="A588" t="s">
        <v>80</v>
      </c>
      <c r="G588">
        <v>2024</v>
      </c>
    </row>
    <row r="589" spans="1:7" x14ac:dyDescent="0.35">
      <c r="A589" t="s">
        <v>80</v>
      </c>
      <c r="G589">
        <v>2024</v>
      </c>
    </row>
    <row r="590" spans="1:7" x14ac:dyDescent="0.35">
      <c r="A590" t="s">
        <v>80</v>
      </c>
      <c r="G590">
        <v>2024</v>
      </c>
    </row>
    <row r="591" spans="1:7" x14ac:dyDescent="0.35">
      <c r="A591" t="s">
        <v>80</v>
      </c>
      <c r="G591">
        <v>2024</v>
      </c>
    </row>
    <row r="592" spans="1:7" x14ac:dyDescent="0.35">
      <c r="A592" t="s">
        <v>80</v>
      </c>
      <c r="G592">
        <v>2024</v>
      </c>
    </row>
    <row r="593" spans="1:7" x14ac:dyDescent="0.35">
      <c r="A593" t="s">
        <v>80</v>
      </c>
      <c r="G593">
        <v>2024</v>
      </c>
    </row>
    <row r="594" spans="1:7" x14ac:dyDescent="0.35">
      <c r="A594" t="s">
        <v>80</v>
      </c>
      <c r="G594">
        <v>2024</v>
      </c>
    </row>
    <row r="595" spans="1:7" x14ac:dyDescent="0.35">
      <c r="A595" t="s">
        <v>80</v>
      </c>
      <c r="G595">
        <v>2024</v>
      </c>
    </row>
    <row r="596" spans="1:7" x14ac:dyDescent="0.35">
      <c r="A596" t="s">
        <v>80</v>
      </c>
      <c r="G596">
        <v>2024</v>
      </c>
    </row>
    <row r="597" spans="1:7" x14ac:dyDescent="0.35">
      <c r="A597" t="s">
        <v>80</v>
      </c>
      <c r="G597">
        <v>2024</v>
      </c>
    </row>
    <row r="598" spans="1:7" x14ac:dyDescent="0.35">
      <c r="A598" t="s">
        <v>80</v>
      </c>
      <c r="G598">
        <v>2024</v>
      </c>
    </row>
    <row r="599" spans="1:7" x14ac:dyDescent="0.35">
      <c r="A599" t="s">
        <v>80</v>
      </c>
      <c r="G599">
        <v>2024</v>
      </c>
    </row>
    <row r="600" spans="1:7" x14ac:dyDescent="0.35">
      <c r="A600" t="s">
        <v>80</v>
      </c>
      <c r="G600">
        <v>2024</v>
      </c>
    </row>
    <row r="601" spans="1:7" x14ac:dyDescent="0.35">
      <c r="A601" t="s">
        <v>80</v>
      </c>
      <c r="G601">
        <v>2024</v>
      </c>
    </row>
    <row r="602" spans="1:7" x14ac:dyDescent="0.35">
      <c r="A602" t="s">
        <v>80</v>
      </c>
      <c r="G602">
        <v>2024</v>
      </c>
    </row>
    <row r="603" spans="1:7" x14ac:dyDescent="0.35">
      <c r="A603" t="s">
        <v>80</v>
      </c>
      <c r="G603">
        <v>2024</v>
      </c>
    </row>
    <row r="604" spans="1:7" x14ac:dyDescent="0.35">
      <c r="A604" t="s">
        <v>80</v>
      </c>
      <c r="G604">
        <v>2024</v>
      </c>
    </row>
    <row r="605" spans="1:7" x14ac:dyDescent="0.35">
      <c r="A605" t="s">
        <v>80</v>
      </c>
      <c r="G605">
        <v>2024</v>
      </c>
    </row>
    <row r="606" spans="1:7" x14ac:dyDescent="0.35">
      <c r="A606" t="s">
        <v>80</v>
      </c>
      <c r="G606">
        <v>2024</v>
      </c>
    </row>
    <row r="607" spans="1:7" x14ac:dyDescent="0.35">
      <c r="A607" t="s">
        <v>80</v>
      </c>
      <c r="G607">
        <v>2024</v>
      </c>
    </row>
    <row r="608" spans="1:7" x14ac:dyDescent="0.35">
      <c r="A608" t="s">
        <v>80</v>
      </c>
      <c r="G608">
        <v>2024</v>
      </c>
    </row>
    <row r="609" spans="1:7" x14ac:dyDescent="0.35">
      <c r="A609" t="s">
        <v>80</v>
      </c>
      <c r="G609">
        <v>2024</v>
      </c>
    </row>
    <row r="610" spans="1:7" x14ac:dyDescent="0.35">
      <c r="A610" t="s">
        <v>80</v>
      </c>
      <c r="G610">
        <v>2024</v>
      </c>
    </row>
    <row r="611" spans="1:7" x14ac:dyDescent="0.35">
      <c r="A611" t="s">
        <v>80</v>
      </c>
      <c r="G611">
        <v>2024</v>
      </c>
    </row>
    <row r="612" spans="1:7" x14ac:dyDescent="0.35">
      <c r="A612" t="s">
        <v>80</v>
      </c>
      <c r="G612">
        <v>2024</v>
      </c>
    </row>
    <row r="613" spans="1:7" x14ac:dyDescent="0.35">
      <c r="A613" t="s">
        <v>80</v>
      </c>
      <c r="G613">
        <v>2024</v>
      </c>
    </row>
    <row r="614" spans="1:7" x14ac:dyDescent="0.35">
      <c r="A614" t="s">
        <v>80</v>
      </c>
      <c r="G614">
        <v>2024</v>
      </c>
    </row>
    <row r="615" spans="1:7" x14ac:dyDescent="0.35">
      <c r="A615" t="s">
        <v>80</v>
      </c>
      <c r="G615">
        <v>2024</v>
      </c>
    </row>
    <row r="616" spans="1:7" x14ac:dyDescent="0.35">
      <c r="A616" t="s">
        <v>80</v>
      </c>
      <c r="G616">
        <v>2024</v>
      </c>
    </row>
    <row r="617" spans="1:7" x14ac:dyDescent="0.35">
      <c r="A617" t="s">
        <v>80</v>
      </c>
      <c r="G617">
        <v>2024</v>
      </c>
    </row>
    <row r="618" spans="1:7" x14ac:dyDescent="0.35">
      <c r="A618" t="s">
        <v>80</v>
      </c>
      <c r="G618">
        <v>2024</v>
      </c>
    </row>
    <row r="619" spans="1:7" x14ac:dyDescent="0.35">
      <c r="A619" t="s">
        <v>80</v>
      </c>
      <c r="G619">
        <v>2024</v>
      </c>
    </row>
    <row r="620" spans="1:7" x14ac:dyDescent="0.35">
      <c r="A620" t="s">
        <v>80</v>
      </c>
      <c r="G620">
        <v>2024</v>
      </c>
    </row>
    <row r="621" spans="1:7" x14ac:dyDescent="0.35">
      <c r="A621" t="s">
        <v>80</v>
      </c>
      <c r="G621">
        <v>2024</v>
      </c>
    </row>
    <row r="622" spans="1:7" x14ac:dyDescent="0.35">
      <c r="A622" t="s">
        <v>80</v>
      </c>
      <c r="G622">
        <v>2024</v>
      </c>
    </row>
    <row r="623" spans="1:7" x14ac:dyDescent="0.35">
      <c r="A623" t="s">
        <v>80</v>
      </c>
      <c r="G623">
        <v>2024</v>
      </c>
    </row>
    <row r="624" spans="1:7" x14ac:dyDescent="0.35">
      <c r="A624" t="s">
        <v>80</v>
      </c>
      <c r="G624">
        <v>2024</v>
      </c>
    </row>
    <row r="625" spans="1:7" x14ac:dyDescent="0.35">
      <c r="A625" t="s">
        <v>80</v>
      </c>
      <c r="G625">
        <v>2024</v>
      </c>
    </row>
    <row r="626" spans="1:7" x14ac:dyDescent="0.35">
      <c r="A626" t="s">
        <v>80</v>
      </c>
      <c r="G626">
        <v>2024</v>
      </c>
    </row>
    <row r="627" spans="1:7" x14ac:dyDescent="0.35">
      <c r="A627" t="s">
        <v>80</v>
      </c>
      <c r="G627">
        <v>2024</v>
      </c>
    </row>
    <row r="628" spans="1:7" x14ac:dyDescent="0.35">
      <c r="A628" t="s">
        <v>80</v>
      </c>
      <c r="G628">
        <v>2024</v>
      </c>
    </row>
    <row r="629" spans="1:7" x14ac:dyDescent="0.35">
      <c r="A629" t="s">
        <v>80</v>
      </c>
      <c r="G629">
        <v>2024</v>
      </c>
    </row>
    <row r="630" spans="1:7" x14ac:dyDescent="0.35">
      <c r="A630" t="s">
        <v>80</v>
      </c>
      <c r="G630">
        <v>2024</v>
      </c>
    </row>
    <row r="631" spans="1:7" x14ac:dyDescent="0.35">
      <c r="A631" t="s">
        <v>80</v>
      </c>
      <c r="G631">
        <v>2024</v>
      </c>
    </row>
    <row r="632" spans="1:7" x14ac:dyDescent="0.35">
      <c r="A632" t="s">
        <v>80</v>
      </c>
      <c r="G632">
        <v>2024</v>
      </c>
    </row>
    <row r="633" spans="1:7" x14ac:dyDescent="0.35">
      <c r="A633" t="s">
        <v>80</v>
      </c>
      <c r="G633">
        <v>2024</v>
      </c>
    </row>
    <row r="634" spans="1:7" x14ac:dyDescent="0.35">
      <c r="A634" t="s">
        <v>80</v>
      </c>
      <c r="G634">
        <v>2024</v>
      </c>
    </row>
    <row r="635" spans="1:7" x14ac:dyDescent="0.35">
      <c r="A635" t="s">
        <v>80</v>
      </c>
      <c r="G635">
        <v>2024</v>
      </c>
    </row>
    <row r="636" spans="1:7" x14ac:dyDescent="0.35">
      <c r="A636" t="s">
        <v>80</v>
      </c>
      <c r="G636">
        <v>2024</v>
      </c>
    </row>
    <row r="637" spans="1:7" x14ac:dyDescent="0.35">
      <c r="A637" t="s">
        <v>80</v>
      </c>
      <c r="G637">
        <v>2024</v>
      </c>
    </row>
    <row r="638" spans="1:7" x14ac:dyDescent="0.35">
      <c r="A638" t="s">
        <v>80</v>
      </c>
      <c r="G638">
        <v>2024</v>
      </c>
    </row>
    <row r="639" spans="1:7" x14ac:dyDescent="0.35">
      <c r="A639" t="s">
        <v>80</v>
      </c>
      <c r="G639">
        <v>2024</v>
      </c>
    </row>
    <row r="640" spans="1:7" x14ac:dyDescent="0.35">
      <c r="A640" t="s">
        <v>80</v>
      </c>
      <c r="G640">
        <v>2024</v>
      </c>
    </row>
    <row r="641" spans="1:7" x14ac:dyDescent="0.35">
      <c r="A641" t="s">
        <v>80</v>
      </c>
      <c r="G641">
        <v>2024</v>
      </c>
    </row>
    <row r="642" spans="1:7" x14ac:dyDescent="0.35">
      <c r="A642" t="s">
        <v>80</v>
      </c>
      <c r="G642">
        <v>2024</v>
      </c>
    </row>
    <row r="643" spans="1:7" x14ac:dyDescent="0.35">
      <c r="A643" t="s">
        <v>80</v>
      </c>
      <c r="G643">
        <v>2024</v>
      </c>
    </row>
    <row r="644" spans="1:7" x14ac:dyDescent="0.35">
      <c r="A644" t="s">
        <v>80</v>
      </c>
      <c r="G644">
        <v>2024</v>
      </c>
    </row>
    <row r="645" spans="1:7" x14ac:dyDescent="0.35">
      <c r="A645" t="s">
        <v>80</v>
      </c>
      <c r="G645">
        <v>2024</v>
      </c>
    </row>
    <row r="646" spans="1:7" x14ac:dyDescent="0.35">
      <c r="A646" t="s">
        <v>80</v>
      </c>
      <c r="G646">
        <v>2024</v>
      </c>
    </row>
    <row r="647" spans="1:7" x14ac:dyDescent="0.35">
      <c r="A647" t="s">
        <v>80</v>
      </c>
      <c r="G647">
        <v>2024</v>
      </c>
    </row>
    <row r="648" spans="1:7" x14ac:dyDescent="0.35">
      <c r="A648" t="s">
        <v>80</v>
      </c>
      <c r="G648">
        <v>2024</v>
      </c>
    </row>
    <row r="649" spans="1:7" x14ac:dyDescent="0.35">
      <c r="A649" t="s">
        <v>80</v>
      </c>
      <c r="G649">
        <v>2024</v>
      </c>
    </row>
    <row r="650" spans="1:7" x14ac:dyDescent="0.35">
      <c r="A650" t="s">
        <v>80</v>
      </c>
      <c r="G650">
        <v>2024</v>
      </c>
    </row>
    <row r="651" spans="1:7" x14ac:dyDescent="0.35">
      <c r="A651" t="s">
        <v>80</v>
      </c>
      <c r="G651">
        <v>2024</v>
      </c>
    </row>
    <row r="652" spans="1:7" x14ac:dyDescent="0.35">
      <c r="A652" t="s">
        <v>80</v>
      </c>
      <c r="G652">
        <v>2024</v>
      </c>
    </row>
    <row r="653" spans="1:7" x14ac:dyDescent="0.35">
      <c r="A653" t="s">
        <v>80</v>
      </c>
      <c r="G653">
        <v>2024</v>
      </c>
    </row>
    <row r="654" spans="1:7" x14ac:dyDescent="0.35">
      <c r="A654" t="s">
        <v>80</v>
      </c>
      <c r="G654">
        <v>2024</v>
      </c>
    </row>
    <row r="655" spans="1:7" x14ac:dyDescent="0.35">
      <c r="A655" t="s">
        <v>80</v>
      </c>
      <c r="G655">
        <v>2024</v>
      </c>
    </row>
    <row r="656" spans="1:7" x14ac:dyDescent="0.35">
      <c r="A656" t="s">
        <v>80</v>
      </c>
      <c r="G656">
        <v>2024</v>
      </c>
    </row>
    <row r="657" spans="1:7" x14ac:dyDescent="0.35">
      <c r="A657" t="s">
        <v>80</v>
      </c>
      <c r="G657">
        <v>2024</v>
      </c>
    </row>
    <row r="658" spans="1:7" x14ac:dyDescent="0.35">
      <c r="A658" t="s">
        <v>80</v>
      </c>
      <c r="G658">
        <v>2024</v>
      </c>
    </row>
    <row r="659" spans="1:7" x14ac:dyDescent="0.35">
      <c r="A659" t="s">
        <v>80</v>
      </c>
      <c r="G659">
        <v>2024</v>
      </c>
    </row>
    <row r="660" spans="1:7" x14ac:dyDescent="0.35">
      <c r="A660" t="s">
        <v>80</v>
      </c>
      <c r="G660">
        <v>2024</v>
      </c>
    </row>
    <row r="661" spans="1:7" x14ac:dyDescent="0.35">
      <c r="A661" t="s">
        <v>80</v>
      </c>
      <c r="G661">
        <v>2024</v>
      </c>
    </row>
    <row r="662" spans="1:7" x14ac:dyDescent="0.35">
      <c r="A662" t="s">
        <v>80</v>
      </c>
      <c r="G662">
        <v>2024</v>
      </c>
    </row>
    <row r="663" spans="1:7" x14ac:dyDescent="0.35">
      <c r="A663" t="s">
        <v>80</v>
      </c>
      <c r="G663">
        <v>2024</v>
      </c>
    </row>
    <row r="664" spans="1:7" x14ac:dyDescent="0.35">
      <c r="A664" t="s">
        <v>80</v>
      </c>
      <c r="G664">
        <v>2024</v>
      </c>
    </row>
    <row r="665" spans="1:7" x14ac:dyDescent="0.35">
      <c r="A665" t="s">
        <v>80</v>
      </c>
      <c r="G665">
        <v>2024</v>
      </c>
    </row>
    <row r="666" spans="1:7" x14ac:dyDescent="0.35">
      <c r="A666" t="s">
        <v>80</v>
      </c>
      <c r="G666">
        <v>2024</v>
      </c>
    </row>
    <row r="667" spans="1:7" x14ac:dyDescent="0.35">
      <c r="A667" t="s">
        <v>80</v>
      </c>
      <c r="G667">
        <v>2024</v>
      </c>
    </row>
    <row r="668" spans="1:7" x14ac:dyDescent="0.35">
      <c r="A668" t="s">
        <v>80</v>
      </c>
      <c r="G668">
        <v>2024</v>
      </c>
    </row>
    <row r="669" spans="1:7" x14ac:dyDescent="0.35">
      <c r="A669" t="s">
        <v>80</v>
      </c>
      <c r="G669">
        <v>2024</v>
      </c>
    </row>
    <row r="670" spans="1:7" x14ac:dyDescent="0.35">
      <c r="A670" t="s">
        <v>80</v>
      </c>
      <c r="G670">
        <v>2024</v>
      </c>
    </row>
    <row r="671" spans="1:7" x14ac:dyDescent="0.35">
      <c r="A671" t="s">
        <v>80</v>
      </c>
      <c r="G671">
        <v>2024</v>
      </c>
    </row>
    <row r="672" spans="1:7" x14ac:dyDescent="0.35">
      <c r="A672" t="s">
        <v>80</v>
      </c>
      <c r="G672">
        <v>2024</v>
      </c>
    </row>
    <row r="673" spans="1:7" x14ac:dyDescent="0.35">
      <c r="A673" t="s">
        <v>80</v>
      </c>
      <c r="G673">
        <v>2024</v>
      </c>
    </row>
    <row r="674" spans="1:7" x14ac:dyDescent="0.35">
      <c r="A674" t="s">
        <v>80</v>
      </c>
      <c r="G674">
        <v>2024</v>
      </c>
    </row>
    <row r="675" spans="1:7" x14ac:dyDescent="0.35">
      <c r="A675" t="s">
        <v>80</v>
      </c>
      <c r="G675">
        <v>2024</v>
      </c>
    </row>
    <row r="676" spans="1:7" x14ac:dyDescent="0.35">
      <c r="A676" t="s">
        <v>80</v>
      </c>
      <c r="G676">
        <v>2024</v>
      </c>
    </row>
    <row r="677" spans="1:7" x14ac:dyDescent="0.35">
      <c r="A677" t="s">
        <v>80</v>
      </c>
      <c r="G677">
        <v>2024</v>
      </c>
    </row>
    <row r="678" spans="1:7" x14ac:dyDescent="0.35">
      <c r="A678" t="s">
        <v>80</v>
      </c>
      <c r="G678">
        <v>2024</v>
      </c>
    </row>
    <row r="679" spans="1:7" x14ac:dyDescent="0.35">
      <c r="A679" t="s">
        <v>80</v>
      </c>
      <c r="G679">
        <v>2024</v>
      </c>
    </row>
    <row r="680" spans="1:7" x14ac:dyDescent="0.35">
      <c r="A680" t="s">
        <v>80</v>
      </c>
      <c r="G680">
        <v>2024</v>
      </c>
    </row>
    <row r="681" spans="1:7" x14ac:dyDescent="0.35">
      <c r="A681" t="s">
        <v>80</v>
      </c>
      <c r="G681">
        <v>2024</v>
      </c>
    </row>
    <row r="682" spans="1:7" x14ac:dyDescent="0.35">
      <c r="A682" t="s">
        <v>80</v>
      </c>
      <c r="G682">
        <v>2024</v>
      </c>
    </row>
    <row r="683" spans="1:7" x14ac:dyDescent="0.35">
      <c r="A683" t="s">
        <v>80</v>
      </c>
      <c r="G683">
        <v>2024</v>
      </c>
    </row>
    <row r="684" spans="1:7" x14ac:dyDescent="0.35">
      <c r="A684" t="s">
        <v>80</v>
      </c>
      <c r="G684">
        <v>2024</v>
      </c>
    </row>
    <row r="685" spans="1:7" x14ac:dyDescent="0.35">
      <c r="A685" t="s">
        <v>80</v>
      </c>
      <c r="G685">
        <v>2024</v>
      </c>
    </row>
    <row r="686" spans="1:7" x14ac:dyDescent="0.35">
      <c r="A686" t="s">
        <v>80</v>
      </c>
      <c r="G686">
        <v>2024</v>
      </c>
    </row>
    <row r="687" spans="1:7" x14ac:dyDescent="0.35">
      <c r="A687" t="s">
        <v>80</v>
      </c>
      <c r="G687">
        <v>2024</v>
      </c>
    </row>
    <row r="688" spans="1:7" x14ac:dyDescent="0.35">
      <c r="A688" t="s">
        <v>80</v>
      </c>
      <c r="G688">
        <v>2024</v>
      </c>
    </row>
    <row r="689" spans="1:7" x14ac:dyDescent="0.35">
      <c r="A689" t="s">
        <v>80</v>
      </c>
      <c r="G689">
        <v>2024</v>
      </c>
    </row>
    <row r="690" spans="1:7" x14ac:dyDescent="0.35">
      <c r="A690" t="s">
        <v>80</v>
      </c>
      <c r="G690">
        <v>2024</v>
      </c>
    </row>
    <row r="691" spans="1:7" x14ac:dyDescent="0.35">
      <c r="A691" t="s">
        <v>80</v>
      </c>
      <c r="G691">
        <v>2024</v>
      </c>
    </row>
    <row r="692" spans="1:7" x14ac:dyDescent="0.35">
      <c r="A692" t="s">
        <v>80</v>
      </c>
      <c r="G692">
        <v>2024</v>
      </c>
    </row>
    <row r="693" spans="1:7" x14ac:dyDescent="0.35">
      <c r="A693" t="s">
        <v>80</v>
      </c>
      <c r="G693">
        <v>2024</v>
      </c>
    </row>
    <row r="694" spans="1:7" x14ac:dyDescent="0.35">
      <c r="A694" t="s">
        <v>80</v>
      </c>
      <c r="G694">
        <v>2024</v>
      </c>
    </row>
    <row r="695" spans="1:7" x14ac:dyDescent="0.35">
      <c r="A695" t="s">
        <v>80</v>
      </c>
      <c r="G695">
        <v>2024</v>
      </c>
    </row>
    <row r="696" spans="1:7" x14ac:dyDescent="0.35">
      <c r="A696" t="s">
        <v>80</v>
      </c>
      <c r="G696">
        <v>2024</v>
      </c>
    </row>
    <row r="697" spans="1:7" x14ac:dyDescent="0.35">
      <c r="A697" t="s">
        <v>80</v>
      </c>
      <c r="G697">
        <v>2024</v>
      </c>
    </row>
    <row r="698" spans="1:7" x14ac:dyDescent="0.35">
      <c r="A698" t="s">
        <v>80</v>
      </c>
      <c r="G698">
        <v>2024</v>
      </c>
    </row>
    <row r="699" spans="1:7" x14ac:dyDescent="0.35">
      <c r="A699" t="s">
        <v>80</v>
      </c>
      <c r="G699">
        <v>2024</v>
      </c>
    </row>
    <row r="700" spans="1:7" x14ac:dyDescent="0.35">
      <c r="A700" t="s">
        <v>80</v>
      </c>
      <c r="G700">
        <v>2024</v>
      </c>
    </row>
    <row r="701" spans="1:7" x14ac:dyDescent="0.35">
      <c r="A701" t="s">
        <v>80</v>
      </c>
      <c r="G701">
        <v>2024</v>
      </c>
    </row>
    <row r="702" spans="1:7" x14ac:dyDescent="0.35">
      <c r="A702" t="s">
        <v>80</v>
      </c>
      <c r="G702">
        <v>2024</v>
      </c>
    </row>
    <row r="703" spans="1:7" x14ac:dyDescent="0.35">
      <c r="A703" t="s">
        <v>80</v>
      </c>
      <c r="G703">
        <v>2024</v>
      </c>
    </row>
    <row r="704" spans="1:7" x14ac:dyDescent="0.35">
      <c r="A704" t="s">
        <v>80</v>
      </c>
      <c r="G704">
        <v>2024</v>
      </c>
    </row>
    <row r="705" spans="1:7" x14ac:dyDescent="0.35">
      <c r="A705" t="s">
        <v>80</v>
      </c>
      <c r="G705">
        <v>2024</v>
      </c>
    </row>
    <row r="706" spans="1:7" x14ac:dyDescent="0.35">
      <c r="A706" t="s">
        <v>80</v>
      </c>
      <c r="G706">
        <v>2024</v>
      </c>
    </row>
    <row r="707" spans="1:7" x14ac:dyDescent="0.35">
      <c r="A707" t="s">
        <v>80</v>
      </c>
      <c r="G707">
        <v>2024</v>
      </c>
    </row>
    <row r="708" spans="1:7" x14ac:dyDescent="0.35">
      <c r="A708" t="s">
        <v>80</v>
      </c>
      <c r="G708">
        <v>2024</v>
      </c>
    </row>
    <row r="709" spans="1:7" x14ac:dyDescent="0.35">
      <c r="A709" t="s">
        <v>80</v>
      </c>
      <c r="G709">
        <v>2024</v>
      </c>
    </row>
    <row r="710" spans="1:7" x14ac:dyDescent="0.35">
      <c r="A710" t="s">
        <v>80</v>
      </c>
      <c r="G710">
        <v>2024</v>
      </c>
    </row>
    <row r="711" spans="1:7" x14ac:dyDescent="0.35">
      <c r="A711" t="s">
        <v>80</v>
      </c>
      <c r="G711">
        <v>2024</v>
      </c>
    </row>
    <row r="712" spans="1:7" x14ac:dyDescent="0.35">
      <c r="A712" t="s">
        <v>80</v>
      </c>
      <c r="G712">
        <v>2024</v>
      </c>
    </row>
    <row r="713" spans="1:7" x14ac:dyDescent="0.35">
      <c r="A713" t="s">
        <v>80</v>
      </c>
      <c r="G713">
        <v>2024</v>
      </c>
    </row>
    <row r="714" spans="1:7" x14ac:dyDescent="0.35">
      <c r="A714" t="s">
        <v>80</v>
      </c>
      <c r="G714">
        <v>2024</v>
      </c>
    </row>
    <row r="715" spans="1:7" x14ac:dyDescent="0.35">
      <c r="A715" t="s">
        <v>80</v>
      </c>
      <c r="G715">
        <v>2024</v>
      </c>
    </row>
    <row r="716" spans="1:7" x14ac:dyDescent="0.35">
      <c r="A716" t="s">
        <v>80</v>
      </c>
      <c r="G716">
        <v>2024</v>
      </c>
    </row>
    <row r="717" spans="1:7" x14ac:dyDescent="0.35">
      <c r="A717" t="s">
        <v>80</v>
      </c>
      <c r="G717">
        <v>2024</v>
      </c>
    </row>
    <row r="718" spans="1:7" x14ac:dyDescent="0.35">
      <c r="A718" t="s">
        <v>80</v>
      </c>
      <c r="G718">
        <v>2024</v>
      </c>
    </row>
    <row r="719" spans="1:7" x14ac:dyDescent="0.35">
      <c r="A719" t="s">
        <v>80</v>
      </c>
      <c r="G719">
        <v>2024</v>
      </c>
    </row>
    <row r="720" spans="1:7" x14ac:dyDescent="0.35">
      <c r="A720" t="s">
        <v>80</v>
      </c>
      <c r="G720">
        <v>2024</v>
      </c>
    </row>
    <row r="721" spans="1:7" x14ac:dyDescent="0.35">
      <c r="A721" t="s">
        <v>80</v>
      </c>
      <c r="G721">
        <v>2024</v>
      </c>
    </row>
    <row r="722" spans="1:7" x14ac:dyDescent="0.35">
      <c r="A722" t="s">
        <v>80</v>
      </c>
      <c r="G722">
        <v>2024</v>
      </c>
    </row>
    <row r="723" spans="1:7" x14ac:dyDescent="0.35">
      <c r="A723" t="s">
        <v>80</v>
      </c>
      <c r="G723">
        <v>2024</v>
      </c>
    </row>
    <row r="724" spans="1:7" x14ac:dyDescent="0.35">
      <c r="A724" t="s">
        <v>80</v>
      </c>
      <c r="G724">
        <v>2024</v>
      </c>
    </row>
    <row r="725" spans="1:7" x14ac:dyDescent="0.35">
      <c r="A725" t="s">
        <v>80</v>
      </c>
      <c r="G725">
        <v>2024</v>
      </c>
    </row>
    <row r="726" spans="1:7" x14ac:dyDescent="0.35">
      <c r="A726" t="s">
        <v>80</v>
      </c>
      <c r="G726">
        <v>2024</v>
      </c>
    </row>
    <row r="727" spans="1:7" x14ac:dyDescent="0.35">
      <c r="A727" t="s">
        <v>80</v>
      </c>
      <c r="G727">
        <v>2024</v>
      </c>
    </row>
    <row r="728" spans="1:7" x14ac:dyDescent="0.35">
      <c r="A728" t="s">
        <v>80</v>
      </c>
      <c r="G728">
        <v>2024</v>
      </c>
    </row>
    <row r="729" spans="1:7" x14ac:dyDescent="0.35">
      <c r="A729" t="s">
        <v>80</v>
      </c>
      <c r="G729">
        <v>2024</v>
      </c>
    </row>
    <row r="730" spans="1:7" x14ac:dyDescent="0.35">
      <c r="A730" t="s">
        <v>80</v>
      </c>
      <c r="G730">
        <v>2024</v>
      </c>
    </row>
    <row r="731" spans="1:7" x14ac:dyDescent="0.35">
      <c r="A731" t="s">
        <v>80</v>
      </c>
      <c r="G731">
        <v>2024</v>
      </c>
    </row>
    <row r="732" spans="1:7" x14ac:dyDescent="0.35">
      <c r="A732" t="s">
        <v>80</v>
      </c>
      <c r="G732">
        <v>2024</v>
      </c>
    </row>
    <row r="733" spans="1:7" x14ac:dyDescent="0.35">
      <c r="A733" t="s">
        <v>80</v>
      </c>
      <c r="G733">
        <v>2024</v>
      </c>
    </row>
    <row r="734" spans="1:7" x14ac:dyDescent="0.35">
      <c r="A734" t="s">
        <v>80</v>
      </c>
      <c r="G734">
        <v>2024</v>
      </c>
    </row>
    <row r="735" spans="1:7" x14ac:dyDescent="0.35">
      <c r="A735" t="s">
        <v>80</v>
      </c>
      <c r="G735">
        <v>2024</v>
      </c>
    </row>
    <row r="736" spans="1:7" x14ac:dyDescent="0.35">
      <c r="A736" t="s">
        <v>80</v>
      </c>
      <c r="G736">
        <v>2024</v>
      </c>
    </row>
    <row r="737" spans="1:7" x14ac:dyDescent="0.35">
      <c r="A737" t="s">
        <v>80</v>
      </c>
      <c r="G737">
        <v>2024</v>
      </c>
    </row>
    <row r="738" spans="1:7" x14ac:dyDescent="0.35">
      <c r="A738" t="s">
        <v>80</v>
      </c>
      <c r="G738">
        <v>2024</v>
      </c>
    </row>
    <row r="739" spans="1:7" x14ac:dyDescent="0.35">
      <c r="A739" t="s">
        <v>80</v>
      </c>
      <c r="G739">
        <v>2024</v>
      </c>
    </row>
    <row r="740" spans="1:7" x14ac:dyDescent="0.35">
      <c r="A740" t="s">
        <v>80</v>
      </c>
      <c r="G740">
        <v>2024</v>
      </c>
    </row>
    <row r="741" spans="1:7" x14ac:dyDescent="0.35">
      <c r="A741" t="s">
        <v>80</v>
      </c>
      <c r="G741">
        <v>2024</v>
      </c>
    </row>
    <row r="742" spans="1:7" x14ac:dyDescent="0.35">
      <c r="A742" t="s">
        <v>80</v>
      </c>
      <c r="G742">
        <v>2024</v>
      </c>
    </row>
    <row r="743" spans="1:7" x14ac:dyDescent="0.35">
      <c r="A743" t="s">
        <v>80</v>
      </c>
      <c r="G743">
        <v>2024</v>
      </c>
    </row>
    <row r="744" spans="1:7" x14ac:dyDescent="0.35">
      <c r="A744" t="s">
        <v>80</v>
      </c>
      <c r="G744">
        <v>2024</v>
      </c>
    </row>
    <row r="745" spans="1:7" x14ac:dyDescent="0.35">
      <c r="A745" t="s">
        <v>80</v>
      </c>
      <c r="G745">
        <v>2024</v>
      </c>
    </row>
    <row r="746" spans="1:7" x14ac:dyDescent="0.35">
      <c r="A746" t="s">
        <v>80</v>
      </c>
      <c r="G746">
        <v>2024</v>
      </c>
    </row>
    <row r="747" spans="1:7" x14ac:dyDescent="0.35">
      <c r="A747" t="s">
        <v>80</v>
      </c>
      <c r="G747">
        <v>2024</v>
      </c>
    </row>
    <row r="748" spans="1:7" x14ac:dyDescent="0.35">
      <c r="A748" t="s">
        <v>80</v>
      </c>
      <c r="G748">
        <v>2024</v>
      </c>
    </row>
    <row r="749" spans="1:7" x14ac:dyDescent="0.35">
      <c r="A749" t="s">
        <v>80</v>
      </c>
      <c r="G749">
        <v>2024</v>
      </c>
    </row>
    <row r="750" spans="1:7" x14ac:dyDescent="0.35">
      <c r="A750" t="s">
        <v>80</v>
      </c>
      <c r="G750">
        <v>2024</v>
      </c>
    </row>
    <row r="751" spans="1:7" x14ac:dyDescent="0.35">
      <c r="A751" t="s">
        <v>80</v>
      </c>
      <c r="G751">
        <v>2024</v>
      </c>
    </row>
    <row r="752" spans="1:7" x14ac:dyDescent="0.35">
      <c r="A752" t="s">
        <v>80</v>
      </c>
      <c r="G752">
        <v>2024</v>
      </c>
    </row>
    <row r="753" spans="1:7" x14ac:dyDescent="0.35">
      <c r="A753" t="s">
        <v>80</v>
      </c>
      <c r="G753">
        <v>2024</v>
      </c>
    </row>
    <row r="754" spans="1:7" x14ac:dyDescent="0.35">
      <c r="A754" t="s">
        <v>80</v>
      </c>
      <c r="G754">
        <v>2024</v>
      </c>
    </row>
    <row r="755" spans="1:7" x14ac:dyDescent="0.35">
      <c r="A755" t="s">
        <v>80</v>
      </c>
      <c r="G755">
        <v>2024</v>
      </c>
    </row>
    <row r="756" spans="1:7" x14ac:dyDescent="0.35">
      <c r="A756" t="s">
        <v>80</v>
      </c>
      <c r="G756">
        <v>2024</v>
      </c>
    </row>
    <row r="757" spans="1:7" x14ac:dyDescent="0.35">
      <c r="A757" t="s">
        <v>80</v>
      </c>
      <c r="G757">
        <v>2024</v>
      </c>
    </row>
    <row r="758" spans="1:7" x14ac:dyDescent="0.35">
      <c r="A758" t="s">
        <v>80</v>
      </c>
      <c r="G758">
        <v>2024</v>
      </c>
    </row>
    <row r="759" spans="1:7" x14ac:dyDescent="0.35">
      <c r="A759" t="s">
        <v>80</v>
      </c>
      <c r="G759">
        <v>2024</v>
      </c>
    </row>
    <row r="760" spans="1:7" x14ac:dyDescent="0.35">
      <c r="A760" t="s">
        <v>80</v>
      </c>
      <c r="G760">
        <v>2024</v>
      </c>
    </row>
    <row r="761" spans="1:7" x14ac:dyDescent="0.35">
      <c r="A761" t="s">
        <v>80</v>
      </c>
      <c r="G761">
        <v>2024</v>
      </c>
    </row>
    <row r="762" spans="1:7" x14ac:dyDescent="0.35">
      <c r="A762" t="s">
        <v>80</v>
      </c>
      <c r="G762">
        <v>2024</v>
      </c>
    </row>
    <row r="763" spans="1:7" x14ac:dyDescent="0.35">
      <c r="A763" t="s">
        <v>80</v>
      </c>
      <c r="G763">
        <v>2024</v>
      </c>
    </row>
    <row r="764" spans="1:7" x14ac:dyDescent="0.35">
      <c r="A764" t="s">
        <v>80</v>
      </c>
      <c r="G764">
        <v>2024</v>
      </c>
    </row>
    <row r="765" spans="1:7" x14ac:dyDescent="0.35">
      <c r="A765" t="s">
        <v>80</v>
      </c>
      <c r="G765">
        <v>2024</v>
      </c>
    </row>
    <row r="766" spans="1:7" x14ac:dyDescent="0.35">
      <c r="A766" t="s">
        <v>80</v>
      </c>
      <c r="G766">
        <v>2024</v>
      </c>
    </row>
    <row r="767" spans="1:7" x14ac:dyDescent="0.35">
      <c r="A767" t="s">
        <v>80</v>
      </c>
      <c r="G767">
        <v>2024</v>
      </c>
    </row>
    <row r="768" spans="1:7" x14ac:dyDescent="0.35">
      <c r="A768" t="s">
        <v>80</v>
      </c>
      <c r="G768">
        <v>2024</v>
      </c>
    </row>
    <row r="769" spans="1:7" x14ac:dyDescent="0.35">
      <c r="A769" t="s">
        <v>80</v>
      </c>
      <c r="G769">
        <v>2024</v>
      </c>
    </row>
    <row r="770" spans="1:7" x14ac:dyDescent="0.35">
      <c r="A770" t="s">
        <v>80</v>
      </c>
      <c r="G770">
        <v>2024</v>
      </c>
    </row>
    <row r="771" spans="1:7" x14ac:dyDescent="0.35">
      <c r="A771" t="s">
        <v>80</v>
      </c>
      <c r="G771">
        <v>2024</v>
      </c>
    </row>
    <row r="772" spans="1:7" x14ac:dyDescent="0.35">
      <c r="A772" t="s">
        <v>80</v>
      </c>
      <c r="G772">
        <v>2024</v>
      </c>
    </row>
    <row r="773" spans="1:7" x14ac:dyDescent="0.35">
      <c r="A773" t="s">
        <v>80</v>
      </c>
      <c r="G773">
        <v>2024</v>
      </c>
    </row>
    <row r="774" spans="1:7" x14ac:dyDescent="0.35">
      <c r="A774" t="s">
        <v>80</v>
      </c>
      <c r="G774">
        <v>2024</v>
      </c>
    </row>
    <row r="775" spans="1:7" x14ac:dyDescent="0.35">
      <c r="A775" t="s">
        <v>80</v>
      </c>
      <c r="G775">
        <v>2024</v>
      </c>
    </row>
    <row r="776" spans="1:7" x14ac:dyDescent="0.35">
      <c r="A776" t="s">
        <v>80</v>
      </c>
      <c r="G776">
        <v>2024</v>
      </c>
    </row>
    <row r="777" spans="1:7" x14ac:dyDescent="0.35">
      <c r="A777" t="s">
        <v>80</v>
      </c>
      <c r="G777">
        <v>2024</v>
      </c>
    </row>
    <row r="778" spans="1:7" x14ac:dyDescent="0.35">
      <c r="A778" t="s">
        <v>80</v>
      </c>
      <c r="G778">
        <v>2024</v>
      </c>
    </row>
    <row r="779" spans="1:7" x14ac:dyDescent="0.35">
      <c r="A779" t="s">
        <v>80</v>
      </c>
      <c r="G779">
        <v>2024</v>
      </c>
    </row>
    <row r="780" spans="1:7" x14ac:dyDescent="0.35">
      <c r="A780" t="s">
        <v>80</v>
      </c>
      <c r="G780">
        <v>2024</v>
      </c>
    </row>
    <row r="781" spans="1:7" x14ac:dyDescent="0.35">
      <c r="A781" t="s">
        <v>80</v>
      </c>
      <c r="G781">
        <v>2024</v>
      </c>
    </row>
    <row r="782" spans="1:7" x14ac:dyDescent="0.35">
      <c r="A782" t="s">
        <v>80</v>
      </c>
      <c r="G782">
        <v>2024</v>
      </c>
    </row>
    <row r="783" spans="1:7" x14ac:dyDescent="0.35">
      <c r="A783" t="s">
        <v>80</v>
      </c>
      <c r="G783">
        <v>2024</v>
      </c>
    </row>
    <row r="784" spans="1:7" x14ac:dyDescent="0.35">
      <c r="A784" t="s">
        <v>80</v>
      </c>
      <c r="G784">
        <v>2024</v>
      </c>
    </row>
    <row r="785" spans="1:7" x14ac:dyDescent="0.35">
      <c r="A785" t="s">
        <v>80</v>
      </c>
      <c r="G785">
        <v>2024</v>
      </c>
    </row>
    <row r="786" spans="1:7" x14ac:dyDescent="0.35">
      <c r="A786" t="s">
        <v>80</v>
      </c>
      <c r="G786">
        <v>2024</v>
      </c>
    </row>
    <row r="787" spans="1:7" x14ac:dyDescent="0.35">
      <c r="A787" t="s">
        <v>80</v>
      </c>
      <c r="G787">
        <v>2024</v>
      </c>
    </row>
    <row r="788" spans="1:7" x14ac:dyDescent="0.35">
      <c r="A788" t="s">
        <v>80</v>
      </c>
      <c r="G788">
        <v>2024</v>
      </c>
    </row>
    <row r="789" spans="1:7" x14ac:dyDescent="0.35">
      <c r="A789" t="s">
        <v>80</v>
      </c>
      <c r="G789">
        <v>2024</v>
      </c>
    </row>
    <row r="790" spans="1:7" x14ac:dyDescent="0.35">
      <c r="A790" t="s">
        <v>80</v>
      </c>
      <c r="G790">
        <v>2024</v>
      </c>
    </row>
    <row r="791" spans="1:7" x14ac:dyDescent="0.35">
      <c r="A791" t="s">
        <v>80</v>
      </c>
      <c r="G791">
        <v>2024</v>
      </c>
    </row>
    <row r="792" spans="1:7" x14ac:dyDescent="0.35">
      <c r="A792" t="s">
        <v>80</v>
      </c>
      <c r="G792">
        <v>2024</v>
      </c>
    </row>
    <row r="793" spans="1:7" x14ac:dyDescent="0.35">
      <c r="A793" t="s">
        <v>80</v>
      </c>
      <c r="G793">
        <v>2024</v>
      </c>
    </row>
    <row r="794" spans="1:7" x14ac:dyDescent="0.35">
      <c r="A794" t="s">
        <v>80</v>
      </c>
      <c r="G794">
        <v>2024</v>
      </c>
    </row>
    <row r="795" spans="1:7" x14ac:dyDescent="0.35">
      <c r="A795" t="s">
        <v>80</v>
      </c>
      <c r="G795">
        <v>2024</v>
      </c>
    </row>
    <row r="796" spans="1:7" x14ac:dyDescent="0.35">
      <c r="A796" t="s">
        <v>80</v>
      </c>
      <c r="G796">
        <v>2024</v>
      </c>
    </row>
    <row r="797" spans="1:7" x14ac:dyDescent="0.35">
      <c r="A797" t="s">
        <v>80</v>
      </c>
      <c r="G797">
        <v>2024</v>
      </c>
    </row>
    <row r="798" spans="1:7" x14ac:dyDescent="0.35">
      <c r="A798" t="s">
        <v>80</v>
      </c>
      <c r="G798">
        <v>2024</v>
      </c>
    </row>
    <row r="799" spans="1:7" x14ac:dyDescent="0.35">
      <c r="A799" t="s">
        <v>80</v>
      </c>
      <c r="G799">
        <v>2024</v>
      </c>
    </row>
    <row r="800" spans="1:7" x14ac:dyDescent="0.35">
      <c r="A800" t="s">
        <v>80</v>
      </c>
      <c r="G800">
        <v>2024</v>
      </c>
    </row>
    <row r="801" spans="1:7" x14ac:dyDescent="0.35">
      <c r="A801" t="s">
        <v>80</v>
      </c>
      <c r="G801">
        <v>2024</v>
      </c>
    </row>
    <row r="802" spans="1:7" x14ac:dyDescent="0.35">
      <c r="A802" t="s">
        <v>80</v>
      </c>
      <c r="G802">
        <v>2024</v>
      </c>
    </row>
    <row r="803" spans="1:7" x14ac:dyDescent="0.35">
      <c r="A803" t="s">
        <v>80</v>
      </c>
      <c r="G803">
        <v>2024</v>
      </c>
    </row>
    <row r="804" spans="1:7" x14ac:dyDescent="0.35">
      <c r="A804" t="s">
        <v>80</v>
      </c>
      <c r="G804">
        <v>2024</v>
      </c>
    </row>
    <row r="805" spans="1:7" x14ac:dyDescent="0.35">
      <c r="A805" t="s">
        <v>80</v>
      </c>
      <c r="G805">
        <v>2024</v>
      </c>
    </row>
    <row r="806" spans="1:7" x14ac:dyDescent="0.35">
      <c r="A806" t="s">
        <v>80</v>
      </c>
      <c r="G806">
        <v>2024</v>
      </c>
    </row>
    <row r="807" spans="1:7" x14ac:dyDescent="0.35">
      <c r="A807" t="s">
        <v>80</v>
      </c>
      <c r="G807">
        <v>2024</v>
      </c>
    </row>
    <row r="808" spans="1:7" x14ac:dyDescent="0.35">
      <c r="A808" t="s">
        <v>80</v>
      </c>
      <c r="G808">
        <v>2024</v>
      </c>
    </row>
    <row r="809" spans="1:7" x14ac:dyDescent="0.35">
      <c r="A809" t="s">
        <v>80</v>
      </c>
      <c r="G809">
        <v>2024</v>
      </c>
    </row>
    <row r="810" spans="1:7" x14ac:dyDescent="0.35">
      <c r="A810" t="s">
        <v>80</v>
      </c>
      <c r="G810">
        <v>2024</v>
      </c>
    </row>
    <row r="811" spans="1:7" x14ac:dyDescent="0.35">
      <c r="A811" t="s">
        <v>80</v>
      </c>
      <c r="G811">
        <v>2024</v>
      </c>
    </row>
    <row r="812" spans="1:7" x14ac:dyDescent="0.35">
      <c r="A812" t="s">
        <v>80</v>
      </c>
      <c r="G812">
        <v>2024</v>
      </c>
    </row>
    <row r="813" spans="1:7" x14ac:dyDescent="0.35">
      <c r="A813" t="s">
        <v>80</v>
      </c>
      <c r="G813">
        <v>2024</v>
      </c>
    </row>
    <row r="814" spans="1:7" x14ac:dyDescent="0.35">
      <c r="A814" t="s">
        <v>80</v>
      </c>
      <c r="G814">
        <v>2024</v>
      </c>
    </row>
    <row r="815" spans="1:7" x14ac:dyDescent="0.35">
      <c r="A815" t="s">
        <v>80</v>
      </c>
      <c r="G815">
        <v>2024</v>
      </c>
    </row>
    <row r="816" spans="1:7" x14ac:dyDescent="0.35">
      <c r="A816" t="s">
        <v>80</v>
      </c>
      <c r="G816">
        <v>2024</v>
      </c>
    </row>
    <row r="817" spans="1:7" x14ac:dyDescent="0.35">
      <c r="A817" t="s">
        <v>80</v>
      </c>
      <c r="G817">
        <v>2024</v>
      </c>
    </row>
    <row r="818" spans="1:7" x14ac:dyDescent="0.35">
      <c r="A818" t="s">
        <v>80</v>
      </c>
      <c r="G818">
        <v>2024</v>
      </c>
    </row>
    <row r="819" spans="1:7" x14ac:dyDescent="0.35">
      <c r="A819" t="s">
        <v>80</v>
      </c>
      <c r="G819">
        <v>2024</v>
      </c>
    </row>
    <row r="820" spans="1:7" x14ac:dyDescent="0.35">
      <c r="A820" t="s">
        <v>80</v>
      </c>
      <c r="G820">
        <v>2024</v>
      </c>
    </row>
    <row r="821" spans="1:7" x14ac:dyDescent="0.35">
      <c r="A821" t="s">
        <v>80</v>
      </c>
      <c r="G821">
        <v>2024</v>
      </c>
    </row>
    <row r="822" spans="1:7" x14ac:dyDescent="0.35">
      <c r="A822" t="s">
        <v>80</v>
      </c>
      <c r="G822">
        <v>2024</v>
      </c>
    </row>
    <row r="823" spans="1:7" x14ac:dyDescent="0.35">
      <c r="A823" t="s">
        <v>80</v>
      </c>
      <c r="G823">
        <v>2024</v>
      </c>
    </row>
    <row r="824" spans="1:7" x14ac:dyDescent="0.35">
      <c r="A824" t="s">
        <v>80</v>
      </c>
      <c r="G824">
        <v>2024</v>
      </c>
    </row>
    <row r="825" spans="1:7" x14ac:dyDescent="0.35">
      <c r="A825" t="s">
        <v>80</v>
      </c>
      <c r="G825">
        <v>2024</v>
      </c>
    </row>
    <row r="826" spans="1:7" x14ac:dyDescent="0.35">
      <c r="A826" t="s">
        <v>80</v>
      </c>
      <c r="G826">
        <v>2024</v>
      </c>
    </row>
    <row r="827" spans="1:7" x14ac:dyDescent="0.35">
      <c r="A827" t="s">
        <v>80</v>
      </c>
      <c r="G827">
        <v>2024</v>
      </c>
    </row>
    <row r="828" spans="1:7" x14ac:dyDescent="0.35">
      <c r="A828" t="s">
        <v>80</v>
      </c>
      <c r="G828">
        <v>2024</v>
      </c>
    </row>
    <row r="829" spans="1:7" x14ac:dyDescent="0.35">
      <c r="A829" t="s">
        <v>80</v>
      </c>
      <c r="G829">
        <v>2024</v>
      </c>
    </row>
    <row r="830" spans="1:7" x14ac:dyDescent="0.35">
      <c r="A830" t="s">
        <v>80</v>
      </c>
      <c r="G830">
        <v>2024</v>
      </c>
    </row>
    <row r="831" spans="1:7" x14ac:dyDescent="0.35">
      <c r="A831" t="s">
        <v>80</v>
      </c>
      <c r="G831">
        <v>2024</v>
      </c>
    </row>
    <row r="832" spans="1:7" x14ac:dyDescent="0.35">
      <c r="A832" t="s">
        <v>80</v>
      </c>
      <c r="G832">
        <v>2024</v>
      </c>
    </row>
    <row r="833" spans="1:7" x14ac:dyDescent="0.35">
      <c r="A833" t="s">
        <v>80</v>
      </c>
      <c r="G833">
        <v>2024</v>
      </c>
    </row>
    <row r="834" spans="1:7" x14ac:dyDescent="0.35">
      <c r="A834" t="s">
        <v>80</v>
      </c>
      <c r="G834">
        <v>2024</v>
      </c>
    </row>
    <row r="835" spans="1:7" x14ac:dyDescent="0.35">
      <c r="A835" t="s">
        <v>80</v>
      </c>
      <c r="G835">
        <v>2024</v>
      </c>
    </row>
    <row r="836" spans="1:7" x14ac:dyDescent="0.35">
      <c r="A836" t="s">
        <v>80</v>
      </c>
      <c r="G836">
        <v>2024</v>
      </c>
    </row>
    <row r="837" spans="1:7" x14ac:dyDescent="0.35">
      <c r="A837" t="s">
        <v>80</v>
      </c>
      <c r="G837">
        <v>2024</v>
      </c>
    </row>
    <row r="838" spans="1:7" x14ac:dyDescent="0.35">
      <c r="A838" t="s">
        <v>80</v>
      </c>
      <c r="G838">
        <v>2024</v>
      </c>
    </row>
    <row r="839" spans="1:7" x14ac:dyDescent="0.35">
      <c r="A839" t="s">
        <v>80</v>
      </c>
      <c r="G839">
        <v>2024</v>
      </c>
    </row>
    <row r="840" spans="1:7" x14ac:dyDescent="0.35">
      <c r="A840" t="s">
        <v>80</v>
      </c>
      <c r="G840">
        <v>2024</v>
      </c>
    </row>
    <row r="841" spans="1:7" x14ac:dyDescent="0.35">
      <c r="A841" t="s">
        <v>80</v>
      </c>
      <c r="G841">
        <v>2024</v>
      </c>
    </row>
    <row r="842" spans="1:7" x14ac:dyDescent="0.35">
      <c r="A842" t="s">
        <v>80</v>
      </c>
      <c r="G842">
        <v>2024</v>
      </c>
    </row>
    <row r="843" spans="1:7" x14ac:dyDescent="0.35">
      <c r="A843" t="s">
        <v>80</v>
      </c>
      <c r="G843">
        <v>2024</v>
      </c>
    </row>
    <row r="844" spans="1:7" x14ac:dyDescent="0.35">
      <c r="A844" t="s">
        <v>80</v>
      </c>
      <c r="G844">
        <v>2024</v>
      </c>
    </row>
    <row r="845" spans="1:7" x14ac:dyDescent="0.35">
      <c r="A845" t="s">
        <v>80</v>
      </c>
      <c r="G845">
        <v>2024</v>
      </c>
    </row>
    <row r="846" spans="1:7" x14ac:dyDescent="0.35">
      <c r="A846" t="s">
        <v>80</v>
      </c>
      <c r="G846">
        <v>2024</v>
      </c>
    </row>
    <row r="847" spans="1:7" x14ac:dyDescent="0.35">
      <c r="A847" t="s">
        <v>80</v>
      </c>
      <c r="G847">
        <v>2024</v>
      </c>
    </row>
    <row r="848" spans="1:7" x14ac:dyDescent="0.35">
      <c r="A848" t="s">
        <v>98</v>
      </c>
      <c r="B848" t="s">
        <v>98</v>
      </c>
      <c r="C848" t="s">
        <v>98</v>
      </c>
      <c r="D848" s="49" t="s">
        <v>98</v>
      </c>
      <c r="E848" s="3" t="s">
        <v>98</v>
      </c>
      <c r="F848" t="s">
        <v>98</v>
      </c>
      <c r="G848" t="s">
        <v>98</v>
      </c>
    </row>
  </sheetData>
  <autoFilter ref="A1:I848" xr:uid="{4E510137-C273-4422-8F91-B515E327039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0823-02E0-4216-9410-EE856C650B07}">
  <dimension ref="A1:H848"/>
  <sheetViews>
    <sheetView topLeftCell="A180" workbookViewId="0">
      <selection activeCell="F180" sqref="F1:G1048576"/>
    </sheetView>
  </sheetViews>
  <sheetFormatPr defaultRowHeight="14.5" x14ac:dyDescent="0.35"/>
  <cols>
    <col min="5" max="5" width="11.7265625" style="3" bestFit="1" customWidth="1"/>
    <col min="8" max="8" width="8.7265625" style="3"/>
  </cols>
  <sheetData>
    <row r="1" spans="1:8" x14ac:dyDescent="0.35">
      <c r="A1" t="s">
        <v>99</v>
      </c>
      <c r="B1" t="s">
        <v>75</v>
      </c>
      <c r="C1" t="s">
        <v>76</v>
      </c>
      <c r="D1" t="s">
        <v>77</v>
      </c>
      <c r="E1" s="3" t="s">
        <v>11</v>
      </c>
      <c r="F1" t="s">
        <v>79</v>
      </c>
      <c r="G1" t="s">
        <v>78</v>
      </c>
      <c r="H1" s="3" t="s">
        <v>103</v>
      </c>
    </row>
    <row r="2" spans="1:8" x14ac:dyDescent="0.35">
      <c r="B2">
        <v>320013</v>
      </c>
      <c r="C2" t="s">
        <v>100</v>
      </c>
      <c r="D2" s="49">
        <f>E2/H2</f>
        <v>-9.3500350832429682</v>
      </c>
      <c r="E2" s="3">
        <v>-1172.644</v>
      </c>
      <c r="F2">
        <v>2</v>
      </c>
      <c r="G2">
        <v>2024</v>
      </c>
      <c r="H2" s="3">
        <v>125.416</v>
      </c>
    </row>
    <row r="3" spans="1:8" x14ac:dyDescent="0.35">
      <c r="B3">
        <v>320023</v>
      </c>
      <c r="C3" t="s">
        <v>87</v>
      </c>
      <c r="D3" s="49">
        <f>E3/H3</f>
        <v>-0.91629837953662785</v>
      </c>
      <c r="E3" s="3">
        <v>-164.208</v>
      </c>
      <c r="F3">
        <v>2</v>
      </c>
      <c r="G3">
        <v>2024</v>
      </c>
      <c r="H3" s="3">
        <v>179.208</v>
      </c>
    </row>
    <row r="4" spans="1:8" x14ac:dyDescent="0.35">
      <c r="B4">
        <v>320015</v>
      </c>
      <c r="C4" t="s">
        <v>81</v>
      </c>
      <c r="D4" s="49">
        <f>E4/H4</f>
        <v>-1.8699235149082994E-2</v>
      </c>
      <c r="E4" s="3">
        <v>-5.0510000000000002</v>
      </c>
      <c r="F4">
        <v>2</v>
      </c>
      <c r="G4">
        <v>2024</v>
      </c>
      <c r="H4" s="3">
        <v>270.11799999999999</v>
      </c>
    </row>
    <row r="5" spans="1:8" x14ac:dyDescent="0.35">
      <c r="B5">
        <v>320925</v>
      </c>
      <c r="C5" t="s">
        <v>91</v>
      </c>
      <c r="D5" s="49">
        <f>E5/H5</f>
        <v>-6.4163039596446589</v>
      </c>
      <c r="E5" s="3">
        <v>-1149.8530000000001</v>
      </c>
      <c r="F5">
        <v>2</v>
      </c>
      <c r="G5">
        <v>2024</v>
      </c>
      <c r="H5" s="3">
        <v>179.208</v>
      </c>
    </row>
    <row r="6" spans="1:8" x14ac:dyDescent="0.35">
      <c r="B6">
        <v>320917</v>
      </c>
      <c r="C6" t="s">
        <v>83</v>
      </c>
      <c r="D6" s="49">
        <f>E6/H6</f>
        <v>-0.18370021546458162</v>
      </c>
      <c r="E6" s="3">
        <v>-49.62</v>
      </c>
      <c r="F6">
        <v>2</v>
      </c>
      <c r="G6">
        <v>2024</v>
      </c>
      <c r="H6" s="3">
        <v>270.11399999999998</v>
      </c>
    </row>
    <row r="7" spans="1:8" x14ac:dyDescent="0.35">
      <c r="B7">
        <v>320118</v>
      </c>
      <c r="C7" t="s">
        <v>90</v>
      </c>
      <c r="D7" s="49">
        <f>E7/H7</f>
        <v>-4.399999051381899</v>
      </c>
      <c r="E7" s="3">
        <v>-927.66499999999996</v>
      </c>
      <c r="F7">
        <v>2</v>
      </c>
      <c r="G7">
        <v>2024</v>
      </c>
      <c r="H7" s="3">
        <v>210.833</v>
      </c>
    </row>
    <row r="8" spans="1:8" x14ac:dyDescent="0.35">
      <c r="B8">
        <v>320100</v>
      </c>
      <c r="C8" t="s">
        <v>86</v>
      </c>
      <c r="D8" s="49">
        <f>E8/H8</f>
        <v>-0.54000075914773016</v>
      </c>
      <c r="E8" s="3">
        <v>-85.358999999999995</v>
      </c>
      <c r="F8">
        <v>2</v>
      </c>
      <c r="G8">
        <v>2024</v>
      </c>
      <c r="H8" s="3">
        <v>158.072</v>
      </c>
    </row>
    <row r="9" spans="1:8" x14ac:dyDescent="0.35">
      <c r="B9">
        <v>320023</v>
      </c>
      <c r="C9" t="s">
        <v>87</v>
      </c>
      <c r="D9" s="49">
        <f>E9/H9</f>
        <v>-0.35963996942083737</v>
      </c>
      <c r="E9" s="3">
        <v>-64.45</v>
      </c>
      <c r="F9">
        <v>2</v>
      </c>
      <c r="G9">
        <v>2024</v>
      </c>
      <c r="H9" s="3">
        <v>179.20699999999999</v>
      </c>
    </row>
    <row r="10" spans="1:8" x14ac:dyDescent="0.35">
      <c r="B10">
        <v>324003</v>
      </c>
      <c r="C10" t="s">
        <v>89</v>
      </c>
      <c r="D10" s="49">
        <f>E10/H10</f>
        <v>-5.4000981836033378E-2</v>
      </c>
      <c r="E10" s="3">
        <v>-19.8</v>
      </c>
      <c r="F10">
        <v>2</v>
      </c>
      <c r="G10">
        <v>2024</v>
      </c>
      <c r="H10" s="3">
        <v>366.66</v>
      </c>
    </row>
    <row r="11" spans="1:8" x14ac:dyDescent="0.35">
      <c r="B11">
        <v>320120</v>
      </c>
      <c r="C11" t="s">
        <v>72</v>
      </c>
      <c r="D11" s="49">
        <f>E11/H11</f>
        <v>-1.0799965828029559</v>
      </c>
      <c r="E11" s="3">
        <v>-126.419</v>
      </c>
      <c r="F11">
        <v>2</v>
      </c>
      <c r="G11">
        <v>2024</v>
      </c>
      <c r="H11" s="3">
        <v>117.05500000000001</v>
      </c>
    </row>
    <row r="12" spans="1:8" x14ac:dyDescent="0.35">
      <c r="B12">
        <v>323004</v>
      </c>
      <c r="C12" t="s">
        <v>84</v>
      </c>
      <c r="D12" s="49">
        <f>E12/H12</f>
        <v>-0.18035920350968163</v>
      </c>
      <c r="E12" s="3">
        <v>-35.478999999999999</v>
      </c>
      <c r="F12">
        <v>2</v>
      </c>
      <c r="G12">
        <v>2024</v>
      </c>
      <c r="H12" s="3">
        <v>196.71299999999999</v>
      </c>
    </row>
    <row r="13" spans="1:8" x14ac:dyDescent="0.35">
      <c r="B13">
        <v>323900</v>
      </c>
      <c r="C13" t="s">
        <v>95</v>
      </c>
      <c r="D13" s="49">
        <f>E13/H13</f>
        <v>-0.72036276383748843</v>
      </c>
      <c r="E13" s="3">
        <v>-141.70400000000001</v>
      </c>
      <c r="F13">
        <v>2</v>
      </c>
      <c r="G13">
        <v>2024</v>
      </c>
      <c r="H13" s="3">
        <v>196.71199999999999</v>
      </c>
    </row>
    <row r="14" spans="1:8" x14ac:dyDescent="0.35">
      <c r="B14">
        <v>320011</v>
      </c>
      <c r="C14" t="s">
        <v>101</v>
      </c>
      <c r="D14" s="49">
        <f>E14/H14</f>
        <v>-0.46764108088896789</v>
      </c>
      <c r="E14" s="3">
        <v>-126.315</v>
      </c>
      <c r="F14">
        <v>2</v>
      </c>
      <c r="G14">
        <v>2024</v>
      </c>
      <c r="H14" s="3">
        <v>270.11099999999999</v>
      </c>
    </row>
    <row r="15" spans="1:8" x14ac:dyDescent="0.35">
      <c r="B15">
        <v>320028</v>
      </c>
      <c r="C15" t="s">
        <v>92</v>
      </c>
      <c r="D15" s="49">
        <f>E15/H15</f>
        <v>-1.0799977674299932</v>
      </c>
      <c r="E15" s="3">
        <v>-135.44900000000001</v>
      </c>
      <c r="F15">
        <v>2</v>
      </c>
      <c r="G15">
        <v>2024</v>
      </c>
      <c r="H15" s="3">
        <v>125.416</v>
      </c>
    </row>
    <row r="16" spans="1:8" x14ac:dyDescent="0.35">
      <c r="B16">
        <v>322000</v>
      </c>
      <c r="C16" t="s">
        <v>94</v>
      </c>
      <c r="D16" s="49">
        <f>E16/H16</f>
        <v>-1.0799997966580754</v>
      </c>
      <c r="E16" s="3">
        <v>-212.45</v>
      </c>
      <c r="F16">
        <v>2</v>
      </c>
      <c r="G16">
        <v>2024</v>
      </c>
      <c r="H16" s="3">
        <v>196.71299999999999</v>
      </c>
    </row>
    <row r="17" spans="2:8" x14ac:dyDescent="0.35">
      <c r="B17">
        <v>320023</v>
      </c>
      <c r="C17" t="s">
        <v>87</v>
      </c>
      <c r="D17" s="49">
        <f>E17/H17</f>
        <v>-1.2603684450178341</v>
      </c>
      <c r="E17" s="3">
        <v>-132.863</v>
      </c>
      <c r="F17">
        <v>2</v>
      </c>
      <c r="G17">
        <v>2024</v>
      </c>
      <c r="H17" s="3">
        <v>105.416</v>
      </c>
    </row>
    <row r="18" spans="2:8" x14ac:dyDescent="0.35">
      <c r="B18">
        <v>320925</v>
      </c>
      <c r="C18" t="s">
        <v>91</v>
      </c>
      <c r="D18" s="49">
        <f>E18/H18</f>
        <v>-0.18035726143834252</v>
      </c>
      <c r="E18" s="3">
        <v>-19.012</v>
      </c>
      <c r="F18">
        <v>2</v>
      </c>
      <c r="G18">
        <v>2024</v>
      </c>
      <c r="H18" s="3">
        <v>105.413</v>
      </c>
    </row>
    <row r="19" spans="2:8" x14ac:dyDescent="0.35">
      <c r="B19">
        <v>320925</v>
      </c>
      <c r="C19" t="s">
        <v>91</v>
      </c>
      <c r="D19" s="49">
        <f>E19/H19</f>
        <v>-0.35963996942083737</v>
      </c>
      <c r="E19" s="3">
        <v>-64.45</v>
      </c>
      <c r="F19">
        <v>2</v>
      </c>
      <c r="G19">
        <v>2024</v>
      </c>
      <c r="H19" s="3">
        <v>179.20699999999999</v>
      </c>
    </row>
    <row r="20" spans="2:8" x14ac:dyDescent="0.35">
      <c r="B20">
        <v>320013</v>
      </c>
      <c r="C20" t="s">
        <v>100</v>
      </c>
      <c r="D20" s="49">
        <f>E20/H20</f>
        <v>-9.3500350832429682</v>
      </c>
      <c r="E20" s="3">
        <v>-1172.644</v>
      </c>
      <c r="F20">
        <v>2</v>
      </c>
      <c r="G20">
        <v>2024</v>
      </c>
      <c r="H20" s="3">
        <v>125.416</v>
      </c>
    </row>
    <row r="21" spans="2:8" x14ac:dyDescent="0.35">
      <c r="B21">
        <v>320023</v>
      </c>
      <c r="C21" t="s">
        <v>87</v>
      </c>
      <c r="D21" s="49">
        <f>E21/H21</f>
        <v>-0.91629837953662785</v>
      </c>
      <c r="E21" s="3">
        <v>-164.208</v>
      </c>
      <c r="F21">
        <v>2</v>
      </c>
      <c r="G21">
        <v>2024</v>
      </c>
      <c r="H21" s="3">
        <v>179.208</v>
      </c>
    </row>
    <row r="22" spans="2:8" x14ac:dyDescent="0.35">
      <c r="B22">
        <v>320015</v>
      </c>
      <c r="C22" t="s">
        <v>81</v>
      </c>
      <c r="D22" s="49">
        <f>E22/H22</f>
        <v>-1.8699211551823098E-2</v>
      </c>
      <c r="E22" s="3">
        <v>-4.952</v>
      </c>
      <c r="F22">
        <v>2</v>
      </c>
      <c r="G22">
        <v>2024</v>
      </c>
      <c r="H22" s="3">
        <v>264.82400000000001</v>
      </c>
    </row>
    <row r="23" spans="2:8" x14ac:dyDescent="0.35">
      <c r="B23">
        <v>320925</v>
      </c>
      <c r="C23" t="s">
        <v>91</v>
      </c>
      <c r="D23" s="49">
        <f>E23/H23</f>
        <v>-6.4163039596446589</v>
      </c>
      <c r="E23" s="3">
        <v>-1149.8530000000001</v>
      </c>
      <c r="F23">
        <v>2</v>
      </c>
      <c r="G23">
        <v>2024</v>
      </c>
      <c r="H23" s="3">
        <v>179.208</v>
      </c>
    </row>
    <row r="24" spans="2:8" x14ac:dyDescent="0.35">
      <c r="B24">
        <v>320917</v>
      </c>
      <c r="C24" t="s">
        <v>83</v>
      </c>
      <c r="D24" s="49">
        <f>E24/H24</f>
        <v>-0.18370021546458162</v>
      </c>
      <c r="E24" s="3">
        <v>-49.62</v>
      </c>
      <c r="F24">
        <v>2</v>
      </c>
      <c r="G24">
        <v>2024</v>
      </c>
      <c r="H24" s="3">
        <v>270.11399999999998</v>
      </c>
    </row>
    <row r="25" spans="2:8" x14ac:dyDescent="0.35">
      <c r="B25">
        <v>320118</v>
      </c>
      <c r="C25" t="s">
        <v>90</v>
      </c>
      <c r="D25" s="49">
        <f>E25/H25</f>
        <v>-4.399999051381899</v>
      </c>
      <c r="E25" s="3">
        <v>-927.66499999999996</v>
      </c>
      <c r="F25">
        <v>2</v>
      </c>
      <c r="G25">
        <v>2024</v>
      </c>
      <c r="H25" s="3">
        <v>210.833</v>
      </c>
    </row>
    <row r="26" spans="2:8" x14ac:dyDescent="0.35">
      <c r="B26">
        <v>320013</v>
      </c>
      <c r="C26" t="s">
        <v>100</v>
      </c>
      <c r="D26" s="49">
        <f>E26/H26</f>
        <v>-9.3500350832429682</v>
      </c>
      <c r="E26" s="3">
        <v>-1172.644</v>
      </c>
      <c r="F26">
        <v>2</v>
      </c>
      <c r="G26">
        <v>2024</v>
      </c>
      <c r="H26" s="3">
        <v>125.416</v>
      </c>
    </row>
    <row r="27" spans="2:8" x14ac:dyDescent="0.35">
      <c r="B27">
        <v>320023</v>
      </c>
      <c r="C27" t="s">
        <v>87</v>
      </c>
      <c r="D27" s="49">
        <f>E27/H27</f>
        <v>-0.91629837953662785</v>
      </c>
      <c r="E27" s="3">
        <v>-164.208</v>
      </c>
      <c r="F27">
        <v>2</v>
      </c>
      <c r="G27">
        <v>2024</v>
      </c>
      <c r="H27" s="3">
        <v>179.208</v>
      </c>
    </row>
    <row r="28" spans="2:8" x14ac:dyDescent="0.35">
      <c r="B28">
        <v>320015</v>
      </c>
      <c r="C28" t="s">
        <v>81</v>
      </c>
      <c r="D28" s="49">
        <f>E28/H28</f>
        <v>-1.8699211551823098E-2</v>
      </c>
      <c r="E28" s="3">
        <v>-4.952</v>
      </c>
      <c r="F28">
        <v>2</v>
      </c>
      <c r="G28">
        <v>2024</v>
      </c>
      <c r="H28" s="3">
        <v>264.82400000000001</v>
      </c>
    </row>
    <row r="29" spans="2:8" x14ac:dyDescent="0.35">
      <c r="B29">
        <v>320925</v>
      </c>
      <c r="C29" t="s">
        <v>91</v>
      </c>
      <c r="D29" s="49">
        <f>E29/H29</f>
        <v>-6.4163039596446589</v>
      </c>
      <c r="E29" s="3">
        <v>-1149.8530000000001</v>
      </c>
      <c r="F29">
        <v>2</v>
      </c>
      <c r="G29">
        <v>2024</v>
      </c>
      <c r="H29" s="3">
        <v>179.208</v>
      </c>
    </row>
    <row r="30" spans="2:8" x14ac:dyDescent="0.35">
      <c r="B30">
        <v>320917</v>
      </c>
      <c r="C30" t="s">
        <v>83</v>
      </c>
      <c r="D30" s="49">
        <f>E30/H30</f>
        <v>-0.18370021546458162</v>
      </c>
      <c r="E30" s="3">
        <v>-49.62</v>
      </c>
      <c r="F30">
        <v>2</v>
      </c>
      <c r="G30">
        <v>2024</v>
      </c>
      <c r="H30" s="3">
        <v>270.11399999999998</v>
      </c>
    </row>
    <row r="31" spans="2:8" x14ac:dyDescent="0.35">
      <c r="B31">
        <v>320118</v>
      </c>
      <c r="C31" t="s">
        <v>90</v>
      </c>
      <c r="D31" s="49">
        <f>E31/H31</f>
        <v>-4.399999051381899</v>
      </c>
      <c r="E31" s="3">
        <v>-927.66499999999996</v>
      </c>
      <c r="F31">
        <v>2</v>
      </c>
      <c r="G31">
        <v>2024</v>
      </c>
      <c r="H31" s="3">
        <v>210.833</v>
      </c>
    </row>
    <row r="32" spans="2:8" x14ac:dyDescent="0.35">
      <c r="B32">
        <v>320013</v>
      </c>
      <c r="C32" t="s">
        <v>100</v>
      </c>
      <c r="D32" s="49">
        <f>E32/H32</f>
        <v>-9.180032850672962</v>
      </c>
      <c r="E32" s="3">
        <v>-1151.3230000000001</v>
      </c>
      <c r="F32">
        <v>2</v>
      </c>
      <c r="G32">
        <v>2024</v>
      </c>
      <c r="H32" s="3">
        <v>125.416</v>
      </c>
    </row>
    <row r="33" spans="2:8" x14ac:dyDescent="0.35">
      <c r="B33">
        <v>320023</v>
      </c>
      <c r="C33" t="s">
        <v>87</v>
      </c>
      <c r="D33" s="49">
        <f>E33/H33</f>
        <v>-0.89963617695638598</v>
      </c>
      <c r="E33" s="3">
        <v>-161.22200000000001</v>
      </c>
      <c r="F33">
        <v>2</v>
      </c>
      <c r="G33">
        <v>2024</v>
      </c>
      <c r="H33" s="3">
        <v>179.208</v>
      </c>
    </row>
    <row r="34" spans="2:8" x14ac:dyDescent="0.35">
      <c r="B34">
        <v>320015</v>
      </c>
      <c r="C34" t="s">
        <v>81</v>
      </c>
      <c r="D34" s="49">
        <f>E34/H34</f>
        <v>-1.8358583344306945E-2</v>
      </c>
      <c r="E34" s="3">
        <v>-5.7160000000000002</v>
      </c>
      <c r="F34">
        <v>2</v>
      </c>
      <c r="G34">
        <v>2024</v>
      </c>
      <c r="H34" s="3">
        <v>311.35300000000001</v>
      </c>
    </row>
    <row r="35" spans="2:8" x14ac:dyDescent="0.35">
      <c r="B35">
        <v>320925</v>
      </c>
      <c r="C35" t="s">
        <v>91</v>
      </c>
      <c r="D35" s="49">
        <f>E35/H35</f>
        <v>-6.2996462211508408</v>
      </c>
      <c r="E35" s="3">
        <v>-1128.9469999999999</v>
      </c>
      <c r="F35">
        <v>2</v>
      </c>
      <c r="G35">
        <v>2024</v>
      </c>
      <c r="H35" s="3">
        <v>179.208</v>
      </c>
    </row>
    <row r="36" spans="2:8" x14ac:dyDescent="0.35">
      <c r="B36">
        <v>320917</v>
      </c>
      <c r="C36" t="s">
        <v>83</v>
      </c>
      <c r="D36" s="49">
        <f>E36/H36</f>
        <v>-0.18036088466351247</v>
      </c>
      <c r="E36" s="3">
        <v>-48.718000000000004</v>
      </c>
      <c r="F36">
        <v>2</v>
      </c>
      <c r="G36">
        <v>2024</v>
      </c>
      <c r="H36" s="3">
        <v>270.11399999999998</v>
      </c>
    </row>
    <row r="37" spans="2:8" x14ac:dyDescent="0.35">
      <c r="B37">
        <v>320118</v>
      </c>
      <c r="C37" t="s">
        <v>90</v>
      </c>
      <c r="D37" s="49">
        <f>E37/H37</f>
        <v>-4.3200020869598212</v>
      </c>
      <c r="E37" s="3">
        <v>-910.79899999999998</v>
      </c>
      <c r="F37">
        <v>2</v>
      </c>
      <c r="G37">
        <v>2024</v>
      </c>
      <c r="H37" s="3">
        <v>210.833</v>
      </c>
    </row>
    <row r="38" spans="2:8" x14ac:dyDescent="0.35">
      <c r="B38">
        <v>320013</v>
      </c>
      <c r="C38" t="s">
        <v>100</v>
      </c>
      <c r="D38" s="49">
        <f>E38/H38</f>
        <v>-9.3500350832429682</v>
      </c>
      <c r="E38" s="3">
        <v>-1172.644</v>
      </c>
      <c r="F38">
        <v>2</v>
      </c>
      <c r="G38">
        <v>2024</v>
      </c>
      <c r="H38" s="3">
        <v>125.416</v>
      </c>
    </row>
    <row r="39" spans="2:8" x14ac:dyDescent="0.35">
      <c r="B39">
        <v>320023</v>
      </c>
      <c r="C39" t="s">
        <v>87</v>
      </c>
      <c r="D39" s="49">
        <f>E39/H39</f>
        <v>-0.91629837953662785</v>
      </c>
      <c r="E39" s="3">
        <v>-164.208</v>
      </c>
      <c r="F39">
        <v>2</v>
      </c>
      <c r="G39">
        <v>2024</v>
      </c>
      <c r="H39" s="3">
        <v>179.208</v>
      </c>
    </row>
    <row r="40" spans="2:8" x14ac:dyDescent="0.35">
      <c r="B40">
        <v>320015</v>
      </c>
      <c r="C40" t="s">
        <v>81</v>
      </c>
      <c r="D40" s="49">
        <f>E40/H40</f>
        <v>-1.8699211551823098E-2</v>
      </c>
      <c r="E40" s="3">
        <v>-4.952</v>
      </c>
      <c r="F40">
        <v>2</v>
      </c>
      <c r="G40">
        <v>2024</v>
      </c>
      <c r="H40" s="3">
        <v>264.82400000000001</v>
      </c>
    </row>
    <row r="41" spans="2:8" x14ac:dyDescent="0.35">
      <c r="B41">
        <v>320925</v>
      </c>
      <c r="C41" t="s">
        <v>91</v>
      </c>
      <c r="D41" s="49">
        <f>E41/H41</f>
        <v>-6.4163039596446589</v>
      </c>
      <c r="E41" s="3">
        <v>-1149.8530000000001</v>
      </c>
      <c r="F41">
        <v>2</v>
      </c>
      <c r="G41">
        <v>2024</v>
      </c>
      <c r="H41" s="3">
        <v>179.208</v>
      </c>
    </row>
    <row r="42" spans="2:8" x14ac:dyDescent="0.35">
      <c r="B42">
        <v>320917</v>
      </c>
      <c r="C42" t="s">
        <v>83</v>
      </c>
      <c r="D42" s="49">
        <f>E42/H42</f>
        <v>-0.18370021546458162</v>
      </c>
      <c r="E42" s="3">
        <v>-49.62</v>
      </c>
      <c r="F42">
        <v>2</v>
      </c>
      <c r="G42">
        <v>2024</v>
      </c>
      <c r="H42" s="3">
        <v>270.11399999999998</v>
      </c>
    </row>
    <row r="43" spans="2:8" x14ac:dyDescent="0.35">
      <c r="B43">
        <v>320118</v>
      </c>
      <c r="C43" t="s">
        <v>90</v>
      </c>
      <c r="D43" s="49">
        <f>E43/H43</f>
        <v>-4.399999051381899</v>
      </c>
      <c r="E43" s="3">
        <v>-927.66499999999996</v>
      </c>
      <c r="F43">
        <v>2</v>
      </c>
      <c r="G43">
        <v>2024</v>
      </c>
      <c r="H43" s="3">
        <v>210.833</v>
      </c>
    </row>
    <row r="44" spans="2:8" x14ac:dyDescent="0.35">
      <c r="B44">
        <v>320013</v>
      </c>
      <c r="C44" t="s">
        <v>100</v>
      </c>
      <c r="D44" s="49">
        <f>E44/H44</f>
        <v>-9.1800248772086483</v>
      </c>
      <c r="E44" s="3">
        <v>-1151.3219999999999</v>
      </c>
      <c r="F44">
        <v>2</v>
      </c>
      <c r="G44">
        <v>2024</v>
      </c>
      <c r="H44" s="3">
        <v>125.416</v>
      </c>
    </row>
    <row r="45" spans="2:8" x14ac:dyDescent="0.35">
      <c r="B45">
        <v>320023</v>
      </c>
      <c r="C45" t="s">
        <v>87</v>
      </c>
      <c r="D45" s="49">
        <f>E45/H45</f>
        <v>-0.89963617695638598</v>
      </c>
      <c r="E45" s="3">
        <v>-161.22200000000001</v>
      </c>
      <c r="F45">
        <v>2</v>
      </c>
      <c r="G45">
        <v>2024</v>
      </c>
      <c r="H45" s="3">
        <v>179.208</v>
      </c>
    </row>
    <row r="46" spans="2:8" x14ac:dyDescent="0.35">
      <c r="B46">
        <v>320015</v>
      </c>
      <c r="C46" t="s">
        <v>81</v>
      </c>
      <c r="D46" s="49">
        <f>E46/H46</f>
        <v>-1.8361051459093697E-2</v>
      </c>
      <c r="E46" s="3">
        <v>-5.72</v>
      </c>
      <c r="F46">
        <v>2</v>
      </c>
      <c r="G46">
        <v>2024</v>
      </c>
      <c r="H46" s="3">
        <v>311.529</v>
      </c>
    </row>
    <row r="47" spans="2:8" x14ac:dyDescent="0.35">
      <c r="B47">
        <v>320925</v>
      </c>
      <c r="C47" t="s">
        <v>91</v>
      </c>
      <c r="D47" s="49">
        <f>E47/H47</f>
        <v>-6.2996462211508408</v>
      </c>
      <c r="E47" s="3">
        <v>-1128.9469999999999</v>
      </c>
      <c r="F47">
        <v>2</v>
      </c>
      <c r="G47">
        <v>2024</v>
      </c>
      <c r="H47" s="3">
        <v>179.208</v>
      </c>
    </row>
    <row r="48" spans="2:8" x14ac:dyDescent="0.35">
      <c r="B48">
        <v>320917</v>
      </c>
      <c r="C48" t="s">
        <v>83</v>
      </c>
      <c r="D48" s="49">
        <f>E48/H48</f>
        <v>-0.18036088466351247</v>
      </c>
      <c r="E48" s="3">
        <v>-48.718000000000004</v>
      </c>
      <c r="F48">
        <v>2</v>
      </c>
      <c r="G48">
        <v>2024</v>
      </c>
      <c r="H48" s="3">
        <v>270.11399999999998</v>
      </c>
    </row>
    <row r="49" spans="2:8" x14ac:dyDescent="0.35">
      <c r="B49">
        <v>320118</v>
      </c>
      <c r="C49" t="s">
        <v>90</v>
      </c>
      <c r="D49" s="49">
        <f>E49/H49</f>
        <v>-4.3200020869598212</v>
      </c>
      <c r="E49" s="3">
        <v>-910.79899999999998</v>
      </c>
      <c r="F49">
        <v>2</v>
      </c>
      <c r="G49">
        <v>2024</v>
      </c>
      <c r="H49" s="3">
        <v>210.833</v>
      </c>
    </row>
    <row r="50" spans="2:8" x14ac:dyDescent="0.35">
      <c r="B50">
        <v>320013</v>
      </c>
      <c r="C50" t="s">
        <v>100</v>
      </c>
      <c r="D50" s="49">
        <f>E50/H50</f>
        <v>9.3500350832429682</v>
      </c>
      <c r="E50" s="3">
        <v>1172.644</v>
      </c>
      <c r="F50">
        <v>2</v>
      </c>
      <c r="G50">
        <v>2024</v>
      </c>
      <c r="H50" s="3">
        <v>125.416</v>
      </c>
    </row>
    <row r="51" spans="2:8" x14ac:dyDescent="0.35">
      <c r="B51">
        <v>320023</v>
      </c>
      <c r="C51" t="s">
        <v>87</v>
      </c>
      <c r="D51" s="49">
        <f>E51/H51</f>
        <v>0.91629837953662785</v>
      </c>
      <c r="E51" s="3">
        <v>164.208</v>
      </c>
      <c r="F51">
        <v>2</v>
      </c>
      <c r="G51">
        <v>2024</v>
      </c>
      <c r="H51" s="3">
        <v>179.208</v>
      </c>
    </row>
    <row r="52" spans="2:8" x14ac:dyDescent="0.35">
      <c r="B52">
        <v>320015</v>
      </c>
      <c r="C52" t="s">
        <v>81</v>
      </c>
      <c r="D52" s="49">
        <f>E52/H52</f>
        <v>1.8699235149082994E-2</v>
      </c>
      <c r="E52" s="3">
        <v>5.0510000000000002</v>
      </c>
      <c r="F52">
        <v>2</v>
      </c>
      <c r="G52">
        <v>2024</v>
      </c>
      <c r="H52" s="3">
        <v>270.11799999999999</v>
      </c>
    </row>
    <row r="53" spans="2:8" x14ac:dyDescent="0.35">
      <c r="B53">
        <v>320925</v>
      </c>
      <c r="C53" t="s">
        <v>91</v>
      </c>
      <c r="D53" s="49">
        <f>E53/H53</f>
        <v>6.4163039596446589</v>
      </c>
      <c r="E53" s="3">
        <v>1149.8530000000001</v>
      </c>
      <c r="F53">
        <v>2</v>
      </c>
      <c r="G53">
        <v>2024</v>
      </c>
      <c r="H53" s="3">
        <v>179.208</v>
      </c>
    </row>
    <row r="54" spans="2:8" x14ac:dyDescent="0.35">
      <c r="B54">
        <v>320917</v>
      </c>
      <c r="C54" t="s">
        <v>83</v>
      </c>
      <c r="D54" s="49">
        <f>E54/H54</f>
        <v>0.18370021546458162</v>
      </c>
      <c r="E54" s="3">
        <v>49.62</v>
      </c>
      <c r="F54">
        <v>2</v>
      </c>
      <c r="G54">
        <v>2024</v>
      </c>
      <c r="H54" s="3">
        <v>270.11399999999998</v>
      </c>
    </row>
    <row r="55" spans="2:8" x14ac:dyDescent="0.35">
      <c r="B55">
        <v>320118</v>
      </c>
      <c r="C55" t="s">
        <v>90</v>
      </c>
      <c r="D55" s="49">
        <f>E55/H55</f>
        <v>4.399999051381899</v>
      </c>
      <c r="E55" s="3">
        <v>927.66499999999996</v>
      </c>
      <c r="F55">
        <v>2</v>
      </c>
      <c r="G55">
        <v>2024</v>
      </c>
      <c r="H55" s="3">
        <v>210.833</v>
      </c>
    </row>
    <row r="56" spans="2:8" x14ac:dyDescent="0.35">
      <c r="B56">
        <v>320013</v>
      </c>
      <c r="C56" t="s">
        <v>100</v>
      </c>
      <c r="D56" s="49">
        <f>E56/H56</f>
        <v>9.3500350832429682</v>
      </c>
      <c r="E56" s="3">
        <v>1172.644</v>
      </c>
      <c r="F56">
        <v>2</v>
      </c>
      <c r="G56">
        <v>2024</v>
      </c>
      <c r="H56" s="3">
        <v>125.416</v>
      </c>
    </row>
    <row r="57" spans="2:8" x14ac:dyDescent="0.35">
      <c r="B57">
        <v>320023</v>
      </c>
      <c r="C57" t="s">
        <v>87</v>
      </c>
      <c r="D57" s="49">
        <f>E57/H57</f>
        <v>0.91629837953662785</v>
      </c>
      <c r="E57" s="3">
        <v>164.208</v>
      </c>
      <c r="F57">
        <v>2</v>
      </c>
      <c r="G57">
        <v>2024</v>
      </c>
      <c r="H57" s="3">
        <v>179.208</v>
      </c>
    </row>
    <row r="58" spans="2:8" x14ac:dyDescent="0.35">
      <c r="B58">
        <v>320015</v>
      </c>
      <c r="C58" t="s">
        <v>81</v>
      </c>
      <c r="D58" s="49">
        <f>E58/H58</f>
        <v>1.8699211551823098E-2</v>
      </c>
      <c r="E58" s="3">
        <v>4.952</v>
      </c>
      <c r="F58">
        <v>2</v>
      </c>
      <c r="G58">
        <v>2024</v>
      </c>
      <c r="H58" s="3">
        <v>264.82400000000001</v>
      </c>
    </row>
    <row r="59" spans="2:8" x14ac:dyDescent="0.35">
      <c r="B59">
        <v>320925</v>
      </c>
      <c r="C59" t="s">
        <v>91</v>
      </c>
      <c r="D59" s="49">
        <f>E59/H59</f>
        <v>6.4163039596446589</v>
      </c>
      <c r="E59" s="3">
        <v>1149.8530000000001</v>
      </c>
      <c r="F59">
        <v>2</v>
      </c>
      <c r="G59">
        <v>2024</v>
      </c>
      <c r="H59" s="3">
        <v>179.208</v>
      </c>
    </row>
    <row r="60" spans="2:8" x14ac:dyDescent="0.35">
      <c r="B60">
        <v>320917</v>
      </c>
      <c r="C60" t="s">
        <v>83</v>
      </c>
      <c r="D60" s="49">
        <f>E60/H60</f>
        <v>0.18370021546458162</v>
      </c>
      <c r="E60" s="3">
        <v>49.62</v>
      </c>
      <c r="F60">
        <v>2</v>
      </c>
      <c r="G60">
        <v>2024</v>
      </c>
      <c r="H60" s="3">
        <v>270.11399999999998</v>
      </c>
    </row>
    <row r="61" spans="2:8" x14ac:dyDescent="0.35">
      <c r="B61">
        <v>320118</v>
      </c>
      <c r="C61" t="s">
        <v>90</v>
      </c>
      <c r="D61" s="49">
        <f>E61/H61</f>
        <v>4.399999051381899</v>
      </c>
      <c r="E61" s="3">
        <v>927.66499999999996</v>
      </c>
      <c r="F61">
        <v>2</v>
      </c>
      <c r="G61">
        <v>2024</v>
      </c>
      <c r="H61" s="3">
        <v>210.833</v>
      </c>
    </row>
    <row r="62" spans="2:8" x14ac:dyDescent="0.35">
      <c r="B62">
        <v>320013</v>
      </c>
      <c r="C62" t="s">
        <v>100</v>
      </c>
      <c r="D62" s="49">
        <f>E62/H62</f>
        <v>9.3500350832429682</v>
      </c>
      <c r="E62" s="3">
        <v>1172.644</v>
      </c>
      <c r="F62">
        <v>2</v>
      </c>
      <c r="G62">
        <v>2024</v>
      </c>
      <c r="H62" s="3">
        <v>125.416</v>
      </c>
    </row>
    <row r="63" spans="2:8" x14ac:dyDescent="0.35">
      <c r="B63">
        <v>320023</v>
      </c>
      <c r="C63" t="s">
        <v>87</v>
      </c>
      <c r="D63" s="49">
        <f>E63/H63</f>
        <v>0.91629837953662785</v>
      </c>
      <c r="E63" s="3">
        <v>164.208</v>
      </c>
      <c r="F63">
        <v>2</v>
      </c>
      <c r="G63">
        <v>2024</v>
      </c>
      <c r="H63" s="3">
        <v>179.208</v>
      </c>
    </row>
    <row r="64" spans="2:8" x14ac:dyDescent="0.35">
      <c r="B64">
        <v>320015</v>
      </c>
      <c r="C64" t="s">
        <v>81</v>
      </c>
      <c r="D64" s="49">
        <f>E64/H64</f>
        <v>1.8699211551823098E-2</v>
      </c>
      <c r="E64" s="3">
        <v>4.952</v>
      </c>
      <c r="F64">
        <v>2</v>
      </c>
      <c r="G64">
        <v>2024</v>
      </c>
      <c r="H64" s="3">
        <v>264.82400000000001</v>
      </c>
    </row>
    <row r="65" spans="2:8" x14ac:dyDescent="0.35">
      <c r="B65">
        <v>320925</v>
      </c>
      <c r="C65" t="s">
        <v>91</v>
      </c>
      <c r="D65" s="49">
        <f>E65/H65</f>
        <v>6.4163039596446589</v>
      </c>
      <c r="E65" s="3">
        <v>1149.8530000000001</v>
      </c>
      <c r="F65">
        <v>2</v>
      </c>
      <c r="G65">
        <v>2024</v>
      </c>
      <c r="H65" s="3">
        <v>179.208</v>
      </c>
    </row>
    <row r="66" spans="2:8" x14ac:dyDescent="0.35">
      <c r="B66">
        <v>320917</v>
      </c>
      <c r="C66" t="s">
        <v>83</v>
      </c>
      <c r="D66" s="49">
        <f>E66/H66</f>
        <v>0.18370021546458162</v>
      </c>
      <c r="E66" s="3">
        <v>49.62</v>
      </c>
      <c r="F66">
        <v>2</v>
      </c>
      <c r="G66">
        <v>2024</v>
      </c>
      <c r="H66" s="3">
        <v>270.11399999999998</v>
      </c>
    </row>
    <row r="67" spans="2:8" x14ac:dyDescent="0.35">
      <c r="B67">
        <v>320118</v>
      </c>
      <c r="C67" t="s">
        <v>90</v>
      </c>
      <c r="D67" s="49">
        <f>E67/H67</f>
        <v>4.399999051381899</v>
      </c>
      <c r="E67" s="3">
        <v>927.66499999999996</v>
      </c>
      <c r="F67">
        <v>2</v>
      </c>
      <c r="G67">
        <v>2024</v>
      </c>
      <c r="H67" s="3">
        <v>210.833</v>
      </c>
    </row>
    <row r="68" spans="2:8" x14ac:dyDescent="0.35">
      <c r="B68">
        <v>320013</v>
      </c>
      <c r="C68" t="s">
        <v>100</v>
      </c>
      <c r="D68" s="49">
        <f>E68/H68</f>
        <v>9.180032850672962</v>
      </c>
      <c r="E68" s="3">
        <v>1151.3230000000001</v>
      </c>
      <c r="F68">
        <v>2</v>
      </c>
      <c r="G68">
        <v>2024</v>
      </c>
      <c r="H68" s="3">
        <v>125.416</v>
      </c>
    </row>
    <row r="69" spans="2:8" x14ac:dyDescent="0.35">
      <c r="B69">
        <v>320023</v>
      </c>
      <c r="C69" t="s">
        <v>87</v>
      </c>
      <c r="D69" s="49">
        <f>E69/H69</f>
        <v>0.89963617695638598</v>
      </c>
      <c r="E69" s="3">
        <v>161.22200000000001</v>
      </c>
      <c r="F69">
        <v>2</v>
      </c>
      <c r="G69">
        <v>2024</v>
      </c>
      <c r="H69" s="3">
        <v>179.208</v>
      </c>
    </row>
    <row r="70" spans="2:8" x14ac:dyDescent="0.35">
      <c r="B70">
        <v>320015</v>
      </c>
      <c r="C70" t="s">
        <v>81</v>
      </c>
      <c r="D70" s="49">
        <f>E70/H70</f>
        <v>1.8358583344306945E-2</v>
      </c>
      <c r="E70" s="3">
        <v>5.7160000000000002</v>
      </c>
      <c r="F70">
        <v>2</v>
      </c>
      <c r="G70">
        <v>2024</v>
      </c>
      <c r="H70" s="3">
        <v>311.35300000000001</v>
      </c>
    </row>
    <row r="71" spans="2:8" x14ac:dyDescent="0.35">
      <c r="B71">
        <v>320925</v>
      </c>
      <c r="C71" t="s">
        <v>91</v>
      </c>
      <c r="D71" s="49">
        <f>E71/H71</f>
        <v>6.2996462211508408</v>
      </c>
      <c r="E71" s="3">
        <v>1128.9469999999999</v>
      </c>
      <c r="F71">
        <v>2</v>
      </c>
      <c r="G71">
        <v>2024</v>
      </c>
      <c r="H71" s="3">
        <v>179.208</v>
      </c>
    </row>
    <row r="72" spans="2:8" x14ac:dyDescent="0.35">
      <c r="B72">
        <v>320917</v>
      </c>
      <c r="C72" t="s">
        <v>83</v>
      </c>
      <c r="D72" s="49">
        <f>E72/H72</f>
        <v>0.18036088466351247</v>
      </c>
      <c r="E72" s="3">
        <v>48.718000000000004</v>
      </c>
      <c r="F72">
        <v>2</v>
      </c>
      <c r="G72">
        <v>2024</v>
      </c>
      <c r="H72" s="3">
        <v>270.11399999999998</v>
      </c>
    </row>
    <row r="73" spans="2:8" x14ac:dyDescent="0.35">
      <c r="B73">
        <v>320118</v>
      </c>
      <c r="C73" t="s">
        <v>90</v>
      </c>
      <c r="D73" s="49">
        <f>E73/H73</f>
        <v>4.3200020869598212</v>
      </c>
      <c r="E73" s="3">
        <v>910.79899999999998</v>
      </c>
      <c r="F73">
        <v>2</v>
      </c>
      <c r="G73">
        <v>2024</v>
      </c>
      <c r="H73" s="3">
        <v>210.833</v>
      </c>
    </row>
    <row r="74" spans="2:8" x14ac:dyDescent="0.35">
      <c r="B74">
        <v>320013</v>
      </c>
      <c r="C74" t="s">
        <v>100</v>
      </c>
      <c r="D74" s="49">
        <f>E74/H74</f>
        <v>9.3500350832429682</v>
      </c>
      <c r="E74" s="3">
        <v>1172.644</v>
      </c>
      <c r="F74">
        <v>2</v>
      </c>
      <c r="G74">
        <v>2024</v>
      </c>
      <c r="H74" s="3">
        <v>125.416</v>
      </c>
    </row>
    <row r="75" spans="2:8" x14ac:dyDescent="0.35">
      <c r="B75">
        <v>320023</v>
      </c>
      <c r="C75" t="s">
        <v>87</v>
      </c>
      <c r="D75" s="49">
        <f>E75/H75</f>
        <v>0.91629837953662785</v>
      </c>
      <c r="E75" s="3">
        <v>164.208</v>
      </c>
      <c r="F75">
        <v>2</v>
      </c>
      <c r="G75">
        <v>2024</v>
      </c>
      <c r="H75" s="3">
        <v>179.208</v>
      </c>
    </row>
    <row r="76" spans="2:8" x14ac:dyDescent="0.35">
      <c r="B76">
        <v>320015</v>
      </c>
      <c r="C76" t="s">
        <v>81</v>
      </c>
      <c r="D76" s="49">
        <f>E76/H76</f>
        <v>1.8699211551823098E-2</v>
      </c>
      <c r="E76" s="3">
        <v>4.952</v>
      </c>
      <c r="F76">
        <v>2</v>
      </c>
      <c r="G76">
        <v>2024</v>
      </c>
      <c r="H76" s="3">
        <v>264.82400000000001</v>
      </c>
    </row>
    <row r="77" spans="2:8" x14ac:dyDescent="0.35">
      <c r="B77">
        <v>320925</v>
      </c>
      <c r="C77" t="s">
        <v>91</v>
      </c>
      <c r="D77" s="49">
        <f>E77/H77</f>
        <v>6.4163039596446589</v>
      </c>
      <c r="E77" s="3">
        <v>1149.8530000000001</v>
      </c>
      <c r="F77">
        <v>2</v>
      </c>
      <c r="G77">
        <v>2024</v>
      </c>
      <c r="H77" s="3">
        <v>179.208</v>
      </c>
    </row>
    <row r="78" spans="2:8" x14ac:dyDescent="0.35">
      <c r="B78">
        <v>320917</v>
      </c>
      <c r="C78" t="s">
        <v>83</v>
      </c>
      <c r="D78" s="49">
        <f>E78/H78</f>
        <v>0.18370021546458162</v>
      </c>
      <c r="E78" s="3">
        <v>49.62</v>
      </c>
      <c r="F78">
        <v>2</v>
      </c>
      <c r="G78">
        <v>2024</v>
      </c>
      <c r="H78" s="3">
        <v>270.11399999999998</v>
      </c>
    </row>
    <row r="79" spans="2:8" x14ac:dyDescent="0.35">
      <c r="B79">
        <v>320118</v>
      </c>
      <c r="C79" t="s">
        <v>90</v>
      </c>
      <c r="D79" s="49">
        <f>E79/H79</f>
        <v>4.399999051381899</v>
      </c>
      <c r="E79" s="3">
        <v>927.66499999999996</v>
      </c>
      <c r="F79">
        <v>2</v>
      </c>
      <c r="G79">
        <v>2024</v>
      </c>
      <c r="H79" s="3">
        <v>210.833</v>
      </c>
    </row>
    <row r="80" spans="2:8" x14ac:dyDescent="0.35">
      <c r="B80">
        <v>320013</v>
      </c>
      <c r="C80" t="s">
        <v>100</v>
      </c>
      <c r="D80" s="49">
        <f>E80/H80</f>
        <v>-0.35964024015883012</v>
      </c>
      <c r="E80" s="3">
        <v>-45.104999999999997</v>
      </c>
      <c r="F80">
        <v>4</v>
      </c>
      <c r="G80">
        <v>2024</v>
      </c>
      <c r="H80" s="3">
        <v>125.417</v>
      </c>
    </row>
    <row r="81" spans="2:8" x14ac:dyDescent="0.35">
      <c r="B81">
        <v>320118</v>
      </c>
      <c r="C81" t="s">
        <v>90</v>
      </c>
      <c r="D81" s="49">
        <f>E81/H81</f>
        <v>-0.54000341504135996</v>
      </c>
      <c r="E81" s="3">
        <v>-56.924999999999997</v>
      </c>
      <c r="F81">
        <v>4</v>
      </c>
      <c r="G81">
        <v>2024</v>
      </c>
      <c r="H81" s="3">
        <v>105.416</v>
      </c>
    </row>
    <row r="82" spans="2:8" x14ac:dyDescent="0.35">
      <c r="B82">
        <v>320023</v>
      </c>
      <c r="C82" t="s">
        <v>87</v>
      </c>
      <c r="D82" s="49">
        <f>E82/H82</f>
        <v>-1.0799988677536232</v>
      </c>
      <c r="E82" s="3">
        <v>-190.77099999999999</v>
      </c>
      <c r="F82">
        <v>4</v>
      </c>
      <c r="G82">
        <v>2024</v>
      </c>
      <c r="H82" s="3">
        <v>176.64</v>
      </c>
    </row>
    <row r="83" spans="2:8" x14ac:dyDescent="0.35">
      <c r="B83">
        <v>320029</v>
      </c>
      <c r="C83" t="s">
        <v>73</v>
      </c>
      <c r="D83" s="49">
        <f>E83/H83</f>
        <v>-24.659615055393871</v>
      </c>
      <c r="E83" s="3">
        <v>-5041.5349999999999</v>
      </c>
      <c r="F83">
        <v>4</v>
      </c>
      <c r="G83">
        <v>2024</v>
      </c>
      <c r="H83" s="3">
        <v>204.44499999999999</v>
      </c>
    </row>
    <row r="84" spans="2:8" x14ac:dyDescent="0.35">
      <c r="B84">
        <v>320020</v>
      </c>
      <c r="C84" t="s">
        <v>88</v>
      </c>
      <c r="D84" s="49">
        <f>E84/H84</f>
        <v>-614.52096986098763</v>
      </c>
      <c r="E84" s="3">
        <v>-156224.75</v>
      </c>
      <c r="F84">
        <v>4</v>
      </c>
      <c r="G84">
        <v>2024</v>
      </c>
      <c r="H84" s="3">
        <v>254.22200000000001</v>
      </c>
    </row>
    <row r="85" spans="2:8" x14ac:dyDescent="0.35">
      <c r="B85">
        <v>327901</v>
      </c>
      <c r="C85" t="s">
        <v>68</v>
      </c>
      <c r="D85" s="49">
        <f>E85/H85</f>
        <v>-0.72036192041718627</v>
      </c>
      <c r="E85" s="3">
        <v>-101.669</v>
      </c>
      <c r="F85">
        <v>4</v>
      </c>
      <c r="G85">
        <v>2024</v>
      </c>
      <c r="H85" s="3">
        <v>141.136</v>
      </c>
    </row>
    <row r="86" spans="2:8" x14ac:dyDescent="0.35">
      <c r="B86">
        <v>327902</v>
      </c>
      <c r="C86" t="s">
        <v>71</v>
      </c>
      <c r="D86" s="49">
        <f>E86/H86</f>
        <v>-0.10799971657337208</v>
      </c>
      <c r="E86" s="3">
        <v>-15.242000000000001</v>
      </c>
      <c r="F86">
        <v>4</v>
      </c>
      <c r="G86">
        <v>2024</v>
      </c>
      <c r="H86" s="3">
        <v>141.13</v>
      </c>
    </row>
    <row r="87" spans="2:8" x14ac:dyDescent="0.35">
      <c r="B87">
        <v>320028</v>
      </c>
      <c r="C87" t="s">
        <v>92</v>
      </c>
      <c r="D87" s="49">
        <f>E87/H87</f>
        <v>-2.8803511485683759</v>
      </c>
      <c r="E87" s="3">
        <v>-361.245</v>
      </c>
      <c r="F87">
        <v>4</v>
      </c>
      <c r="G87">
        <v>2024</v>
      </c>
      <c r="H87" s="3">
        <v>125.417</v>
      </c>
    </row>
    <row r="88" spans="2:8" x14ac:dyDescent="0.35">
      <c r="B88">
        <v>320118</v>
      </c>
      <c r="C88" t="s">
        <v>90</v>
      </c>
      <c r="D88" s="49">
        <f>E88/H88</f>
        <v>-0.18035957854315085</v>
      </c>
      <c r="E88" s="3">
        <v>-37.950000000000003</v>
      </c>
      <c r="F88">
        <v>4</v>
      </c>
      <c r="G88">
        <v>2024</v>
      </c>
      <c r="H88" s="3">
        <v>210.41300000000001</v>
      </c>
    </row>
    <row r="89" spans="2:8" x14ac:dyDescent="0.35">
      <c r="B89">
        <v>320013</v>
      </c>
      <c r="C89" t="s">
        <v>100</v>
      </c>
      <c r="D89" s="49">
        <f>E89/H89</f>
        <v>-1.8003683740511578</v>
      </c>
      <c r="E89" s="3">
        <v>-225.79499999999999</v>
      </c>
      <c r="F89">
        <v>4</v>
      </c>
      <c r="G89">
        <v>2024</v>
      </c>
      <c r="H89" s="3">
        <v>125.416</v>
      </c>
    </row>
    <row r="90" spans="2:8" x14ac:dyDescent="0.35">
      <c r="B90">
        <v>320118</v>
      </c>
      <c r="C90" t="s">
        <v>90</v>
      </c>
      <c r="D90" s="49">
        <f>E90/H90</f>
        <v>-1.6199948774865534</v>
      </c>
      <c r="E90" s="3">
        <v>-170.77500000000001</v>
      </c>
      <c r="F90">
        <v>4</v>
      </c>
      <c r="G90">
        <v>2024</v>
      </c>
      <c r="H90" s="3">
        <v>105.417</v>
      </c>
    </row>
    <row r="91" spans="2:8" x14ac:dyDescent="0.35">
      <c r="B91">
        <v>320023</v>
      </c>
      <c r="C91" t="s">
        <v>87</v>
      </c>
      <c r="D91" s="49">
        <f>E91/H91</f>
        <v>-4.5003623188405797</v>
      </c>
      <c r="E91" s="3">
        <v>-794.94399999999996</v>
      </c>
      <c r="F91">
        <v>4</v>
      </c>
      <c r="G91">
        <v>2024</v>
      </c>
      <c r="H91" s="3">
        <v>176.64</v>
      </c>
    </row>
    <row r="92" spans="2:8" x14ac:dyDescent="0.35">
      <c r="B92">
        <v>320025</v>
      </c>
      <c r="C92" t="s">
        <v>102</v>
      </c>
      <c r="D92" s="49">
        <f>E92/H92</f>
        <v>-2.1599999999999997</v>
      </c>
      <c r="E92" s="3">
        <v>-238.464</v>
      </c>
      <c r="F92">
        <v>4</v>
      </c>
      <c r="G92">
        <v>2024</v>
      </c>
      <c r="H92" s="3">
        <v>110.4</v>
      </c>
    </row>
    <row r="93" spans="2:8" x14ac:dyDescent="0.35">
      <c r="B93">
        <v>320029</v>
      </c>
      <c r="C93" t="s">
        <v>73</v>
      </c>
      <c r="D93" s="49">
        <f>E93/H93</f>
        <v>-0.72035999902174186</v>
      </c>
      <c r="E93" s="3">
        <v>-147.274</v>
      </c>
      <c r="F93">
        <v>4</v>
      </c>
      <c r="G93">
        <v>2024</v>
      </c>
      <c r="H93" s="3">
        <v>204.44499999999999</v>
      </c>
    </row>
    <row r="94" spans="2:8" x14ac:dyDescent="0.35">
      <c r="B94">
        <v>320925</v>
      </c>
      <c r="C94" t="s">
        <v>91</v>
      </c>
      <c r="D94" s="49">
        <f>E94/H94</f>
        <v>-1.0799973438567201</v>
      </c>
      <c r="E94" s="3">
        <v>-113.849</v>
      </c>
      <c r="F94">
        <v>4</v>
      </c>
      <c r="G94">
        <v>2024</v>
      </c>
      <c r="H94" s="3">
        <v>105.416</v>
      </c>
    </row>
    <row r="95" spans="2:8" x14ac:dyDescent="0.35">
      <c r="B95">
        <v>320120</v>
      </c>
      <c r="C95" t="s">
        <v>72</v>
      </c>
      <c r="D95" s="49">
        <f>E95/H95</f>
        <v>-0.53999794969928927</v>
      </c>
      <c r="E95" s="3">
        <v>-63.21</v>
      </c>
      <c r="F95">
        <v>4</v>
      </c>
      <c r="G95">
        <v>2024</v>
      </c>
      <c r="H95" s="3">
        <v>117.056</v>
      </c>
    </row>
    <row r="96" spans="2:8" x14ac:dyDescent="0.35">
      <c r="B96">
        <v>327900</v>
      </c>
      <c r="C96" t="s">
        <v>70</v>
      </c>
      <c r="D96" s="49">
        <f>E96/H96</f>
        <v>-0.14364261168384881</v>
      </c>
      <c r="E96" s="3">
        <v>-20.273</v>
      </c>
      <c r="F96">
        <v>4</v>
      </c>
      <c r="G96">
        <v>2024</v>
      </c>
      <c r="H96" s="3">
        <v>141.13499999999999</v>
      </c>
    </row>
    <row r="97" spans="2:8" x14ac:dyDescent="0.35">
      <c r="B97">
        <v>327901</v>
      </c>
      <c r="C97" t="s">
        <v>68</v>
      </c>
      <c r="D97" s="49">
        <f>E97/H97</f>
        <v>-0.10799971657337208</v>
      </c>
      <c r="E97" s="3">
        <v>-15.242000000000001</v>
      </c>
      <c r="F97">
        <v>4</v>
      </c>
      <c r="G97">
        <v>2024</v>
      </c>
      <c r="H97" s="3">
        <v>141.13</v>
      </c>
    </row>
    <row r="98" spans="2:8" x14ac:dyDescent="0.35">
      <c r="B98">
        <v>327902</v>
      </c>
      <c r="C98" t="s">
        <v>71</v>
      </c>
      <c r="D98" s="49">
        <f>E98/H98</f>
        <v>-0.14364261168384881</v>
      </c>
      <c r="E98" s="3">
        <v>-20.273</v>
      </c>
      <c r="F98">
        <v>4</v>
      </c>
      <c r="G98">
        <v>2024</v>
      </c>
      <c r="H98" s="3">
        <v>141.13499999999999</v>
      </c>
    </row>
    <row r="99" spans="2:8" x14ac:dyDescent="0.35">
      <c r="B99">
        <v>327903</v>
      </c>
      <c r="C99" t="s">
        <v>69</v>
      </c>
      <c r="D99" s="49">
        <f>E99/H99</f>
        <v>-0.10799971657337208</v>
      </c>
      <c r="E99" s="3">
        <v>-15.242000000000001</v>
      </c>
      <c r="F99">
        <v>4</v>
      </c>
      <c r="G99">
        <v>2024</v>
      </c>
      <c r="H99" s="3">
        <v>141.13</v>
      </c>
    </row>
    <row r="100" spans="2:8" x14ac:dyDescent="0.35">
      <c r="B100">
        <v>320020</v>
      </c>
      <c r="C100" t="s">
        <v>88</v>
      </c>
      <c r="D100" s="49">
        <f>E100/H100</f>
        <v>-0.7203585842295317</v>
      </c>
      <c r="E100" s="3">
        <v>-183.131</v>
      </c>
      <c r="F100">
        <v>4</v>
      </c>
      <c r="G100">
        <v>2024</v>
      </c>
      <c r="H100" s="3">
        <v>254.22200000000001</v>
      </c>
    </row>
    <row r="101" spans="2:8" x14ac:dyDescent="0.35">
      <c r="B101">
        <v>323103</v>
      </c>
      <c r="C101" t="s">
        <v>93</v>
      </c>
      <c r="D101" s="49">
        <f>E101/H101</f>
        <v>-4.5361497984352045E-2</v>
      </c>
      <c r="E101" s="3">
        <v>-10.836</v>
      </c>
      <c r="F101">
        <v>4</v>
      </c>
      <c r="G101">
        <v>2024</v>
      </c>
      <c r="H101" s="3">
        <v>238.881</v>
      </c>
    </row>
    <row r="102" spans="2:8" x14ac:dyDescent="0.35">
      <c r="B102">
        <v>320028</v>
      </c>
      <c r="C102" t="s">
        <v>92</v>
      </c>
      <c r="D102" s="49">
        <f>E102/H102</f>
        <v>-1.6199877209628679</v>
      </c>
      <c r="E102" s="3">
        <v>-203.17400000000001</v>
      </c>
      <c r="F102">
        <v>4</v>
      </c>
      <c r="G102">
        <v>2024</v>
      </c>
      <c r="H102" s="3">
        <v>125.417</v>
      </c>
    </row>
    <row r="103" spans="2:8" x14ac:dyDescent="0.35">
      <c r="B103">
        <v>320100</v>
      </c>
      <c r="C103" t="s">
        <v>86</v>
      </c>
      <c r="D103" s="49">
        <f>E103/H103</f>
        <v>-8.9642694468343539E-2</v>
      </c>
      <c r="E103" s="3">
        <v>-14.17</v>
      </c>
      <c r="F103">
        <v>4</v>
      </c>
      <c r="G103">
        <v>2024</v>
      </c>
      <c r="H103" s="3">
        <v>158.072</v>
      </c>
    </row>
    <row r="104" spans="2:8" x14ac:dyDescent="0.35">
      <c r="B104">
        <v>320118</v>
      </c>
      <c r="C104" t="s">
        <v>90</v>
      </c>
      <c r="D104" s="49">
        <f>E104/H104</f>
        <v>-3.0596396199835887</v>
      </c>
      <c r="E104" s="3">
        <v>-645.07299999999998</v>
      </c>
      <c r="F104">
        <v>4</v>
      </c>
      <c r="G104">
        <v>2024</v>
      </c>
      <c r="H104" s="3">
        <v>210.833</v>
      </c>
    </row>
    <row r="105" spans="2:8" x14ac:dyDescent="0.35">
      <c r="B105">
        <v>320015</v>
      </c>
      <c r="C105" t="s">
        <v>81</v>
      </c>
      <c r="D105" s="49">
        <f>E105/H105</f>
        <v>-1.8361051459093697E-2</v>
      </c>
      <c r="E105" s="3">
        <v>-5.72</v>
      </c>
      <c r="F105">
        <v>4</v>
      </c>
      <c r="G105">
        <v>2024</v>
      </c>
      <c r="H105" s="3">
        <v>311.529</v>
      </c>
    </row>
    <row r="106" spans="2:8" x14ac:dyDescent="0.35">
      <c r="B106">
        <v>324003</v>
      </c>
      <c r="C106" t="s">
        <v>89</v>
      </c>
      <c r="D106" s="49">
        <f>E106/H106</f>
        <v>-1.2959988218192529</v>
      </c>
      <c r="E106" s="3">
        <v>-475.2</v>
      </c>
      <c r="F106">
        <v>4</v>
      </c>
      <c r="G106">
        <v>2024</v>
      </c>
      <c r="H106" s="3">
        <v>366.66699999999997</v>
      </c>
    </row>
    <row r="107" spans="2:8" x14ac:dyDescent="0.35">
      <c r="B107">
        <v>320013</v>
      </c>
      <c r="C107" t="s">
        <v>100</v>
      </c>
      <c r="D107" s="49">
        <f>E107/H107</f>
        <v>-2.5662948404123846</v>
      </c>
      <c r="E107" s="3">
        <v>-321.85700000000003</v>
      </c>
      <c r="F107">
        <v>4</v>
      </c>
      <c r="G107">
        <v>2024</v>
      </c>
      <c r="H107" s="3">
        <v>125.417</v>
      </c>
    </row>
    <row r="108" spans="2:8" x14ac:dyDescent="0.35">
      <c r="B108">
        <v>320013</v>
      </c>
      <c r="C108" t="s">
        <v>100</v>
      </c>
      <c r="D108" s="49">
        <f>E108/H108</f>
        <v>-0.35964024015883012</v>
      </c>
      <c r="E108" s="3">
        <v>-45.104999999999997</v>
      </c>
      <c r="F108">
        <v>4</v>
      </c>
      <c r="G108">
        <v>2024</v>
      </c>
      <c r="H108" s="3">
        <v>125.417</v>
      </c>
    </row>
    <row r="109" spans="2:8" x14ac:dyDescent="0.35">
      <c r="B109">
        <v>320118</v>
      </c>
      <c r="C109" t="s">
        <v>90</v>
      </c>
      <c r="D109" s="49">
        <f>E109/H109</f>
        <v>-0.54000341504135996</v>
      </c>
      <c r="E109" s="3">
        <v>-56.924999999999997</v>
      </c>
      <c r="F109">
        <v>4</v>
      </c>
      <c r="G109">
        <v>2024</v>
      </c>
      <c r="H109" s="3">
        <v>105.416</v>
      </c>
    </row>
    <row r="110" spans="2:8" x14ac:dyDescent="0.35">
      <c r="B110">
        <v>320023</v>
      </c>
      <c r="C110" t="s">
        <v>87</v>
      </c>
      <c r="D110" s="49">
        <f>E110/H110</f>
        <v>-1.0799978687127023</v>
      </c>
      <c r="E110" s="3">
        <v>-202.69399999999999</v>
      </c>
      <c r="F110">
        <v>4</v>
      </c>
      <c r="G110">
        <v>2024</v>
      </c>
      <c r="H110" s="3">
        <v>187.68</v>
      </c>
    </row>
    <row r="111" spans="2:8" x14ac:dyDescent="0.35">
      <c r="B111">
        <v>320029</v>
      </c>
      <c r="C111" t="s">
        <v>73</v>
      </c>
      <c r="D111" s="49">
        <f>E111/H111</f>
        <v>-24.659615055393871</v>
      </c>
      <c r="E111" s="3">
        <v>-5041.5349999999999</v>
      </c>
      <c r="F111">
        <v>4</v>
      </c>
      <c r="G111">
        <v>2024</v>
      </c>
      <c r="H111" s="3">
        <v>204.44499999999999</v>
      </c>
    </row>
    <row r="112" spans="2:8" x14ac:dyDescent="0.35">
      <c r="B112">
        <v>320020</v>
      </c>
      <c r="C112" t="s">
        <v>88</v>
      </c>
      <c r="D112" s="49">
        <f>E112/H112</f>
        <v>-614.52096986098763</v>
      </c>
      <c r="E112" s="3">
        <v>-156224.75</v>
      </c>
      <c r="F112">
        <v>4</v>
      </c>
      <c r="G112">
        <v>2024</v>
      </c>
      <c r="H112" s="3">
        <v>254.22200000000001</v>
      </c>
    </row>
    <row r="113" spans="2:8" x14ac:dyDescent="0.35">
      <c r="B113">
        <v>320013</v>
      </c>
      <c r="C113" t="s">
        <v>100</v>
      </c>
      <c r="D113" s="49">
        <f>E113/H113</f>
        <v>-1.8003683740511578</v>
      </c>
      <c r="E113" s="3">
        <v>-225.79499999999999</v>
      </c>
      <c r="F113">
        <v>4</v>
      </c>
      <c r="G113">
        <v>2024</v>
      </c>
      <c r="H113" s="3">
        <v>125.416</v>
      </c>
    </row>
    <row r="114" spans="2:8" x14ac:dyDescent="0.35">
      <c r="B114">
        <v>320118</v>
      </c>
      <c r="C114" t="s">
        <v>90</v>
      </c>
      <c r="D114" s="49">
        <f>E114/H114</f>
        <v>-1.6199948774865534</v>
      </c>
      <c r="E114" s="3">
        <v>-170.77500000000001</v>
      </c>
      <c r="F114">
        <v>4</v>
      </c>
      <c r="G114">
        <v>2024</v>
      </c>
      <c r="H114" s="3">
        <v>105.417</v>
      </c>
    </row>
    <row r="115" spans="2:8" x14ac:dyDescent="0.35">
      <c r="B115">
        <v>320023</v>
      </c>
      <c r="C115" t="s">
        <v>87</v>
      </c>
      <c r="D115" s="49">
        <f>E115/H115</f>
        <v>-4.5003623188405797</v>
      </c>
      <c r="E115" s="3">
        <v>-844.62800000000004</v>
      </c>
      <c r="F115">
        <v>4</v>
      </c>
      <c r="G115">
        <v>2024</v>
      </c>
      <c r="H115" s="3">
        <v>187.68</v>
      </c>
    </row>
    <row r="116" spans="2:8" x14ac:dyDescent="0.35">
      <c r="B116">
        <v>320025</v>
      </c>
      <c r="C116" t="s">
        <v>102</v>
      </c>
      <c r="D116" s="49">
        <f>E116/H116</f>
        <v>-2.1599999999999997</v>
      </c>
      <c r="E116" s="3">
        <v>-238.464</v>
      </c>
      <c r="F116">
        <v>4</v>
      </c>
      <c r="G116">
        <v>2024</v>
      </c>
      <c r="H116" s="3">
        <v>110.4</v>
      </c>
    </row>
    <row r="117" spans="2:8" x14ac:dyDescent="0.35">
      <c r="B117">
        <v>320029</v>
      </c>
      <c r="C117" t="s">
        <v>73</v>
      </c>
      <c r="D117" s="49">
        <f>E117/H117</f>
        <v>-0.72035999902174186</v>
      </c>
      <c r="E117" s="3">
        <v>-147.274</v>
      </c>
      <c r="F117">
        <v>4</v>
      </c>
      <c r="G117">
        <v>2024</v>
      </c>
      <c r="H117" s="3">
        <v>204.44499999999999</v>
      </c>
    </row>
    <row r="118" spans="2:8" x14ac:dyDescent="0.35">
      <c r="B118">
        <v>320925</v>
      </c>
      <c r="C118" t="s">
        <v>91</v>
      </c>
      <c r="D118" s="49">
        <f>E118/H118</f>
        <v>-1.0799973438567201</v>
      </c>
      <c r="E118" s="3">
        <v>-113.849</v>
      </c>
      <c r="F118">
        <v>4</v>
      </c>
      <c r="G118">
        <v>2024</v>
      </c>
      <c r="H118" s="3">
        <v>105.416</v>
      </c>
    </row>
    <row r="119" spans="2:8" x14ac:dyDescent="0.35">
      <c r="B119">
        <v>320120</v>
      </c>
      <c r="C119" t="s">
        <v>72</v>
      </c>
      <c r="D119" s="49">
        <f>E119/H119</f>
        <v>-0.53999794969928927</v>
      </c>
      <c r="E119" s="3">
        <v>-63.21</v>
      </c>
      <c r="F119">
        <v>4</v>
      </c>
      <c r="G119">
        <v>2024</v>
      </c>
      <c r="H119" s="3">
        <v>117.056</v>
      </c>
    </row>
    <row r="120" spans="2:8" x14ac:dyDescent="0.35">
      <c r="B120">
        <v>320013</v>
      </c>
      <c r="C120" t="s">
        <v>100</v>
      </c>
      <c r="D120" s="49">
        <f>E120/H120</f>
        <v>1.8003683740511578</v>
      </c>
      <c r="E120" s="3">
        <v>225.79499999999999</v>
      </c>
      <c r="F120">
        <v>4</v>
      </c>
      <c r="G120">
        <v>2024</v>
      </c>
      <c r="H120" s="3">
        <v>125.416</v>
      </c>
    </row>
    <row r="121" spans="2:8" x14ac:dyDescent="0.35">
      <c r="B121">
        <v>320118</v>
      </c>
      <c r="C121" t="s">
        <v>90</v>
      </c>
      <c r="D121" s="49">
        <f>E121/H121</f>
        <v>1.6199948774865534</v>
      </c>
      <c r="E121" s="3">
        <v>170.77500000000001</v>
      </c>
      <c r="F121">
        <v>4</v>
      </c>
      <c r="G121">
        <v>2024</v>
      </c>
      <c r="H121" s="3">
        <v>105.417</v>
      </c>
    </row>
    <row r="122" spans="2:8" x14ac:dyDescent="0.35">
      <c r="B122">
        <v>320023</v>
      </c>
      <c r="C122" t="s">
        <v>87</v>
      </c>
      <c r="D122" s="49">
        <f>E122/H122</f>
        <v>4.5003623188405797</v>
      </c>
      <c r="E122" s="3">
        <v>794.94399999999996</v>
      </c>
      <c r="F122">
        <v>4</v>
      </c>
      <c r="G122">
        <v>2024</v>
      </c>
      <c r="H122" s="3">
        <v>176.64</v>
      </c>
    </row>
    <row r="123" spans="2:8" x14ac:dyDescent="0.35">
      <c r="B123">
        <v>320025</v>
      </c>
      <c r="C123" t="s">
        <v>102</v>
      </c>
      <c r="D123" s="49">
        <f>E123/H123</f>
        <v>2.1599999999999997</v>
      </c>
      <c r="E123" s="3">
        <v>238.464</v>
      </c>
      <c r="F123">
        <v>4</v>
      </c>
      <c r="G123">
        <v>2024</v>
      </c>
      <c r="H123" s="3">
        <v>110.4</v>
      </c>
    </row>
    <row r="124" spans="2:8" x14ac:dyDescent="0.35">
      <c r="B124">
        <v>320029</v>
      </c>
      <c r="C124" t="s">
        <v>73</v>
      </c>
      <c r="D124" s="49">
        <f>E124/H124</f>
        <v>0.72035999902174186</v>
      </c>
      <c r="E124" s="3">
        <v>147.274</v>
      </c>
      <c r="F124">
        <v>4</v>
      </c>
      <c r="G124">
        <v>2024</v>
      </c>
      <c r="H124" s="3">
        <v>204.44499999999999</v>
      </c>
    </row>
    <row r="125" spans="2:8" x14ac:dyDescent="0.35">
      <c r="B125">
        <v>320925</v>
      </c>
      <c r="C125" t="s">
        <v>91</v>
      </c>
      <c r="D125" s="49">
        <f>E125/H125</f>
        <v>1.0799973438567201</v>
      </c>
      <c r="E125" s="3">
        <v>113.849</v>
      </c>
      <c r="F125">
        <v>4</v>
      </c>
      <c r="G125">
        <v>2024</v>
      </c>
      <c r="H125" s="3">
        <v>105.416</v>
      </c>
    </row>
    <row r="126" spans="2:8" x14ac:dyDescent="0.35">
      <c r="B126">
        <v>320120</v>
      </c>
      <c r="C126" t="s">
        <v>72</v>
      </c>
      <c r="D126" s="49">
        <f>E126/H126</f>
        <v>0.53999794969928927</v>
      </c>
      <c r="E126" s="3">
        <v>63.21</v>
      </c>
      <c r="F126">
        <v>4</v>
      </c>
      <c r="G126">
        <v>2024</v>
      </c>
      <c r="H126" s="3">
        <v>117.056</v>
      </c>
    </row>
    <row r="127" spans="2:8" x14ac:dyDescent="0.35">
      <c r="B127">
        <v>320013</v>
      </c>
      <c r="C127" t="s">
        <v>100</v>
      </c>
      <c r="D127" s="49">
        <f>E127/H127</f>
        <v>0.35964024015883012</v>
      </c>
      <c r="E127" s="3">
        <v>45.104999999999997</v>
      </c>
      <c r="F127">
        <v>4</v>
      </c>
      <c r="G127">
        <v>2024</v>
      </c>
      <c r="H127" s="3">
        <v>125.417</v>
      </c>
    </row>
    <row r="128" spans="2:8" x14ac:dyDescent="0.35">
      <c r="B128">
        <v>320118</v>
      </c>
      <c r="C128" t="s">
        <v>90</v>
      </c>
      <c r="D128" s="49">
        <f>E128/H128</f>
        <v>0.54000341504135996</v>
      </c>
      <c r="E128" s="3">
        <v>56.924999999999997</v>
      </c>
      <c r="F128">
        <v>4</v>
      </c>
      <c r="G128">
        <v>2024</v>
      </c>
      <c r="H128" s="3">
        <v>105.416</v>
      </c>
    </row>
    <row r="129" spans="2:8" x14ac:dyDescent="0.35">
      <c r="B129">
        <v>320023</v>
      </c>
      <c r="C129" t="s">
        <v>87</v>
      </c>
      <c r="D129" s="49">
        <f>E129/H129</f>
        <v>1.0799988677536232</v>
      </c>
      <c r="E129" s="3">
        <v>190.77099999999999</v>
      </c>
      <c r="F129">
        <v>4</v>
      </c>
      <c r="G129">
        <v>2024</v>
      </c>
      <c r="H129" s="3">
        <v>176.64</v>
      </c>
    </row>
    <row r="130" spans="2:8" x14ac:dyDescent="0.35">
      <c r="B130">
        <v>320029</v>
      </c>
      <c r="C130" t="s">
        <v>73</v>
      </c>
      <c r="D130" s="49">
        <f>E130/H130</f>
        <v>24.659615055393871</v>
      </c>
      <c r="E130" s="3">
        <v>5041.5349999999999</v>
      </c>
      <c r="F130">
        <v>4</v>
      </c>
      <c r="G130">
        <v>2024</v>
      </c>
      <c r="H130" s="3">
        <v>204.44499999999999</v>
      </c>
    </row>
    <row r="131" spans="2:8" x14ac:dyDescent="0.35">
      <c r="B131">
        <v>320020</v>
      </c>
      <c r="C131" t="s">
        <v>88</v>
      </c>
      <c r="D131" s="49">
        <f>E131/H131</f>
        <v>614.52096986098763</v>
      </c>
      <c r="E131" s="3">
        <v>156224.75</v>
      </c>
      <c r="F131">
        <v>4</v>
      </c>
      <c r="G131">
        <v>2024</v>
      </c>
      <c r="H131" s="3">
        <v>254.22200000000001</v>
      </c>
    </row>
    <row r="132" spans="2:8" x14ac:dyDescent="0.35">
      <c r="B132">
        <v>320015</v>
      </c>
      <c r="C132" t="s">
        <v>81</v>
      </c>
      <c r="D132" s="49">
        <f>E132/H132</f>
        <v>-0.73763968055827112</v>
      </c>
      <c r="E132" s="3">
        <v>-245.232</v>
      </c>
      <c r="F132">
        <v>4</v>
      </c>
      <c r="G132">
        <v>2024</v>
      </c>
      <c r="H132" s="3">
        <v>332.45499999999998</v>
      </c>
    </row>
    <row r="133" spans="2:8" x14ac:dyDescent="0.35">
      <c r="B133">
        <v>324003</v>
      </c>
      <c r="C133" t="s">
        <v>89</v>
      </c>
      <c r="D133" s="49">
        <f>E133/H133</f>
        <v>-5.4000981836033378E-2</v>
      </c>
      <c r="E133" s="3">
        <v>-19.8</v>
      </c>
      <c r="F133">
        <v>4</v>
      </c>
      <c r="G133">
        <v>2024</v>
      </c>
      <c r="H133" s="3">
        <v>366.66</v>
      </c>
    </row>
    <row r="134" spans="2:8" x14ac:dyDescent="0.35">
      <c r="B134">
        <v>320013</v>
      </c>
      <c r="C134" t="s">
        <v>100</v>
      </c>
      <c r="D134" s="49">
        <f>E134/H134</f>
        <v>-0.7336963888468071</v>
      </c>
      <c r="E134" s="3">
        <v>-92.018000000000001</v>
      </c>
      <c r="F134">
        <v>4</v>
      </c>
      <c r="G134">
        <v>2024</v>
      </c>
      <c r="H134" s="3">
        <v>125.417</v>
      </c>
    </row>
    <row r="135" spans="2:8" x14ac:dyDescent="0.35">
      <c r="B135">
        <v>320118</v>
      </c>
      <c r="C135" t="s">
        <v>90</v>
      </c>
      <c r="D135" s="49">
        <f>E135/H135</f>
        <v>-0.55000142292040188</v>
      </c>
      <c r="E135" s="3">
        <v>-115.959</v>
      </c>
      <c r="F135">
        <v>4</v>
      </c>
      <c r="G135">
        <v>2024</v>
      </c>
      <c r="H135" s="3">
        <v>210.834</v>
      </c>
    </row>
    <row r="136" spans="2:8" x14ac:dyDescent="0.35">
      <c r="B136">
        <v>320013</v>
      </c>
      <c r="C136" t="s">
        <v>100</v>
      </c>
      <c r="D136" s="49">
        <f>E136/H136</f>
        <v>-0.54000287044715189</v>
      </c>
      <c r="E136" s="3">
        <v>-67.724999999999994</v>
      </c>
      <c r="F136">
        <v>5</v>
      </c>
      <c r="G136">
        <v>2024</v>
      </c>
      <c r="H136" s="3">
        <v>125.416</v>
      </c>
    </row>
    <row r="137" spans="2:8" x14ac:dyDescent="0.35">
      <c r="B137">
        <v>320020</v>
      </c>
      <c r="C137" t="s">
        <v>88</v>
      </c>
      <c r="D137" s="49">
        <f>E137/H137</f>
        <v>-31.679689405322904</v>
      </c>
      <c r="E137" s="3">
        <v>-8053.674</v>
      </c>
      <c r="F137">
        <v>5</v>
      </c>
      <c r="G137">
        <v>2024</v>
      </c>
      <c r="H137" s="3">
        <v>254.22200000000001</v>
      </c>
    </row>
    <row r="138" spans="2:8" x14ac:dyDescent="0.35">
      <c r="B138">
        <v>320118</v>
      </c>
      <c r="C138" t="s">
        <v>90</v>
      </c>
      <c r="D138" s="49">
        <f>E138/H138</f>
        <v>-0.35964180010624575</v>
      </c>
      <c r="E138" s="3">
        <v>-75.823999999999998</v>
      </c>
      <c r="F138">
        <v>5</v>
      </c>
      <c r="G138">
        <v>2024</v>
      </c>
      <c r="H138" s="3">
        <v>210.83199999999999</v>
      </c>
    </row>
    <row r="139" spans="2:8" x14ac:dyDescent="0.35">
      <c r="B139">
        <v>324003</v>
      </c>
      <c r="C139" t="s">
        <v>89</v>
      </c>
      <c r="D139" s="49">
        <f>E139/H139</f>
        <v>-0.21599825453752061</v>
      </c>
      <c r="E139" s="3">
        <v>-79.198999999999998</v>
      </c>
      <c r="F139">
        <v>5</v>
      </c>
      <c r="G139">
        <v>2024</v>
      </c>
      <c r="H139" s="3">
        <v>366.66500000000002</v>
      </c>
    </row>
    <row r="140" spans="2:8" x14ac:dyDescent="0.35">
      <c r="B140">
        <v>320400</v>
      </c>
      <c r="C140" t="s">
        <v>85</v>
      </c>
      <c r="D140" s="49">
        <f>E140/H140</f>
        <v>-8.9642202217220981E-2</v>
      </c>
      <c r="E140" s="3">
        <v>-17.207000000000001</v>
      </c>
      <c r="F140">
        <v>5</v>
      </c>
      <c r="G140">
        <v>2024</v>
      </c>
      <c r="H140" s="3">
        <v>191.952</v>
      </c>
    </row>
    <row r="141" spans="2:8" x14ac:dyDescent="0.35">
      <c r="B141">
        <v>320020</v>
      </c>
      <c r="C141" t="s">
        <v>88</v>
      </c>
      <c r="D141" s="49">
        <f>E141/H141</f>
        <v>-101.33979749982299</v>
      </c>
      <c r="E141" s="3">
        <v>-25762.806</v>
      </c>
      <c r="F141">
        <v>5</v>
      </c>
      <c r="G141">
        <v>2024</v>
      </c>
      <c r="H141" s="3">
        <v>254.22200000000001</v>
      </c>
    </row>
    <row r="142" spans="2:8" x14ac:dyDescent="0.35">
      <c r="B142">
        <v>320029</v>
      </c>
      <c r="C142" t="s">
        <v>73</v>
      </c>
      <c r="D142" s="49">
        <f>E142/H142</f>
        <v>-8.099992663063416</v>
      </c>
      <c r="E142" s="3">
        <v>-1656.0029999999999</v>
      </c>
      <c r="F142">
        <v>5</v>
      </c>
      <c r="G142">
        <v>2024</v>
      </c>
      <c r="H142" s="3">
        <v>204.44499999999999</v>
      </c>
    </row>
    <row r="143" spans="2:8" x14ac:dyDescent="0.35">
      <c r="B143">
        <v>320028</v>
      </c>
      <c r="C143" t="s">
        <v>92</v>
      </c>
      <c r="D143" s="49">
        <f>E143/H143</f>
        <v>-15.11993589385809</v>
      </c>
      <c r="E143" s="3">
        <v>-1896.297</v>
      </c>
      <c r="F143">
        <v>5</v>
      </c>
      <c r="G143">
        <v>2024</v>
      </c>
      <c r="H143" s="3">
        <v>125.417</v>
      </c>
    </row>
    <row r="144" spans="2:8" x14ac:dyDescent="0.35">
      <c r="B144">
        <v>320118</v>
      </c>
      <c r="C144" t="s">
        <v>90</v>
      </c>
      <c r="D144" s="49">
        <f>E144/H144</f>
        <v>-0.72035819649582133</v>
      </c>
      <c r="E144" s="3">
        <v>-75.938000000000002</v>
      </c>
      <c r="F144">
        <v>5</v>
      </c>
      <c r="G144">
        <v>2024</v>
      </c>
      <c r="H144" s="3">
        <v>105.417</v>
      </c>
    </row>
    <row r="145" spans="2:8" x14ac:dyDescent="0.35">
      <c r="B145">
        <v>320025</v>
      </c>
      <c r="C145" t="s">
        <v>102</v>
      </c>
      <c r="D145" s="49">
        <f>E145/H145</f>
        <v>-14.399637681159421</v>
      </c>
      <c r="E145" s="3">
        <v>-1589.72</v>
      </c>
      <c r="F145">
        <v>5</v>
      </c>
      <c r="G145">
        <v>2024</v>
      </c>
      <c r="H145" s="3">
        <v>110.4</v>
      </c>
    </row>
    <row r="146" spans="2:8" x14ac:dyDescent="0.35">
      <c r="B146">
        <v>320029</v>
      </c>
      <c r="C146" t="s">
        <v>73</v>
      </c>
      <c r="D146" s="49">
        <f>E146/H146</f>
        <v>-26.279615544522976</v>
      </c>
      <c r="E146" s="3">
        <v>-5372.7359999999999</v>
      </c>
      <c r="F146">
        <v>5</v>
      </c>
      <c r="G146">
        <v>2024</v>
      </c>
      <c r="H146" s="3">
        <v>204.44499999999999</v>
      </c>
    </row>
    <row r="147" spans="2:8" x14ac:dyDescent="0.35">
      <c r="B147">
        <v>320400</v>
      </c>
      <c r="C147" t="s">
        <v>85</v>
      </c>
      <c r="D147" s="49">
        <f>E147/H147</f>
        <v>-0.4503581755190289</v>
      </c>
      <c r="E147" s="3">
        <v>-86.444000000000003</v>
      </c>
      <c r="F147">
        <v>5</v>
      </c>
      <c r="G147">
        <v>2024</v>
      </c>
      <c r="H147" s="3">
        <v>191.94499999999999</v>
      </c>
    </row>
    <row r="148" spans="2:8" x14ac:dyDescent="0.35">
      <c r="B148">
        <v>320107</v>
      </c>
      <c r="C148" t="s">
        <v>82</v>
      </c>
      <c r="D148" s="49">
        <f>E148/H148</f>
        <v>-0.12635865289604692</v>
      </c>
      <c r="E148" s="3">
        <v>-40.154000000000003</v>
      </c>
      <c r="F148">
        <v>5</v>
      </c>
      <c r="G148">
        <v>2024</v>
      </c>
      <c r="H148" s="3">
        <v>317.77800000000002</v>
      </c>
    </row>
    <row r="149" spans="2:8" x14ac:dyDescent="0.35">
      <c r="B149">
        <v>324003</v>
      </c>
      <c r="C149" t="s">
        <v>89</v>
      </c>
      <c r="D149" s="49">
        <f>E149/H149</f>
        <v>-1.2420015981803654</v>
      </c>
      <c r="E149" s="3">
        <v>-455.40100000000001</v>
      </c>
      <c r="F149">
        <v>5</v>
      </c>
      <c r="G149">
        <v>2024</v>
      </c>
      <c r="H149" s="3">
        <v>366.66699999999997</v>
      </c>
    </row>
    <row r="150" spans="2:8" x14ac:dyDescent="0.35">
      <c r="B150">
        <v>320917</v>
      </c>
      <c r="C150" t="s">
        <v>83</v>
      </c>
      <c r="D150" s="49">
        <f>E150/H150</f>
        <v>-0.37800092517708961</v>
      </c>
      <c r="E150" s="3">
        <v>-120.12</v>
      </c>
      <c r="F150">
        <v>5</v>
      </c>
      <c r="G150">
        <v>2024</v>
      </c>
      <c r="H150" s="3">
        <v>317.77699999999999</v>
      </c>
    </row>
    <row r="151" spans="2:8" x14ac:dyDescent="0.35">
      <c r="B151">
        <v>327900</v>
      </c>
      <c r="C151" t="s">
        <v>70</v>
      </c>
      <c r="D151" s="49">
        <f>E151/H151</f>
        <v>-0.39636237388051243</v>
      </c>
      <c r="E151" s="3">
        <v>-55.941000000000003</v>
      </c>
      <c r="F151">
        <v>5</v>
      </c>
      <c r="G151">
        <v>2024</v>
      </c>
      <c r="H151" s="3">
        <v>141.136</v>
      </c>
    </row>
    <row r="152" spans="2:8" x14ac:dyDescent="0.35">
      <c r="B152">
        <v>327901</v>
      </c>
      <c r="C152" t="s">
        <v>68</v>
      </c>
      <c r="D152" s="49">
        <f>E152/H152</f>
        <v>-0.64800158711039624</v>
      </c>
      <c r="E152" s="3">
        <v>-91.456999999999994</v>
      </c>
      <c r="F152">
        <v>5</v>
      </c>
      <c r="G152">
        <v>2024</v>
      </c>
      <c r="H152" s="3">
        <v>141.137</v>
      </c>
    </row>
    <row r="153" spans="2:8" x14ac:dyDescent="0.35">
      <c r="B153">
        <v>327902</v>
      </c>
      <c r="C153" t="s">
        <v>71</v>
      </c>
      <c r="D153" s="49">
        <f>E153/H153</f>
        <v>-3.5643171462787254E-2</v>
      </c>
      <c r="E153" s="3">
        <v>-5.03</v>
      </c>
      <c r="F153">
        <v>5</v>
      </c>
      <c r="G153">
        <v>2024</v>
      </c>
      <c r="H153" s="3">
        <v>141.12100000000001</v>
      </c>
    </row>
    <row r="154" spans="2:8" x14ac:dyDescent="0.35">
      <c r="B154">
        <v>327903</v>
      </c>
      <c r="C154" t="s">
        <v>69</v>
      </c>
      <c r="D154" s="49">
        <f>E154/H154</f>
        <v>-0.10799971657337208</v>
      </c>
      <c r="E154" s="3">
        <v>-15.242000000000001</v>
      </c>
      <c r="F154">
        <v>5</v>
      </c>
      <c r="G154">
        <v>2024</v>
      </c>
      <c r="H154" s="3">
        <v>141.13</v>
      </c>
    </row>
    <row r="155" spans="2:8" x14ac:dyDescent="0.35">
      <c r="B155">
        <v>320013</v>
      </c>
      <c r="C155" t="s">
        <v>100</v>
      </c>
      <c r="D155" s="49">
        <f>E155/H155</f>
        <v>-4.3199805449022062</v>
      </c>
      <c r="E155" s="3">
        <v>-541.79899999999998</v>
      </c>
      <c r="F155">
        <v>5</v>
      </c>
      <c r="G155">
        <v>2024</v>
      </c>
      <c r="H155" s="3">
        <v>125.417</v>
      </c>
    </row>
    <row r="156" spans="2:8" x14ac:dyDescent="0.35">
      <c r="B156">
        <v>320020</v>
      </c>
      <c r="C156" t="s">
        <v>88</v>
      </c>
      <c r="D156" s="49">
        <f>E156/H156</f>
        <v>-27.720397919928253</v>
      </c>
      <c r="E156" s="3">
        <v>-7047.1350000000002</v>
      </c>
      <c r="F156">
        <v>5</v>
      </c>
      <c r="G156">
        <v>2024</v>
      </c>
      <c r="H156" s="3">
        <v>254.22200000000001</v>
      </c>
    </row>
    <row r="157" spans="2:8" x14ac:dyDescent="0.35">
      <c r="B157">
        <v>323900</v>
      </c>
      <c r="C157" t="s">
        <v>95</v>
      </c>
      <c r="D157" s="49">
        <f>E157/H157</f>
        <v>-1.6199996949871134</v>
      </c>
      <c r="E157" s="3">
        <v>-318.67500000000001</v>
      </c>
      <c r="F157">
        <v>5</v>
      </c>
      <c r="G157">
        <v>2024</v>
      </c>
      <c r="H157" s="3">
        <v>196.71299999999999</v>
      </c>
    </row>
    <row r="158" spans="2:8" x14ac:dyDescent="0.35">
      <c r="B158">
        <v>320120</v>
      </c>
      <c r="C158" t="s">
        <v>72</v>
      </c>
      <c r="D158" s="49">
        <f>E158/H158</f>
        <v>-0.89964546580667204</v>
      </c>
      <c r="E158" s="3">
        <v>-105.30800000000001</v>
      </c>
      <c r="F158">
        <v>7</v>
      </c>
      <c r="G158">
        <v>2024</v>
      </c>
      <c r="H158" s="3">
        <v>117.05500000000001</v>
      </c>
    </row>
    <row r="159" spans="2:8" x14ac:dyDescent="0.35">
      <c r="B159">
        <v>323103</v>
      </c>
      <c r="C159" t="s">
        <v>93</v>
      </c>
      <c r="D159" s="49">
        <f>E159/H159</f>
        <v>-0.62964130302167642</v>
      </c>
      <c r="E159" s="3">
        <v>-123.858</v>
      </c>
      <c r="F159">
        <v>7</v>
      </c>
      <c r="G159">
        <v>2024</v>
      </c>
      <c r="H159" s="3">
        <v>196.71199999999999</v>
      </c>
    </row>
    <row r="160" spans="2:8" x14ac:dyDescent="0.35">
      <c r="B160">
        <v>323004</v>
      </c>
      <c r="C160" t="s">
        <v>84</v>
      </c>
      <c r="D160" s="49">
        <f>E160/H160</f>
        <v>-1.2603590001677571</v>
      </c>
      <c r="E160" s="3">
        <v>-247.929</v>
      </c>
      <c r="F160">
        <v>7</v>
      </c>
      <c r="G160">
        <v>2024</v>
      </c>
      <c r="H160" s="3">
        <v>196.71299999999999</v>
      </c>
    </row>
    <row r="161" spans="2:8" x14ac:dyDescent="0.35">
      <c r="B161">
        <v>323900</v>
      </c>
      <c r="C161" t="s">
        <v>95</v>
      </c>
      <c r="D161" s="49">
        <f>E161/H161</f>
        <v>-1.7549983986823443</v>
      </c>
      <c r="E161" s="3">
        <v>-345.23099999999999</v>
      </c>
      <c r="F161">
        <v>7</v>
      </c>
      <c r="G161">
        <v>2024</v>
      </c>
      <c r="H161" s="3">
        <v>196.71299999999999</v>
      </c>
    </row>
    <row r="162" spans="2:8" x14ac:dyDescent="0.35">
      <c r="B162">
        <v>322000</v>
      </c>
      <c r="C162" t="s">
        <v>94</v>
      </c>
      <c r="D162" s="49">
        <f>E162/H162</f>
        <v>-1.8446366025631249</v>
      </c>
      <c r="E162" s="3">
        <v>-362.86399999999998</v>
      </c>
      <c r="F162">
        <v>7</v>
      </c>
      <c r="G162">
        <v>2024</v>
      </c>
      <c r="H162" s="3">
        <v>196.71299999999999</v>
      </c>
    </row>
    <row r="163" spans="2:8" x14ac:dyDescent="0.35">
      <c r="B163">
        <v>327900</v>
      </c>
      <c r="C163" t="s">
        <v>70</v>
      </c>
      <c r="D163" s="49">
        <f>E163/H163</f>
        <v>-42.516214741704864</v>
      </c>
      <c r="E163" s="3">
        <v>-6000.6109999999999</v>
      </c>
      <c r="F163">
        <v>7</v>
      </c>
      <c r="G163">
        <v>2024</v>
      </c>
      <c r="H163" s="3">
        <v>141.137</v>
      </c>
    </row>
    <row r="164" spans="2:8" x14ac:dyDescent="0.35">
      <c r="B164">
        <v>327901</v>
      </c>
      <c r="C164" t="s">
        <v>68</v>
      </c>
      <c r="D164" s="49">
        <f>E164/H164</f>
        <v>-61.308140317563783</v>
      </c>
      <c r="E164" s="3">
        <v>-8652.8469999999998</v>
      </c>
      <c r="F164">
        <v>7</v>
      </c>
      <c r="G164">
        <v>2024</v>
      </c>
      <c r="H164" s="3">
        <v>141.137</v>
      </c>
    </row>
    <row r="165" spans="2:8" x14ac:dyDescent="0.35">
      <c r="B165">
        <v>327902</v>
      </c>
      <c r="C165" t="s">
        <v>71</v>
      </c>
      <c r="D165" s="49">
        <f>E165/H165</f>
        <v>-44.460513263802291</v>
      </c>
      <c r="E165" s="3">
        <v>-6274.9790000000003</v>
      </c>
      <c r="F165">
        <v>7</v>
      </c>
      <c r="G165">
        <v>2024</v>
      </c>
      <c r="H165" s="3">
        <v>141.136</v>
      </c>
    </row>
    <row r="166" spans="2:8" x14ac:dyDescent="0.35">
      <c r="B166">
        <v>327903</v>
      </c>
      <c r="C166" t="s">
        <v>69</v>
      </c>
      <c r="D166" s="49">
        <f>E166/H166</f>
        <v>-49.788168858406081</v>
      </c>
      <c r="E166" s="3">
        <v>-7026.9030000000002</v>
      </c>
      <c r="F166">
        <v>7</v>
      </c>
      <c r="G166">
        <v>2024</v>
      </c>
      <c r="H166" s="3">
        <v>141.136</v>
      </c>
    </row>
    <row r="167" spans="2:8" x14ac:dyDescent="0.35">
      <c r="B167">
        <v>320028</v>
      </c>
      <c r="C167" t="s">
        <v>92</v>
      </c>
      <c r="D167" s="49">
        <f>E167/H167</f>
        <v>-14.040058684697327</v>
      </c>
      <c r="E167" s="3">
        <v>-1760.848</v>
      </c>
      <c r="F167">
        <v>7</v>
      </c>
      <c r="G167">
        <v>2024</v>
      </c>
      <c r="H167" s="3">
        <v>125.416</v>
      </c>
    </row>
    <row r="168" spans="2:8" x14ac:dyDescent="0.35">
      <c r="B168">
        <v>320013</v>
      </c>
      <c r="C168" t="s">
        <v>100</v>
      </c>
      <c r="D168" s="49">
        <f>E168/H168</f>
        <v>-0.18036407708929697</v>
      </c>
      <c r="E168" s="3">
        <v>-22.62</v>
      </c>
      <c r="F168">
        <v>7</v>
      </c>
      <c r="G168">
        <v>2024</v>
      </c>
      <c r="H168" s="3">
        <v>125.413</v>
      </c>
    </row>
    <row r="169" spans="2:8" x14ac:dyDescent="0.35">
      <c r="B169">
        <v>320925</v>
      </c>
      <c r="C169" t="s">
        <v>91</v>
      </c>
      <c r="D169" s="49">
        <f>E169/H169</f>
        <v>-2.5196459740456856</v>
      </c>
      <c r="E169" s="3">
        <v>-265.61099999999999</v>
      </c>
      <c r="F169">
        <v>7</v>
      </c>
      <c r="G169">
        <v>2024</v>
      </c>
      <c r="H169" s="3">
        <v>105.416</v>
      </c>
    </row>
    <row r="170" spans="2:8" x14ac:dyDescent="0.35">
      <c r="B170">
        <v>320100</v>
      </c>
      <c r="C170" t="s">
        <v>86</v>
      </c>
      <c r="D170" s="49">
        <f>E170/H170</f>
        <v>-0.89964067007439641</v>
      </c>
      <c r="E170" s="3">
        <v>-142.208</v>
      </c>
      <c r="F170">
        <v>7</v>
      </c>
      <c r="G170">
        <v>2024</v>
      </c>
      <c r="H170" s="3">
        <v>158.072</v>
      </c>
    </row>
    <row r="171" spans="2:8" x14ac:dyDescent="0.35">
      <c r="B171">
        <v>320400</v>
      </c>
      <c r="C171" t="s">
        <v>85</v>
      </c>
      <c r="D171" s="49">
        <f>E171/H171</f>
        <v>-3.6903519260088693</v>
      </c>
      <c r="E171" s="3">
        <v>-583.34500000000003</v>
      </c>
      <c r="F171">
        <v>7</v>
      </c>
      <c r="G171">
        <v>2024</v>
      </c>
      <c r="H171" s="3">
        <v>158.07300000000001</v>
      </c>
    </row>
    <row r="172" spans="2:8" x14ac:dyDescent="0.35">
      <c r="B172">
        <v>323900</v>
      </c>
      <c r="C172" t="s">
        <v>95</v>
      </c>
      <c r="D172" s="49">
        <f>E172/H172</f>
        <v>-8.5946226228058134</v>
      </c>
      <c r="E172" s="3">
        <v>-1690.674</v>
      </c>
      <c r="F172">
        <v>7</v>
      </c>
      <c r="G172">
        <v>2024</v>
      </c>
      <c r="H172" s="3">
        <v>196.71299999999999</v>
      </c>
    </row>
    <row r="173" spans="2:8" x14ac:dyDescent="0.35">
      <c r="B173">
        <v>323103</v>
      </c>
      <c r="C173" t="s">
        <v>93</v>
      </c>
      <c r="D173" s="49">
        <f>E173/H173</f>
        <v>-5.624625723770162</v>
      </c>
      <c r="E173" s="3">
        <v>-1106.4369999999999</v>
      </c>
      <c r="F173">
        <v>7</v>
      </c>
      <c r="G173">
        <v>2024</v>
      </c>
      <c r="H173" s="3">
        <v>196.71299999999999</v>
      </c>
    </row>
    <row r="174" spans="2:8" x14ac:dyDescent="0.35">
      <c r="B174">
        <v>323004</v>
      </c>
      <c r="C174" t="s">
        <v>84</v>
      </c>
      <c r="D174" s="49">
        <f>E174/H174</f>
        <v>-3.4646312140021251</v>
      </c>
      <c r="E174" s="3">
        <v>-681.53800000000001</v>
      </c>
      <c r="F174">
        <v>7</v>
      </c>
      <c r="G174">
        <v>2024</v>
      </c>
      <c r="H174" s="3">
        <v>196.71299999999999</v>
      </c>
    </row>
    <row r="175" spans="2:8" x14ac:dyDescent="0.35">
      <c r="B175">
        <v>322000</v>
      </c>
      <c r="C175" t="s">
        <v>94</v>
      </c>
      <c r="D175" s="49">
        <f>E175/H175</f>
        <v>-2.3846365008921628</v>
      </c>
      <c r="E175" s="3">
        <v>-469.089</v>
      </c>
      <c r="F175">
        <v>7</v>
      </c>
      <c r="G175">
        <v>2024</v>
      </c>
      <c r="H175" s="3">
        <v>196.71299999999999</v>
      </c>
    </row>
    <row r="176" spans="2:8" x14ac:dyDescent="0.35">
      <c r="B176">
        <v>320120</v>
      </c>
      <c r="C176" t="s">
        <v>72</v>
      </c>
      <c r="D176" s="49">
        <f>E176/H176</f>
        <v>-8.6400239203793081</v>
      </c>
      <c r="E176" s="3">
        <v>-1011.3579999999999</v>
      </c>
      <c r="F176">
        <v>7</v>
      </c>
      <c r="G176">
        <v>2024</v>
      </c>
      <c r="H176" s="3">
        <v>117.05500000000001</v>
      </c>
    </row>
    <row r="177" spans="2:8" x14ac:dyDescent="0.35">
      <c r="B177">
        <v>327901</v>
      </c>
      <c r="C177" t="s">
        <v>68</v>
      </c>
      <c r="D177" s="49">
        <f>E177/H177</f>
        <v>-0.3596409188170443</v>
      </c>
      <c r="E177" s="3">
        <v>-50.759</v>
      </c>
      <c r="F177">
        <v>7</v>
      </c>
      <c r="G177">
        <v>2024</v>
      </c>
      <c r="H177" s="3">
        <v>141.13800000000001</v>
      </c>
    </row>
    <row r="178" spans="2:8" x14ac:dyDescent="0.35">
      <c r="B178">
        <v>320118</v>
      </c>
      <c r="C178" t="s">
        <v>90</v>
      </c>
      <c r="D178" s="49">
        <f>E178/H178</f>
        <v>-1.439644030213558</v>
      </c>
      <c r="E178" s="3">
        <v>-242.81899999999999</v>
      </c>
      <c r="F178">
        <v>7</v>
      </c>
      <c r="G178">
        <v>2024</v>
      </c>
      <c r="H178" s="3">
        <v>168.666</v>
      </c>
    </row>
    <row r="179" spans="2:8" x14ac:dyDescent="0.35">
      <c r="B179">
        <v>320023</v>
      </c>
      <c r="C179" t="s">
        <v>87</v>
      </c>
      <c r="D179" s="49">
        <f>E179/H179</f>
        <v>-3.0596354166666666</v>
      </c>
      <c r="E179" s="3">
        <v>-540.45399999999995</v>
      </c>
      <c r="F179">
        <v>7</v>
      </c>
      <c r="G179">
        <v>2024</v>
      </c>
      <c r="H179" s="3">
        <v>176.64</v>
      </c>
    </row>
    <row r="180" spans="2:8" x14ac:dyDescent="0.35">
      <c r="B180">
        <v>320015</v>
      </c>
      <c r="C180" t="s">
        <v>81</v>
      </c>
      <c r="D180" s="49">
        <f>E180/H180</f>
        <v>-0.48599966014009777</v>
      </c>
      <c r="E180" s="3">
        <v>-154.44</v>
      </c>
      <c r="F180">
        <v>7</v>
      </c>
      <c r="G180">
        <v>2024</v>
      </c>
      <c r="H180" s="3">
        <v>317.77800000000002</v>
      </c>
    </row>
    <row r="181" spans="2:8" x14ac:dyDescent="0.35">
      <c r="B181">
        <v>320107</v>
      </c>
      <c r="C181" t="s">
        <v>82</v>
      </c>
      <c r="D181" s="49">
        <f>E181/H181</f>
        <v>-1.638360742405075</v>
      </c>
      <c r="E181" s="3">
        <v>-520.63499999999999</v>
      </c>
      <c r="F181">
        <v>7</v>
      </c>
      <c r="G181">
        <v>2024</v>
      </c>
      <c r="H181" s="3">
        <v>317.77800000000002</v>
      </c>
    </row>
    <row r="182" spans="2:8" x14ac:dyDescent="0.35">
      <c r="B182">
        <v>320917</v>
      </c>
      <c r="C182" t="s">
        <v>83</v>
      </c>
      <c r="D182" s="49">
        <f>E182/H182</f>
        <v>-2.6276394212311738</v>
      </c>
      <c r="E182" s="3">
        <v>-835.00599999999997</v>
      </c>
      <c r="F182">
        <v>7</v>
      </c>
      <c r="G182">
        <v>2024</v>
      </c>
      <c r="H182" s="3">
        <v>317.77800000000002</v>
      </c>
    </row>
    <row r="183" spans="2:8" x14ac:dyDescent="0.35">
      <c r="B183">
        <v>327903</v>
      </c>
      <c r="C183" t="s">
        <v>69</v>
      </c>
      <c r="D183" s="49">
        <f>E183/H183</f>
        <v>-3.5643171462787254E-2</v>
      </c>
      <c r="E183" s="3">
        <v>-5.03</v>
      </c>
      <c r="F183">
        <v>7</v>
      </c>
      <c r="G183">
        <v>2024</v>
      </c>
      <c r="H183" s="3">
        <v>141.12100000000001</v>
      </c>
    </row>
    <row r="184" spans="2:8" x14ac:dyDescent="0.35">
      <c r="B184">
        <v>320028</v>
      </c>
      <c r="C184" t="s">
        <v>92</v>
      </c>
      <c r="D184" s="49">
        <f>E184/H184</f>
        <v>-1.8003611964932844</v>
      </c>
      <c r="E184" s="3">
        <v>-301.06</v>
      </c>
      <c r="F184">
        <v>7</v>
      </c>
      <c r="G184">
        <v>2024</v>
      </c>
      <c r="H184" s="3">
        <v>167.22200000000001</v>
      </c>
    </row>
    <row r="185" spans="2:8" x14ac:dyDescent="0.35">
      <c r="B185">
        <v>320015</v>
      </c>
      <c r="C185" t="s">
        <v>81</v>
      </c>
      <c r="D185" s="49">
        <f>E185/H185</f>
        <v>-0.23435883244700051</v>
      </c>
      <c r="E185" s="3">
        <v>-77.914000000000001</v>
      </c>
      <c r="F185">
        <v>7</v>
      </c>
      <c r="G185">
        <v>2024</v>
      </c>
      <c r="H185" s="3">
        <v>332.45600000000002</v>
      </c>
    </row>
    <row r="186" spans="2:8" x14ac:dyDescent="0.35">
      <c r="B186">
        <v>324003</v>
      </c>
      <c r="C186" t="s">
        <v>89</v>
      </c>
      <c r="D186" s="49">
        <f>E186/H186</f>
        <v>-1.3500014999986365</v>
      </c>
      <c r="E186" s="3">
        <v>-495.00099999999998</v>
      </c>
      <c r="F186">
        <v>7</v>
      </c>
      <c r="G186">
        <v>2024</v>
      </c>
      <c r="H186" s="3">
        <v>366.66699999999997</v>
      </c>
    </row>
    <row r="187" spans="2:8" x14ac:dyDescent="0.35">
      <c r="B187">
        <v>320023</v>
      </c>
      <c r="C187" t="s">
        <v>87</v>
      </c>
      <c r="D187" s="49">
        <f>E187/H187</f>
        <v>-1.0799999999999998</v>
      </c>
      <c r="E187" s="3">
        <v>-119.232</v>
      </c>
      <c r="F187">
        <v>7</v>
      </c>
      <c r="G187">
        <v>2024</v>
      </c>
      <c r="H187" s="3">
        <v>110.4</v>
      </c>
    </row>
    <row r="188" spans="2:8" x14ac:dyDescent="0.35">
      <c r="B188">
        <v>320118</v>
      </c>
      <c r="C188" t="s">
        <v>90</v>
      </c>
      <c r="D188" s="49">
        <f>E188/H188</f>
        <v>-1.4396486301889657</v>
      </c>
      <c r="E188" s="3">
        <v>-151.762</v>
      </c>
      <c r="F188">
        <v>7</v>
      </c>
      <c r="G188">
        <v>2024</v>
      </c>
      <c r="H188" s="3">
        <v>105.416</v>
      </c>
    </row>
    <row r="189" spans="2:8" x14ac:dyDescent="0.35">
      <c r="B189">
        <v>327900</v>
      </c>
      <c r="C189" t="s">
        <v>70</v>
      </c>
      <c r="D189" s="49">
        <f>E189/H189</f>
        <v>-238.68083975739714</v>
      </c>
      <c r="E189" s="3">
        <v>-33686.459000000003</v>
      </c>
      <c r="F189">
        <v>8</v>
      </c>
      <c r="G189">
        <v>2024</v>
      </c>
      <c r="H189" s="3">
        <v>141.136</v>
      </c>
    </row>
    <row r="190" spans="2:8" x14ac:dyDescent="0.35">
      <c r="B190">
        <v>327901</v>
      </c>
      <c r="C190" t="s">
        <v>68</v>
      </c>
      <c r="D190" s="49">
        <f>E190/H190</f>
        <v>-356.39874023112293</v>
      </c>
      <c r="E190" s="3">
        <v>-50301.048999999999</v>
      </c>
      <c r="F190">
        <v>8</v>
      </c>
      <c r="G190">
        <v>2024</v>
      </c>
      <c r="H190" s="3">
        <v>141.137</v>
      </c>
    </row>
    <row r="191" spans="2:8" x14ac:dyDescent="0.35">
      <c r="B191">
        <v>327902</v>
      </c>
      <c r="C191" t="s">
        <v>71</v>
      </c>
      <c r="D191" s="49">
        <f>E191/H191</f>
        <v>-184.6806484525564</v>
      </c>
      <c r="E191" s="3">
        <v>-26065.088</v>
      </c>
      <c r="F191">
        <v>8</v>
      </c>
      <c r="G191">
        <v>2024</v>
      </c>
      <c r="H191" s="3">
        <v>141.136</v>
      </c>
    </row>
    <row r="192" spans="2:8" x14ac:dyDescent="0.35">
      <c r="B192">
        <v>327903</v>
      </c>
      <c r="C192" t="s">
        <v>69</v>
      </c>
      <c r="D192" s="49">
        <f>E192/H192</f>
        <v>-289.43897773085723</v>
      </c>
      <c r="E192" s="3">
        <v>-40850.548999999999</v>
      </c>
      <c r="F192">
        <v>8</v>
      </c>
      <c r="G192">
        <v>2024</v>
      </c>
      <c r="H192" s="3">
        <v>141.137</v>
      </c>
    </row>
    <row r="193" spans="1:8" x14ac:dyDescent="0.35">
      <c r="B193">
        <v>327900</v>
      </c>
      <c r="C193" t="s">
        <v>70</v>
      </c>
      <c r="D193" s="49">
        <f>E193/H193</f>
        <v>-31.859887910328265</v>
      </c>
      <c r="E193" s="3">
        <v>-4496.6090000000004</v>
      </c>
      <c r="F193">
        <v>8</v>
      </c>
      <c r="G193">
        <v>2024</v>
      </c>
      <c r="H193" s="3">
        <v>141.137</v>
      </c>
    </row>
    <row r="194" spans="1:8" x14ac:dyDescent="0.35">
      <c r="B194">
        <v>327901</v>
      </c>
      <c r="C194" t="s">
        <v>68</v>
      </c>
      <c r="D194" s="49">
        <f>E194/H194</f>
        <v>-35.928239937082409</v>
      </c>
      <c r="E194" s="3">
        <v>-5070.8040000000001</v>
      </c>
      <c r="F194">
        <v>8</v>
      </c>
      <c r="G194">
        <v>2024</v>
      </c>
      <c r="H194" s="3">
        <v>141.137</v>
      </c>
    </row>
    <row r="195" spans="1:8" x14ac:dyDescent="0.35">
      <c r="B195">
        <v>327902</v>
      </c>
      <c r="C195" t="s">
        <v>71</v>
      </c>
      <c r="D195" s="49">
        <f>E195/H195</f>
        <v>-24.119557592977035</v>
      </c>
      <c r="E195" s="3">
        <v>-3404.1619999999998</v>
      </c>
      <c r="F195">
        <v>8</v>
      </c>
      <c r="G195">
        <v>2024</v>
      </c>
      <c r="H195" s="3">
        <v>141.137</v>
      </c>
    </row>
    <row r="196" spans="1:8" x14ac:dyDescent="0.35">
      <c r="B196">
        <v>327903</v>
      </c>
      <c r="C196" t="s">
        <v>69</v>
      </c>
      <c r="D196" s="49">
        <f>E196/H196</f>
        <v>-35.027760457997957</v>
      </c>
      <c r="E196" s="3">
        <v>-4943.6779999999999</v>
      </c>
      <c r="F196">
        <v>8</v>
      </c>
      <c r="G196">
        <v>2024</v>
      </c>
      <c r="H196" s="3">
        <v>141.136</v>
      </c>
    </row>
    <row r="197" spans="1:8" x14ac:dyDescent="0.35">
      <c r="A197" t="s">
        <v>64</v>
      </c>
      <c r="B197" t="s">
        <v>64</v>
      </c>
      <c r="C197" t="s">
        <v>64</v>
      </c>
      <c r="D197" t="s">
        <v>64</v>
      </c>
      <c r="E197" s="3" t="s">
        <v>64</v>
      </c>
      <c r="F197" t="s">
        <v>64</v>
      </c>
      <c r="G197" t="s">
        <v>64</v>
      </c>
      <c r="H197" s="3" t="s">
        <v>64</v>
      </c>
    </row>
    <row r="848" spans="1:7" x14ac:dyDescent="0.35">
      <c r="A848" t="s">
        <v>98</v>
      </c>
      <c r="B848" t="s">
        <v>98</v>
      </c>
      <c r="C848" t="s">
        <v>98</v>
      </c>
      <c r="D848" t="s">
        <v>98</v>
      </c>
      <c r="E848" s="3" t="s">
        <v>98</v>
      </c>
      <c r="F848" t="s">
        <v>98</v>
      </c>
      <c r="G848" t="s">
        <v>98</v>
      </c>
    </row>
  </sheetData>
  <autoFilter ref="A1:H1" xr:uid="{0D3D0823-02E0-4216-9410-EE856C650B0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INV-CO.OP</vt:lpstr>
      <vt:lpstr>SI</vt:lpstr>
      <vt:lpstr>SO</vt:lpstr>
      <vt:lpstr>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Ba Tien</dc:creator>
  <cp:lastModifiedBy>Nguyen, Ba Tien</cp:lastModifiedBy>
  <dcterms:created xsi:type="dcterms:W3CDTF">2024-10-27T18:05:40Z</dcterms:created>
  <dcterms:modified xsi:type="dcterms:W3CDTF">2024-10-27T23:40:51Z</dcterms:modified>
</cp:coreProperties>
</file>