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13670F0-CD2E-4194-87C3-F9662378730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 chi tiet" sheetId="2" r:id="rId1"/>
    <sheet name="MTE-SOUTH" sheetId="6" r:id="rId2"/>
    <sheet name="MTE-NORTH" sheetId="9" state="hidden" r:id="rId3"/>
    <sheet name="Code" sheetId="8" r:id="rId4"/>
    <sheet name="Sheet1" sheetId="10" r:id="rId5"/>
  </sheets>
  <definedNames>
    <definedName name="_xlnm._FilterDatabase" localSheetId="3" hidden="1">Code!$A$1:$G$108</definedName>
    <definedName name="_xlnm._FilterDatabase" localSheetId="0" hidden="1">'Data chi tiet'!$A$1:$BB$971</definedName>
    <definedName name="_xlnm._FilterDatabase" localSheetId="2" hidden="1">'MTE-NORTH'!$A$1:$G$851</definedName>
    <definedName name="_xlnm._FilterDatabase" localSheetId="1" hidden="1">'MTE-SOUTH'!$A$1:$G$851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3" i="2" l="1"/>
  <c r="W79" i="2"/>
  <c r="W78" i="2"/>
  <c r="W76" i="2"/>
  <c r="W75" i="2"/>
  <c r="W71" i="2"/>
  <c r="W69" i="2"/>
  <c r="W68" i="2"/>
  <c r="W62" i="2"/>
  <c r="W60" i="2"/>
  <c r="W59" i="2"/>
  <c r="W58" i="2"/>
  <c r="W57" i="2"/>
  <c r="W56" i="2"/>
  <c r="W55" i="2"/>
  <c r="W52" i="2"/>
  <c r="W50" i="2"/>
  <c r="W49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0" i="2"/>
  <c r="W18" i="2"/>
  <c r="W14" i="2"/>
  <c r="W10" i="2"/>
  <c r="W9" i="2"/>
  <c r="W8" i="2"/>
  <c r="W6" i="2"/>
  <c r="W5" i="2"/>
  <c r="W4" i="2"/>
  <c r="W3" i="2"/>
  <c r="W2" i="2"/>
  <c r="AW319" i="2"/>
  <c r="AV319" i="2"/>
  <c r="AW318" i="2"/>
  <c r="AV318" i="2"/>
  <c r="AW317" i="2"/>
  <c r="AV317" i="2"/>
  <c r="AW316" i="2"/>
  <c r="AV316" i="2"/>
  <c r="AW315" i="2"/>
  <c r="AV315" i="2"/>
  <c r="AW314" i="2"/>
  <c r="AV314" i="2"/>
  <c r="AW313" i="2"/>
  <c r="AV313" i="2"/>
  <c r="AW312" i="2"/>
  <c r="AV312" i="2"/>
  <c r="AW311" i="2"/>
  <c r="AV311" i="2"/>
  <c r="AW310" i="2"/>
  <c r="AV310" i="2"/>
  <c r="AW309" i="2"/>
  <c r="AV309" i="2"/>
  <c r="AW308" i="2"/>
  <c r="AV308" i="2"/>
  <c r="AW307" i="2"/>
  <c r="AV307" i="2"/>
  <c r="AW306" i="2"/>
  <c r="AV306" i="2"/>
  <c r="AW305" i="2"/>
  <c r="AV305" i="2"/>
  <c r="AW304" i="2"/>
  <c r="AV304" i="2"/>
  <c r="AW303" i="2"/>
  <c r="AV303" i="2"/>
  <c r="AW302" i="2"/>
  <c r="AV302" i="2"/>
  <c r="AW301" i="2"/>
  <c r="AV301" i="2"/>
  <c r="AW300" i="2"/>
  <c r="AV300" i="2"/>
  <c r="AW299" i="2"/>
  <c r="AV299" i="2"/>
  <c r="AW298" i="2"/>
  <c r="AV298" i="2"/>
  <c r="AW297" i="2"/>
  <c r="AV297" i="2"/>
  <c r="AW296" i="2"/>
  <c r="AV296" i="2"/>
  <c r="AW295" i="2"/>
  <c r="AV295" i="2"/>
  <c r="AW294" i="2"/>
  <c r="AV294" i="2"/>
  <c r="AW293" i="2"/>
  <c r="AV293" i="2"/>
  <c r="AW292" i="2"/>
  <c r="AV292" i="2"/>
  <c r="AW291" i="2"/>
  <c r="AV291" i="2"/>
  <c r="AW290" i="2"/>
  <c r="AV290" i="2"/>
  <c r="AW289" i="2"/>
  <c r="AV289" i="2"/>
  <c r="AW288" i="2"/>
  <c r="AV288" i="2"/>
  <c r="AW287" i="2"/>
  <c r="AV287" i="2"/>
  <c r="AW286" i="2"/>
  <c r="AV286" i="2"/>
  <c r="AW285" i="2"/>
  <c r="AV285" i="2"/>
  <c r="AW284" i="2"/>
  <c r="AV284" i="2"/>
  <c r="AW283" i="2"/>
  <c r="AV283" i="2"/>
  <c r="AW282" i="2"/>
  <c r="AV282" i="2"/>
  <c r="AW281" i="2"/>
  <c r="AV281" i="2"/>
  <c r="AW280" i="2"/>
  <c r="AV280" i="2"/>
  <c r="AW279" i="2"/>
  <c r="AV279" i="2"/>
  <c r="AW278" i="2"/>
  <c r="AV278" i="2"/>
  <c r="AW277" i="2"/>
  <c r="AV277" i="2"/>
  <c r="AW276" i="2"/>
  <c r="AV276" i="2"/>
  <c r="AW275" i="2"/>
  <c r="AV275" i="2"/>
  <c r="AW274" i="2"/>
  <c r="AV274" i="2"/>
  <c r="AW273" i="2"/>
  <c r="AV273" i="2"/>
  <c r="AW272" i="2"/>
  <c r="AV272" i="2"/>
  <c r="AW271" i="2"/>
  <c r="AV271" i="2"/>
  <c r="AW270" i="2"/>
  <c r="AV270" i="2"/>
  <c r="AW269" i="2"/>
  <c r="AV269" i="2"/>
  <c r="AW268" i="2"/>
  <c r="AV268" i="2"/>
  <c r="AW267" i="2"/>
  <c r="AV267" i="2"/>
  <c r="AW266" i="2"/>
  <c r="AV266" i="2"/>
  <c r="AW265" i="2"/>
  <c r="AV265" i="2"/>
  <c r="AW264" i="2"/>
  <c r="AV264" i="2"/>
  <c r="AW263" i="2"/>
  <c r="AV263" i="2"/>
  <c r="AW262" i="2"/>
  <c r="AV262" i="2"/>
  <c r="AW261" i="2"/>
  <c r="AV261" i="2"/>
  <c r="AW260" i="2"/>
  <c r="AV260" i="2"/>
  <c r="AW259" i="2"/>
  <c r="AV259" i="2"/>
  <c r="AW258" i="2"/>
  <c r="AV258" i="2"/>
  <c r="AW257" i="2"/>
  <c r="AV257" i="2"/>
  <c r="AW256" i="2"/>
  <c r="AV256" i="2"/>
  <c r="AW255" i="2"/>
  <c r="AV255" i="2"/>
  <c r="AW254" i="2"/>
  <c r="AV254" i="2"/>
  <c r="AW253" i="2"/>
  <c r="AV253" i="2"/>
  <c r="AW252" i="2"/>
  <c r="AV252" i="2"/>
  <c r="AW251" i="2"/>
  <c r="AV251" i="2"/>
  <c r="AW250" i="2"/>
  <c r="AV250" i="2"/>
  <c r="AW249" i="2"/>
  <c r="AV249" i="2"/>
  <c r="AW248" i="2"/>
  <c r="AV248" i="2"/>
  <c r="AW247" i="2"/>
  <c r="AV247" i="2"/>
  <c r="AW246" i="2"/>
  <c r="AV246" i="2"/>
  <c r="AW245" i="2"/>
  <c r="AV245" i="2"/>
  <c r="AW244" i="2"/>
  <c r="AV244" i="2"/>
  <c r="AW243" i="2"/>
  <c r="AV243" i="2"/>
  <c r="AW242" i="2"/>
  <c r="AV242" i="2"/>
  <c r="AW241" i="2"/>
  <c r="AV241" i="2"/>
  <c r="AW240" i="2"/>
  <c r="AV240" i="2"/>
  <c r="AW239" i="2"/>
  <c r="AV239" i="2"/>
  <c r="AW238" i="2"/>
  <c r="AV238" i="2"/>
  <c r="AW237" i="2"/>
  <c r="AV237" i="2"/>
  <c r="AW236" i="2"/>
  <c r="AV236" i="2"/>
  <c r="AW235" i="2"/>
  <c r="AV235" i="2"/>
  <c r="AW234" i="2"/>
  <c r="AV234" i="2"/>
  <c r="AW233" i="2"/>
  <c r="AV233" i="2"/>
  <c r="AW232" i="2"/>
  <c r="AV232" i="2"/>
  <c r="AW231" i="2"/>
  <c r="AV231" i="2"/>
  <c r="AW230" i="2"/>
  <c r="AV230" i="2"/>
  <c r="AW229" i="2"/>
  <c r="AV229" i="2"/>
  <c r="AW228" i="2"/>
  <c r="AV228" i="2"/>
  <c r="AW227" i="2"/>
  <c r="AV227" i="2"/>
  <c r="AW226" i="2"/>
  <c r="AV226" i="2"/>
  <c r="AW225" i="2"/>
  <c r="AV225" i="2"/>
  <c r="AW224" i="2"/>
  <c r="AV224" i="2"/>
  <c r="AW223" i="2"/>
  <c r="AV223" i="2"/>
  <c r="AW222" i="2"/>
  <c r="AV222" i="2"/>
  <c r="AW221" i="2"/>
  <c r="AV221" i="2"/>
  <c r="AW220" i="2"/>
  <c r="AV220" i="2"/>
  <c r="AW219" i="2"/>
  <c r="AV219" i="2"/>
  <c r="AW218" i="2"/>
  <c r="AV218" i="2"/>
  <c r="AW217" i="2"/>
  <c r="AV217" i="2"/>
  <c r="AW216" i="2"/>
  <c r="AV216" i="2"/>
  <c r="AW215" i="2"/>
  <c r="AV215" i="2"/>
  <c r="AW214" i="2"/>
  <c r="AV214" i="2"/>
  <c r="AW213" i="2"/>
  <c r="AV213" i="2"/>
  <c r="AW212" i="2"/>
  <c r="AV212" i="2"/>
  <c r="AW211" i="2"/>
  <c r="AV211" i="2"/>
  <c r="AW210" i="2"/>
  <c r="AV210" i="2"/>
  <c r="AW209" i="2"/>
  <c r="AV209" i="2"/>
  <c r="AW208" i="2"/>
  <c r="AV208" i="2"/>
  <c r="AW207" i="2"/>
  <c r="AV207" i="2"/>
  <c r="AW206" i="2"/>
  <c r="AV206" i="2"/>
  <c r="AW205" i="2"/>
  <c r="AV205" i="2"/>
  <c r="AW204" i="2"/>
  <c r="AV204" i="2"/>
  <c r="AW203" i="2"/>
  <c r="AV203" i="2"/>
  <c r="AW202" i="2"/>
  <c r="AV202" i="2"/>
  <c r="AW201" i="2"/>
  <c r="AV201" i="2"/>
  <c r="AW200" i="2"/>
  <c r="AV200" i="2"/>
  <c r="AW199" i="2"/>
  <c r="AV199" i="2"/>
  <c r="AW198" i="2"/>
  <c r="AV198" i="2"/>
  <c r="AW197" i="2"/>
  <c r="AV197" i="2"/>
  <c r="AW196" i="2"/>
  <c r="AV196" i="2"/>
  <c r="AW195" i="2"/>
  <c r="AV195" i="2"/>
  <c r="AW194" i="2"/>
  <c r="AV194" i="2"/>
  <c r="AW193" i="2"/>
  <c r="AV193" i="2"/>
  <c r="AW192" i="2"/>
  <c r="AV192" i="2"/>
  <c r="AW191" i="2"/>
  <c r="AV191" i="2"/>
  <c r="AW190" i="2"/>
  <c r="AV190" i="2"/>
  <c r="AW189" i="2"/>
  <c r="AV189" i="2"/>
  <c r="AW188" i="2"/>
  <c r="AV188" i="2"/>
  <c r="AW187" i="2"/>
  <c r="AV187" i="2"/>
  <c r="AW186" i="2"/>
  <c r="AV186" i="2"/>
  <c r="AW185" i="2"/>
  <c r="AV185" i="2"/>
  <c r="AW184" i="2"/>
  <c r="AV184" i="2"/>
  <c r="AW183" i="2"/>
  <c r="AV183" i="2"/>
  <c r="AW182" i="2"/>
  <c r="AV182" i="2"/>
  <c r="AW181" i="2"/>
  <c r="AV181" i="2"/>
  <c r="AW180" i="2"/>
  <c r="AV180" i="2"/>
  <c r="AW179" i="2"/>
  <c r="AV179" i="2"/>
  <c r="AW178" i="2"/>
  <c r="AV178" i="2"/>
  <c r="AW177" i="2"/>
  <c r="AV177" i="2"/>
  <c r="AW176" i="2"/>
  <c r="AV176" i="2"/>
  <c r="AW175" i="2"/>
  <c r="AV175" i="2"/>
  <c r="AW174" i="2"/>
  <c r="AV174" i="2"/>
  <c r="AW173" i="2"/>
  <c r="AV173" i="2"/>
  <c r="AW172" i="2"/>
  <c r="AV172" i="2"/>
  <c r="AW171" i="2"/>
  <c r="AV171" i="2"/>
  <c r="AW170" i="2"/>
  <c r="AV170" i="2"/>
  <c r="AW169" i="2"/>
  <c r="AV169" i="2"/>
  <c r="AW168" i="2"/>
  <c r="AV168" i="2"/>
  <c r="AW167" i="2"/>
  <c r="AV167" i="2"/>
  <c r="AW166" i="2"/>
  <c r="AV166" i="2"/>
  <c r="AW165" i="2"/>
  <c r="AV165" i="2"/>
  <c r="AW164" i="2"/>
  <c r="AV164" i="2"/>
  <c r="AW163" i="2"/>
  <c r="AV163" i="2"/>
  <c r="AW162" i="2"/>
  <c r="AV162" i="2"/>
  <c r="AW161" i="2"/>
  <c r="AV161" i="2"/>
  <c r="AW160" i="2"/>
  <c r="AV160" i="2"/>
  <c r="AW159" i="2"/>
  <c r="AV159" i="2"/>
  <c r="AW158" i="2"/>
  <c r="AV158" i="2"/>
  <c r="AW157" i="2"/>
  <c r="AV157" i="2"/>
  <c r="AW156" i="2"/>
  <c r="AV156" i="2"/>
  <c r="AW155" i="2"/>
  <c r="AV155" i="2"/>
  <c r="AW154" i="2"/>
  <c r="AV154" i="2"/>
  <c r="AW153" i="2"/>
  <c r="AV153" i="2"/>
  <c r="AW152" i="2"/>
  <c r="AV152" i="2"/>
  <c r="AW151" i="2"/>
  <c r="AV151" i="2"/>
  <c r="AW150" i="2"/>
  <c r="AV150" i="2"/>
  <c r="AW149" i="2"/>
  <c r="AV149" i="2"/>
  <c r="AW148" i="2"/>
  <c r="AV148" i="2"/>
  <c r="AW147" i="2"/>
  <c r="AV147" i="2"/>
  <c r="AW146" i="2"/>
  <c r="AV146" i="2"/>
  <c r="AW145" i="2"/>
  <c r="AV145" i="2"/>
  <c r="AW144" i="2"/>
  <c r="AV144" i="2"/>
  <c r="AW143" i="2"/>
  <c r="AV143" i="2"/>
  <c r="AW142" i="2"/>
  <c r="AV142" i="2"/>
  <c r="AW141" i="2"/>
  <c r="AV141" i="2"/>
  <c r="AW140" i="2"/>
  <c r="AV140" i="2"/>
  <c r="AW139" i="2"/>
  <c r="AV139" i="2"/>
  <c r="AW138" i="2"/>
  <c r="AV138" i="2"/>
  <c r="AW137" i="2"/>
  <c r="AV137" i="2"/>
  <c r="AW136" i="2"/>
  <c r="AV136" i="2"/>
  <c r="AW135" i="2"/>
  <c r="AV135" i="2"/>
  <c r="AW134" i="2"/>
  <c r="AV134" i="2"/>
  <c r="AW133" i="2"/>
  <c r="AV133" i="2"/>
  <c r="AW132" i="2"/>
  <c r="AV132" i="2"/>
  <c r="AW131" i="2"/>
  <c r="AV131" i="2"/>
  <c r="AW130" i="2"/>
  <c r="AV130" i="2"/>
  <c r="AW129" i="2"/>
  <c r="AV129" i="2"/>
  <c r="AW128" i="2"/>
  <c r="AV128" i="2"/>
  <c r="AW127" i="2"/>
  <c r="AV127" i="2"/>
  <c r="AW126" i="2"/>
  <c r="AV126" i="2"/>
  <c r="AW125" i="2"/>
  <c r="AV125" i="2"/>
  <c r="AW124" i="2"/>
  <c r="AV124" i="2"/>
  <c r="AW123" i="2"/>
  <c r="AV123" i="2"/>
  <c r="AW122" i="2"/>
  <c r="AV122" i="2"/>
  <c r="AW121" i="2"/>
  <c r="AV121" i="2"/>
  <c r="AW120" i="2"/>
  <c r="AV120" i="2"/>
  <c r="AW119" i="2"/>
  <c r="AV119" i="2"/>
  <c r="AW118" i="2"/>
  <c r="AV118" i="2"/>
  <c r="AW117" i="2"/>
  <c r="AV117" i="2"/>
  <c r="AW116" i="2"/>
  <c r="AV116" i="2"/>
  <c r="AW115" i="2"/>
  <c r="AV115" i="2"/>
  <c r="AW114" i="2"/>
  <c r="AV114" i="2"/>
  <c r="AW113" i="2"/>
  <c r="AV113" i="2"/>
  <c r="AW112" i="2"/>
  <c r="AV112" i="2"/>
  <c r="AW111" i="2"/>
  <c r="AV111" i="2"/>
  <c r="AW110" i="2"/>
  <c r="AV110" i="2"/>
  <c r="AW109" i="2"/>
  <c r="AV109" i="2"/>
  <c r="AW108" i="2"/>
  <c r="AV108" i="2"/>
  <c r="AW107" i="2"/>
  <c r="AV107" i="2"/>
  <c r="AW106" i="2"/>
  <c r="AV106" i="2"/>
  <c r="AW105" i="2"/>
  <c r="AV105" i="2"/>
  <c r="AW104" i="2"/>
  <c r="AV104" i="2"/>
  <c r="AW103" i="2"/>
  <c r="AV103" i="2"/>
  <c r="AW102" i="2"/>
  <c r="AV102" i="2"/>
  <c r="AW101" i="2"/>
  <c r="AV101" i="2"/>
  <c r="AW100" i="2"/>
  <c r="AV100" i="2"/>
  <c r="AW99" i="2"/>
  <c r="AV99" i="2"/>
  <c r="AW98" i="2"/>
  <c r="AV98" i="2"/>
  <c r="AW97" i="2"/>
  <c r="AV97" i="2"/>
  <c r="AW96" i="2"/>
  <c r="AV96" i="2"/>
  <c r="AW95" i="2"/>
  <c r="AW94" i="2"/>
  <c r="AV94" i="2"/>
  <c r="AW93" i="2"/>
  <c r="AW92" i="2"/>
  <c r="AW91" i="2"/>
  <c r="AW90" i="2"/>
  <c r="AW89" i="2"/>
  <c r="AW88" i="2"/>
  <c r="AW87" i="2"/>
  <c r="AW86" i="2"/>
  <c r="AW85" i="2"/>
  <c r="AW84" i="2"/>
  <c r="AW83" i="2"/>
  <c r="AW82" i="2"/>
  <c r="AW81" i="2"/>
  <c r="AW80" i="2"/>
  <c r="AW79" i="2"/>
  <c r="AV79" i="2"/>
  <c r="AW78" i="2"/>
  <c r="AV78" i="2"/>
  <c r="AW77" i="2"/>
  <c r="AV77" i="2"/>
  <c r="AW76" i="2"/>
  <c r="AV76" i="2"/>
  <c r="AW75" i="2"/>
  <c r="AV75" i="2"/>
  <c r="AW74" i="2"/>
  <c r="AV74" i="2"/>
  <c r="AW73" i="2"/>
  <c r="AV73" i="2"/>
  <c r="AW72" i="2"/>
  <c r="AV72" i="2"/>
  <c r="AW71" i="2"/>
  <c r="AV71" i="2"/>
  <c r="AW70" i="2"/>
  <c r="AV70" i="2"/>
  <c r="AW69" i="2"/>
  <c r="AV69" i="2"/>
  <c r="AW68" i="2"/>
  <c r="AV68" i="2"/>
  <c r="AW67" i="2"/>
  <c r="AV67" i="2"/>
  <c r="AW66" i="2"/>
  <c r="AV66" i="2"/>
  <c r="AW65" i="2"/>
  <c r="AV65" i="2"/>
  <c r="AW64" i="2"/>
  <c r="AV64" i="2"/>
  <c r="AW63" i="2"/>
  <c r="AV63" i="2"/>
  <c r="AW62" i="2"/>
  <c r="AV62" i="2"/>
  <c r="AW61" i="2"/>
  <c r="AV61" i="2"/>
  <c r="AW60" i="2"/>
  <c r="AV60" i="2"/>
  <c r="AW59" i="2"/>
  <c r="AV59" i="2"/>
  <c r="AW58" i="2"/>
  <c r="AV58" i="2"/>
  <c r="AW57" i="2"/>
  <c r="AV57" i="2"/>
  <c r="AW56" i="2"/>
  <c r="AV56" i="2"/>
  <c r="AW55" i="2"/>
  <c r="AV55" i="2"/>
  <c r="AW54" i="2"/>
  <c r="AV54" i="2"/>
  <c r="AW53" i="2"/>
  <c r="AV53" i="2"/>
  <c r="AW52" i="2"/>
  <c r="AV52" i="2"/>
  <c r="AW51" i="2"/>
  <c r="AV51" i="2"/>
  <c r="AW50" i="2"/>
  <c r="AV50" i="2"/>
  <c r="AW49" i="2"/>
  <c r="AV49" i="2"/>
  <c r="AW48" i="2"/>
  <c r="AV48" i="2"/>
  <c r="AW47" i="2"/>
  <c r="AV47" i="2"/>
  <c r="AW46" i="2"/>
  <c r="AV46" i="2"/>
  <c r="AW45" i="2"/>
  <c r="AV45" i="2"/>
  <c r="AW44" i="2"/>
  <c r="AV44" i="2"/>
  <c r="AW43" i="2"/>
  <c r="AV43" i="2"/>
  <c r="AW42" i="2"/>
  <c r="AV42" i="2"/>
  <c r="AW41" i="2"/>
  <c r="AV41" i="2"/>
  <c r="AW40" i="2"/>
  <c r="AV40" i="2"/>
  <c r="AW39" i="2"/>
  <c r="AV39" i="2"/>
  <c r="AW38" i="2"/>
  <c r="AV38" i="2"/>
  <c r="AW37" i="2"/>
  <c r="AV37" i="2"/>
  <c r="AW36" i="2"/>
  <c r="AV36" i="2"/>
  <c r="AW35" i="2"/>
  <c r="AV35" i="2"/>
  <c r="AW34" i="2"/>
  <c r="AV34" i="2"/>
  <c r="AW33" i="2"/>
  <c r="AV33" i="2"/>
  <c r="AW32" i="2"/>
  <c r="AV32" i="2"/>
  <c r="AW31" i="2"/>
  <c r="AV31" i="2"/>
  <c r="AW30" i="2"/>
  <c r="AV30" i="2"/>
  <c r="AW29" i="2"/>
  <c r="AV29" i="2"/>
  <c r="AW28" i="2"/>
  <c r="AV28" i="2"/>
  <c r="AW27" i="2"/>
  <c r="AV27" i="2"/>
  <c r="AW26" i="2"/>
  <c r="AV26" i="2"/>
  <c r="AW25" i="2"/>
  <c r="AV25" i="2"/>
  <c r="AW24" i="2"/>
  <c r="AV24" i="2"/>
  <c r="AW23" i="2"/>
  <c r="AV23" i="2"/>
  <c r="AW22" i="2"/>
  <c r="AV22" i="2"/>
  <c r="AW21" i="2"/>
  <c r="AV21" i="2"/>
  <c r="AW20" i="2"/>
  <c r="AV20" i="2"/>
  <c r="AW19" i="2"/>
  <c r="AV19" i="2"/>
  <c r="AW18" i="2"/>
  <c r="AV18" i="2"/>
  <c r="AW17" i="2"/>
  <c r="AV17" i="2"/>
  <c r="AW16" i="2"/>
  <c r="AV16" i="2"/>
  <c r="AW15" i="2"/>
  <c r="AV15" i="2"/>
  <c r="AW14" i="2"/>
  <c r="AV14" i="2"/>
  <c r="AW13" i="2"/>
  <c r="AV13" i="2"/>
  <c r="AW12" i="2"/>
  <c r="AV12" i="2"/>
  <c r="AW11" i="2"/>
  <c r="AV11" i="2"/>
  <c r="AW10" i="2"/>
  <c r="AV10" i="2"/>
  <c r="AW9" i="2"/>
  <c r="AV9" i="2"/>
  <c r="AW8" i="2"/>
  <c r="AV8" i="2"/>
  <c r="AW7" i="2"/>
  <c r="AV7" i="2"/>
  <c r="AW6" i="2"/>
  <c r="AV6" i="2"/>
  <c r="AW5" i="2"/>
  <c r="AV5" i="2"/>
  <c r="AW4" i="2"/>
  <c r="AV4" i="2"/>
  <c r="AW3" i="2"/>
  <c r="AV3" i="2"/>
  <c r="AV2" i="2" l="1"/>
  <c r="AW2" i="2"/>
  <c r="AY2" i="2" l="1"/>
  <c r="AZ2" i="2"/>
  <c r="AY121" i="2"/>
  <c r="AZ121" i="2"/>
  <c r="AW971" i="2"/>
  <c r="AV971" i="2"/>
  <c r="AW970" i="2"/>
  <c r="AV970" i="2"/>
  <c r="AW969" i="2"/>
  <c r="AV969" i="2"/>
  <c r="AW968" i="2"/>
  <c r="AV968" i="2"/>
  <c r="AW967" i="2"/>
  <c r="AV967" i="2"/>
  <c r="AW966" i="2"/>
  <c r="AV966" i="2"/>
  <c r="AW965" i="2"/>
  <c r="AV965" i="2"/>
  <c r="AW964" i="2"/>
  <c r="AV964" i="2"/>
  <c r="AW963" i="2"/>
  <c r="AV963" i="2"/>
  <c r="AW962" i="2"/>
  <c r="AV962" i="2"/>
  <c r="AW961" i="2"/>
  <c r="AV961" i="2"/>
  <c r="AW960" i="2"/>
  <c r="AV960" i="2"/>
  <c r="AW959" i="2"/>
  <c r="AV959" i="2"/>
  <c r="AW958" i="2"/>
  <c r="AV958" i="2"/>
  <c r="AW957" i="2"/>
  <c r="AV957" i="2"/>
  <c r="AW956" i="2"/>
  <c r="AV956" i="2"/>
  <c r="AW955" i="2"/>
  <c r="AV955" i="2"/>
  <c r="AW954" i="2"/>
  <c r="AV954" i="2"/>
  <c r="AW953" i="2"/>
  <c r="AV953" i="2"/>
  <c r="AW952" i="2"/>
  <c r="AV952" i="2"/>
  <c r="AW951" i="2"/>
  <c r="AV951" i="2"/>
  <c r="AW950" i="2"/>
  <c r="AV950" i="2"/>
  <c r="AW949" i="2"/>
  <c r="AV949" i="2"/>
  <c r="AW948" i="2"/>
  <c r="AV948" i="2"/>
  <c r="AW947" i="2"/>
  <c r="AV947" i="2"/>
  <c r="AW946" i="2"/>
  <c r="AV946" i="2"/>
  <c r="AW945" i="2"/>
  <c r="AV945" i="2"/>
  <c r="AW944" i="2"/>
  <c r="AV944" i="2"/>
  <c r="AW943" i="2"/>
  <c r="AV943" i="2"/>
  <c r="AW942" i="2"/>
  <c r="AV942" i="2"/>
  <c r="AW941" i="2"/>
  <c r="AV941" i="2"/>
  <c r="AW940" i="2"/>
  <c r="AV940" i="2"/>
  <c r="AW939" i="2"/>
  <c r="AV939" i="2"/>
  <c r="AW938" i="2"/>
  <c r="AV938" i="2"/>
  <c r="AW937" i="2"/>
  <c r="AV937" i="2"/>
  <c r="AW936" i="2"/>
  <c r="AV936" i="2"/>
  <c r="AW935" i="2"/>
  <c r="AV935" i="2"/>
  <c r="AW934" i="2"/>
  <c r="AV934" i="2"/>
  <c r="AW933" i="2"/>
  <c r="AV933" i="2"/>
  <c r="AW932" i="2"/>
  <c r="AV932" i="2"/>
  <c r="AW931" i="2"/>
  <c r="AV931" i="2"/>
  <c r="AW930" i="2"/>
  <c r="AV930" i="2"/>
  <c r="AW929" i="2"/>
  <c r="AV929" i="2"/>
  <c r="AW928" i="2"/>
  <c r="AV928" i="2"/>
  <c r="AW927" i="2"/>
  <c r="AV927" i="2"/>
  <c r="AW926" i="2"/>
  <c r="AV926" i="2"/>
  <c r="AW925" i="2"/>
  <c r="AV925" i="2"/>
  <c r="AW924" i="2"/>
  <c r="AV924" i="2"/>
  <c r="AW923" i="2"/>
  <c r="AV923" i="2"/>
  <c r="AW922" i="2"/>
  <c r="AV922" i="2"/>
  <c r="AW921" i="2"/>
  <c r="AV921" i="2"/>
  <c r="AW920" i="2"/>
  <c r="AV920" i="2"/>
  <c r="AW919" i="2"/>
  <c r="AV919" i="2"/>
  <c r="AW918" i="2"/>
  <c r="AV918" i="2"/>
  <c r="AW917" i="2"/>
  <c r="AV917" i="2"/>
  <c r="AW916" i="2"/>
  <c r="AV916" i="2"/>
  <c r="AW915" i="2"/>
  <c r="AV915" i="2"/>
  <c r="AW914" i="2"/>
  <c r="AV914" i="2"/>
  <c r="AW913" i="2"/>
  <c r="AV913" i="2"/>
  <c r="AW912" i="2"/>
  <c r="AV912" i="2"/>
  <c r="AW911" i="2"/>
  <c r="AV911" i="2"/>
  <c r="AW910" i="2"/>
  <c r="AV910" i="2"/>
  <c r="AW909" i="2"/>
  <c r="AV909" i="2"/>
  <c r="AW908" i="2"/>
  <c r="AV908" i="2"/>
  <c r="AW907" i="2"/>
  <c r="AV907" i="2"/>
  <c r="AW906" i="2"/>
  <c r="AV906" i="2"/>
  <c r="AW905" i="2"/>
  <c r="AV905" i="2"/>
  <c r="AW904" i="2"/>
  <c r="AV904" i="2"/>
  <c r="AW903" i="2"/>
  <c r="AV903" i="2"/>
  <c r="AW902" i="2"/>
  <c r="AV902" i="2"/>
  <c r="AW901" i="2"/>
  <c r="AV901" i="2"/>
  <c r="AW900" i="2"/>
  <c r="AV900" i="2"/>
  <c r="AW899" i="2"/>
  <c r="AV899" i="2"/>
  <c r="AW898" i="2"/>
  <c r="AV898" i="2"/>
  <c r="AW897" i="2"/>
  <c r="AV897" i="2"/>
  <c r="AW896" i="2"/>
  <c r="AV896" i="2"/>
  <c r="AW895" i="2"/>
  <c r="AV895" i="2"/>
  <c r="AW894" i="2"/>
  <c r="AV894" i="2"/>
  <c r="AW893" i="2"/>
  <c r="AV893" i="2"/>
  <c r="AW892" i="2"/>
  <c r="AV892" i="2"/>
  <c r="AW891" i="2"/>
  <c r="AV891" i="2"/>
  <c r="AW890" i="2"/>
  <c r="AV890" i="2"/>
  <c r="AW889" i="2"/>
  <c r="AV889" i="2"/>
  <c r="AW888" i="2"/>
  <c r="AV888" i="2"/>
  <c r="AW887" i="2"/>
  <c r="AV887" i="2"/>
  <c r="AW886" i="2"/>
  <c r="AV886" i="2"/>
  <c r="AW885" i="2"/>
  <c r="AV885" i="2"/>
  <c r="AW884" i="2"/>
  <c r="AV884" i="2"/>
  <c r="AW883" i="2"/>
  <c r="AV883" i="2"/>
  <c r="AW882" i="2"/>
  <c r="AV882" i="2"/>
  <c r="AW881" i="2"/>
  <c r="AV881" i="2"/>
  <c r="AW880" i="2"/>
  <c r="AV880" i="2"/>
  <c r="AW879" i="2"/>
  <c r="AV879" i="2"/>
  <c r="AW878" i="2"/>
  <c r="AV878" i="2"/>
  <c r="AW877" i="2"/>
  <c r="AV877" i="2"/>
  <c r="AW876" i="2"/>
  <c r="AV876" i="2"/>
  <c r="AW875" i="2"/>
  <c r="AV875" i="2"/>
  <c r="AW874" i="2"/>
  <c r="AV874" i="2"/>
  <c r="AW873" i="2"/>
  <c r="AV873" i="2"/>
  <c r="AW872" i="2"/>
  <c r="AV872" i="2"/>
  <c r="AW871" i="2"/>
  <c r="AV871" i="2"/>
  <c r="AW870" i="2"/>
  <c r="AV870" i="2"/>
  <c r="AW869" i="2"/>
  <c r="AV869" i="2"/>
  <c r="AW868" i="2"/>
  <c r="AV868" i="2"/>
  <c r="AW867" i="2"/>
  <c r="AV867" i="2"/>
  <c r="AW866" i="2"/>
  <c r="AV866" i="2"/>
  <c r="AW865" i="2"/>
  <c r="AV865" i="2"/>
  <c r="AW864" i="2"/>
  <c r="AV864" i="2"/>
  <c r="AW863" i="2"/>
  <c r="AV863" i="2"/>
  <c r="AW862" i="2"/>
  <c r="AV862" i="2"/>
  <c r="AW861" i="2"/>
  <c r="AV861" i="2"/>
  <c r="AW860" i="2"/>
  <c r="AV860" i="2"/>
  <c r="AW859" i="2"/>
  <c r="AV859" i="2"/>
  <c r="AW858" i="2"/>
  <c r="AV858" i="2"/>
  <c r="AW857" i="2"/>
  <c r="AV857" i="2"/>
  <c r="AW856" i="2"/>
  <c r="AV856" i="2"/>
  <c r="AW855" i="2"/>
  <c r="AV855" i="2"/>
  <c r="AW854" i="2"/>
  <c r="AV854" i="2"/>
  <c r="AW853" i="2"/>
  <c r="AV853" i="2"/>
  <c r="AW852" i="2"/>
  <c r="AV852" i="2"/>
  <c r="AW851" i="2"/>
  <c r="AV851" i="2"/>
  <c r="AW850" i="2"/>
  <c r="AV850" i="2"/>
  <c r="AW849" i="2"/>
  <c r="AV849" i="2"/>
  <c r="AW848" i="2"/>
  <c r="AV848" i="2"/>
  <c r="AW847" i="2"/>
  <c r="AV847" i="2"/>
  <c r="AW846" i="2"/>
  <c r="AV846" i="2"/>
  <c r="AW845" i="2"/>
  <c r="AV845" i="2"/>
  <c r="AW844" i="2"/>
  <c r="AV844" i="2"/>
  <c r="AW843" i="2"/>
  <c r="AV843" i="2"/>
  <c r="AW842" i="2"/>
  <c r="AV842" i="2"/>
  <c r="AW841" i="2"/>
  <c r="AV841" i="2"/>
  <c r="AW840" i="2"/>
  <c r="AV840" i="2"/>
  <c r="AW839" i="2"/>
  <c r="AV839" i="2"/>
  <c r="AW838" i="2"/>
  <c r="AV838" i="2"/>
  <c r="AW837" i="2"/>
  <c r="AV837" i="2"/>
  <c r="AW836" i="2"/>
  <c r="AV836" i="2"/>
  <c r="AW835" i="2"/>
  <c r="AV835" i="2"/>
  <c r="AW834" i="2"/>
  <c r="AV834" i="2"/>
  <c r="AW833" i="2"/>
  <c r="AV833" i="2"/>
  <c r="AW832" i="2"/>
  <c r="AV832" i="2"/>
  <c r="AW831" i="2"/>
  <c r="AV831" i="2"/>
  <c r="AW830" i="2"/>
  <c r="AV830" i="2"/>
  <c r="AW829" i="2"/>
  <c r="AV829" i="2"/>
  <c r="AW828" i="2"/>
  <c r="AV828" i="2"/>
  <c r="AW827" i="2"/>
  <c r="AV827" i="2"/>
  <c r="AW826" i="2"/>
  <c r="AV826" i="2"/>
  <c r="AW825" i="2"/>
  <c r="AV825" i="2"/>
  <c r="AW824" i="2"/>
  <c r="AV824" i="2"/>
  <c r="AW823" i="2"/>
  <c r="AV823" i="2"/>
  <c r="AW822" i="2"/>
  <c r="AV822" i="2"/>
  <c r="AW821" i="2"/>
  <c r="AV821" i="2"/>
  <c r="AW820" i="2"/>
  <c r="AV820" i="2"/>
  <c r="AW819" i="2"/>
  <c r="AV819" i="2"/>
  <c r="AW818" i="2"/>
  <c r="AV818" i="2"/>
  <c r="AW817" i="2"/>
  <c r="AV817" i="2"/>
  <c r="AW816" i="2"/>
  <c r="AV816" i="2"/>
  <c r="AW815" i="2"/>
  <c r="AV815" i="2"/>
  <c r="AW814" i="2"/>
  <c r="AV814" i="2"/>
  <c r="AW813" i="2"/>
  <c r="AV813" i="2"/>
  <c r="AW812" i="2"/>
  <c r="AV812" i="2"/>
  <c r="AW811" i="2"/>
  <c r="AV811" i="2"/>
  <c r="AW810" i="2"/>
  <c r="AV810" i="2"/>
  <c r="AW809" i="2"/>
  <c r="AV809" i="2"/>
  <c r="AW808" i="2"/>
  <c r="AV808" i="2"/>
  <c r="AW807" i="2"/>
  <c r="AV807" i="2"/>
  <c r="AW806" i="2"/>
  <c r="AV806" i="2"/>
  <c r="AW805" i="2"/>
  <c r="AV805" i="2"/>
  <c r="AW804" i="2"/>
  <c r="AV804" i="2"/>
  <c r="AW803" i="2"/>
  <c r="AV803" i="2"/>
  <c r="AW802" i="2"/>
  <c r="AV802" i="2"/>
  <c r="AW801" i="2"/>
  <c r="AV801" i="2"/>
  <c r="AW800" i="2"/>
  <c r="AV800" i="2"/>
  <c r="AW799" i="2"/>
  <c r="AV799" i="2"/>
  <c r="AW798" i="2"/>
  <c r="AV798" i="2"/>
  <c r="AW797" i="2"/>
  <c r="AV797" i="2"/>
  <c r="AW796" i="2"/>
  <c r="AV796" i="2"/>
  <c r="AW795" i="2"/>
  <c r="AV795" i="2"/>
  <c r="AW794" i="2"/>
  <c r="AV794" i="2"/>
  <c r="AW793" i="2"/>
  <c r="AV793" i="2"/>
  <c r="AW792" i="2"/>
  <c r="AV792" i="2"/>
  <c r="AW791" i="2"/>
  <c r="AV791" i="2"/>
  <c r="AW790" i="2"/>
  <c r="AV790" i="2"/>
  <c r="AW789" i="2"/>
  <c r="AV789" i="2"/>
  <c r="AW788" i="2"/>
  <c r="AV788" i="2"/>
  <c r="AW787" i="2"/>
  <c r="AV787" i="2"/>
  <c r="AW786" i="2"/>
  <c r="AV786" i="2"/>
  <c r="AW785" i="2"/>
  <c r="AV785" i="2"/>
  <c r="AW784" i="2"/>
  <c r="AV784" i="2"/>
  <c r="AW783" i="2"/>
  <c r="AV783" i="2"/>
  <c r="AW782" i="2"/>
  <c r="AV782" i="2"/>
  <c r="AW781" i="2"/>
  <c r="AV781" i="2"/>
  <c r="AW780" i="2"/>
  <c r="AV780" i="2"/>
  <c r="AW779" i="2"/>
  <c r="AV779" i="2"/>
  <c r="AW778" i="2"/>
  <c r="AV778" i="2"/>
  <c r="AW777" i="2"/>
  <c r="AV777" i="2"/>
  <c r="AW776" i="2"/>
  <c r="AV776" i="2"/>
  <c r="AW775" i="2"/>
  <c r="AV775" i="2"/>
  <c r="AW774" i="2"/>
  <c r="AV774" i="2"/>
  <c r="AW773" i="2"/>
  <c r="AV773" i="2"/>
  <c r="AW772" i="2"/>
  <c r="AV772" i="2"/>
  <c r="AW771" i="2"/>
  <c r="AV771" i="2"/>
  <c r="AW770" i="2"/>
  <c r="AV770" i="2"/>
  <c r="AW769" i="2"/>
  <c r="AV769" i="2"/>
  <c r="AW768" i="2"/>
  <c r="AV768" i="2"/>
  <c r="AW767" i="2"/>
  <c r="AV767" i="2"/>
  <c r="AW766" i="2"/>
  <c r="AV766" i="2"/>
  <c r="AW765" i="2"/>
  <c r="AV765" i="2"/>
  <c r="AW764" i="2"/>
  <c r="AV764" i="2"/>
  <c r="AW763" i="2"/>
  <c r="AV763" i="2"/>
  <c r="AW762" i="2"/>
  <c r="AV762" i="2"/>
  <c r="AW761" i="2"/>
  <c r="AV761" i="2"/>
  <c r="AW760" i="2"/>
  <c r="AV760" i="2"/>
  <c r="AW759" i="2"/>
  <c r="AV759" i="2"/>
  <c r="AW758" i="2"/>
  <c r="AV758" i="2"/>
  <c r="AW757" i="2"/>
  <c r="AV757" i="2"/>
  <c r="AW756" i="2"/>
  <c r="AV756" i="2"/>
  <c r="AW755" i="2"/>
  <c r="AV755" i="2"/>
  <c r="AW754" i="2"/>
  <c r="AV754" i="2"/>
  <c r="AW753" i="2"/>
  <c r="AV753" i="2"/>
  <c r="AW752" i="2"/>
  <c r="AV752" i="2"/>
  <c r="AW751" i="2"/>
  <c r="AV751" i="2"/>
  <c r="AW750" i="2"/>
  <c r="AV750" i="2"/>
  <c r="AW749" i="2"/>
  <c r="AV749" i="2"/>
  <c r="AW748" i="2"/>
  <c r="AV748" i="2"/>
  <c r="AW747" i="2"/>
  <c r="AV747" i="2"/>
  <c r="AW746" i="2"/>
  <c r="AV746" i="2"/>
  <c r="AW745" i="2"/>
  <c r="AV745" i="2"/>
  <c r="AW744" i="2"/>
  <c r="AV744" i="2"/>
  <c r="AW743" i="2"/>
  <c r="AV743" i="2"/>
  <c r="AW742" i="2"/>
  <c r="AV742" i="2"/>
  <c r="AW741" i="2"/>
  <c r="AV741" i="2"/>
  <c r="AW740" i="2"/>
  <c r="AV740" i="2"/>
  <c r="AW739" i="2"/>
  <c r="AV739" i="2"/>
  <c r="AW738" i="2"/>
  <c r="AV738" i="2"/>
  <c r="AW737" i="2"/>
  <c r="AV737" i="2"/>
  <c r="AW736" i="2"/>
  <c r="AV736" i="2"/>
  <c r="AW735" i="2"/>
  <c r="AV735" i="2"/>
  <c r="AW734" i="2"/>
  <c r="AV734" i="2"/>
  <c r="AW733" i="2"/>
  <c r="AV733" i="2"/>
  <c r="AW732" i="2"/>
  <c r="AV732" i="2"/>
  <c r="AW731" i="2"/>
  <c r="AV731" i="2"/>
  <c r="AW730" i="2"/>
  <c r="AV730" i="2"/>
  <c r="AW729" i="2"/>
  <c r="AV729" i="2"/>
  <c r="AW728" i="2"/>
  <c r="AV728" i="2"/>
  <c r="AW727" i="2"/>
  <c r="AV727" i="2"/>
  <c r="AW726" i="2"/>
  <c r="AV726" i="2"/>
  <c r="AW725" i="2"/>
  <c r="AV725" i="2"/>
  <c r="AW724" i="2"/>
  <c r="AV724" i="2"/>
  <c r="AW723" i="2"/>
  <c r="AV723" i="2"/>
  <c r="AW722" i="2"/>
  <c r="AV722" i="2"/>
  <c r="AW721" i="2"/>
  <c r="AV721" i="2"/>
  <c r="AW720" i="2"/>
  <c r="AV720" i="2"/>
  <c r="AW719" i="2"/>
  <c r="AV719" i="2"/>
  <c r="AW718" i="2"/>
  <c r="AV718" i="2"/>
  <c r="AW717" i="2"/>
  <c r="AV717" i="2"/>
  <c r="AW716" i="2"/>
  <c r="AV716" i="2"/>
  <c r="AW715" i="2"/>
  <c r="AV715" i="2"/>
  <c r="AW714" i="2"/>
  <c r="AV714" i="2"/>
  <c r="AW713" i="2"/>
  <c r="AV713" i="2"/>
  <c r="AW712" i="2"/>
  <c r="AV712" i="2"/>
  <c r="AW711" i="2"/>
  <c r="AV711" i="2"/>
  <c r="AW710" i="2"/>
  <c r="AV710" i="2"/>
  <c r="AW709" i="2"/>
  <c r="AV709" i="2"/>
  <c r="AW708" i="2"/>
  <c r="AV708" i="2"/>
  <c r="AW707" i="2"/>
  <c r="AV707" i="2"/>
  <c r="AW706" i="2"/>
  <c r="AV706" i="2"/>
  <c r="AW705" i="2"/>
  <c r="AV705" i="2"/>
  <c r="AW704" i="2"/>
  <c r="AV704" i="2"/>
  <c r="AW703" i="2"/>
  <c r="AV703" i="2"/>
  <c r="AW702" i="2"/>
  <c r="AV702" i="2"/>
  <c r="AW701" i="2"/>
  <c r="AV701" i="2"/>
  <c r="AW700" i="2"/>
  <c r="AV700" i="2"/>
  <c r="AW699" i="2"/>
  <c r="AV699" i="2"/>
  <c r="AW698" i="2"/>
  <c r="AV698" i="2"/>
  <c r="AW697" i="2"/>
  <c r="AV697" i="2"/>
  <c r="AW696" i="2"/>
  <c r="AV696" i="2"/>
  <c r="AW695" i="2"/>
  <c r="AV695" i="2"/>
  <c r="AW694" i="2"/>
  <c r="AV694" i="2"/>
  <c r="AW693" i="2"/>
  <c r="AV693" i="2"/>
  <c r="AW692" i="2"/>
  <c r="AV692" i="2"/>
  <c r="AW691" i="2"/>
  <c r="AV691" i="2"/>
  <c r="AW690" i="2"/>
  <c r="AV690" i="2"/>
  <c r="AW689" i="2"/>
  <c r="AV689" i="2"/>
  <c r="AW688" i="2"/>
  <c r="AV688" i="2"/>
  <c r="AW687" i="2"/>
  <c r="AV687" i="2"/>
  <c r="AW686" i="2"/>
  <c r="AV686" i="2"/>
  <c r="AW685" i="2"/>
  <c r="AV685" i="2"/>
  <c r="AW684" i="2"/>
  <c r="AV684" i="2"/>
  <c r="AW683" i="2"/>
  <c r="AV683" i="2"/>
  <c r="AW682" i="2"/>
  <c r="AV682" i="2"/>
  <c r="AW681" i="2"/>
  <c r="AV681" i="2"/>
  <c r="AW680" i="2"/>
  <c r="AV680" i="2"/>
  <c r="AW679" i="2"/>
  <c r="AV679" i="2"/>
  <c r="AW678" i="2"/>
  <c r="AV678" i="2"/>
  <c r="AW677" i="2"/>
  <c r="AV677" i="2"/>
  <c r="AW676" i="2"/>
  <c r="AV676" i="2"/>
  <c r="AW675" i="2"/>
  <c r="AV675" i="2"/>
  <c r="AW674" i="2"/>
  <c r="AV674" i="2"/>
  <c r="AW673" i="2"/>
  <c r="AV673" i="2"/>
  <c r="AW672" i="2"/>
  <c r="AV672" i="2"/>
  <c r="AW671" i="2"/>
  <c r="AV671" i="2"/>
  <c r="AW670" i="2"/>
  <c r="AV670" i="2"/>
  <c r="AW669" i="2"/>
  <c r="AV669" i="2"/>
  <c r="AW668" i="2"/>
  <c r="AV668" i="2"/>
  <c r="AW667" i="2"/>
  <c r="AV667" i="2"/>
  <c r="AW666" i="2"/>
  <c r="AV666" i="2"/>
  <c r="AW665" i="2"/>
  <c r="AV665" i="2"/>
  <c r="AW664" i="2"/>
  <c r="AV664" i="2"/>
  <c r="AW663" i="2"/>
  <c r="AV663" i="2"/>
  <c r="AW662" i="2"/>
  <c r="AV662" i="2"/>
  <c r="AW661" i="2"/>
  <c r="AV661" i="2"/>
  <c r="AW660" i="2"/>
  <c r="AV660" i="2"/>
  <c r="AW659" i="2"/>
  <c r="AV659" i="2"/>
  <c r="AW658" i="2"/>
  <c r="AV658" i="2"/>
  <c r="AW657" i="2"/>
  <c r="AV657" i="2"/>
  <c r="AW656" i="2"/>
  <c r="AV656" i="2"/>
  <c r="AW655" i="2"/>
  <c r="AV655" i="2"/>
  <c r="AW654" i="2"/>
  <c r="AV654" i="2"/>
  <c r="AW653" i="2"/>
  <c r="AV653" i="2"/>
  <c r="AW652" i="2"/>
  <c r="AV652" i="2"/>
  <c r="AW651" i="2"/>
  <c r="AV651" i="2"/>
  <c r="AW650" i="2"/>
  <c r="AV650" i="2"/>
  <c r="AW649" i="2"/>
  <c r="AV649" i="2"/>
  <c r="AW648" i="2"/>
  <c r="AV648" i="2"/>
  <c r="AW647" i="2"/>
  <c r="AV647" i="2"/>
  <c r="AW646" i="2"/>
  <c r="AV646" i="2"/>
  <c r="AW645" i="2"/>
  <c r="AV645" i="2"/>
  <c r="AW644" i="2"/>
  <c r="AV644" i="2"/>
  <c r="AW643" i="2"/>
  <c r="AV643" i="2"/>
  <c r="AW642" i="2"/>
  <c r="AV642" i="2"/>
  <c r="AW641" i="2"/>
  <c r="AV641" i="2"/>
  <c r="AW640" i="2"/>
  <c r="AV640" i="2"/>
  <c r="AW639" i="2"/>
  <c r="AV639" i="2"/>
  <c r="AW638" i="2"/>
  <c r="AV638" i="2"/>
  <c r="AW637" i="2"/>
  <c r="AV637" i="2"/>
  <c r="AW636" i="2"/>
  <c r="AV636" i="2"/>
  <c r="AW635" i="2"/>
  <c r="AV635" i="2"/>
  <c r="AW634" i="2"/>
  <c r="AV634" i="2"/>
  <c r="AW633" i="2"/>
  <c r="AV633" i="2"/>
  <c r="AW632" i="2"/>
  <c r="AV632" i="2"/>
  <c r="AW631" i="2"/>
  <c r="AV631" i="2"/>
  <c r="AW630" i="2"/>
  <c r="AV630" i="2"/>
  <c r="AW629" i="2"/>
  <c r="AV629" i="2"/>
  <c r="AW628" i="2"/>
  <c r="AV628" i="2"/>
  <c r="AW627" i="2"/>
  <c r="AV627" i="2"/>
  <c r="AW626" i="2"/>
  <c r="AV626" i="2"/>
  <c r="AW625" i="2"/>
  <c r="AV625" i="2"/>
  <c r="AW624" i="2"/>
  <c r="AV624" i="2"/>
  <c r="AW623" i="2"/>
  <c r="AV623" i="2"/>
  <c r="AW622" i="2"/>
  <c r="AV622" i="2"/>
  <c r="AW621" i="2"/>
  <c r="AV621" i="2"/>
  <c r="AW620" i="2"/>
  <c r="AV620" i="2"/>
  <c r="AW619" i="2"/>
  <c r="AV619" i="2"/>
  <c r="AW618" i="2"/>
  <c r="AV618" i="2"/>
  <c r="AW617" i="2"/>
  <c r="AV617" i="2"/>
  <c r="AW616" i="2"/>
  <c r="AV616" i="2"/>
  <c r="AW615" i="2"/>
  <c r="AV615" i="2"/>
  <c r="AW614" i="2"/>
  <c r="AV614" i="2"/>
  <c r="AW613" i="2"/>
  <c r="AV613" i="2"/>
  <c r="AW612" i="2"/>
  <c r="AV612" i="2"/>
  <c r="AW611" i="2"/>
  <c r="AV611" i="2"/>
  <c r="AW610" i="2"/>
  <c r="AV610" i="2"/>
  <c r="AW609" i="2"/>
  <c r="AV609" i="2"/>
  <c r="AW608" i="2"/>
  <c r="AV608" i="2"/>
  <c r="AW607" i="2"/>
  <c r="AV607" i="2"/>
  <c r="AW606" i="2"/>
  <c r="AV606" i="2"/>
  <c r="AW605" i="2"/>
  <c r="AV605" i="2"/>
  <c r="AW604" i="2"/>
  <c r="AV604" i="2"/>
  <c r="AW603" i="2"/>
  <c r="AV603" i="2"/>
  <c r="AW602" i="2"/>
  <c r="AV602" i="2"/>
  <c r="AW601" i="2"/>
  <c r="AV601" i="2"/>
  <c r="AW600" i="2"/>
  <c r="AV600" i="2"/>
  <c r="AW599" i="2"/>
  <c r="AV599" i="2"/>
  <c r="AW598" i="2"/>
  <c r="AV598" i="2"/>
  <c r="AW597" i="2"/>
  <c r="AV597" i="2"/>
  <c r="AW596" i="2"/>
  <c r="AV596" i="2"/>
  <c r="AW595" i="2"/>
  <c r="AV595" i="2"/>
  <c r="AW594" i="2"/>
  <c r="AV594" i="2"/>
  <c r="AW593" i="2"/>
  <c r="AV593" i="2"/>
  <c r="AW592" i="2"/>
  <c r="AV592" i="2"/>
  <c r="AW591" i="2"/>
  <c r="AV591" i="2"/>
  <c r="AW590" i="2"/>
  <c r="AV590" i="2"/>
  <c r="AW589" i="2"/>
  <c r="AV589" i="2"/>
  <c r="AW588" i="2"/>
  <c r="AV588" i="2"/>
  <c r="AW587" i="2"/>
  <c r="AV587" i="2"/>
  <c r="AW586" i="2"/>
  <c r="AV586" i="2"/>
  <c r="AW585" i="2"/>
  <c r="AV585" i="2"/>
  <c r="AW584" i="2"/>
  <c r="AV584" i="2"/>
  <c r="AW583" i="2"/>
  <c r="AV583" i="2"/>
  <c r="AW582" i="2"/>
  <c r="AV582" i="2"/>
  <c r="AW581" i="2"/>
  <c r="AV581" i="2"/>
  <c r="AW580" i="2"/>
  <c r="AV580" i="2"/>
  <c r="AW579" i="2"/>
  <c r="AV579" i="2"/>
  <c r="AW578" i="2"/>
  <c r="AV578" i="2"/>
  <c r="AW577" i="2"/>
  <c r="AV577" i="2"/>
  <c r="AW576" i="2"/>
  <c r="AV576" i="2"/>
  <c r="AW575" i="2"/>
  <c r="AV575" i="2"/>
  <c r="AW574" i="2"/>
  <c r="AV574" i="2"/>
  <c r="AW573" i="2"/>
  <c r="AV573" i="2"/>
  <c r="AW572" i="2"/>
  <c r="AV572" i="2"/>
  <c r="AW571" i="2"/>
  <c r="AV571" i="2"/>
  <c r="AW570" i="2"/>
  <c r="AV570" i="2"/>
  <c r="AW569" i="2"/>
  <c r="AV569" i="2"/>
  <c r="AW568" i="2"/>
  <c r="AV568" i="2"/>
  <c r="AW567" i="2"/>
  <c r="AV567" i="2"/>
  <c r="AW566" i="2"/>
  <c r="AV566" i="2"/>
  <c r="AW565" i="2"/>
  <c r="AV565" i="2"/>
  <c r="AW564" i="2"/>
  <c r="AV564" i="2"/>
  <c r="AW563" i="2"/>
  <c r="AV563" i="2"/>
  <c r="AW562" i="2"/>
  <c r="AV562" i="2"/>
  <c r="AW561" i="2"/>
  <c r="AV561" i="2"/>
  <c r="AW560" i="2"/>
  <c r="AV560" i="2"/>
  <c r="AW559" i="2"/>
  <c r="AV559" i="2"/>
  <c r="AW558" i="2"/>
  <c r="AV558" i="2"/>
  <c r="AW557" i="2"/>
  <c r="AV557" i="2"/>
  <c r="AW556" i="2"/>
  <c r="AV556" i="2"/>
  <c r="AW555" i="2"/>
  <c r="AV555" i="2"/>
  <c r="AW554" i="2"/>
  <c r="AV554" i="2"/>
  <c r="AW553" i="2"/>
  <c r="AV553" i="2"/>
  <c r="AW552" i="2"/>
  <c r="AV552" i="2"/>
  <c r="AW551" i="2"/>
  <c r="AV551" i="2"/>
  <c r="AW550" i="2"/>
  <c r="AV550" i="2"/>
  <c r="AW549" i="2"/>
  <c r="AV549" i="2"/>
  <c r="AW548" i="2"/>
  <c r="AV548" i="2"/>
  <c r="AW547" i="2"/>
  <c r="AV547" i="2"/>
  <c r="AW546" i="2"/>
  <c r="AV546" i="2"/>
  <c r="AW545" i="2"/>
  <c r="AV545" i="2"/>
  <c r="AW544" i="2"/>
  <c r="AV544" i="2"/>
  <c r="AW543" i="2"/>
  <c r="AV543" i="2"/>
  <c r="AW542" i="2"/>
  <c r="AV542" i="2"/>
  <c r="AW541" i="2"/>
  <c r="AV541" i="2"/>
  <c r="AW540" i="2"/>
  <c r="AV540" i="2"/>
  <c r="AW539" i="2"/>
  <c r="AV539" i="2"/>
  <c r="AW538" i="2"/>
  <c r="AV538" i="2"/>
  <c r="AW537" i="2"/>
  <c r="AV537" i="2"/>
  <c r="AW536" i="2"/>
  <c r="AV536" i="2"/>
  <c r="AW535" i="2"/>
  <c r="AV535" i="2"/>
  <c r="AW534" i="2"/>
  <c r="AV534" i="2"/>
  <c r="AW533" i="2"/>
  <c r="AV533" i="2"/>
  <c r="AW532" i="2"/>
  <c r="AV532" i="2"/>
  <c r="AW531" i="2"/>
  <c r="AV531" i="2"/>
  <c r="AW530" i="2"/>
  <c r="AV530" i="2"/>
  <c r="AW529" i="2"/>
  <c r="AV529" i="2"/>
  <c r="AW528" i="2"/>
  <c r="AV528" i="2"/>
  <c r="AW527" i="2"/>
  <c r="AV527" i="2"/>
  <c r="AW526" i="2"/>
  <c r="AV526" i="2"/>
  <c r="AW525" i="2"/>
  <c r="AV525" i="2"/>
  <c r="AW524" i="2"/>
  <c r="AV524" i="2"/>
  <c r="AW523" i="2"/>
  <c r="AV523" i="2"/>
  <c r="AW522" i="2"/>
  <c r="AV522" i="2"/>
  <c r="AW521" i="2"/>
  <c r="AV521" i="2"/>
  <c r="AW520" i="2"/>
  <c r="AV520" i="2"/>
  <c r="AW519" i="2"/>
  <c r="AV519" i="2"/>
  <c r="AW518" i="2"/>
  <c r="AV518" i="2"/>
  <c r="AW517" i="2"/>
  <c r="AV517" i="2"/>
  <c r="AW516" i="2"/>
  <c r="AV516" i="2"/>
  <c r="AW515" i="2"/>
  <c r="AV515" i="2"/>
  <c r="AW514" i="2"/>
  <c r="AV514" i="2"/>
  <c r="AW513" i="2"/>
  <c r="AV513" i="2"/>
  <c r="AW512" i="2"/>
  <c r="AV512" i="2"/>
  <c r="AW511" i="2"/>
  <c r="AV511" i="2"/>
  <c r="AW510" i="2"/>
  <c r="AV510" i="2"/>
  <c r="AW509" i="2"/>
  <c r="AV509" i="2"/>
  <c r="AW508" i="2"/>
  <c r="AV508" i="2"/>
  <c r="AW507" i="2"/>
  <c r="AV507" i="2"/>
  <c r="AW506" i="2"/>
  <c r="AV506" i="2"/>
  <c r="AW505" i="2"/>
  <c r="AV505" i="2"/>
  <c r="AW504" i="2"/>
  <c r="AV504" i="2"/>
  <c r="AW503" i="2"/>
  <c r="AV503" i="2"/>
  <c r="AW502" i="2"/>
  <c r="AV502" i="2"/>
  <c r="AW501" i="2"/>
  <c r="AV501" i="2"/>
  <c r="AW500" i="2"/>
  <c r="AV500" i="2"/>
  <c r="AW499" i="2"/>
  <c r="AV499" i="2"/>
  <c r="AW498" i="2"/>
  <c r="AV498" i="2"/>
  <c r="AW497" i="2"/>
  <c r="AV497" i="2"/>
  <c r="AW496" i="2"/>
  <c r="AV496" i="2"/>
  <c r="AW495" i="2"/>
  <c r="AV495" i="2"/>
  <c r="AW494" i="2"/>
  <c r="AV494" i="2"/>
  <c r="AW493" i="2"/>
  <c r="AV493" i="2"/>
  <c r="AW492" i="2"/>
  <c r="AV492" i="2"/>
  <c r="AW491" i="2"/>
  <c r="AV491" i="2"/>
  <c r="AW490" i="2"/>
  <c r="AV490" i="2"/>
  <c r="AW489" i="2"/>
  <c r="AV489" i="2"/>
  <c r="AW488" i="2"/>
  <c r="AV488" i="2"/>
  <c r="AW487" i="2"/>
  <c r="AV487" i="2"/>
  <c r="AW486" i="2"/>
  <c r="AV486" i="2"/>
  <c r="AW485" i="2"/>
  <c r="AV485" i="2"/>
  <c r="AW484" i="2"/>
  <c r="AV484" i="2"/>
  <c r="AW483" i="2"/>
  <c r="AV483" i="2"/>
  <c r="AW482" i="2"/>
  <c r="AV482" i="2"/>
  <c r="AW481" i="2"/>
  <c r="AV481" i="2"/>
  <c r="AW480" i="2"/>
  <c r="AV480" i="2"/>
  <c r="AW479" i="2"/>
  <c r="AV479" i="2"/>
  <c r="AW478" i="2"/>
  <c r="AV478" i="2"/>
  <c r="AW477" i="2"/>
  <c r="AV477" i="2"/>
  <c r="AW476" i="2"/>
  <c r="AV476" i="2"/>
  <c r="AW475" i="2"/>
  <c r="AV475" i="2"/>
  <c r="AW474" i="2"/>
  <c r="AV474" i="2"/>
  <c r="AW473" i="2"/>
  <c r="AV473" i="2"/>
  <c r="AW472" i="2"/>
  <c r="AV472" i="2"/>
  <c r="AW471" i="2"/>
  <c r="AV471" i="2"/>
  <c r="AW470" i="2"/>
  <c r="AV470" i="2"/>
  <c r="AW469" i="2"/>
  <c r="AV469" i="2"/>
  <c r="AW468" i="2"/>
  <c r="AV468" i="2"/>
  <c r="AW467" i="2"/>
  <c r="AV467" i="2"/>
  <c r="AW466" i="2"/>
  <c r="AV466" i="2"/>
  <c r="AW465" i="2"/>
  <c r="AV465" i="2"/>
  <c r="AW464" i="2"/>
  <c r="AV464" i="2"/>
  <c r="AW463" i="2"/>
  <c r="AV463" i="2"/>
  <c r="AW462" i="2"/>
  <c r="AV462" i="2"/>
  <c r="AW461" i="2"/>
  <c r="AV461" i="2"/>
  <c r="AW460" i="2"/>
  <c r="AV460" i="2"/>
  <c r="AW459" i="2"/>
  <c r="AV459" i="2"/>
  <c r="AW458" i="2"/>
  <c r="AV458" i="2"/>
  <c r="AW457" i="2"/>
  <c r="AV457" i="2"/>
  <c r="AW456" i="2"/>
  <c r="AV456" i="2"/>
  <c r="AW455" i="2"/>
  <c r="AV455" i="2"/>
  <c r="AW454" i="2"/>
  <c r="AV454" i="2"/>
  <c r="AW453" i="2"/>
  <c r="AV453" i="2"/>
  <c r="AW452" i="2"/>
  <c r="AV452" i="2"/>
  <c r="AW451" i="2"/>
  <c r="AV451" i="2"/>
  <c r="AW450" i="2"/>
  <c r="AV450" i="2"/>
  <c r="AW449" i="2"/>
  <c r="AV449" i="2"/>
  <c r="AW448" i="2"/>
  <c r="AV448" i="2"/>
  <c r="AW447" i="2"/>
  <c r="AV447" i="2"/>
  <c r="AW446" i="2"/>
  <c r="AV446" i="2"/>
  <c r="AW445" i="2"/>
  <c r="AV445" i="2"/>
  <c r="AW444" i="2"/>
  <c r="AV444" i="2"/>
  <c r="AW443" i="2"/>
  <c r="AV443" i="2"/>
  <c r="AW442" i="2"/>
  <c r="AV442" i="2"/>
  <c r="AW441" i="2"/>
  <c r="AV441" i="2"/>
  <c r="AW440" i="2"/>
  <c r="AV440" i="2"/>
  <c r="AW439" i="2"/>
  <c r="AV439" i="2"/>
  <c r="AW438" i="2"/>
  <c r="AV438" i="2"/>
  <c r="AW437" i="2"/>
  <c r="AV437" i="2"/>
  <c r="AW436" i="2"/>
  <c r="AV436" i="2"/>
  <c r="AW435" i="2"/>
  <c r="AV435" i="2"/>
  <c r="AW434" i="2"/>
  <c r="AV434" i="2"/>
  <c r="AW433" i="2"/>
  <c r="AV433" i="2"/>
  <c r="AW432" i="2"/>
  <c r="AV432" i="2"/>
  <c r="AW431" i="2"/>
  <c r="AV431" i="2"/>
  <c r="AW430" i="2"/>
  <c r="AV430" i="2"/>
  <c r="AW429" i="2"/>
  <c r="AV429" i="2"/>
  <c r="AW428" i="2"/>
  <c r="AV428" i="2"/>
  <c r="AW427" i="2"/>
  <c r="AV427" i="2"/>
  <c r="AW426" i="2"/>
  <c r="AV426" i="2"/>
  <c r="AW425" i="2"/>
  <c r="AV425" i="2"/>
  <c r="AW424" i="2"/>
  <c r="AV424" i="2"/>
  <c r="AW423" i="2"/>
  <c r="AV423" i="2"/>
  <c r="AW422" i="2"/>
  <c r="AV422" i="2"/>
  <c r="AW421" i="2"/>
  <c r="AV421" i="2"/>
  <c r="AW420" i="2"/>
  <c r="AV420" i="2"/>
  <c r="AW419" i="2"/>
  <c r="AV419" i="2"/>
  <c r="AW418" i="2"/>
  <c r="AV418" i="2"/>
  <c r="AW417" i="2"/>
  <c r="AV417" i="2"/>
  <c r="AW416" i="2"/>
  <c r="AV416" i="2"/>
  <c r="AW415" i="2"/>
  <c r="AV415" i="2"/>
  <c r="AW414" i="2"/>
  <c r="AV414" i="2"/>
  <c r="AW413" i="2"/>
  <c r="AV413" i="2"/>
  <c r="AW412" i="2"/>
  <c r="AV412" i="2"/>
  <c r="AW411" i="2"/>
  <c r="AV411" i="2"/>
  <c r="AW410" i="2"/>
  <c r="AV410" i="2"/>
  <c r="AW409" i="2"/>
  <c r="AV409" i="2"/>
  <c r="AW408" i="2"/>
  <c r="AV408" i="2"/>
  <c r="AW407" i="2"/>
  <c r="AV407" i="2"/>
  <c r="AW406" i="2"/>
  <c r="AV406" i="2"/>
  <c r="AW405" i="2"/>
  <c r="AV405" i="2"/>
  <c r="AW404" i="2"/>
  <c r="AV404" i="2"/>
  <c r="AW403" i="2"/>
  <c r="AV403" i="2"/>
  <c r="AW402" i="2"/>
  <c r="AV402" i="2"/>
  <c r="AW401" i="2"/>
  <c r="AV401" i="2"/>
  <c r="AW400" i="2"/>
  <c r="AV400" i="2"/>
  <c r="AW399" i="2"/>
  <c r="AV399" i="2"/>
  <c r="AW398" i="2"/>
  <c r="AV398" i="2"/>
  <c r="AW397" i="2"/>
  <c r="AV397" i="2"/>
  <c r="AW396" i="2"/>
  <c r="AV396" i="2"/>
  <c r="AW395" i="2"/>
  <c r="AV395" i="2"/>
  <c r="AW394" i="2"/>
  <c r="AV394" i="2"/>
  <c r="AW393" i="2"/>
  <c r="AV393" i="2"/>
  <c r="AW392" i="2"/>
  <c r="AV392" i="2"/>
  <c r="AW391" i="2"/>
  <c r="AV391" i="2"/>
  <c r="AW390" i="2"/>
  <c r="AV390" i="2"/>
  <c r="AW389" i="2"/>
  <c r="AV389" i="2"/>
  <c r="AW388" i="2"/>
  <c r="AV388" i="2"/>
  <c r="AW387" i="2"/>
  <c r="AV387" i="2"/>
  <c r="AW386" i="2"/>
  <c r="AV386" i="2"/>
  <c r="AW385" i="2"/>
  <c r="AV385" i="2"/>
  <c r="AW384" i="2"/>
  <c r="AV384" i="2"/>
  <c r="AW383" i="2"/>
  <c r="AV383" i="2"/>
  <c r="AW382" i="2"/>
  <c r="AV382" i="2"/>
  <c r="AW381" i="2"/>
  <c r="AV381" i="2"/>
  <c r="AW380" i="2"/>
  <c r="AV380" i="2"/>
  <c r="AW379" i="2"/>
  <c r="AV379" i="2"/>
  <c r="AW378" i="2"/>
  <c r="AV378" i="2"/>
  <c r="AW377" i="2"/>
  <c r="AV377" i="2"/>
  <c r="AW376" i="2"/>
  <c r="AV376" i="2"/>
  <c r="AW375" i="2"/>
  <c r="AV375" i="2"/>
  <c r="AW374" i="2"/>
  <c r="AV374" i="2"/>
  <c r="AW373" i="2"/>
  <c r="AV373" i="2"/>
  <c r="AW372" i="2"/>
  <c r="AV372" i="2"/>
  <c r="AW371" i="2"/>
  <c r="AV371" i="2"/>
  <c r="AW370" i="2"/>
  <c r="AV370" i="2"/>
  <c r="AW369" i="2"/>
  <c r="AV369" i="2"/>
  <c r="AW368" i="2"/>
  <c r="AV368" i="2"/>
  <c r="AW367" i="2"/>
  <c r="AV367" i="2"/>
  <c r="AW366" i="2"/>
  <c r="AV366" i="2"/>
  <c r="AW365" i="2"/>
  <c r="AV365" i="2"/>
  <c r="AY3" i="2" l="1"/>
  <c r="AZ3" i="2"/>
  <c r="AY4" i="2"/>
  <c r="AZ4" i="2"/>
  <c r="AY5" i="2"/>
  <c r="AZ5" i="2"/>
  <c r="AY6" i="2"/>
  <c r="AZ6" i="2"/>
  <c r="AY7" i="2"/>
  <c r="AZ7" i="2"/>
  <c r="AY8" i="2"/>
  <c r="AZ8" i="2"/>
  <c r="AY9" i="2"/>
  <c r="AZ9" i="2"/>
  <c r="AY10" i="2"/>
  <c r="AZ10" i="2"/>
  <c r="AY11" i="2"/>
  <c r="AZ11" i="2"/>
  <c r="AY12" i="2"/>
  <c r="AZ12" i="2"/>
  <c r="AY13" i="2"/>
  <c r="AZ13" i="2"/>
  <c r="AY14" i="2"/>
  <c r="AZ14" i="2"/>
  <c r="AY15" i="2"/>
  <c r="AZ15" i="2"/>
  <c r="AY16" i="2"/>
  <c r="AZ16" i="2"/>
  <c r="AY17" i="2"/>
  <c r="AZ17" i="2"/>
  <c r="AY18" i="2"/>
  <c r="AZ18" i="2"/>
  <c r="AY19" i="2"/>
  <c r="AZ19" i="2"/>
  <c r="AY20" i="2"/>
  <c r="AZ20" i="2"/>
  <c r="AY21" i="2"/>
  <c r="AZ21" i="2"/>
  <c r="AY22" i="2"/>
  <c r="AZ22" i="2"/>
  <c r="AY23" i="2"/>
  <c r="AZ23" i="2"/>
  <c r="AY24" i="2"/>
  <c r="AZ24" i="2"/>
  <c r="AY25" i="2"/>
  <c r="AZ25" i="2"/>
  <c r="AY26" i="2"/>
  <c r="AZ26" i="2"/>
  <c r="AY27" i="2"/>
  <c r="AZ27" i="2"/>
  <c r="AY28" i="2"/>
  <c r="AZ28" i="2"/>
  <c r="AY29" i="2"/>
  <c r="AZ29" i="2"/>
  <c r="AY30" i="2"/>
  <c r="AZ30" i="2"/>
  <c r="AY31" i="2"/>
  <c r="AZ31" i="2"/>
  <c r="AY32" i="2"/>
  <c r="AZ32" i="2"/>
  <c r="AY33" i="2"/>
  <c r="AZ33" i="2"/>
  <c r="AY34" i="2"/>
  <c r="AZ34" i="2"/>
  <c r="AY35" i="2"/>
  <c r="AZ35" i="2"/>
  <c r="AY36" i="2"/>
  <c r="AZ36" i="2"/>
  <c r="AY37" i="2"/>
  <c r="AZ37" i="2"/>
  <c r="AY38" i="2"/>
  <c r="AZ38" i="2"/>
  <c r="AY39" i="2"/>
  <c r="AZ39" i="2"/>
  <c r="AY40" i="2"/>
  <c r="AZ40" i="2"/>
  <c r="AY41" i="2"/>
  <c r="AZ41" i="2"/>
  <c r="AY42" i="2"/>
  <c r="AZ42" i="2"/>
  <c r="AY43" i="2"/>
  <c r="AZ43" i="2"/>
  <c r="AY44" i="2"/>
  <c r="AZ44" i="2"/>
  <c r="AY45" i="2"/>
  <c r="AZ45" i="2"/>
  <c r="AY46" i="2"/>
  <c r="AZ46" i="2"/>
  <c r="AY47" i="2"/>
  <c r="AZ47" i="2"/>
  <c r="AY48" i="2"/>
  <c r="AZ48" i="2"/>
  <c r="AY49" i="2"/>
  <c r="AZ49" i="2"/>
  <c r="AY50" i="2"/>
  <c r="AZ50" i="2"/>
  <c r="AY51" i="2"/>
  <c r="AZ51" i="2"/>
  <c r="AY52" i="2"/>
  <c r="AZ52" i="2"/>
  <c r="AY53" i="2"/>
  <c r="AZ53" i="2"/>
  <c r="AY54" i="2"/>
  <c r="AZ54" i="2"/>
  <c r="AY55" i="2"/>
  <c r="AZ55" i="2"/>
  <c r="AY56" i="2"/>
  <c r="AZ56" i="2"/>
  <c r="AY57" i="2"/>
  <c r="AZ57" i="2"/>
  <c r="AY58" i="2"/>
  <c r="AZ58" i="2"/>
  <c r="AY59" i="2"/>
  <c r="AZ59" i="2"/>
  <c r="AY60" i="2"/>
  <c r="AZ60" i="2"/>
  <c r="AY61" i="2"/>
  <c r="AZ61" i="2"/>
  <c r="AY62" i="2"/>
  <c r="AZ62" i="2"/>
  <c r="AY63" i="2"/>
  <c r="AZ63" i="2"/>
  <c r="AY64" i="2"/>
  <c r="AZ64" i="2"/>
  <c r="AY65" i="2"/>
  <c r="AZ65" i="2"/>
  <c r="AY66" i="2"/>
  <c r="AZ66" i="2"/>
  <c r="AY67" i="2"/>
  <c r="AZ67" i="2"/>
  <c r="AY68" i="2"/>
  <c r="AZ68" i="2"/>
  <c r="AY69" i="2"/>
  <c r="AZ69" i="2"/>
  <c r="AY70" i="2"/>
  <c r="AZ70" i="2"/>
  <c r="AY71" i="2"/>
  <c r="AZ71" i="2"/>
  <c r="AY72" i="2"/>
  <c r="AZ72" i="2"/>
  <c r="AY73" i="2"/>
  <c r="AZ73" i="2"/>
  <c r="AY74" i="2"/>
  <c r="AZ74" i="2"/>
  <c r="AY75" i="2"/>
  <c r="AZ75" i="2"/>
  <c r="AY76" i="2"/>
  <c r="AZ76" i="2"/>
  <c r="AY77" i="2"/>
  <c r="AZ77" i="2"/>
  <c r="AY78" i="2"/>
  <c r="AZ78" i="2"/>
  <c r="AY79" i="2"/>
  <c r="AZ79" i="2"/>
  <c r="AY80" i="2"/>
  <c r="AZ80" i="2"/>
  <c r="AY81" i="2"/>
  <c r="AZ81" i="2"/>
  <c r="AY82" i="2"/>
  <c r="AZ82" i="2"/>
  <c r="AY83" i="2"/>
  <c r="AZ83" i="2"/>
  <c r="AY84" i="2"/>
  <c r="AZ84" i="2"/>
  <c r="AY85" i="2"/>
  <c r="AZ85" i="2"/>
  <c r="AY86" i="2"/>
  <c r="AZ86" i="2"/>
  <c r="AY87" i="2"/>
  <c r="AZ87" i="2"/>
  <c r="AY88" i="2"/>
  <c r="AZ88" i="2"/>
  <c r="AY89" i="2"/>
  <c r="AZ89" i="2"/>
  <c r="AY90" i="2"/>
  <c r="AZ90" i="2"/>
  <c r="AY91" i="2"/>
  <c r="AZ91" i="2"/>
  <c r="AY92" i="2"/>
  <c r="AZ92" i="2"/>
  <c r="AY93" i="2"/>
  <c r="AZ93" i="2"/>
  <c r="AY94" i="2"/>
  <c r="AZ94" i="2"/>
  <c r="AY95" i="2"/>
  <c r="AZ95" i="2"/>
  <c r="AY96" i="2"/>
  <c r="AZ96" i="2"/>
  <c r="AY97" i="2"/>
  <c r="AZ97" i="2"/>
  <c r="AY98" i="2"/>
  <c r="AZ98" i="2"/>
  <c r="AY99" i="2"/>
  <c r="AZ99" i="2"/>
  <c r="AY100" i="2"/>
  <c r="AZ100" i="2"/>
  <c r="AY101" i="2"/>
  <c r="AZ101" i="2"/>
  <c r="AY102" i="2"/>
  <c r="AZ102" i="2"/>
  <c r="AY103" i="2"/>
  <c r="AZ103" i="2"/>
  <c r="AY104" i="2"/>
  <c r="AZ104" i="2"/>
  <c r="AY105" i="2"/>
  <c r="AZ105" i="2"/>
  <c r="AY106" i="2"/>
  <c r="AZ106" i="2"/>
  <c r="AY107" i="2"/>
  <c r="AZ107" i="2"/>
  <c r="AY108" i="2"/>
  <c r="AZ108" i="2"/>
  <c r="AY109" i="2"/>
  <c r="AZ109" i="2"/>
  <c r="AY110" i="2"/>
  <c r="AZ110" i="2"/>
  <c r="AY111" i="2"/>
  <c r="AZ111" i="2"/>
  <c r="AY112" i="2"/>
  <c r="AZ112" i="2"/>
  <c r="AY113" i="2"/>
  <c r="AZ113" i="2"/>
  <c r="AY114" i="2"/>
  <c r="AZ114" i="2"/>
  <c r="AY115" i="2"/>
  <c r="AZ115" i="2"/>
  <c r="AY116" i="2"/>
  <c r="AZ116" i="2"/>
  <c r="AY117" i="2"/>
  <c r="AZ117" i="2"/>
  <c r="AY118" i="2"/>
  <c r="AZ118" i="2"/>
  <c r="AY119" i="2"/>
  <c r="AZ119" i="2"/>
  <c r="AY120" i="2"/>
  <c r="AZ120" i="2"/>
  <c r="AY122" i="2"/>
  <c r="AZ122" i="2"/>
  <c r="AY123" i="2"/>
  <c r="AZ123" i="2"/>
  <c r="AY124" i="2"/>
  <c r="AZ124" i="2"/>
  <c r="AY125" i="2"/>
  <c r="AZ125" i="2"/>
  <c r="AY126" i="2"/>
  <c r="AZ126" i="2"/>
  <c r="AY127" i="2"/>
  <c r="AZ127" i="2"/>
  <c r="AY128" i="2"/>
  <c r="AZ128" i="2"/>
  <c r="AY129" i="2"/>
  <c r="AZ129" i="2"/>
  <c r="AY130" i="2"/>
  <c r="AZ130" i="2"/>
  <c r="AY131" i="2"/>
  <c r="AZ131" i="2"/>
  <c r="AY132" i="2"/>
  <c r="AZ132" i="2"/>
  <c r="AY133" i="2"/>
  <c r="AZ133" i="2"/>
  <c r="AY134" i="2"/>
  <c r="AZ134" i="2"/>
  <c r="AY135" i="2"/>
  <c r="AZ135" i="2"/>
  <c r="AY136" i="2"/>
  <c r="AZ136" i="2"/>
  <c r="AY137" i="2"/>
  <c r="AZ137" i="2"/>
  <c r="AY138" i="2"/>
  <c r="AZ138" i="2"/>
  <c r="AY139" i="2"/>
  <c r="AZ139" i="2"/>
  <c r="AY140" i="2"/>
  <c r="AZ140" i="2"/>
  <c r="AY141" i="2"/>
  <c r="AZ141" i="2"/>
  <c r="AY142" i="2"/>
  <c r="AZ142" i="2"/>
  <c r="AY143" i="2"/>
  <c r="AZ143" i="2"/>
  <c r="AY144" i="2"/>
  <c r="AZ144" i="2"/>
  <c r="AY145" i="2"/>
  <c r="AZ145" i="2"/>
  <c r="AY146" i="2"/>
  <c r="AZ146" i="2"/>
  <c r="AY147" i="2"/>
  <c r="AZ147" i="2"/>
  <c r="AY148" i="2"/>
  <c r="AZ148" i="2"/>
  <c r="AY149" i="2"/>
  <c r="AZ149" i="2"/>
  <c r="AY150" i="2"/>
  <c r="AZ150" i="2"/>
  <c r="AY151" i="2"/>
  <c r="AZ151" i="2"/>
  <c r="AY152" i="2"/>
  <c r="AZ152" i="2"/>
  <c r="AY153" i="2"/>
  <c r="AZ153" i="2"/>
  <c r="AY154" i="2"/>
  <c r="AZ154" i="2"/>
  <c r="AY155" i="2"/>
  <c r="AZ155" i="2"/>
  <c r="AY156" i="2"/>
  <c r="AZ156" i="2"/>
  <c r="AY157" i="2"/>
  <c r="AZ157" i="2"/>
  <c r="AY158" i="2"/>
  <c r="AZ158" i="2"/>
  <c r="AY159" i="2"/>
  <c r="AZ159" i="2"/>
  <c r="AY160" i="2"/>
  <c r="AZ160" i="2"/>
  <c r="AY161" i="2"/>
  <c r="AZ161" i="2"/>
  <c r="AY162" i="2"/>
  <c r="AZ162" i="2"/>
  <c r="AY163" i="2"/>
  <c r="AZ163" i="2"/>
  <c r="AY164" i="2"/>
  <c r="AZ164" i="2"/>
  <c r="AY165" i="2"/>
  <c r="AZ165" i="2"/>
  <c r="AY166" i="2"/>
  <c r="AZ166" i="2"/>
  <c r="AY167" i="2"/>
  <c r="AZ167" i="2"/>
  <c r="AY168" i="2"/>
  <c r="AZ168" i="2"/>
  <c r="AY169" i="2"/>
  <c r="AZ169" i="2"/>
  <c r="AY170" i="2"/>
  <c r="AZ170" i="2"/>
  <c r="AY171" i="2"/>
  <c r="AZ171" i="2"/>
  <c r="AY172" i="2"/>
  <c r="AZ172" i="2"/>
  <c r="AY173" i="2"/>
  <c r="AZ173" i="2"/>
  <c r="AY174" i="2"/>
  <c r="AZ174" i="2"/>
  <c r="AY175" i="2"/>
  <c r="AZ175" i="2"/>
  <c r="AY176" i="2"/>
  <c r="AZ176" i="2"/>
  <c r="AY177" i="2"/>
  <c r="AZ177" i="2"/>
  <c r="AY178" i="2"/>
  <c r="AZ178" i="2"/>
  <c r="AY179" i="2"/>
  <c r="AZ179" i="2"/>
  <c r="AY180" i="2"/>
  <c r="AZ180" i="2"/>
  <c r="AY181" i="2"/>
  <c r="AZ181" i="2"/>
  <c r="AY182" i="2"/>
  <c r="AZ182" i="2"/>
  <c r="AY183" i="2"/>
  <c r="AZ183" i="2"/>
  <c r="AY184" i="2"/>
  <c r="AZ184" i="2"/>
  <c r="AY185" i="2"/>
  <c r="AZ185" i="2"/>
  <c r="AY186" i="2"/>
  <c r="AZ186" i="2"/>
  <c r="AY187" i="2"/>
  <c r="AZ187" i="2"/>
  <c r="AY188" i="2"/>
  <c r="AZ188" i="2"/>
  <c r="AY189" i="2"/>
  <c r="AZ189" i="2"/>
  <c r="AY190" i="2"/>
  <c r="AZ190" i="2"/>
  <c r="AY191" i="2"/>
  <c r="AZ191" i="2"/>
  <c r="AY192" i="2"/>
  <c r="AZ192" i="2"/>
  <c r="AY193" i="2"/>
  <c r="AZ193" i="2"/>
  <c r="AY194" i="2"/>
  <c r="AZ194" i="2"/>
  <c r="AY195" i="2"/>
  <c r="AZ195" i="2"/>
  <c r="AY196" i="2"/>
  <c r="AZ196" i="2"/>
  <c r="AY197" i="2"/>
  <c r="AZ197" i="2"/>
  <c r="AY198" i="2"/>
  <c r="AZ198" i="2"/>
  <c r="AY199" i="2"/>
  <c r="AZ199" i="2"/>
  <c r="AY200" i="2"/>
  <c r="AZ200" i="2"/>
  <c r="AY201" i="2"/>
  <c r="AZ201" i="2"/>
  <c r="AY202" i="2"/>
  <c r="AZ202" i="2"/>
  <c r="AY203" i="2"/>
  <c r="AZ203" i="2"/>
  <c r="AY204" i="2"/>
  <c r="AZ204" i="2"/>
  <c r="AY205" i="2"/>
  <c r="AZ205" i="2"/>
  <c r="AY206" i="2"/>
  <c r="AZ206" i="2"/>
  <c r="AY207" i="2"/>
  <c r="AZ207" i="2"/>
  <c r="AY208" i="2"/>
  <c r="AZ208" i="2"/>
  <c r="AY209" i="2"/>
  <c r="AZ209" i="2"/>
  <c r="AY210" i="2"/>
  <c r="AZ210" i="2"/>
  <c r="AY211" i="2"/>
  <c r="AZ211" i="2"/>
  <c r="AY212" i="2"/>
  <c r="AZ212" i="2"/>
  <c r="AY213" i="2"/>
  <c r="AZ213" i="2"/>
  <c r="AY214" i="2"/>
  <c r="AZ214" i="2"/>
  <c r="AY215" i="2"/>
  <c r="AZ215" i="2"/>
  <c r="AY216" i="2"/>
  <c r="AZ216" i="2"/>
  <c r="AY217" i="2"/>
  <c r="AZ217" i="2"/>
  <c r="AY218" i="2"/>
  <c r="AZ218" i="2"/>
  <c r="AY219" i="2"/>
  <c r="AZ219" i="2"/>
  <c r="AY220" i="2"/>
  <c r="AZ220" i="2"/>
  <c r="AY221" i="2"/>
  <c r="AZ221" i="2"/>
  <c r="AY222" i="2"/>
  <c r="AZ222" i="2"/>
  <c r="AY223" i="2"/>
  <c r="AZ223" i="2"/>
  <c r="AY224" i="2"/>
  <c r="AZ224" i="2"/>
  <c r="AY225" i="2"/>
  <c r="AZ225" i="2"/>
  <c r="AY226" i="2"/>
  <c r="AZ226" i="2"/>
  <c r="AY227" i="2"/>
  <c r="AZ227" i="2"/>
  <c r="AY228" i="2"/>
  <c r="AZ228" i="2"/>
  <c r="AY229" i="2"/>
  <c r="AZ229" i="2"/>
  <c r="AY230" i="2"/>
  <c r="AZ230" i="2"/>
  <c r="AY231" i="2"/>
  <c r="AZ231" i="2"/>
  <c r="AY232" i="2"/>
  <c r="AZ232" i="2"/>
  <c r="AY233" i="2"/>
  <c r="AZ233" i="2"/>
  <c r="AY234" i="2"/>
  <c r="AZ234" i="2"/>
  <c r="AY235" i="2"/>
  <c r="AZ235" i="2"/>
  <c r="AY236" i="2"/>
  <c r="AZ236" i="2"/>
  <c r="AY237" i="2"/>
  <c r="AZ237" i="2"/>
  <c r="AY238" i="2"/>
  <c r="AZ238" i="2"/>
  <c r="AY239" i="2"/>
  <c r="AZ239" i="2"/>
  <c r="AY240" i="2"/>
  <c r="AZ240" i="2"/>
  <c r="AY241" i="2"/>
  <c r="AZ241" i="2"/>
  <c r="AY242" i="2"/>
  <c r="AZ242" i="2"/>
  <c r="AY243" i="2"/>
  <c r="AZ243" i="2"/>
  <c r="AY244" i="2"/>
  <c r="AZ244" i="2"/>
  <c r="AY245" i="2"/>
  <c r="AZ245" i="2"/>
  <c r="AY246" i="2"/>
  <c r="AZ246" i="2"/>
  <c r="AY247" i="2"/>
  <c r="AZ247" i="2"/>
  <c r="AY248" i="2"/>
  <c r="AZ248" i="2"/>
  <c r="AY249" i="2"/>
  <c r="AZ249" i="2"/>
  <c r="AY250" i="2"/>
  <c r="AZ250" i="2"/>
  <c r="AY251" i="2"/>
  <c r="AZ251" i="2"/>
  <c r="AY252" i="2"/>
  <c r="AZ252" i="2"/>
  <c r="AY253" i="2"/>
  <c r="AZ253" i="2"/>
  <c r="AY254" i="2"/>
  <c r="AZ254" i="2"/>
  <c r="AY255" i="2"/>
  <c r="AZ255" i="2"/>
  <c r="AY256" i="2"/>
  <c r="AZ256" i="2"/>
  <c r="AY257" i="2"/>
  <c r="AZ257" i="2"/>
  <c r="AY258" i="2"/>
  <c r="AZ258" i="2"/>
  <c r="AY259" i="2"/>
  <c r="AZ259" i="2"/>
  <c r="AY260" i="2"/>
  <c r="AZ260" i="2"/>
  <c r="AY261" i="2"/>
  <c r="AZ261" i="2"/>
  <c r="AY262" i="2"/>
  <c r="AZ262" i="2"/>
  <c r="AY263" i="2"/>
  <c r="AZ263" i="2"/>
  <c r="AY264" i="2"/>
  <c r="AZ264" i="2"/>
  <c r="AY265" i="2"/>
  <c r="AZ265" i="2"/>
  <c r="AY266" i="2"/>
  <c r="AZ266" i="2"/>
  <c r="AY267" i="2"/>
  <c r="AZ267" i="2"/>
  <c r="AY268" i="2"/>
  <c r="AZ268" i="2"/>
  <c r="AY269" i="2"/>
  <c r="AZ269" i="2"/>
  <c r="AY270" i="2"/>
  <c r="AZ270" i="2"/>
  <c r="AY271" i="2"/>
  <c r="AZ271" i="2"/>
  <c r="AY272" i="2"/>
  <c r="AZ272" i="2"/>
  <c r="AY273" i="2"/>
  <c r="AZ273" i="2"/>
  <c r="AY274" i="2"/>
  <c r="AZ274" i="2"/>
  <c r="AY275" i="2"/>
  <c r="AZ275" i="2"/>
  <c r="AY276" i="2"/>
  <c r="AZ276" i="2"/>
  <c r="AY277" i="2"/>
  <c r="AZ277" i="2"/>
  <c r="AY278" i="2"/>
  <c r="AZ278" i="2"/>
  <c r="AY279" i="2"/>
  <c r="AZ279" i="2"/>
  <c r="AY280" i="2"/>
  <c r="AZ280" i="2"/>
  <c r="AY281" i="2"/>
  <c r="AZ281" i="2"/>
  <c r="AY282" i="2"/>
  <c r="AZ282" i="2"/>
  <c r="AY283" i="2"/>
  <c r="AZ283" i="2"/>
  <c r="AY284" i="2"/>
  <c r="AZ284" i="2"/>
  <c r="AY285" i="2"/>
  <c r="AZ285" i="2"/>
  <c r="AY286" i="2"/>
  <c r="AZ286" i="2"/>
  <c r="AY287" i="2"/>
  <c r="AZ287" i="2"/>
  <c r="AY288" i="2"/>
  <c r="AZ288" i="2"/>
  <c r="AY289" i="2"/>
  <c r="AZ289" i="2"/>
  <c r="AY290" i="2"/>
  <c r="AZ290" i="2"/>
  <c r="AY291" i="2"/>
  <c r="AZ291" i="2"/>
  <c r="AY292" i="2"/>
  <c r="AZ292" i="2"/>
  <c r="AY293" i="2"/>
  <c r="AZ293" i="2"/>
  <c r="AY294" i="2"/>
  <c r="AZ294" i="2"/>
  <c r="AY295" i="2"/>
  <c r="AZ295" i="2"/>
  <c r="AY296" i="2"/>
  <c r="AZ296" i="2"/>
  <c r="AY297" i="2"/>
  <c r="AZ297" i="2"/>
  <c r="AY298" i="2"/>
  <c r="AZ298" i="2"/>
  <c r="AY299" i="2"/>
  <c r="AZ299" i="2"/>
  <c r="AY300" i="2"/>
  <c r="AZ300" i="2"/>
  <c r="AY301" i="2"/>
  <c r="AZ301" i="2"/>
  <c r="AY302" i="2"/>
  <c r="AZ302" i="2"/>
  <c r="AY303" i="2"/>
  <c r="AZ303" i="2"/>
  <c r="AY304" i="2"/>
  <c r="AZ304" i="2"/>
  <c r="AY305" i="2"/>
  <c r="AZ305" i="2"/>
  <c r="AY306" i="2"/>
  <c r="AZ306" i="2"/>
  <c r="AY307" i="2"/>
  <c r="AZ307" i="2"/>
  <c r="AY308" i="2"/>
  <c r="AZ308" i="2"/>
  <c r="AY309" i="2"/>
  <c r="AZ309" i="2"/>
  <c r="AY310" i="2"/>
  <c r="AZ310" i="2"/>
  <c r="AY311" i="2"/>
  <c r="AZ311" i="2"/>
  <c r="AY312" i="2"/>
  <c r="AZ312" i="2"/>
  <c r="AY313" i="2"/>
  <c r="AZ313" i="2"/>
  <c r="AY314" i="2"/>
  <c r="AZ314" i="2"/>
  <c r="AY315" i="2"/>
  <c r="AZ315" i="2"/>
  <c r="AY316" i="2"/>
  <c r="AZ316" i="2"/>
  <c r="AY317" i="2" l="1"/>
  <c r="AZ317" i="2"/>
  <c r="AY318" i="2"/>
  <c r="AZ318" i="2"/>
  <c r="AY319" i="2"/>
  <c r="AZ319" i="2"/>
  <c r="AY320" i="2"/>
  <c r="AZ320" i="2"/>
  <c r="AY321" i="2"/>
  <c r="AZ321" i="2"/>
  <c r="AY322" i="2"/>
  <c r="AZ322" i="2"/>
  <c r="AY323" i="2"/>
  <c r="AZ323" i="2"/>
  <c r="AY324" i="2"/>
  <c r="AZ324" i="2"/>
  <c r="AY325" i="2"/>
  <c r="AZ325" i="2"/>
  <c r="AY326" i="2"/>
  <c r="AZ326" i="2"/>
  <c r="AY327" i="2"/>
  <c r="AZ327" i="2"/>
  <c r="AY328" i="2"/>
  <c r="AZ328" i="2"/>
  <c r="AY329" i="2"/>
  <c r="AZ329" i="2"/>
  <c r="AY330" i="2"/>
  <c r="AZ330" i="2"/>
  <c r="AY331" i="2"/>
  <c r="AZ331" i="2"/>
  <c r="AY332" i="2"/>
  <c r="AZ332" i="2"/>
  <c r="AY333" i="2"/>
  <c r="AZ333" i="2"/>
  <c r="AY334" i="2"/>
  <c r="AZ334" i="2"/>
  <c r="AY335" i="2"/>
  <c r="AZ335" i="2"/>
  <c r="AY336" i="2"/>
  <c r="AZ336" i="2"/>
  <c r="AY337" i="2"/>
  <c r="AZ337" i="2"/>
  <c r="AY338" i="2"/>
  <c r="AZ338" i="2"/>
  <c r="AY339" i="2"/>
  <c r="AZ339" i="2"/>
  <c r="AY340" i="2"/>
  <c r="AZ340" i="2"/>
  <c r="AY341" i="2"/>
  <c r="AZ341" i="2"/>
  <c r="AY342" i="2"/>
  <c r="AZ342" i="2"/>
  <c r="AY343" i="2"/>
  <c r="AZ343" i="2"/>
  <c r="AY344" i="2"/>
  <c r="AZ344" i="2"/>
  <c r="AY345" i="2"/>
  <c r="AZ345" i="2"/>
  <c r="AY346" i="2"/>
  <c r="AZ346" i="2"/>
  <c r="AY347" i="2"/>
  <c r="AZ347" i="2"/>
  <c r="AY348" i="2"/>
  <c r="AZ348" i="2"/>
  <c r="AY349" i="2"/>
  <c r="AZ349" i="2"/>
  <c r="AY350" i="2"/>
  <c r="AZ350" i="2"/>
  <c r="AY351" i="2"/>
  <c r="AZ351" i="2"/>
  <c r="AY352" i="2"/>
  <c r="AZ352" i="2"/>
  <c r="AY353" i="2"/>
  <c r="AZ353" i="2"/>
  <c r="AY354" i="2"/>
  <c r="AZ354" i="2"/>
  <c r="AY355" i="2"/>
  <c r="AZ355" i="2"/>
  <c r="AY356" i="2"/>
  <c r="AZ356" i="2"/>
  <c r="AY357" i="2"/>
  <c r="AZ357" i="2"/>
  <c r="AY358" i="2"/>
  <c r="AZ358" i="2"/>
  <c r="AY359" i="2"/>
  <c r="AZ359" i="2"/>
  <c r="AY360" i="2"/>
  <c r="AZ360" i="2"/>
  <c r="AY361" i="2"/>
  <c r="AZ361" i="2"/>
  <c r="AY362" i="2"/>
  <c r="AZ362" i="2"/>
  <c r="AY363" i="2"/>
  <c r="AZ363" i="2"/>
  <c r="AY364" i="2"/>
  <c r="AZ364" i="2"/>
  <c r="AY365" i="2"/>
  <c r="AZ365" i="2"/>
  <c r="AY366" i="2"/>
  <c r="AZ366" i="2"/>
  <c r="AY367" i="2"/>
  <c r="AZ367" i="2"/>
  <c r="AY368" i="2"/>
  <c r="AZ368" i="2"/>
  <c r="AY369" i="2"/>
  <c r="AZ369" i="2"/>
  <c r="AY370" i="2"/>
  <c r="AZ370" i="2"/>
  <c r="AY371" i="2"/>
  <c r="AZ371" i="2"/>
  <c r="AY372" i="2"/>
  <c r="AZ372" i="2"/>
  <c r="AY373" i="2"/>
  <c r="AZ373" i="2"/>
  <c r="AY374" i="2"/>
  <c r="AZ374" i="2"/>
  <c r="AY375" i="2"/>
  <c r="AZ375" i="2"/>
  <c r="AY376" i="2"/>
  <c r="AZ376" i="2"/>
  <c r="AY377" i="2"/>
  <c r="AZ377" i="2"/>
  <c r="AY378" i="2"/>
  <c r="AZ378" i="2"/>
  <c r="AY379" i="2"/>
  <c r="AZ379" i="2"/>
  <c r="AY380" i="2"/>
  <c r="AZ380" i="2"/>
  <c r="AY381" i="2"/>
  <c r="AZ381" i="2"/>
  <c r="AY382" i="2"/>
  <c r="AZ382" i="2"/>
  <c r="AY383" i="2"/>
  <c r="AZ383" i="2"/>
  <c r="AY384" i="2"/>
  <c r="AZ384" i="2"/>
  <c r="AY385" i="2"/>
  <c r="AZ385" i="2"/>
  <c r="AY386" i="2"/>
  <c r="AZ386" i="2"/>
  <c r="AY387" i="2"/>
  <c r="AZ387" i="2"/>
  <c r="AY388" i="2"/>
  <c r="AZ388" i="2"/>
  <c r="AY389" i="2"/>
  <c r="AZ389" i="2"/>
  <c r="AY390" i="2"/>
  <c r="AZ390" i="2"/>
  <c r="AY391" i="2"/>
  <c r="AZ391" i="2"/>
  <c r="AY392" i="2"/>
  <c r="AZ392" i="2"/>
  <c r="AY393" i="2"/>
  <c r="AZ393" i="2"/>
  <c r="AY394" i="2"/>
  <c r="AZ394" i="2"/>
  <c r="AY395" i="2"/>
  <c r="AZ395" i="2"/>
  <c r="AY396" i="2"/>
  <c r="AZ396" i="2"/>
  <c r="AY397" i="2"/>
  <c r="AZ397" i="2"/>
  <c r="AY398" i="2"/>
  <c r="AZ398" i="2"/>
  <c r="AY399" i="2"/>
  <c r="AZ399" i="2"/>
  <c r="AY400" i="2"/>
  <c r="AZ400" i="2"/>
  <c r="AY401" i="2"/>
  <c r="AZ401" i="2"/>
  <c r="AY402" i="2"/>
  <c r="AZ402" i="2"/>
  <c r="AY403" i="2"/>
  <c r="AZ403" i="2"/>
  <c r="AY404" i="2"/>
  <c r="AZ404" i="2"/>
  <c r="AY405" i="2"/>
  <c r="AZ405" i="2"/>
  <c r="AY406" i="2"/>
  <c r="AZ406" i="2"/>
  <c r="D106" i="8" l="1"/>
  <c r="D102" i="8"/>
  <c r="D101" i="8"/>
  <c r="D95" i="8"/>
  <c r="D94" i="8"/>
  <c r="F88" i="8"/>
  <c r="D88" i="8"/>
  <c r="D86" i="8"/>
  <c r="D85" i="8"/>
  <c r="D84" i="8"/>
  <c r="F80" i="8"/>
  <c r="D80" i="8"/>
  <c r="J79" i="8"/>
  <c r="E79" i="8"/>
  <c r="D79" i="8"/>
  <c r="D78" i="8"/>
  <c r="E76" i="8"/>
  <c r="D76" i="8"/>
  <c r="F75" i="8"/>
  <c r="D75" i="8"/>
  <c r="E69" i="8"/>
  <c r="E68" i="8"/>
  <c r="D68" i="8"/>
  <c r="E67" i="8"/>
  <c r="D67" i="8"/>
  <c r="F66" i="8"/>
  <c r="E66" i="8"/>
  <c r="D65" i="8"/>
  <c r="J64" i="8"/>
  <c r="F64" i="8"/>
  <c r="D64" i="8"/>
  <c r="F63" i="8"/>
  <c r="E63" i="8"/>
  <c r="D61" i="8"/>
  <c r="F60" i="8"/>
  <c r="H60" i="8" s="1"/>
  <c r="E60" i="8"/>
  <c r="J58" i="8"/>
  <c r="D58" i="8"/>
  <c r="F57" i="8"/>
  <c r="J55" i="8"/>
  <c r="E55" i="8"/>
  <c r="D55" i="8"/>
  <c r="D54" i="8"/>
  <c r="E53" i="8"/>
  <c r="E51" i="8"/>
  <c r="E50" i="8"/>
  <c r="E49" i="8"/>
  <c r="E47" i="8"/>
  <c r="J46" i="8"/>
  <c r="E46" i="8"/>
  <c r="D46" i="8"/>
  <c r="J45" i="8"/>
  <c r="F45" i="8"/>
  <c r="D45" i="8"/>
  <c r="J44" i="8"/>
  <c r="F44" i="8"/>
  <c r="J43" i="8"/>
  <c r="F43" i="8"/>
  <c r="D43" i="8"/>
  <c r="J40" i="8"/>
  <c r="J37" i="8"/>
  <c r="J36" i="8"/>
  <c r="J35" i="8"/>
  <c r="J32" i="8"/>
  <c r="J31" i="8"/>
  <c r="J30" i="8"/>
  <c r="J29" i="8"/>
  <c r="J28" i="8"/>
  <c r="I20" i="8"/>
</calcChain>
</file>

<file path=xl/sharedStrings.xml><?xml version="1.0" encoding="utf-8"?>
<sst xmlns="http://schemas.openxmlformats.org/spreadsheetml/2006/main" count="7076" uniqueCount="1705">
  <si>
    <t>Na 16g</t>
  </si>
  <si>
    <t>Na 50gr</t>
  </si>
  <si>
    <t>Ahh 15g</t>
  </si>
  <si>
    <t>NABATI RSY 50g (60 pcs) VN</t>
  </si>
  <si>
    <t>VIN+</t>
  </si>
  <si>
    <t>End</t>
  </si>
  <si>
    <t>Tên MTE</t>
  </si>
  <si>
    <t>STT</t>
  </si>
  <si>
    <t>Branch</t>
  </si>
  <si>
    <t>Warehouse</t>
  </si>
  <si>
    <t>Shipment Date</t>
  </si>
  <si>
    <t>Sales No.</t>
  </si>
  <si>
    <t>Picking No.</t>
  </si>
  <si>
    <t>S/O No.</t>
  </si>
  <si>
    <t>Invoice No.</t>
  </si>
  <si>
    <t>Product</t>
  </si>
  <si>
    <t>Product Name</t>
  </si>
  <si>
    <t>Brand</t>
  </si>
  <si>
    <t>UNIT (ĐVT)</t>
  </si>
  <si>
    <t>Customer</t>
  </si>
  <si>
    <t>Customer Name</t>
  </si>
  <si>
    <t>Customer PIC</t>
  </si>
  <si>
    <t>House</t>
  </si>
  <si>
    <t>Building</t>
  </si>
  <si>
    <t>Street</t>
  </si>
  <si>
    <t>Town</t>
  </si>
  <si>
    <t>District</t>
  </si>
  <si>
    <t>City</t>
  </si>
  <si>
    <t>Tel No.</t>
  </si>
  <si>
    <t>Area 1</t>
  </si>
  <si>
    <t>Area 2</t>
  </si>
  <si>
    <t>Biz Type1</t>
  </si>
  <si>
    <t>Biz Type2</t>
  </si>
  <si>
    <t>Biz Group1</t>
  </si>
  <si>
    <t>Allocation Warehouse</t>
  </si>
  <si>
    <t>Qty</t>
  </si>
  <si>
    <t>Master U/P</t>
  </si>
  <si>
    <t>U/P</t>
  </si>
  <si>
    <t>Amount</t>
  </si>
  <si>
    <t>Vat Rate</t>
  </si>
  <si>
    <t>Amount with VAT</t>
  </si>
  <si>
    <t>Lot No.</t>
  </si>
  <si>
    <t>Production Date</t>
  </si>
  <si>
    <t>Expiry Date</t>
  </si>
  <si>
    <t>Delivery No</t>
  </si>
  <si>
    <t>Sales PIC</t>
  </si>
  <si>
    <t>Sales PIC Name</t>
  </si>
  <si>
    <t>Company Code</t>
  </si>
  <si>
    <t>Currency</t>
  </si>
  <si>
    <t>QUI CÁCH THÙNG</t>
  </si>
  <si>
    <t>SỐ THÙNG</t>
  </si>
  <si>
    <t>VINMART</t>
  </si>
  <si>
    <t>Đàm Thị Kim Xuyến</t>
  </si>
  <si>
    <t>Nguyễn Thị Phương Tâm</t>
  </si>
  <si>
    <t>Nguyễn Thị Như Huỳnh</t>
  </si>
  <si>
    <t>Tạ Mộng Tuyền</t>
  </si>
  <si>
    <t>Nguyễn Gia Bảo</t>
  </si>
  <si>
    <t>Nguyễn Ngọc Danh</t>
  </si>
  <si>
    <t>Hồ Ngọc Hiếu</t>
  </si>
  <si>
    <t>SATRAFOOD</t>
  </si>
  <si>
    <t>QUAN TAN PHU</t>
  </si>
  <si>
    <t>QUAN 8</t>
  </si>
  <si>
    <t>QUAN THU DUC</t>
  </si>
  <si>
    <t>QUAN GO VAP</t>
  </si>
  <si>
    <t>HUYEN CU CHI</t>
  </si>
  <si>
    <t>MTE</t>
  </si>
  <si>
    <t>ST: THISO RETAIL VIET NAM</t>
  </si>
  <si>
    <t>QUAN 7</t>
  </si>
  <si>
    <t>VISSAN SO 5 DUONG SO 3</t>
  </si>
  <si>
    <t>Na 15g</t>
  </si>
  <si>
    <t>So 15g</t>
  </si>
  <si>
    <t>Tincan 300g</t>
  </si>
  <si>
    <t>Richoco Timebreak 48g</t>
  </si>
  <si>
    <t>Black Wafer 50g</t>
  </si>
  <si>
    <t xml:space="preserve">Richeese Wafer 15 gr - TET </t>
  </si>
  <si>
    <t>Cookies &amp; Cream Rolls 130g</t>
  </si>
  <si>
    <t>Đặng Hoàng Thiên Ân</t>
  </si>
  <si>
    <t>ST: THISO SALA THU THIEM</t>
  </si>
  <si>
    <t>AEON CELADON TAN PHU</t>
  </si>
  <si>
    <t>CITIMART HUNG VUONG</t>
  </si>
  <si>
    <t>SATRAFOODS 114 AN DUONG VUONG</t>
  </si>
  <si>
    <t>Ahh 9g</t>
  </si>
  <si>
    <t>CITIMART</t>
  </si>
  <si>
    <t>3214_VM+ HCM 56 DUONG S9</t>
  </si>
  <si>
    <t>3502_VM+ HCM 47-49-51 TRAN VAN ON</t>
  </si>
  <si>
    <t>3508_VM+ HCM 15 DUONG CN6</t>
  </si>
  <si>
    <t>3274_VM+ HCM 10B-10C NG.H.TIEN</t>
  </si>
  <si>
    <t>4435_WM+ HCM 219 TAY THANH</t>
  </si>
  <si>
    <t>CITIMART TROPIC GARDEN</t>
  </si>
  <si>
    <t>AEON CANARY</t>
  </si>
  <si>
    <t>CITIMART GREEN VIEW</t>
  </si>
  <si>
    <t>OSI FOOD 828A XO VIET NGHE TINH</t>
  </si>
  <si>
    <t>OSI FOOD BINH HOA</t>
  </si>
  <si>
    <t>3673_VM+ HCM 336/55 NG. VAN LUONG</t>
  </si>
  <si>
    <t>WM+ HCM 9A THOAI NGOC HAU</t>
  </si>
  <si>
    <t>3243_VM+ HCM 53 VUON LAI</t>
  </si>
  <si>
    <t>WINMART HCM BINH CHIEU</t>
  </si>
  <si>
    <t>4207_VM+ HCM 314 PHU THO HOA</t>
  </si>
  <si>
    <t>SATRAFOODS 304A-304B LE VA</t>
  </si>
  <si>
    <t>4091_VM+ HCM 217A LONG PHUOC</t>
  </si>
  <si>
    <t>3861_VM+ HCM 72 NGUYEN VAN TANG</t>
  </si>
  <si>
    <t>VM+ HCM 1.04 S1.06 VINHOME GRAND PARK</t>
  </si>
  <si>
    <t>6089_VM+ HCM 151 LY THANH TONG</t>
  </si>
  <si>
    <t>6000_VM+ HCM 11 TRAN QUANG CO</t>
  </si>
  <si>
    <t>2639_WM+ HCM 58 MAN THIEN</t>
  </si>
  <si>
    <t>4858_VM+ HCM 351/29 LE DAI HANH</t>
  </si>
  <si>
    <t>5238_VM+ HCM SO 81 CAU XAY</t>
  </si>
  <si>
    <t>4016_VM+ HCM 82 DUONG SO 9</t>
  </si>
  <si>
    <t>5086_VM+ HCM 120 LO LU</t>
  </si>
  <si>
    <t>6056_VM+ HCM 27 Y LAN</t>
  </si>
  <si>
    <t>3205_VM+ HCM IDICO LUY BAN BICH</t>
  </si>
  <si>
    <t>3259_VM+ HCM FLORA-FUJI</t>
  </si>
  <si>
    <t>5360_VM+ HCM 15 VO VAN KIET</t>
  </si>
  <si>
    <t>5479_VM+HCM 290 AN DUONG VUONG</t>
  </si>
  <si>
    <t>3775_VM+ HCM 55-57 TRAN VAN KIEU</t>
  </si>
  <si>
    <t>4441_VM+ HCM CC VIVA RIVERSIDE</t>
  </si>
  <si>
    <t>BINH DUONG</t>
  </si>
  <si>
    <t>QUAN 2</t>
  </si>
  <si>
    <t>QUAN BINH THANH</t>
  </si>
  <si>
    <t>HUYEN NHA BE</t>
  </si>
  <si>
    <t>HUYEN BINH CHANH</t>
  </si>
  <si>
    <t>QUAN 6</t>
  </si>
  <si>
    <t>QUAN 12</t>
  </si>
  <si>
    <t>QUAN 9</t>
  </si>
  <si>
    <t>QUAN 11</t>
  </si>
  <si>
    <t>QUAN BINH TAN</t>
  </si>
  <si>
    <t>QUAN 5</t>
  </si>
  <si>
    <t>CITIMART REGENCE (SOMMERSET)</t>
  </si>
  <si>
    <t>QUAN 1</t>
  </si>
  <si>
    <t>SATRAFOODS QUOC LO 22</t>
  </si>
  <si>
    <t>CITIMART MART HIM LAM</t>
  </si>
  <si>
    <t>SATRAFOODS 75A NGUYEN VAN KHA</t>
  </si>
  <si>
    <t>OSI FOOD 1384 DUONG 3/2</t>
  </si>
  <si>
    <t>SATRAFOODS 80 NG THUONG HIEN</t>
  </si>
  <si>
    <t>6461_WM+ HCM S9.01-01.17 VINHOMES</t>
  </si>
  <si>
    <t>3175_VM+ HCM 10B-10C LE MINH XUAN</t>
  </si>
  <si>
    <t>QUAN TAN BINH</t>
  </si>
  <si>
    <t>3379_WM+ HCM VINHOMES CENTRAL PARK</t>
  </si>
  <si>
    <t>3559_VM+ HCM 64-66 HUYNH THIEN LOC</t>
  </si>
  <si>
    <t>5920_VM+ HCM 39 DUONG 19, KDC SO 4</t>
  </si>
  <si>
    <t>3678_WM+ HCM 60 LE VAN CHI</t>
  </si>
  <si>
    <t>4205_VM+ HCM EHOME 3 TAY SAI GON</t>
  </si>
  <si>
    <t>3802_VM+ HCM 36/27 KINH DUONG VUONG</t>
  </si>
  <si>
    <t>VM+ HCM VINHOMES C. PARK P7</t>
  </si>
  <si>
    <t>3387_VM+ HCM 651-653 TL 43</t>
  </si>
  <si>
    <t>4045_VM+ HCM 92 DAT THANH</t>
  </si>
  <si>
    <t>5338_VM+ HCM 196 MA LO</t>
  </si>
  <si>
    <t>6305_WM+HCM 64 YEN THE</t>
  </si>
  <si>
    <t>4396_WM+ HCM CC THE MANOR</t>
  </si>
  <si>
    <t>4922_VM+ HCM 241/42 NGUYEN VAN LUONG</t>
  </si>
  <si>
    <t>5499_VM+ HCM 31A-33A GO DAU</t>
  </si>
  <si>
    <t>6970-WM+ HCM E1 BLOCK E CC TECCO TOWN</t>
  </si>
  <si>
    <t>6103_VM+ HCM 1/84 CU XA LU GIA</t>
  </si>
  <si>
    <t>6389_WM+ HCM 31/55 UNG VAN KHIEM</t>
  </si>
  <si>
    <t>2685_WM+ HCM 148EF LY CHINH THANG</t>
  </si>
  <si>
    <t>QUAN 3</t>
  </si>
  <si>
    <t>4290_VM+ HCM 13/134 TRAN VAN HOANG</t>
  </si>
  <si>
    <t>SATRAFOODS 74/4F NG.THI KIEU</t>
  </si>
  <si>
    <t>5637_VM+ HCM CC GIA HOA</t>
  </si>
  <si>
    <t>3970_VM+ HCM 169 NG. PHUC NGUYEN</t>
  </si>
  <si>
    <t>3413_VM+ HCM 18 DUONG SO 2</t>
  </si>
  <si>
    <t>3677_VM+ HCM 135B DUONG SO 20</t>
  </si>
  <si>
    <t>3760_VM+ HCM 176 TRUONG DINH HOI</t>
  </si>
  <si>
    <t>WM+ HCM LO G17, 33 DUONG SO 6</t>
  </si>
  <si>
    <t>3448_VM+ HCM 39A1 BINH CHIEU</t>
  </si>
  <si>
    <t>6143_WM+ HCM 85 PHAN VAN KHOE</t>
  </si>
  <si>
    <t>6618_VM+ HCM 666/72 DUONG 3 THANG 2</t>
  </si>
  <si>
    <t>QUAN 10</t>
  </si>
  <si>
    <t>6164_WM+ HCM C-S6, BLOCK CS DIAMOND</t>
  </si>
  <si>
    <t>4390_WM+ HCM CC HAPPY CITY</t>
  </si>
  <si>
    <t>3063_WM+ HCM 70 KDC TRUNG SON</t>
  </si>
  <si>
    <t>4386_WM+ HCM CC LUCKY PALACE</t>
  </si>
  <si>
    <t>4148_WM+ HCM 23/2 TR.VAN MUOI</t>
  </si>
  <si>
    <t>HUYEN HOC MON</t>
  </si>
  <si>
    <t>5420_VM+ HCM 120E XOM DAT</t>
  </si>
  <si>
    <t>5973_VM+ HCM 74 NGUYEN CHI THANH</t>
  </si>
  <si>
    <t>5983_VM+ HCM SO 31 DUONG SO 4</t>
  </si>
  <si>
    <t>2045_WM+ HCM BACH DANG</t>
  </si>
  <si>
    <t>WM+ HCM 0.06, CC CARILLON 5</t>
  </si>
  <si>
    <t>WM+ HCM 3/22A AP 1</t>
  </si>
  <si>
    <t>5388_VM+ HCM A–01 DU AN VALORA MIZUKI</t>
  </si>
  <si>
    <t>3647_VM+ HCM 28 DUONG 14</t>
  </si>
  <si>
    <t>6500_WM+ HCM 63 PHAM HUU TAM</t>
  </si>
  <si>
    <t>3316_VM+ HCM 126/4/1 TAY LAN</t>
  </si>
  <si>
    <t>6859-WM+ HCM 03-04, CC TOPAZHOME 2</t>
  </si>
  <si>
    <t>6473_WM+ HCM 80 NGUYEN THI TIEP</t>
  </si>
  <si>
    <t>AEON BINH TAN</t>
  </si>
  <si>
    <t>6032_VM+ HCM 0.03 MOONLIGHT</t>
  </si>
  <si>
    <t>WM+ HCM 121-123-125-127 NGUYEN QUY</t>
  </si>
  <si>
    <t>VM+ HCM B1.01 CC THU THIEM GARDEN</t>
  </si>
  <si>
    <t>3566-WM+ HCM 143C LE VAN KHUONG</t>
  </si>
  <si>
    <t>6920-WM+ HCM 28A TAY LAN</t>
  </si>
  <si>
    <t>4058_VM+ HCM D1 KP 1</t>
  </si>
  <si>
    <t>4463_VM+ HCM 48 DUONG SO 26, KP5</t>
  </si>
  <si>
    <t>3353_VM+ HCM 1132 QUOC LO 50</t>
  </si>
  <si>
    <t>4223_VM+ HCM 590/32 PHAN VAN TRI</t>
  </si>
  <si>
    <t>5269_VM+ HCM SO 179A NGHIA PHAT</t>
  </si>
  <si>
    <t>6409_WM+ HCM C5/BC68 DUONG TAN LIEM</t>
  </si>
  <si>
    <t>3193_VM+ HCM 24 LE BINH</t>
  </si>
  <si>
    <t>5532_VM+ HCM SO 50-52 DUONG 50A</t>
  </si>
  <si>
    <t>3282_VM+ HCM 130E-G GO DUA</t>
  </si>
  <si>
    <t>5293_VM+ HCM SO 02 DUONG SO 3</t>
  </si>
  <si>
    <t>4578_VM+ HCM 145A LE DINH CAN</t>
  </si>
  <si>
    <t>2682_WM+ HCM DUONG D5</t>
  </si>
  <si>
    <t>5301_VM+ HCM 1033 NGUYEN XIEN</t>
  </si>
  <si>
    <t>5493_VM+ HCM LO D KHU NHA O QUAN DOI</t>
  </si>
  <si>
    <t>3339_VM+ HCM 6 TRAN THI NGHI</t>
  </si>
  <si>
    <t>5712-VM+ HCM 04 CC CONIC RIVERSIDE</t>
  </si>
  <si>
    <t>3621_VM+ HCM 418 NGUYEN VAN CONG</t>
  </si>
  <si>
    <t>3620_VM+ HCM 404 A-B-C NGUYEN OANH</t>
  </si>
  <si>
    <t>5652-WM+ HCM S2.0501S11 VINHOMES GRAND P</t>
  </si>
  <si>
    <t>VM_336/55 Nguyễn Văn Luông</t>
  </si>
  <si>
    <t>SATRAFOODS THICH QUANG DUC</t>
  </si>
  <si>
    <t>QUAN PHU NHUAN</t>
  </si>
  <si>
    <t>SATRAFOODS 109/4E TR. THI MIENG</t>
  </si>
  <si>
    <t>SATRAFOODS 28 LO U CU XA PHU LAM D</t>
  </si>
  <si>
    <t>SATRAFOODS 23 DUONG SO 8</t>
  </si>
  <si>
    <t>CITIMART GARDEN PLAZA</t>
  </si>
  <si>
    <t>SATRAFOODS NGUYEN THI TU</t>
  </si>
  <si>
    <t>SATRAFOODS 36 LE VAN QUOI</t>
  </si>
  <si>
    <t>SATRAFOODS 177 HAI THUONG</t>
  </si>
  <si>
    <t>SATRAFOODS BUI VAN BA</t>
  </si>
  <si>
    <t>SATRAFOODS 166 BINH THOI</t>
  </si>
  <si>
    <t>SATRAFOODS 52 DA NAM</t>
  </si>
  <si>
    <t>4250_WM+ HCM 84 GO O MOI</t>
  </si>
  <si>
    <t>4145_VM+ HCM 271 BAU CAT</t>
  </si>
  <si>
    <t>5552_VM+ HCM 107/4A HUONG LO 80B</t>
  </si>
  <si>
    <t>5115_VM+ HCM SO 38 DUONG N5</t>
  </si>
  <si>
    <t>5703_VM+ HCM 876 HUYNH TAN PHAT</t>
  </si>
  <si>
    <t>5240_VM+ HCM 163 NGUYEN THI KIEU</t>
  </si>
  <si>
    <t>4055_VM+ HCM 958/39 AU CO</t>
  </si>
  <si>
    <t>6662_WM+ HCM 12 – 12A CHIEN LUOC</t>
  </si>
  <si>
    <t>4940_VM+ HCM CC AN CU</t>
  </si>
  <si>
    <t>6027_VM+ HCM 340 TAN CHANH HIEP 10</t>
  </si>
  <si>
    <t>6416_WM+ HCM TECCO TOWN 4449 NG CUU</t>
  </si>
  <si>
    <t>4013_VM+ HCM L12 KHU NHA O THOI AN</t>
  </si>
  <si>
    <t>3946_VM+ HCM 34 DUONG SO 12</t>
  </si>
  <si>
    <t>6254_WM+HCM 0.01-0.02, CC IMPERIAL</t>
  </si>
  <si>
    <t>WM+6359 HCM THUA 842</t>
  </si>
  <si>
    <t>WINMART DONG KHOI</t>
  </si>
  <si>
    <t>3635_VM+ HCM 104 THONG NHAT</t>
  </si>
  <si>
    <t>VM+ HCM SO 383-385 NGUYEN DUY TRINH</t>
  </si>
  <si>
    <t>6408_WM+ HCM E2/6N DUONG THOI HOA</t>
  </si>
  <si>
    <t>5557_VM+ HCM BAO MINH EZLAND</t>
  </si>
  <si>
    <t>3394_VM+ HCM HCM 41 TMT2A QK7</t>
  </si>
  <si>
    <t>3352_VM+ HCM 23 24N NG. THI TAN</t>
  </si>
  <si>
    <t>3079_WM+ HCM 31 HOANG KIM THE GIA</t>
  </si>
  <si>
    <t>3984_VM+ HCM 148 NG. DUY CUNG</t>
  </si>
  <si>
    <t>SATRAFOODS 244 LE THI HOA</t>
  </si>
  <si>
    <t>SATRAFOODS LE THI RIENG</t>
  </si>
  <si>
    <t>SATRAFOODS 148B GO XOAI</t>
  </si>
  <si>
    <t>SATRAFOODS CAY DA XA</t>
  </si>
  <si>
    <t>SATRAFOODS NGUYEN VAN TAO 2</t>
  </si>
  <si>
    <t>SATRAFOODS 3/1 NGUYEN THI DINH</t>
  </si>
  <si>
    <t>3469_VM+ HCM 109 DUONG 39</t>
  </si>
  <si>
    <t>2386_WM+ HCM TAN CHANH HIEP</t>
  </si>
  <si>
    <t>6615_WM+ HCM B13/29B AP 2C VINH LOC</t>
  </si>
  <si>
    <t>4312_WM+ HCM 8A DUONG SO 12</t>
  </si>
  <si>
    <t>3670_VM+ HCM 85A QUOC LO 13</t>
  </si>
  <si>
    <t>WINMART NAM LONG</t>
  </si>
  <si>
    <t>WM+ HCM 174 DUONG DINH HOI</t>
  </si>
  <si>
    <t>5544_VM+ HCM TH 614 TBD 09</t>
  </si>
  <si>
    <t>2107_WM+ HCM PHAN XICH LONG</t>
  </si>
  <si>
    <t>2882_WM+ HCM NGUYEN VAN TROI</t>
  </si>
  <si>
    <t>6190_VM+ HCM 108 TUNG THIEN VUONG</t>
  </si>
  <si>
    <t>3445_VM+ HCM 41 DUONG 59</t>
  </si>
  <si>
    <t>3430_VM+ HCM C12/13 LIEN AP 3</t>
  </si>
  <si>
    <t>4772_VM+ HCM 001 SAV2, CC AVENUE</t>
  </si>
  <si>
    <t>4469_VM+ HCM 71 DUONG SO 9</t>
  </si>
  <si>
    <t>VM+ HCM TH 950 TBĐ TA QUANG BUU</t>
  </si>
  <si>
    <t>4251_WM+ HCM 61/43 DUONG SO 48</t>
  </si>
  <si>
    <t>3242_VM+ HCM 4 DUONG D7</t>
  </si>
  <si>
    <t>5187_VM+ HCM 413-39 LE VAN QUOI</t>
  </si>
  <si>
    <t>5823_VM+ HCM 136 NGUYEN CONG HOAN</t>
  </si>
  <si>
    <t>2A13-WM+ HCM 0.02 TANG TRET, CC AN HOA</t>
  </si>
  <si>
    <t>6373_WM+ HCM C00.01, 35 HO HOC LAM</t>
  </si>
  <si>
    <t>6230_VM+  122 TRUNG MY TAY 13</t>
  </si>
  <si>
    <t>3644_VM+ HCM 58 NGUYEN PHUC CHU</t>
  </si>
  <si>
    <t>6957-WM+ HCM U01-0.01 BLOCK A10 CC EHOME</t>
  </si>
  <si>
    <t>6985-WM+ HCM 0.02 CC 243 TAN HOA DONG</t>
  </si>
  <si>
    <t>6508_WM+ HCM AK04-000.02 AKARI CITY</t>
  </si>
  <si>
    <t>6964-WM+ HCM 05 -06, TANG 1, CC TOPAZ EL</t>
  </si>
  <si>
    <t>WM+ HCM 34/5B TRUNG MY - TAN XUAN</t>
  </si>
  <si>
    <t>5077_VM+ HCM 254/63 AU CO</t>
  </si>
  <si>
    <t>3933_VM+ HCM 39 DUONG SO 1</t>
  </si>
  <si>
    <t>2954_WM+ HCM CAO OC HIM LAM</t>
  </si>
  <si>
    <t>VISSAN MT 27/10 AP HUNG LAN</t>
  </si>
  <si>
    <t>5182_VM+ HCM 8/9 AP HUNG LAN</t>
  </si>
  <si>
    <t>5024-WM+ HCM 33/4 AP MOI 1</t>
  </si>
  <si>
    <t>3983_VM+ HCM 2672A PHAM THE HIEN</t>
  </si>
  <si>
    <t>SATRAFOODS NG.DUY TRINH 4</t>
  </si>
  <si>
    <t>SATRAFOODS 740 TINH LO 43</t>
  </si>
  <si>
    <t>SATRAFOODS 2B BINH LOI</t>
  </si>
  <si>
    <t>SATRAFOODS DUONG SO 41</t>
  </si>
  <si>
    <t>QUAN 4</t>
  </si>
  <si>
    <t>SATRAFOODS NGUYEN ANH THU</t>
  </si>
  <si>
    <t>SATRAFOODS 412 HA HUY GIAP</t>
  </si>
  <si>
    <t>5854_VM+ HCM A1/27A,  AP 1</t>
  </si>
  <si>
    <t>5786_VM+ HCM 1016/28 KHU SKY GARDEN</t>
  </si>
  <si>
    <t>5043_VM+ HCM 81 DUONG SO 2</t>
  </si>
  <si>
    <t>4895_VM+ HCM 42-44 DUONG A4</t>
  </si>
  <si>
    <t>6518_WIN HCM HR2SH21-22, ECO GREEN</t>
  </si>
  <si>
    <t>6844-WM+HCM 776 - 778 THONG NHAT</t>
  </si>
  <si>
    <t>3834_VM+ HCM 34/33 TRAN THAI TONG</t>
  </si>
  <si>
    <t>4785_VM+ HCM 01.04 CC PEGASUITE</t>
  </si>
  <si>
    <t>5427_VM+ HCM GOLDEN MANSION</t>
  </si>
  <si>
    <t>3988_WM+ HCM 208 BUI VAN BA</t>
  </si>
  <si>
    <t>5451_VM+ HCM 152 HOANG HOA THAM</t>
  </si>
  <si>
    <t>5998_VM+ HCM 392 THONG NHAT</t>
  </si>
  <si>
    <t>3516-WM+ HCM 37/2B-2D AP MY HOA</t>
  </si>
  <si>
    <t>5025_VM+ HCM 15 NGUYEN QUANG BICH</t>
  </si>
  <si>
    <t>6675_WM+ HCM 148 DUONG SO 9</t>
  </si>
  <si>
    <t>4239_WM+ HCM CC LEXINGTON</t>
  </si>
  <si>
    <t>4012_VM+ HCM 258/27 BONG SAO</t>
  </si>
  <si>
    <t>WINMART CONG HOA (MAXIMARK CU)</t>
  </si>
  <si>
    <t>ACC</t>
  </si>
  <si>
    <t>GENSHAI DONG VAN CONG Q2</t>
  </si>
  <si>
    <t>CENTRAL MART - GENSHAI</t>
  </si>
  <si>
    <t>SATRAFOODS 195/9 XO VIET NGHE TINH</t>
  </si>
  <si>
    <t>SATRAFOODS 36 DS 8 LINH XUAN</t>
  </si>
  <si>
    <t>SATRAFOODS 43 TAY HOA</t>
  </si>
  <si>
    <t>SATRAFOODS 210 BUI HUU NGHIA</t>
  </si>
  <si>
    <t>SATRAMART PHAM HUNG</t>
  </si>
  <si>
    <t>SATRAMART</t>
  </si>
  <si>
    <t>SATRAFOODS 551 THONG NHAT</t>
  </si>
  <si>
    <t>SATRAFOODS 228 NGUYEN VAN DAU</t>
  </si>
  <si>
    <t>GENSHAI RIVERSIDE - NHA BE</t>
  </si>
  <si>
    <t>SATRAFOODS 26/13C TRAN VAN MUOI</t>
  </si>
  <si>
    <t>3158_VM+ HCM 24 DOAN KET</t>
  </si>
  <si>
    <t>4165_VM+ HCM 209/48 TON THAT THUYET</t>
  </si>
  <si>
    <t>3321_VM+ HCM 13B KDC CONIC</t>
  </si>
  <si>
    <t>6875-WM+ HCM S7.02-01.04 VINHOMES GRAND</t>
  </si>
  <si>
    <t>WINMART THU DUC</t>
  </si>
  <si>
    <t>WINMART HCM LANDMARK 81</t>
  </si>
  <si>
    <t>5005_VM+ HCM 09 PHAM VAN</t>
  </si>
  <si>
    <t>3900_VM+ HCM 44F DUONG SO 8</t>
  </si>
  <si>
    <t>3156_VM+ HCM CITIBELLA</t>
  </si>
  <si>
    <t>4590_VM+HCM SH11-SH 12 LUXGARDEN</t>
  </si>
  <si>
    <t>WM+ HCM 319 LY THUONG KIET</t>
  </si>
  <si>
    <t>SATRAFOODS LO LU</t>
  </si>
  <si>
    <t>SATRAFOODS NGUYEN DUY TRINH</t>
  </si>
  <si>
    <t>SATRAFOODS THANH LOC</t>
  </si>
  <si>
    <t>CITIMART 96 CAO THANG</t>
  </si>
  <si>
    <t>2023_WM+ HCM TRAN HUNG DAO</t>
  </si>
  <si>
    <t>4393_WM+ HCM CC MORNING STAR</t>
  </si>
  <si>
    <t>3327_VM+ HCM 79 LIEN KHU 5-6</t>
  </si>
  <si>
    <t>3016_WM+ HCM THE ERA TOWN</t>
  </si>
  <si>
    <t>2042_WM+ HCM HOANG ANH GOLDHOUSE</t>
  </si>
  <si>
    <t>3922_VM+ HCM 11 DUONG SO 15</t>
  </si>
  <si>
    <t>3907_WM+ HCM 2386-2388 H.TAN PHAT</t>
  </si>
  <si>
    <t>3115_VM+ HCM B2 HOANG ANH GOLD</t>
  </si>
  <si>
    <t>3420_VM+ HCM DUONG 27</t>
  </si>
  <si>
    <t>4100_VM+ HCM 1-3 N1, KDC LACASA</t>
  </si>
  <si>
    <t>WM+ HCM 34 TA HIEN</t>
  </si>
  <si>
    <t>5588 - VM+ BOTANICA PREMIER</t>
  </si>
  <si>
    <t>3426-WM+ HCM 3/123 AP NHI TAN 1</t>
  </si>
  <si>
    <t>SATRAFOODS 177 DINH TIEN HOANG</t>
  </si>
  <si>
    <t>WM+ 6135 HCM CC BO CONG AN, B01.05</t>
  </si>
  <si>
    <t>WM+ HCM A10/27 AP 1 QUOC LO 50</t>
  </si>
  <si>
    <t>6140_VM+ HCM 18 HOANG DIEU 2</t>
  </si>
  <si>
    <t>5447_VM+ HCM 35A DUONG TX 21</t>
  </si>
  <si>
    <t>6670_WM+ HCM 172/16A-18 AN PHU DONG</t>
  </si>
  <si>
    <t>6272_WM+ HCM 151 NGUYEN DUY TRINH</t>
  </si>
  <si>
    <t>4808_VM+HCM RS6-SH.15 CC RICHSTAR</t>
  </si>
  <si>
    <t>3996_VM+ HCM 66/10A BINH THANH</t>
  </si>
  <si>
    <t>4281_WM+ HCM SUNRISE CITY - SOUTH</t>
  </si>
  <si>
    <t>3911_VM+ HCM RIVERGATE RESIDENCE</t>
  </si>
  <si>
    <t>3296_VM+ HCM 25 BUI CONG TRUNG</t>
  </si>
  <si>
    <t>3537_VM+ HCM GOLDEN RIVER A3.SH10</t>
  </si>
  <si>
    <t>5591 - VM+ KDC NEWCITY</t>
  </si>
  <si>
    <t>5233_VM+ HCM 25 DUONG SO 17</t>
  </si>
  <si>
    <t>2503_WM+ HCM CANH VIEN</t>
  </si>
  <si>
    <t>SATRAFOODS 121-121A TAN HUONG</t>
  </si>
  <si>
    <t>SATRAFOODS 146 THAP MUOI</t>
  </si>
  <si>
    <t>CITIMART NEW SAIGON</t>
  </si>
  <si>
    <t>SATRAFOODS DUONG CONG KHI</t>
  </si>
  <si>
    <t>SATRAFOODS 281 NGUYEN THI BUP</t>
  </si>
  <si>
    <t>SATRAFOODS LE VAN LUONG 3</t>
  </si>
  <si>
    <t>6144_WM+ RURAL HCM 21 TINH LO 8</t>
  </si>
  <si>
    <t>WM+ HCM 34 HOANG HOA THAM</t>
  </si>
  <si>
    <t>4285_WM+ HCM 20H9-21H9 DUONG DD11</t>
  </si>
  <si>
    <t>5521_VM+ HCM 34 TAN THOI NHAT 21</t>
  </si>
  <si>
    <t>WINMART LOTUS DIAMOND</t>
  </si>
  <si>
    <t>OSI FOOD SKY 9</t>
  </si>
  <si>
    <t>ST H2 MART</t>
  </si>
  <si>
    <t>SATRAFOODS 1403 NGUYEN DUY TRINH</t>
  </si>
  <si>
    <t>SATRAFOODS LE MINH NHUT</t>
  </si>
  <si>
    <t>4235_WM+ HCM CC XI RIVERVIEW</t>
  </si>
  <si>
    <t>2035_WM+ HCM 323 BUI HUU NGHIA</t>
  </si>
  <si>
    <t>3258_VM+ HCM B57 KP3 DONG HUNG THUAN</t>
  </si>
  <si>
    <t>3449_VM+ HCM LO G9 THAP AB</t>
  </si>
  <si>
    <t>4366_WM+ HCM CC 237 NG. VAN HUONG</t>
  </si>
  <si>
    <t>2892_WM+ HCM CC 12 VIEW</t>
  </si>
  <si>
    <t>OSI FOOD PHUONG VIET</t>
  </si>
  <si>
    <t>SATRAMART SAIGON</t>
  </si>
  <si>
    <t>4881_VM+ HCM BTM1-3, CC CENTANA</t>
  </si>
  <si>
    <t>3283_VM+ HCM 1/45 NGUYEN VAN QUA</t>
  </si>
  <si>
    <t>4915_VM+ HCM 001 SAV4, CC AVENUE</t>
  </si>
  <si>
    <t>4779_VM+ HCM CS3-CS4 PROSPER</t>
  </si>
  <si>
    <t>3388_VM+ HCM 602/52 DIEN BIEN PHU</t>
  </si>
  <si>
    <t>VM+ HCM 1.22-TMDV TANG 1 THAP A, SAPHIRE</t>
  </si>
  <si>
    <t>4151_VM+ HCM TANG TRET BLOCK B</t>
  </si>
  <si>
    <t>3868_VM+ HCM 38 DUONG TTNO2</t>
  </si>
  <si>
    <t>GENSHAI_EMPIRE CITI</t>
  </si>
  <si>
    <t>SATRAFOODS 1E/1 NGUYEN THI DANG</t>
  </si>
  <si>
    <t>SATRAFOODS HIEP BINH</t>
  </si>
  <si>
    <t>SATRAFOODS 159 TRAN NHAN TON</t>
  </si>
  <si>
    <t>SATRAFOODS 100A LE DUC THO</t>
  </si>
  <si>
    <t>AEON</t>
  </si>
  <si>
    <t>SATRAFOODS CHUNG CU NGOC LAN</t>
  </si>
  <si>
    <t>3736_VM+ HCM 68 HUYNH VAN NGHE</t>
  </si>
  <si>
    <t>2AA5-WM+ HCM 419 BINH THANH</t>
  </si>
  <si>
    <t>5840_VM+ HCM 43 QUACH VAN TUAN</t>
  </si>
  <si>
    <t>5827_VM+ HCM 26 NHAT CHI MAI</t>
  </si>
  <si>
    <t>SATRAFOODS 243 TAN HOA DONG</t>
  </si>
  <si>
    <t>2052_WM+ HCM NGUYEN TRONG TUYEN</t>
  </si>
  <si>
    <t>5029_VM+ HCM 42 THANG LONG</t>
  </si>
  <si>
    <t>SATRAFOODS HOANG BAT DAT</t>
  </si>
  <si>
    <t>SATRAFOODS 29 DAN CHU</t>
  </si>
  <si>
    <t>SATRAFOODS LE VAN LINH</t>
  </si>
  <si>
    <t>SATRAFOODS 730A HUONG LO 2</t>
  </si>
  <si>
    <t>SATRAFOODS 173 DUONG 5C</t>
  </si>
  <si>
    <t>SATRAFOODS 652 TO KY</t>
  </si>
  <si>
    <t>AEON BINH DUONG NEW CITY</t>
  </si>
  <si>
    <t>SATRAFOODS 328 HUONG LO 2</t>
  </si>
  <si>
    <t>SATRAFOODS 37 NGUYEN VAN NI</t>
  </si>
  <si>
    <t>4378_WM+ HCM CC TOPAZ GARDEN</t>
  </si>
  <si>
    <t>3785_VM+ HCM 54 DUONG 339</t>
  </si>
  <si>
    <t>5026_VM+ HCM 163/25/1 TO HIEN THANH</t>
  </si>
  <si>
    <t>VM+ HCM S3.0101S02 VINHOMES GRAND PARK</t>
  </si>
  <si>
    <t>4311_VM+ HCM 65-65 A-B-C NG.DO CUNG</t>
  </si>
  <si>
    <t>2A39-WM+ HCM 3086-3088 PHAM THE HIEN</t>
  </si>
  <si>
    <t>6114_VM+ HCM 120-122 CA VAN THINH</t>
  </si>
  <si>
    <t>3971_VM+ HCM 1443 NG. DUY TRINH</t>
  </si>
  <si>
    <t>4412_VM+ HCM 34 CHU DONG TU</t>
  </si>
  <si>
    <t>4149_VM+ HCM 121 LE NIEM</t>
  </si>
  <si>
    <t>4704_VM+ HCM 159 TAN LAP II</t>
  </si>
  <si>
    <t>3976_VM+ HCM 22A- 24 NGUYEN SUY</t>
  </si>
  <si>
    <t>SATRAFOODS PHAN DANG LUU</t>
  </si>
  <si>
    <t>5334_VM+ HCM 1042 NGUYEN DUY TRINH</t>
  </si>
  <si>
    <t>3386_VM+ HCM 909 NGUYEN DUY TRINH</t>
  </si>
  <si>
    <t>4154_VM+ HCM 197-199 DUONG SO 12</t>
  </si>
  <si>
    <t>6658_WM+ HCM 47/8 NGUYEN HUU TIEN</t>
  </si>
  <si>
    <t>3355_VM+ HCM 102 KP 2</t>
  </si>
  <si>
    <t>3456_VM+ HCM 77A DUONG DINH HOI</t>
  </si>
  <si>
    <t>3069_VM+ HCM 57 QUANG TRUNG</t>
  </si>
  <si>
    <t>5329_VM+ HCM 120-122 DUONG SO 2</t>
  </si>
  <si>
    <t>5482_VM+ HCM SO 702 LUY BAN BICH</t>
  </si>
  <si>
    <t>3411_VM+ HCM 2D-2E LUONG THE VINH</t>
  </si>
  <si>
    <t>WIN+ RURAL</t>
  </si>
  <si>
    <t>3204_VM+ HCM 106 BANH VAN TRAN</t>
  </si>
  <si>
    <t>6999-WM+ HCM 73 PHAM DANG GIANG</t>
  </si>
  <si>
    <t>6437_WM+ HCM 173/23/100 KHUONG VIET</t>
  </si>
  <si>
    <t>4332_WM+ HCM 94 DUONG SO 4</t>
  </si>
  <si>
    <t>2961_WM+ HCM SON KY</t>
  </si>
  <si>
    <t>4405_VM+ HCM 81B LA XUAN OAI</t>
  </si>
  <si>
    <t>5657-VM+ HCM 1.12-1.12B LO B SAI GON GATEWAY</t>
  </si>
  <si>
    <t>3740_VM+ HCM 355A DO XUAN HOP</t>
  </si>
  <si>
    <t>SATRAFOODS 86 LAM VAN BEN</t>
  </si>
  <si>
    <t>CITIMART SUNRISE</t>
  </si>
  <si>
    <t>VISSAN 290 NO TRANG LONG</t>
  </si>
  <si>
    <t>VISSAN</t>
  </si>
  <si>
    <t>VISSAN 10 LE VAN SY</t>
  </si>
  <si>
    <t>VISSAN 342 NGUYEN TRAI</t>
  </si>
  <si>
    <t>SATRAFOOD - 367A PHAN VAN TRI</t>
  </si>
  <si>
    <t>SATRAFOODS 1333 PHAN VAN TRI</t>
  </si>
  <si>
    <t>3112_VM+ HCM DRAGON HILL RESIDENCE</t>
  </si>
  <si>
    <t>3443_VM+ HCM 1191 PHAM VAN BACH</t>
  </si>
  <si>
    <t>5548_VM+ HCM NEWTON RESIDENCE</t>
  </si>
  <si>
    <t>WM+ HCM S3.05-01.17 VINHOMES GRAND</t>
  </si>
  <si>
    <t>5383_VM+ HCM 149 DOI CUNG</t>
  </si>
  <si>
    <t>6997-WM+ HCM 1F DUONG 18</t>
  </si>
  <si>
    <t>3932_VM+ HCM 226/17 NG. VAN LUONG</t>
  </si>
  <si>
    <t>3705_VM+ HCM DREAM HOME RESIDENCE</t>
  </si>
  <si>
    <t>3870_VM+ HCM CC OPAL RIVERSIDE</t>
  </si>
  <si>
    <t>4350_WM+ HCM 39 THEP MOI</t>
  </si>
  <si>
    <t>5019_VM+ HCM 606/144 DUONG 3/2</t>
  </si>
  <si>
    <t>3934_VM+ HCM 39A - 41 DUONG SO 3</t>
  </si>
  <si>
    <t>WM+ 6245 HCM 06 - 07 BLOCK B3, CC TOPAZHOME</t>
  </si>
  <si>
    <t>6188_VM+ HCM 245B HUYNH VAN BANH</t>
  </si>
  <si>
    <t>3667_VM+ HCM 117 DUONG QUANG HAM</t>
  </si>
  <si>
    <t>5436_VM+ HCM 70 LE VAN THINH</t>
  </si>
  <si>
    <t>3473_VM+ HCM 60 DUONG SO 9</t>
  </si>
  <si>
    <t>5545_VM+ HCM SO 0.03 AP 3</t>
  </si>
  <si>
    <t>4056_VM+ HCM 282 NGUYEN VAN KHOI</t>
  </si>
  <si>
    <t>2027_WM+ HCM 1.4 TANG 1, CC PHU HOANG AN</t>
  </si>
  <si>
    <t>5980_WM+ RURAL HCM 42B NGUYEN VAN KHA</t>
  </si>
  <si>
    <t>5085_WM+ RURAL HCM 48 LIEU BINH HUONG</t>
  </si>
  <si>
    <t>3666_VM+ HCM 14/6 HOANG DU KHUONG</t>
  </si>
  <si>
    <t>3563_VM+ HCM 137 TRAN HUU TRANG</t>
  </si>
  <si>
    <t>4376_WM+ HCM CC AN GIA STAR</t>
  </si>
  <si>
    <t>4462_VM+ HCM 34 CHUONG DUONG</t>
  </si>
  <si>
    <t>2641_WM+ HCM 01 LUONG DINH CUA</t>
  </si>
  <si>
    <t>5230_VM+ HCM SO 2N BINH GIA</t>
  </si>
  <si>
    <t>6505_WM+ RURAL HCM 318 TINH LO 2</t>
  </si>
  <si>
    <t>SATRAFOODS 353 LE VAN LUONG</t>
  </si>
  <si>
    <t>3936_VM+ HCM 19A HIEP BINH</t>
  </si>
  <si>
    <t>3254_VM+ HCM 54B NG. THI HUYNH</t>
  </si>
  <si>
    <t>3173_VM+ HCM 192/72 NGUYEN OANH</t>
  </si>
  <si>
    <t>WM+ HCM 22 DUONG SO 25</t>
  </si>
  <si>
    <t>5483_VM+ HCM CAN 0.01-B1 CC THU THIEM P1</t>
  </si>
  <si>
    <t>2721_WM+ HCM 79 DAO DUY TU</t>
  </si>
  <si>
    <t>5517_VM+ HCM SO 25 DUONG SO 6</t>
  </si>
  <si>
    <t>4757_VM+ HCM 37 DONG NAI</t>
  </si>
  <si>
    <t>WM+ HCM TANG TRET BLOCK B CC VISION</t>
  </si>
  <si>
    <t>BEE MART AN LAC</t>
  </si>
  <si>
    <t>ST BEE MART</t>
  </si>
  <si>
    <t>SATRAFOODS A1/17 VINH LOC</t>
  </si>
  <si>
    <t>SATRAFOODS DONG NAM</t>
  </si>
  <si>
    <t>SATRAFOODS DUONG SO 1</t>
  </si>
  <si>
    <t>SATRAFOODS 54B DUONG DINH HOI</t>
  </si>
  <si>
    <t>3356_WM+ RURAL HCM Số 13 DUONG 78</t>
  </si>
  <si>
    <t>4202_WM+ RURAL HCM 28 TRAN TU BINH</t>
  </si>
  <si>
    <t>4229_WM+ HCM TM02-CH3, CITYLAND PH</t>
  </si>
  <si>
    <t>2669_WM+ HCM 86 TRAN QUANG DIEU</t>
  </si>
  <si>
    <t>4330_VM+ HCM SCB 01-21 SUNRISE CITYVIEW</t>
  </si>
  <si>
    <t>3758_VM+ HCM 82 LY PHUC MAN</t>
  </si>
  <si>
    <t>5386_WM+ RURAL HCM 309 NGUYEN THI RANH</t>
  </si>
  <si>
    <t>4608_VM+ HCM 79A HUYNH TINH CUA</t>
  </si>
  <si>
    <t>6896-WM+ HCM GIAN HANG B2, CC RIVERSIDE</t>
  </si>
  <si>
    <t>4349_WM+ HCM 496/12 D. QUANG HAM</t>
  </si>
  <si>
    <t>3414_VM+ HCM F12/2G AP 6 VL A</t>
  </si>
  <si>
    <t>4937_VM+ HCM A01 –TMDV01-02</t>
  </si>
  <si>
    <t>3843_VM+ HCM 911 A-B NG. ANH THU</t>
  </si>
  <si>
    <t>4320_VM+ HCM 85-87 DUONG SO 6</t>
  </si>
  <si>
    <t>6068_WM+ HCM 104 TRAN BA GIAO</t>
  </si>
  <si>
    <t>SATRAFOODS LE VAN THO</t>
  </si>
  <si>
    <t>SATRAFOODS 260 TRAN NAO</t>
  </si>
  <si>
    <t>SATRAFOODS PHAM THE HIEN 3</t>
  </si>
  <si>
    <t>3906_VM+ HCM 75/4B KP 6</t>
  </si>
  <si>
    <t>3880_VM+ HCM 1E THANH DA</t>
  </si>
  <si>
    <t>4420_WM+ HCM 42/1 TL16</t>
  </si>
  <si>
    <t>5755_VM+ HCM CC GREEN RIVER, Q8</t>
  </si>
  <si>
    <t>3140_VM+ HCM 220/116 XVNT</t>
  </si>
  <si>
    <t>3873_VM+ HCM 121 NGUYEN VAN DAU</t>
  </si>
  <si>
    <t>3163_VM+ HCM 9/3B HA HUY GIAP</t>
  </si>
  <si>
    <t>6060_VM+ HCM 54 LO L, DUONG SO 7</t>
  </si>
  <si>
    <t>6565_WM+ HCM 12/1 DUONG TL27</t>
  </si>
  <si>
    <t>6319_WM+HCM 60/14 LAM VAN BEN</t>
  </si>
  <si>
    <t>5822_VM+ HCM HR1SH1 CC ECO GREEN</t>
  </si>
  <si>
    <t>2A46-WM+ HCM TM.03, CC CTL TOWER</t>
  </si>
  <si>
    <t>3848_VM+ HCM 247/34 HA HUY GIAP</t>
  </si>
  <si>
    <t>4952_VM+ HCM 97 NGUYEN HONG</t>
  </si>
  <si>
    <t>4384_WM+ HCM CC JAMONA 2 - B2</t>
  </si>
  <si>
    <t>3726-WM+ HCM 8/2B TRAN VAN MUOI</t>
  </si>
  <si>
    <t>6256_WM+ HCM 24-26 TAN CANG</t>
  </si>
  <si>
    <t>VM+ HCM VINHOMES CENTRAL PARK P2</t>
  </si>
  <si>
    <t>4313_WM+ HCM A01-05 - GOLDEN STAR</t>
  </si>
  <si>
    <t>2A12-WM+ HCM EA4-01-06, CC ERA TOWN</t>
  </si>
  <si>
    <t>3286_VM+ HCM 108 DHT02</t>
  </si>
  <si>
    <t>5007_VM+ HCM 7-9 NGUYEN HIEN</t>
  </si>
  <si>
    <t>6275_WM+ HCM 64A DUONG SO 15</t>
  </si>
  <si>
    <t>3223_VM+ HCM 596/2 TO KY</t>
  </si>
  <si>
    <t>3199_VM+ HCM 60DS 715 TA QUANG BUU</t>
  </si>
  <si>
    <t>SATRAFOODS 67 TINH LO 8</t>
  </si>
  <si>
    <t>SATRAFOODS VO VAN VAN</t>
  </si>
  <si>
    <t>SATRAFOODS 635A DIEN BIEN PHU</t>
  </si>
  <si>
    <t>VISSAN MT 814 TRUONG CHINH</t>
  </si>
  <si>
    <t>CITIMART NAM LONG</t>
  </si>
  <si>
    <t>6279_WM+ HCM 244 DIEN BIEN PHU</t>
  </si>
  <si>
    <t>VM+ HCM 17/4 NGUYEN THI KIEU</t>
  </si>
  <si>
    <t>4147_VM+ HCM 17/41 THANH DA</t>
  </si>
  <si>
    <t>4383_WM+ HCM CC JAMONA 1 -N1</t>
  </si>
  <si>
    <t>6278_WM+ RURAL HCM 243 TINH LO 15</t>
  </si>
  <si>
    <t>3769_VM+ HCM 66B NGUYEN SY SACH</t>
  </si>
  <si>
    <t>5972_VM+ HCM B4 BACH DANG</t>
  </si>
  <si>
    <t>4493_VM+ HCM 425 TO KY</t>
  </si>
  <si>
    <t>5270_VM+ HCM 82 TO VINH DIEN</t>
  </si>
  <si>
    <t>5278_VM+ HCM ZEN TOWER</t>
  </si>
  <si>
    <t>SATRAFOODS 312 NGUYEN THI DINH</t>
  </si>
  <si>
    <t>4027_VM+ HCM 4/1D AP NAM THOI</t>
  </si>
  <si>
    <t>4323_WM+ HCM 563 LE VAN KHUONG</t>
  </si>
  <si>
    <t>GENSHAI THU DUC</t>
  </si>
  <si>
    <t>JMART 346 BEN VAN DON</t>
  </si>
  <si>
    <t>CVS HCM</t>
  </si>
  <si>
    <t>SATRAFOODS E9/8A NGUYEN HUU TRI</t>
  </si>
  <si>
    <t>SATRAFOODS UNG VAN KHIEM</t>
  </si>
  <si>
    <t>NHAT MINH BAKERY</t>
  </si>
  <si>
    <t>SATRAFOODS LAC LONG QUAN</t>
  </si>
  <si>
    <t>SATRAFOODS 1 PHU MY HUNG</t>
  </si>
  <si>
    <t>CITIMART QUAN 2</t>
  </si>
  <si>
    <t>SATRAFOODS C13/34 DINH DUC THIEN</t>
  </si>
  <si>
    <t>SATRAFOODS LE VAN LUONG 2</t>
  </si>
  <si>
    <t>4200_VM+ HCM 37 HO HAO HON</t>
  </si>
  <si>
    <t>WINMART BAU CAT (VINATEX)</t>
  </si>
  <si>
    <t>3285-WM+ HCM 1/23B AP 3 DONG THANH</t>
  </si>
  <si>
    <t>OSI FOOD NGUYEN KHOAI</t>
  </si>
  <si>
    <t>SATRAFOODS PHAN HUY ICH</t>
  </si>
  <si>
    <t>WINMART PHAN VAN TRI</t>
  </si>
  <si>
    <t>WINMART LOTUS TRUNG SON</t>
  </si>
  <si>
    <t>WINMART 50 LE VAN VIET</t>
  </si>
  <si>
    <t>WINMART LOTUS HUNG GIA</t>
  </si>
  <si>
    <t>4047_VM+ HCM 4 HOANG THIEU HOA</t>
  </si>
  <si>
    <t>1702-WM HCM NOVIA THU DUC</t>
  </si>
  <si>
    <t>WINMART SAI GON RES</t>
  </si>
  <si>
    <t>SATRAFOODS 728 TL 8 PHUOC VINH AN</t>
  </si>
  <si>
    <t>SATRAFOODS TAN CANG</t>
  </si>
  <si>
    <t>6273_WM+ HCM 451 TAN HOA DONG</t>
  </si>
  <si>
    <t>VM+ HCM 319 CHIEN LUOC</t>
  </si>
  <si>
    <t>WM+ HCM 137 LUONG THE VINH</t>
  </si>
  <si>
    <t>2A10-WM+ HCM S7.01-01.17 VINHOMES GRAND</t>
  </si>
  <si>
    <t>3441_VM+ HCM E8/2H AP 5</t>
  </si>
  <si>
    <t>WINMART NGUYEN DUY TRINH</t>
  </si>
  <si>
    <t>VM+ HCM 161 NGUYEN BINH</t>
  </si>
  <si>
    <t>WINMART 10 PHO QUANG</t>
  </si>
  <si>
    <t>CITIMART HIM LAM Q6</t>
  </si>
  <si>
    <t>GENSHAI MELODY</t>
  </si>
  <si>
    <t>SATRAFOODS B6/14 QUOC LO 50</t>
  </si>
  <si>
    <t>SATRAFOODS LE TRONG TAN</t>
  </si>
  <si>
    <t>SATRAFOODS 324 NGUYEN OANH</t>
  </si>
  <si>
    <t>3645_VM+ HCM 1/54 THANH DA</t>
  </si>
  <si>
    <t>6350_WM+HCM 48 DUONG SO 53</t>
  </si>
  <si>
    <t>4132_VM+ HCM TH 526 CAO THI CHIN</t>
  </si>
  <si>
    <t>WINMART BINH TRUNG (VINATEX)</t>
  </si>
  <si>
    <t>WINMART THAO DIEN</t>
  </si>
  <si>
    <t>3534_VM+ HCM 860/80/22 XVNT</t>
  </si>
  <si>
    <t>3084_WM+ HCM 99 NGUYEN THI THAP</t>
  </si>
  <si>
    <t>4226_VM+ HCM 96 LAM VAN BEN</t>
  </si>
  <si>
    <t>4293_WM+ HCM 270 MAN THIEN</t>
  </si>
  <si>
    <t>4846_VM+ HCM 16 DUONG SO 5A</t>
  </si>
  <si>
    <t>6065_VM+ HCM 132 BEN VAN DON</t>
  </si>
  <si>
    <t>WM+ HCM TANG TRET CC THE MANSION KH</t>
  </si>
  <si>
    <t>3646_VM+ HCM 1266 KHA VAN CAN</t>
  </si>
  <si>
    <t>5745_WM+ RURAL HCM 565G TINH LO 15</t>
  </si>
  <si>
    <t>5274_VM+ HCM 109-111 KENH NUOC DEN</t>
  </si>
  <si>
    <t>2387_WM+ HCM SUNVIEW THU DUC</t>
  </si>
  <si>
    <t>3965_VM+ HCM 116 DUONG SO 10</t>
  </si>
  <si>
    <t>3185_VM+ HCM CC LINH TAY</t>
  </si>
  <si>
    <t>3213_VM+ HCM B5/119K AP 2, PHONG PHU</t>
  </si>
  <si>
    <t>3738_VM+ HCM HCM 97 LO LU</t>
  </si>
  <si>
    <t>5794_VM+ HCM 244 PHAM HUU LAU</t>
  </si>
  <si>
    <t>WM+ HCM 8/17 DONG THANH 3</t>
  </si>
  <si>
    <t>5793_VM+ HCM 0.08, TANG 1,CC SAIGON</t>
  </si>
  <si>
    <t>6974-WM+ HCM 82 TRAN MAI NINH</t>
  </si>
  <si>
    <t>2A77-WM+ HCM 122 - 124 NI SU HUYNH LIEN</t>
  </si>
  <si>
    <t>6133-WM+ HCM 36/2–36/2B LE THI HA</t>
  </si>
  <si>
    <t>2A05-WM+ HCM 14-16 BANH VAN TRAN</t>
  </si>
  <si>
    <t>SATRAFOODS 108/2 TRAN MAI NINH</t>
  </si>
  <si>
    <t>SATRAMART CU CHI</t>
  </si>
  <si>
    <t>SATRAFOODS NO TRANG LONG</t>
  </si>
  <si>
    <t>CITIMART 215A YERSIN BINH DUONG</t>
  </si>
  <si>
    <t>4303_WM+ HCM 36 TR. DINH THAO</t>
  </si>
  <si>
    <t>4935_VM+ HCM 339DE NGUYEN CANH CHAN</t>
  </si>
  <si>
    <t>4372_WM+ HCM CC 4S RIVERSIDE</t>
  </si>
  <si>
    <t>2026_WM+ HCM NG. VAN HUONG</t>
  </si>
  <si>
    <t>6596_WM+ HCM 39 AP CHIEN LUOC</t>
  </si>
  <si>
    <t>6088_VM+ HCM 139 NGUYEN TRONG TUYEN</t>
  </si>
  <si>
    <t>3783_VM+ HCM 15 HO BA KIEN</t>
  </si>
  <si>
    <t>3774_VM+ HCM 965/44 QUANG TRUNG</t>
  </si>
  <si>
    <t>6544_WM+ HCM 1 DUONG SO 38</t>
  </si>
  <si>
    <t>6123_WM+ HCM 107-109 DOC LAP</t>
  </si>
  <si>
    <t>3926_VM+ HCM 179 KDC KENH LUONG BEO</t>
  </si>
  <si>
    <t>6239_WM+ HCM 04 DUONG SO 2</t>
  </si>
  <si>
    <t>6220_WM+ 6220 HCM 36 -38 NGOC HAN</t>
  </si>
  <si>
    <t>6036_VM+ HCM 232 LE VAN THINH</t>
  </si>
  <si>
    <t>6429_WM+ HCM CC CITISOHO, B0.07</t>
  </si>
  <si>
    <t>5785_VM+ HCM 28/40 LE THI HONG</t>
  </si>
  <si>
    <t>WM+ HCM 117-119 TRAN VAN KIEU</t>
  </si>
  <si>
    <t>3977_VM+ HCM SO 483 LE VAN QUOI</t>
  </si>
  <si>
    <t>4943_VM+ HCM TM05 CC OSIMI</t>
  </si>
  <si>
    <t>3157_VM+ HCM 537 NGUYEN DUY TRINH</t>
  </si>
  <si>
    <t>6468_WM+ HCM 330 NGUYEN THUONG HIEN</t>
  </si>
  <si>
    <t>4783_VM+ HCM 0.01 CC CH1, CITYLAND</t>
  </si>
  <si>
    <t>3605_VM+ HCM 68 HO VAN LONG</t>
  </si>
  <si>
    <t>3974_VM+ HCM 520 QUOC LO 13</t>
  </si>
  <si>
    <t>6886-WM+ HCM S10.03-01.04 VINHOMES GRAND</t>
  </si>
  <si>
    <t>5354_VM+ HCM CC FLORA ANH DAO</t>
  </si>
  <si>
    <t>3811_VM+ HCM KINGSTON RESIDENCE</t>
  </si>
  <si>
    <t>3921_VM+ HCM 52A DUONG SO 18</t>
  </si>
  <si>
    <t>WM+ HCM S6.05-01.05 VINHOMES GRAND</t>
  </si>
  <si>
    <t>2043_WM+ HCM HOANG ANH 2</t>
  </si>
  <si>
    <t>SATRAFOODS 262/20 LAC LONG QUAN</t>
  </si>
  <si>
    <t>NS:NHAN VAN - 33 TRUONG CONG DINH</t>
  </si>
  <si>
    <t>NS NHAN VAN-CVS</t>
  </si>
  <si>
    <t>SATRAFOODS 96 PHAM VAN CHIEU</t>
  </si>
  <si>
    <t>VISSAN MT 31 PHU HOA</t>
  </si>
  <si>
    <t>3505_VM+ HCM 152 LE LOI</t>
  </si>
  <si>
    <t>5459_VM+ HCM 107 DUONG SO 1</t>
  </si>
  <si>
    <t>4371_WM+ HCM CC 4S LINH DONG 1</t>
  </si>
  <si>
    <t>6267_WM+HCM C10/21 DINH DUC THIEN</t>
  </si>
  <si>
    <t>3147_VM+ HCM 145 VINH VIEN</t>
  </si>
  <si>
    <t>4884_VM+ HCM 23/2 DUONG SO 9</t>
  </si>
  <si>
    <t>3562_VM+ HCM 25 LO A TRUONG SON</t>
  </si>
  <si>
    <t>6993-WM+ HCM 77 TAN THOI HIEP 14</t>
  </si>
  <si>
    <t>6158_VM+ HCM KHU 3 TANG TRET CC B2</t>
  </si>
  <si>
    <t>4264_WM+ HCM 87 TRAN QUANG DIEU</t>
  </si>
  <si>
    <t>3757_VM+ HCM 39A-41 DOI CUNG</t>
  </si>
  <si>
    <t>2110_WM+ HCM 110 NGO TAT TO</t>
  </si>
  <si>
    <t>4321_WM+ HCM 45 GO DUA</t>
  </si>
  <si>
    <t>4416_VM+ HCM 113-113A TAM CHAU</t>
  </si>
  <si>
    <t>5559_VM+ HCM 50C XA LO HA NOI</t>
  </si>
  <si>
    <t>6008_VM+ HCM 125A DUONG THI MUOI</t>
  </si>
  <si>
    <t>SATRAFOODS 46 TO VINH DIEN</t>
  </si>
  <si>
    <t>4131_VM+ HCM CC 312 LAC LONG QUAN</t>
  </si>
  <si>
    <t>6295_WM+ HCM CC SUNWAH PEAL</t>
  </si>
  <si>
    <t>WM+ HCM 60 LIEN KHU 10-11</t>
  </si>
  <si>
    <t>2A88-WM+ HCM 60 DUONG SO 40</t>
  </si>
  <si>
    <t>5141_VM+ HCM 112/6 TAN CHANH HIEP 36</t>
  </si>
  <si>
    <t>6316_WM+HCM 115 DANG THUY TRAM</t>
  </si>
  <si>
    <t>VM+ HCM VINHOMES CENTRAL PARK L6</t>
  </si>
  <si>
    <t>3292_VM+ HCM 318/1 PHAM HUNG</t>
  </si>
  <si>
    <t>4319_VM+ HCM 492-494 DUONG SO 7</t>
  </si>
  <si>
    <t>3742_VM+ HCM 94/54-56 HOA BINH</t>
  </si>
  <si>
    <t>3484-WM+ HCM 101/2 AP 4</t>
  </si>
  <si>
    <t>3287_VM+ HCM 173 LIEN KHU 4-5</t>
  </si>
  <si>
    <t>4336_WM+ HCM 7 NGUYEN DUY DUONG</t>
  </si>
  <si>
    <t>4395_VM+ HCM 59 NGO TAT TO</t>
  </si>
  <si>
    <t>5606_VM+ HCM 685/32 - 685/30/1 XVNT</t>
  </si>
  <si>
    <t>SATRAFOODS 49/51 PHAN CHU TRINH</t>
  </si>
  <si>
    <t>SATRAFOODS BA HOM</t>
  </si>
  <si>
    <t>GENSHAI BINH THANH</t>
  </si>
  <si>
    <t>SATRAFOODS DUONG DINH HOI 2</t>
  </si>
  <si>
    <t>SATRAFOODS PHAM VAN HAI</t>
  </si>
  <si>
    <t>WINMART 3 THANG 2 (MAXIMART CU)</t>
  </si>
  <si>
    <t>3814_VM+ HCM 63/13 GO DAU</t>
  </si>
  <si>
    <t>2AB0 - WM+ HCM 22 DUONG SO 3</t>
  </si>
  <si>
    <t>4569_VM+ HCM GRAND RIVERSIDE Q4</t>
  </si>
  <si>
    <t>4823_VM+HCM RS4-SH.03 CC RICHSTAR</t>
  </si>
  <si>
    <t>3619_VM+ HCM 23 I KHUONG VIET</t>
  </si>
  <si>
    <t>3831_VM+ HCM 37 DUONG 385</t>
  </si>
  <si>
    <t>SATRAFOODS NGUYEN VAN KHOI</t>
  </si>
  <si>
    <t>6229_WM+ HCM 249-251 HUYNH THI HAI</t>
  </si>
  <si>
    <t>BANH KEM XOP PHO MAI RICHEESE NABATI CHEESE WAFER 50GR</t>
  </si>
  <si>
    <t>TP HCM</t>
  </si>
  <si>
    <t>SATRAFOODS PHAM THE HIEN 4</t>
  </si>
  <si>
    <t>GENSHAI RICHMOND - 207C NGUYEN XI_BINH THANH</t>
  </si>
  <si>
    <t>SATRAFOODS NGUYEN VAN CONG</t>
  </si>
  <si>
    <t>BANH KEM XOP PHO MAI RICHEESE NABATI CHEESE WAFER 50GR - GIAM GIA 15％</t>
  </si>
  <si>
    <t>4382_WM+ HCM CC EHOME TR.TR CUNG</t>
  </si>
  <si>
    <t>5556_VM+ HCM SO 89/57 DUONG SO 59</t>
  </si>
  <si>
    <t>2030_WM+ HCM TON DAN</t>
  </si>
  <si>
    <t>3218_VM+ HCM 89-91 PHAM PHU THU</t>
  </si>
  <si>
    <t>4073_VM+ HCM DU AN KNO HIM LAM</t>
  </si>
  <si>
    <t>2227_WM+ HCM 54 HUYNH MAN DAT</t>
  </si>
  <si>
    <t>WM+ HCM SH3-6, CC HQC PLAZA</t>
  </si>
  <si>
    <t>3078_VM+ HCM 89 HOANG QUOC VIET</t>
  </si>
  <si>
    <t>VM+ HCM 45F1-46F1 DUONG DN5 KDC AN SUONG</t>
  </si>
  <si>
    <t>BANH KEM XOP PHO MAI RICHEESE NABATI CHEESE WAFER 7.5GR X20</t>
  </si>
  <si>
    <t>SATRAFOODS TRAN QUY</t>
  </si>
  <si>
    <t>BANH KEM XOP PHO MAI RICHEESE NABATI CHEESE WAFER 7.5GR X20 - GIAM GIA 23％</t>
  </si>
  <si>
    <t>6067_VM+ HCM 181-183 LE CO</t>
  </si>
  <si>
    <t>WM+ HCM A0.02 CC HUNG PHAT</t>
  </si>
  <si>
    <t>4388_VM+ HCM CC GIAI VIET, A0106-A0107</t>
  </si>
  <si>
    <t>3294_VM+ HCM C3/5 AP 3</t>
  </si>
  <si>
    <t>3019_WM+ HCM 65 LINH DONG</t>
  </si>
  <si>
    <t>BANH SOCOLA (DANG XOP) RICHOCO NABATI CHOCOLA WAFER 50G</t>
  </si>
  <si>
    <t>BANH KEM XOP PHO MAI RICHEESE NABATI CHEESE CREAM WAFER 15GR x 20</t>
  </si>
  <si>
    <t>SATRAFOODS 118A DUONG SO 2</t>
  </si>
  <si>
    <t>BANH KEM XOP PHO MAI RICHEESE NABATI CHEESE CREAM WAFER 15GR x 20 - GIAM GIA 15％</t>
  </si>
  <si>
    <t>2886_WM+ HCM 197 NGUYEN THI NHO</t>
  </si>
  <si>
    <t>6422_WM+ HCM I.1.05- I.1.06 SUNRISE</t>
  </si>
  <si>
    <t>3816_VM+ HCM 38C/ 7-9 CAY KEO</t>
  </si>
  <si>
    <t>SATRAFOODS 87A DO XUAN HOP</t>
  </si>
  <si>
    <t>SATRAFOODS 46B NGUYEN VAN DAU</t>
  </si>
  <si>
    <t>6343_WM+HCM 66 BINH LOI</t>
  </si>
  <si>
    <t>VM+ HCM H1-04, CAN 0.01, 0.28, 0.29 CITIHOME</t>
  </si>
  <si>
    <t>3392_VM+ HCM AP DONG LAN</t>
  </si>
  <si>
    <t>6031_VM+ HCM 318 AU CO</t>
  </si>
  <si>
    <t>4158_VM+ HCM 202A QLO 13 CU</t>
  </si>
  <si>
    <t>5841-WM+ HCM 48-49 AP HAU LAN</t>
  </si>
  <si>
    <t>5414_WM+ HCM 23 NGUYEN HUU CAU</t>
  </si>
  <si>
    <t>SATRAFOODS 340 NGUYEN THI KIEU</t>
  </si>
  <si>
    <t>4152_VM+ HCM THUA 508</t>
  </si>
  <si>
    <t>5904_WM+ 5904 HCM SH-02 BLOCK A</t>
  </si>
  <si>
    <t>3759_VM+ HCM 268 BUI MINH TRUC</t>
  </si>
  <si>
    <t>6558_WM+ HCM A0101, KCH HOANG ANH</t>
  </si>
  <si>
    <t>WINMART 190 QUANG TRUNG</t>
  </si>
  <si>
    <t>2A40-WM+ HCM 31 NGUYEN THUONG HIEN</t>
  </si>
  <si>
    <t>5824_VM+ HCM 0.02, CC PHUC THINH</t>
  </si>
  <si>
    <t>3768_VM+ HCM 298 PHAN VAN TRI</t>
  </si>
  <si>
    <t>SATRAFOODS HO VAN LONG 2</t>
  </si>
  <si>
    <t>SATRAFOODS 47 NGUYEN HONG</t>
  </si>
  <si>
    <t>VISSAN MT 36A-1 NGUYEN ANH THU</t>
  </si>
  <si>
    <t>SATRAFOODS LE THI HA</t>
  </si>
  <si>
    <t>SATRAFOODS DINH DUC THIEN 2</t>
  </si>
  <si>
    <t>OSIFOOD FUJI NAM LONG</t>
  </si>
  <si>
    <t>5387_VM+ HCM 51A NGUYEN TUYEN</t>
  </si>
  <si>
    <t>5449_VM+ HCM 532 PHAM VAN CHIEU</t>
  </si>
  <si>
    <t>SATRAFOODS VO VAN TAN</t>
  </si>
  <si>
    <t>SATRAFOODS 296 PHAM VAN BACH</t>
  </si>
  <si>
    <t>SATRAFOODS 1438F PHAM THE HIEN</t>
  </si>
  <si>
    <t>3594_VM+ HCM 206 DINH PHONG PHU</t>
  </si>
  <si>
    <t>SATRAFOODS 203A HOANG HOA THAM</t>
  </si>
  <si>
    <t>Coated Socola</t>
  </si>
  <si>
    <t>Cookies CnC</t>
  </si>
  <si>
    <t>SATRAFOODS NGUYEN VAN QUA</t>
  </si>
  <si>
    <t>SATRAFOODS PHAN DINH PHUNG</t>
  </si>
  <si>
    <t>3007_WM+ RURAL HCM 314 TINH LO 8</t>
  </si>
  <si>
    <t>2929_WM+ HCM HOANG ANH THANH BINH</t>
  </si>
  <si>
    <t>4821_VM+ HCM LAVITA GARDEN</t>
  </si>
  <si>
    <t>BEE MART - LE THANH</t>
  </si>
  <si>
    <t>5355_VM+ HCM HOPE GARDEN</t>
  </si>
  <si>
    <t>6066_VM+ HCM 59-61 TAN HAI</t>
  </si>
  <si>
    <t>OSIFOOD OPAL RIVERSIDE</t>
  </si>
  <si>
    <t>SATRAFOODS 142 NGUYEN VAN KHA</t>
  </si>
  <si>
    <t>6415_WM+ HCM RS2-SH.13, T1-2</t>
  </si>
  <si>
    <t>NS:NHAN VAN - 1 TRUONG CHINH</t>
  </si>
  <si>
    <t>SATRAFOODS DONG HUNG THUAN 2</t>
  </si>
  <si>
    <t>SATRAFOODS 25 BUI CONG TRUNG</t>
  </si>
  <si>
    <t>SATRAFOODS 46-46A NG T KIEU</t>
  </si>
  <si>
    <t>NS:NHAN VAN - 875 CMT8</t>
  </si>
  <si>
    <t>VM+ HCM 0.08 CHUNG CU MELODY</t>
  </si>
  <si>
    <t>SATRAFOODS 68 LIEU BINH HUONG</t>
  </si>
  <si>
    <t>2672_WM+ HCM 218 PHAN VAN HAN</t>
  </si>
  <si>
    <t>SATRAFOODS DANG THUC VINH</t>
  </si>
  <si>
    <t>4381_WM+ HCM CC RIVA PARK</t>
  </si>
  <si>
    <t>2891_WM+ HCM 3 DUONG SO 4</t>
  </si>
  <si>
    <t>BANH SOCOLA (DANG XOP) RICHOCO NABATI CHOCOLA WAFER 50G - GIAM GIA 15％</t>
  </si>
  <si>
    <t>4203_VM+ HCM CC THE TRESOR</t>
  </si>
  <si>
    <t>4397_WM+ HCM CC THE MANOR 2</t>
  </si>
  <si>
    <t>6102_WM+ HCM TM02 TANG 1+2 LAVITA</t>
  </si>
  <si>
    <t>3533_VM+ HCM 156A NG. HUU THO</t>
  </si>
  <si>
    <t>5647_VM+ HCM 24B LAM SON</t>
  </si>
  <si>
    <t>6382_WM+ HCM 8/1A KP4</t>
  </si>
  <si>
    <t>6259_WM+HCM T1-0.02, CALLA GARDEN</t>
  </si>
  <si>
    <t>VISSAN 420 NO TRANG LONG</t>
  </si>
  <si>
    <t>3241_VM+ HCM 1206 LE DUC THO</t>
  </si>
  <si>
    <t>CITIMART 205 LAC LONG QUAN</t>
  </si>
  <si>
    <t>GENSHAI CELADON CITY</t>
  </si>
  <si>
    <t>2965_WM+ HCM CAO OC LEXINGTON</t>
  </si>
  <si>
    <t>6860-WM+ HCM SAV.8-00.06-07, CC SUN AVEN</t>
  </si>
  <si>
    <t>4242_WM+ HCM 344 DAT MOI</t>
  </si>
  <si>
    <t>4268_WM+ HCM 188 HIEP BINH</t>
  </si>
  <si>
    <t>WM+ HCM 33 MAI HAC DE</t>
  </si>
  <si>
    <t>6900-WM+ HCM 220/110 NGUYEN VAN KHOI</t>
  </si>
  <si>
    <t>6086_VM+ HCM 515-517 HUONG LO 2</t>
  </si>
  <si>
    <t>6469_WM+ HCM 38 DUONG SO 18B</t>
  </si>
  <si>
    <t>2226_WM+ HCM 022 TAN DA</t>
  </si>
  <si>
    <t>3595_VM+ HCM 165 AN DUONG VUONG</t>
  </si>
  <si>
    <t>3419_VM+ HCM 744 TL 43</t>
  </si>
  <si>
    <t>VM+ HCM 152 PHAM DANG GIANG</t>
  </si>
  <si>
    <t>2881_WM+ HCM TOWER THAM LUONG</t>
  </si>
  <si>
    <t>SATRAFOODS 464 HUYNH TAN PHAT</t>
  </si>
  <si>
    <t>SATRAFOODS SO 3 TO KY</t>
  </si>
  <si>
    <t>SATRAFOODS 204-206 LE THANH TON_TTĐH SATRA</t>
  </si>
  <si>
    <t>SATRAFOODS VUON LAI</t>
  </si>
  <si>
    <t>CITIMART ORCHARD GARDEN</t>
  </si>
  <si>
    <t>4046_VM+ HCM 486 LE DUC THO</t>
  </si>
  <si>
    <t>SATRAFOODS BA TRIEU</t>
  </si>
  <si>
    <t>6509_WM+ HCM AK5-000.06 AKARI CITY</t>
  </si>
  <si>
    <t>SATRAFOODS QUANG TRUNG</t>
  </si>
  <si>
    <t>SATRAFOODS AP CHIEN LUOC</t>
  </si>
  <si>
    <t>SATRAFOODS 462 NO TRANG LO</t>
  </si>
  <si>
    <t>SATRAFOODS CANG PHU DINH</t>
  </si>
  <si>
    <t>SATRAFOODS 742 NGUYEN XIEN</t>
  </si>
  <si>
    <t>SATRAFOODS VAN PHUC 1</t>
  </si>
  <si>
    <t>SATRAFOODS 20 CHAU VAN</t>
  </si>
  <si>
    <t>SATRAFOODS 100 NGUYEN BINH</t>
  </si>
  <si>
    <t>6992-WM+ HCM SH21, CC HOMYLAND RIVERSIDE</t>
  </si>
  <si>
    <t>3422_VM+ HCM 419 BA DINH</t>
  </si>
  <si>
    <t>WM+ HCM B01.02-03, CC LOVERA VISTA</t>
  </si>
  <si>
    <t>6921-WM+ HCM B8/29B HUNG NHON</t>
  </si>
  <si>
    <t>SATRAFOODS 247 TRAN THI CO</t>
  </si>
  <si>
    <t>SATRAFOODS 73/1 NGUYEN VAN QUA</t>
  </si>
  <si>
    <t>SATRAFOODS 975 NGUYEN DUY TRINH</t>
  </si>
  <si>
    <t>SATRAFOODS HUNG PHU</t>
  </si>
  <si>
    <t>2AE7-WM+RURAL HCM 6 XUAN THOI 3</t>
  </si>
  <si>
    <t>2AE2-WM+ HCM 79 DUONG SO 1</t>
  </si>
  <si>
    <t>SATRAFOODS 444 NGUYEN VAN TAO</t>
  </si>
  <si>
    <t>SATRAFOODS 25 NGUYEN XUAN KHOAT</t>
  </si>
  <si>
    <t>5717_VM+ HCM 1.01, CC B2 (9 VIEW)</t>
  </si>
  <si>
    <t>CITIMART PHUC YEN</t>
  </si>
  <si>
    <t>S-MART S01 CITY SAIGON</t>
  </si>
  <si>
    <t>NHOM ST HCM</t>
  </si>
  <si>
    <t>6203-WM+ HCM BPC-01.03-01.04 BOTANICA PR</t>
  </si>
  <si>
    <t>WINLIFE</t>
  </si>
  <si>
    <t>6421_WM+ HCM B0.01 CC GREEN VALLEY</t>
  </si>
  <si>
    <t>SATRAFOODS 306 LAC LONG QUAN</t>
  </si>
  <si>
    <t>3010_WM+ HCM 89 HIEP BINH</t>
  </si>
  <si>
    <t>4194_VM+ HCM 755 LE DUC THO</t>
  </si>
  <si>
    <t>WM+ HCM 662 TEN LUA</t>
  </si>
  <si>
    <t>SATRAFOODS HUNG VUONG</t>
  </si>
  <si>
    <t>2894_WM+ HCM 131 DANG VAN NGU</t>
  </si>
  <si>
    <t>6047_VM+ HCM 602 LE QUANG DINH</t>
  </si>
  <si>
    <t>SATRAFOODS LE VINH HOA</t>
  </si>
  <si>
    <t>SATRAFOODS 85 CUU LONG</t>
  </si>
  <si>
    <t>SATRAFOODS 60 HO VAN TU</t>
  </si>
  <si>
    <t>SATRAFOODS 405/10 THONG NHAT</t>
  </si>
  <si>
    <t>2615_WM+ HCM CC THAI SON</t>
  </si>
  <si>
    <t>5006_VM+ HCM SO 185B NGUYEN THI DINH</t>
  </si>
  <si>
    <t>4662_VM+ HCM 177 XA LO HA NOI</t>
  </si>
  <si>
    <t>2931_WM+ HCM C.HO 01 DUONG SO 54</t>
  </si>
  <si>
    <t>SATRAFOODS THONG NHAT 2</t>
  </si>
  <si>
    <t>SATRAFOODS QUOC LO 50 - 2</t>
  </si>
  <si>
    <t>MY MARKET CITI HOME</t>
  </si>
  <si>
    <t>SANMAY - MY MARKET</t>
  </si>
  <si>
    <t>SATRAFOODS NGUYEN VAN BUA</t>
  </si>
  <si>
    <t>SATRAFOODS D7/39 AN PHU TAY</t>
  </si>
  <si>
    <t>OSIFOOD NGO QUYEN</t>
  </si>
  <si>
    <t>AVA_HCM_CCH - KHO AVA WORLD TAN PHU TRUNG MT</t>
  </si>
  <si>
    <t>AVA KIDS MT</t>
  </si>
  <si>
    <t>CITIMART CONIC</t>
  </si>
  <si>
    <t>6070_VM+ HCM 726 PHAM THE HIEN</t>
  </si>
  <si>
    <t>SATRAFOODS MAN THIEN</t>
  </si>
  <si>
    <t>GENSHAI PICITY HIGH PARK</t>
  </si>
  <si>
    <t>5559-VM+ HCM D.1.10, TANG 1 SunriseRiverside</t>
  </si>
  <si>
    <t>ST: AN PHU</t>
  </si>
  <si>
    <t>AN PHU MT</t>
  </si>
  <si>
    <t>SATRAFOODS 44 BAU CAT 8</t>
  </si>
  <si>
    <t>2AF7-WM+ HCM 36 DUONG SO 4D</t>
  </si>
  <si>
    <t>SATRAFOODS 112 PHAN VAN HAN</t>
  </si>
  <si>
    <t>VISSAN 675A NGUYEN KIEM</t>
  </si>
  <si>
    <t>SATRAFOODS 11/3 LY THUONG KIET</t>
  </si>
  <si>
    <t>SATRAFOODS 115A D.PHONG PHU</t>
  </si>
  <si>
    <t>2AF5-WM+ HCM 74 NGUYEN THI TU</t>
  </si>
  <si>
    <t>4097_VM+ HCM 29A NGUYEN VAN VINH</t>
  </si>
  <si>
    <t>2A25-WM+ HCM 437 NGUYEN VAN TANG</t>
  </si>
  <si>
    <t>VISSAN 368 NGUYEN THI DINH</t>
  </si>
  <si>
    <t>SATRAFOODS 1614A TINH LO 8</t>
  </si>
  <si>
    <t>6916-WM+ HCM 505 NGUYEN VAN TAO</t>
  </si>
  <si>
    <t>2A49-WM+ HCM A9-10, CC SAIGON INTELA</t>
  </si>
  <si>
    <t>3964_VM+ HCM 1192 LE VAN LUONG</t>
  </si>
  <si>
    <t>6410_WM+ RURAL HCM 154 NGUYEN THI NI</t>
  </si>
  <si>
    <t>6058_VM+ HCM THE BOTANICA,TB-01.19</t>
  </si>
  <si>
    <t>BANH KEM XOP SUA CHUA HUONG PHUC BON TU 50G - NABATI RICHBERY RASPBERRY FLAVOUR YUGHURT CREAM WAFER 50G</t>
  </si>
  <si>
    <t>SATRAFOODS THACH LAM</t>
  </si>
  <si>
    <t>WM+ HCM SL09 CU XA PHU LAM A</t>
  </si>
  <si>
    <t>VISSAN 40-42 NGUYEN THAI HOC</t>
  </si>
  <si>
    <t>SATRAFOODS THOAI NGOC HAU</t>
  </si>
  <si>
    <t>VISSAN MT 318-13 PHAM VAN HAI</t>
  </si>
  <si>
    <t>3126_VM+ HCM 649/115C DBP</t>
  </si>
  <si>
    <t>4345_WM+ HCM 506/61 NGUYEN ANH THU</t>
  </si>
  <si>
    <t>VM+ HCM KCH EHOME 3 TAY SG</t>
  </si>
  <si>
    <t>WM+ HCM B-TM01, CC HARMONA</t>
  </si>
  <si>
    <t>2446_WM+ HCM 94 TRAN VAN DU</t>
  </si>
  <si>
    <t>6846-WM+ HCM 275 AN DUONG VUONG</t>
  </si>
  <si>
    <t>5767_VM+ HCM 36A CONG LO</t>
  </si>
  <si>
    <t>4421_VM+ HCM 372A NO TRANG LONG</t>
  </si>
  <si>
    <t>6478_WM+ HCM 2398 PHAM THE HIEN</t>
  </si>
  <si>
    <t>VISSAN 251 LE THANH TON</t>
  </si>
  <si>
    <t>6020_VM+ HCM 342 NGUYEN VAN QUA</t>
  </si>
  <si>
    <t>WM+ HCM 1648 VO VAN KIET</t>
  </si>
  <si>
    <t>4193_VM+ HCM 2 LE LOI</t>
  </si>
  <si>
    <t>2507_WM+ HCM 18 TRUONG GIA MO</t>
  </si>
  <si>
    <t>6030_VM+ HCM D1/1 NGUYEN THI TU</t>
  </si>
  <si>
    <t>BANH SOCOLA (DANG XOP) RICHOCO NABATI CHOCOLA WAFER 15GRX20</t>
  </si>
  <si>
    <t>FARMERS MARKET DC_204 NO TRANG LONG</t>
  </si>
  <si>
    <t>FARMERS MARKET</t>
  </si>
  <si>
    <t>VISSAN 65A DUONG 339</t>
  </si>
  <si>
    <t>VISSAN MT 322 NGUYEN CHI THANH</t>
  </si>
  <si>
    <t>SATRAFOODS HUYNH TAN PHAT</t>
  </si>
  <si>
    <t>VISSAN 320 BACH DANG</t>
  </si>
  <si>
    <t>VISSAN 754 XO VIET NGHE TINH</t>
  </si>
  <si>
    <t>VISSAN 344 BUI HUU NGHIA</t>
  </si>
  <si>
    <t>SATRAFOODS 204 DINH PHONG PHU</t>
  </si>
  <si>
    <t>GENSHAI_LAVITA CHARM</t>
  </si>
  <si>
    <t>2638_WM+ HCM 162 LINH DONG</t>
  </si>
  <si>
    <t>3663_VM+ HCM 56-58 DUONG SO 23</t>
  </si>
  <si>
    <t>3135_VM+ HCM M-ONE NAM SAI GON</t>
  </si>
  <si>
    <t>SATRAFOODS 11B NGUYEN KHOAI</t>
  </si>
  <si>
    <t>SATRAFOODS PHAM THE HIEN</t>
  </si>
  <si>
    <t>SATRAFOODS 404 AN DUONG VUONG</t>
  </si>
  <si>
    <t>SATRAFOODS TO NGOC VAN</t>
  </si>
  <si>
    <t>2AF4-WIN HCM 136 LAM VAN BEN</t>
  </si>
  <si>
    <t>SATRAFOODS LE VAN LUONG 4</t>
  </si>
  <si>
    <t>WM+ HCM 129/3 AP TAM DONG</t>
  </si>
  <si>
    <t>SATRAFOODS LY PHUC MAN</t>
  </si>
  <si>
    <t>6242_WM+ HCM SHOP 58-60-62, B3</t>
  </si>
  <si>
    <t>2AE6-WM+RURAL HCM 37/3A THAI THI GIU</t>
  </si>
  <si>
    <t>WM+ RURAL HCM 1400 TINH LO 7</t>
  </si>
  <si>
    <t>6228_WM+HCM 98/5A-5B AP DAN THANG 2</t>
  </si>
  <si>
    <t>2AC8-WM+ HCM B1.01- B1.02, CC PHU GIA</t>
  </si>
  <si>
    <t>6674_WM+ HCM 302 – 304 NG.T.KIEU</t>
  </si>
  <si>
    <t>SATRAFOODS 2/7 QUOC LO 22</t>
  </si>
  <si>
    <t>SATRAFOODS DANG VAN BI</t>
  </si>
  <si>
    <t>SATRAFOODS KHA VAN CAN</t>
  </si>
  <si>
    <t>THISO RETAIL</t>
  </si>
  <si>
    <t>SATRAFOODS TAN CHANH HIEP 10</t>
  </si>
  <si>
    <t>WM+ HCM 15 DUONG SO 1</t>
  </si>
  <si>
    <t>Code công ty</t>
  </si>
  <si>
    <t>Tên SP công ty</t>
  </si>
  <si>
    <t>BANH KEM XOP SUA CHUA HUONG PHUC BON TU 15G</t>
  </si>
  <si>
    <t>BANH SNACK PHU PHO MAI - NABATI CHEESE AHH’ CHEESE CREAM COATED SNACK 9GR</t>
  </si>
  <si>
    <t>SATRAFOODS 30A PHAN VAN KHOE</t>
  </si>
  <si>
    <t>OSIFOOD NGUYEN VAN CONG</t>
  </si>
  <si>
    <t>ADEN SERVICES - FSV</t>
  </si>
  <si>
    <t>ADEN SERVICES</t>
  </si>
  <si>
    <t>OSI FOOD CITY GATE TOWER</t>
  </si>
  <si>
    <t>K-MARKET SOMERSET</t>
  </si>
  <si>
    <t>K-MARKET</t>
  </si>
  <si>
    <t>FARMERS MARKET-104 HAI BA TRUNG</t>
  </si>
  <si>
    <t>SATRAFOODS 199A TINH LO 8</t>
  </si>
  <si>
    <t>Tên đầy đủ</t>
  </si>
  <si>
    <t>Tên viết tắt</t>
  </si>
  <si>
    <t>Giá Promotion</t>
  </si>
  <si>
    <t>Giá Base</t>
  </si>
  <si>
    <t>Mã Tắt</t>
  </si>
  <si>
    <t>Giá Base New_VAT 8%</t>
  </si>
  <si>
    <t>Giá Pro New</t>
  </si>
  <si>
    <t>Tên công ty</t>
  </si>
  <si>
    <t>AHH RCE 9g</t>
  </si>
  <si>
    <t>BANH XOP NHAN KEM - NABATI COOKIES AND CREAM WAFER 50G</t>
  </si>
  <si>
    <t>CnC 50g</t>
  </si>
  <si>
    <t>Cookies &amp; Cream WF 50g</t>
  </si>
  <si>
    <t>BANH QUY NHAN KEM SO CO LA - NABATI RICHOCO COOKIES - CHOCOLATE SANDWICH COOKIES (112G + 24G)/ GOI</t>
  </si>
  <si>
    <t>Cookies Socola</t>
  </si>
  <si>
    <t>Cookies Richoco 112g Extra 20%</t>
  </si>
  <si>
    <t>BANH SNACK PHU PHO MAI - NABATI CHEESE AHH’ CHEESE CREAM COATED SNACK 9GR (THANH)</t>
  </si>
  <si>
    <t>BANH QUE NHAN KEM - NABATI COOKIES AND CREAM LONG STICK 130G/ GOI</t>
  </si>
  <si>
    <t>Roll CnC</t>
  </si>
  <si>
    <t>BANH XOP PHU SOCOLA DUA - NABATI COCONUT CHOCOLATE WAFER 168G (12 GOI X 14G)/ HOP</t>
  </si>
  <si>
    <t>Coated dừa</t>
  </si>
  <si>
    <t>Coconut Coated WF 14g</t>
  </si>
  <si>
    <t>BANH XOP PHU SOCOLA - NABATI RICHOCO COATED WAFER - CHOCOLATE COATED WAFER 168G (12 GOI X 14G)/ HOP</t>
  </si>
  <si>
    <t>RCO Coated WF 14g</t>
  </si>
  <si>
    <t>BANH QUY NHAN PHO MAI - NABATI RICHEESE COOKIES - CHEESE SANDWICH COOKIES (112G + 24G)/ GOI</t>
  </si>
  <si>
    <t>Cookies Cheese</t>
  </si>
  <si>
    <t>Richeese Cookies 112g</t>
  </si>
  <si>
    <t>BANH QUY NHAN KEM HUONG VANI - NABATI COOKIES ＆ CREAM - SANDWICH COOKIES WITH VANILLA FLAVOR CREAM (112G + 24G)/ GOI</t>
  </si>
  <si>
    <t>Cookies C&amp;C 112g Extra 20%</t>
  </si>
  <si>
    <t>Na 15g-CK 15%</t>
  </si>
  <si>
    <t>BANH SOCOLA (DANG XOP) RICHOCO NABATI CHOCOLA WAFER 15GRX20 - GIAM GIA 15％</t>
  </si>
  <si>
    <t>So 15g-CK 15%</t>
  </si>
  <si>
    <t>Richoco WF 15g</t>
  </si>
  <si>
    <t xml:space="preserve">NABATI RSY 15g </t>
  </si>
  <si>
    <t>Richberry  WF 15g</t>
  </si>
  <si>
    <t>BANH KEM XOP SUA CHUA HUONG PHUC BON TU 15G - GIAM GIA 15％</t>
  </si>
  <si>
    <t>NABATI RSY 15g-CK 15%</t>
  </si>
  <si>
    <t>BANH KEM XOP SUA CHUA HUONG PHUC BON TU NABATI RICHBERRY- RASPBERRY FLAVOUR YOGHURT CREAM WAFER 16G X 6 - GIAM GIA 15％</t>
  </si>
  <si>
    <t>NABATI RSY 16g -CK 15%</t>
  </si>
  <si>
    <t xml:space="preserve">NABATI RSY 16g </t>
  </si>
  <si>
    <t>BANH KEM XOP PHO MAI RICHEESE NABATI CHEESE CREAM WAFER 15GR x 20 ( THANH )</t>
  </si>
  <si>
    <t>BANH KEM XOP PHO MAI RICHEESE NABATI CHEESE CREAM WAFER 15GRx20 TET</t>
  </si>
  <si>
    <t>Na 15g Tet</t>
  </si>
  <si>
    <t>BANH KEM XOP PHO MAI RICHEESE NABATI CHEESE CREAM WAFER 15GRx20 TET (THANH)</t>
  </si>
  <si>
    <t>Na 15g Tet-CK 15%</t>
  </si>
  <si>
    <t>BANH KEM XOP PHO MAI RICHEESE NABATI CHEESE CREAM WAFER 15GRx20 TET - GIAM GIA 15％</t>
  </si>
  <si>
    <t>BANH SOCOLA (DANG XOP) RICHOCO NABATI CHOCOLA WAFER 15GRX20 (THANH)</t>
  </si>
  <si>
    <t>BANH SNACK VI BAP RANG 40G - NABATI  SIIP BATE - GIAM GIA 15％</t>
  </si>
  <si>
    <t>Siip Bắp-CK 15%</t>
  </si>
  <si>
    <t>Siip Bắp</t>
  </si>
  <si>
    <t>BANH QUE NHAN SO CO LA -NABATI RICHOCO BANH QUE 130G X 60</t>
  </si>
  <si>
    <t>Roll Richoco 130g</t>
  </si>
  <si>
    <t>ROLL'S  RCO 130g ( 30 bks) VN</t>
  </si>
  <si>
    <t>BANH KEM XOP SUA CHUA HUONG PHUC BON TU NABATI RICHBERRY- RASPBERRY FLAVOUR YOGHURT CREAM WAFER 16G X 6</t>
  </si>
  <si>
    <t>BANH PHO MAI (DANG XOP) 50G RICHEESE NABATI CHEESE BLACK WAFER 50G - GIAM GIA 15％</t>
  </si>
  <si>
    <t>Black Wafer 50g-CK 15%</t>
  </si>
  <si>
    <t>BANH KEM XOP SUA CHUA HUONG PHUC BON TU 50G - GIAM GIA 15％</t>
  </si>
  <si>
    <t>NABATI RSY 50g (60 pcs) VN-CK 15%</t>
  </si>
  <si>
    <t>BANH QUY GION SOCOLA 240G NABATI RICHOCO CRACKERS - GIAM GIA 15％</t>
  </si>
  <si>
    <t>Cracker Socola-CK 15%</t>
  </si>
  <si>
    <t>Cracker Socola</t>
  </si>
  <si>
    <t>BANH SOCOLA (DANG XOP) RICHOCO NABATI CHOCOLA WAFER 16GRX20 - GIAM GIA 15％</t>
  </si>
  <si>
    <t>So 16g-CK 15%</t>
  </si>
  <si>
    <t>So 16g</t>
  </si>
  <si>
    <t>BANH QUY GION PHO MAI 240G- NABATI RICHEESE CRACKERS</t>
  </si>
  <si>
    <t>Cracker Phomai</t>
  </si>
  <si>
    <t>BANH QUY GION SOCOLA 240G - NABATI RICHOCO CRACKERS</t>
  </si>
  <si>
    <t>BANH SNACK VI PHO MAI 40G - NABATI RICHEESE SIIP BATE</t>
  </si>
  <si>
    <t>Siip Pho Mai</t>
  </si>
  <si>
    <t>BANH SNACK VI SOCLA 40G - NABATI RICHOCO SIIP BATE</t>
  </si>
  <si>
    <t>Siip Socola</t>
  </si>
  <si>
    <t>BANH SNACK VI BAP RANG 40G - NABATI  SIIP BATE</t>
  </si>
  <si>
    <t>BANH PHO MAI (DANG XOP) 50G RICHEESE - NABATI CHEESE BLACK WAFER 50G</t>
  </si>
  <si>
    <t>BANH PHO MAI (DANG XOP) RICHEESE -  NABATI CHEESE WAFER 300G - GIAM GIA 12％</t>
  </si>
  <si>
    <t>Tincan 300g-CK 12%</t>
  </si>
  <si>
    <t>So 50g-CK 15%</t>
  </si>
  <si>
    <t>So 50g</t>
  </si>
  <si>
    <t>BANH QUY HON HOP SOCOLA/PHO MAI NABATI GATITO CAT TONGUE SANDWICH RICHOCO/RICHESE 260GX6</t>
  </si>
  <si>
    <t>Gatito 260g</t>
  </si>
  <si>
    <t>Na 50g-CK 15%</t>
  </si>
  <si>
    <t>Na 50g</t>
  </si>
  <si>
    <t>KEM SOCOLA RICHOCO PASTA CHOCOLATE 8GX30X9</t>
  </si>
  <si>
    <t>Pasta 8g</t>
  </si>
  <si>
    <t>BANH KEM XOP PHO MAI RICHEESE NABATI CHEESE WAFER 50GR - GIAM GIA 15％ - TET</t>
  </si>
  <si>
    <t>Na 50g Tết-CK 15%</t>
  </si>
  <si>
    <t>Na 50g Tết-CK 23%</t>
  </si>
  <si>
    <t>Na 50g Tết</t>
  </si>
  <si>
    <t>BANH KEM XOP PHO MAI RICHEESE NABATI CHEESE WAFER 50GR - TET</t>
  </si>
  <si>
    <t>Na 7.5 g</t>
  </si>
  <si>
    <t>Na 7.5g</t>
  </si>
  <si>
    <t>Na 7.5 g-CK23%</t>
  </si>
  <si>
    <t>BANH QUY PHO MAI - NABATI GATITO CHEESE SANDWICH 32GR-GIAM 10|</t>
  </si>
  <si>
    <t>Gatito 32g-CK 10%</t>
  </si>
  <si>
    <t>Gatito</t>
  </si>
  <si>
    <t>BANH QUY PHO MAI - NABATI GATITO CHEESE SANDWICH 32GR</t>
  </si>
  <si>
    <t>Gatito 32g</t>
  </si>
  <si>
    <t>BANH SOCOLA (DANG XOP) RICHOCO NABATI CHOCOLA WAFER 52G - GIAM GIA 15％</t>
  </si>
  <si>
    <t>So 52g-CK 15%</t>
  </si>
  <si>
    <t>So 52g</t>
  </si>
  <si>
    <t>BANH XOP KEP KEM TRA XANH - NABATI SANDWICH GREEN TEA CREAM WAFER 40GR - GIAM 15％</t>
  </si>
  <si>
    <t>Green Tea 40g-CK 15%</t>
  </si>
  <si>
    <t>Green Tea 40g</t>
  </si>
  <si>
    <t>BANH PHO MAI (DANG XOP) RICHEESE AHH TRIPLE CHEESE 15GRX10 (THANH)</t>
  </si>
  <si>
    <t>BANH PHO MAI (DANG XOP) RICHEESE AHH TRIPLE CHEESE 15GRX10X20</t>
  </si>
  <si>
    <t>BANH SOCOLA (DANG XOP) RICHOCO NABATI CHOCOLA WAFER 16GRX20 (THANH)</t>
  </si>
  <si>
    <t>BANH SOCOLA (DANG XOP) RICHOCO NABATI CHOCOLA WAFER 16GRX20</t>
  </si>
  <si>
    <t>BANH KEM XOP PHO MAI RICHEESE NABATI CHEESE WAFER  16GRX20 (THANH)</t>
  </si>
  <si>
    <t>BANH KEM XOP PHO MAI RICHEESE NABATI CHEESE WAFER 16GRX20</t>
  </si>
  <si>
    <t>BANH KEM XOP PHO MAI RICHEESE NABATI CHEESE WAFER 17GRX20 - GIAM GIA 15％</t>
  </si>
  <si>
    <t>Na 17g -CK 15%</t>
  </si>
  <si>
    <t>Na 17g</t>
  </si>
  <si>
    <t>BANH KEM XOP PHO MAI RICHEESE NABATI CHEESE WAFER 350GR - GIAM 12％</t>
  </si>
  <si>
    <t>Tincan 350-CK 12%</t>
  </si>
  <si>
    <t>Tincan 350</t>
  </si>
  <si>
    <t>BANH KEM XOP PHO MAI RICHEESE NABATI CHEESE WAFER 8GR X20</t>
  </si>
  <si>
    <t>Na 8g</t>
  </si>
  <si>
    <t>BANH XOP KEP KEM TRA XANH - NABATI SANDWICH GREEN TEA CREAM WAFER 40GR - GIAM 10％</t>
  </si>
  <si>
    <t>Green Tea 40g-CK 10%</t>
  </si>
  <si>
    <t>BANH KEM XOP PHO MAI RICHEESE NABATI CHEESE WAFER 16GRX20 - GIAM GIA 15％</t>
  </si>
  <si>
    <t>Na 16g -CK 15%</t>
  </si>
  <si>
    <t>BANH KEM XOP PHO MAI RICHEESE NABATI CHEESE WAFER 8GR X20 - GIAM GIA 23％</t>
  </si>
  <si>
    <t>Na 8 g-CK23%</t>
  </si>
  <si>
    <t>BANH SOCOLA (DANG XOP) RICHOCO NABATI CHOCOLA WAFER 52G</t>
  </si>
  <si>
    <t>BANH KEM XOP PHO MAI RICHEESE NABATI CHEESE WAFER 350GR</t>
  </si>
  <si>
    <t>BANH PHO MAI (DANG XOP) RICHEESE ROLL 330GR</t>
  </si>
  <si>
    <t>Big Roll 330</t>
  </si>
  <si>
    <t>BANH SOCOLA (DANG XOP) RICHOCO NABATI CHOCOLA WAFER 17GRX20 - GIAM GIA 15％</t>
  </si>
  <si>
    <t>So 17g-CK 15%</t>
  </si>
  <si>
    <t>So 17g</t>
  </si>
  <si>
    <t>BANH KEM XOP PHO MAI RICHEESE NABATI CHEESE WAFER  16GRX20 - TET (THANH) - GIAM GIA 15％</t>
  </si>
  <si>
    <t>Na 16g Tet-CK 15%</t>
  </si>
  <si>
    <t>Na 16g-Tet</t>
  </si>
  <si>
    <t>BANH KEM XOP PHO MAI RICHEESE NABATI CHEESE WAFER 52GR - GIAM GIA 15％</t>
  </si>
  <si>
    <t>Na 52g-CK 15%</t>
  </si>
  <si>
    <t>Na 52g</t>
  </si>
  <si>
    <t>BANH XOP KEP KEM TRA XANH - NABATI SANDWICH GREEN TEA CREAM WAFER 40GR</t>
  </si>
  <si>
    <t>BANH KEM XOP PHO MAI RICHEESE NABATI CHEESE WAFER 16GRX20 - TET - GIAM GIA 15％</t>
  </si>
  <si>
    <t>BANH KEM XOP PHO MAI RICHEESE NABATI CHEESE WAFER  17GRX20</t>
  </si>
  <si>
    <t>BANH SOCOLA (DANG XOP) RICHOCO NABATI CHOCOLA WAFER 17GRX20</t>
  </si>
  <si>
    <t>BANH PHO MAI (DANG XOP) RICHEESE AHH TRIPLE CHEESE 16GRX10X20</t>
  </si>
  <si>
    <t>Ahh 16g</t>
  </si>
  <si>
    <t>BANH KEM XOP PHO MAI RICHEESE NABATI CHEESE WAFER 8,5GR X20</t>
  </si>
  <si>
    <t>Na 8.5g</t>
  </si>
  <si>
    <t>BANH KEM XOP PHO MAI RICHEESE NABATI CHEESE WAFER 58GR</t>
  </si>
  <si>
    <t>Na 58g</t>
  </si>
  <si>
    <t>BANH KEM XOP PHO MAI RICHEESE NABATI CHEESE WAFER 58GR - GIAM GIA 15％</t>
  </si>
  <si>
    <t>Na 58g-CK 15%</t>
  </si>
  <si>
    <t>BANH KEM XOP PHO MAI RICHEESE NABATI CHEESE WAFER 8,5GR X20 - GIAM GIA 25％</t>
  </si>
  <si>
    <t>Na 8.5g-CK 25%</t>
  </si>
  <si>
    <t>BANH PHO MAI (DANG XOP) RICHEESE AHH TRIPLE CHEESE 16GRX10 (THANH)</t>
  </si>
  <si>
    <t>BANH SOCOLA (DANG XOP) RICHOCO NABATI CHOCOLA WAFER 58G</t>
  </si>
  <si>
    <t>So 58g</t>
  </si>
  <si>
    <t>BANH QUY SOCOLA NEXTAR BROWNIES 112GR</t>
  </si>
  <si>
    <t>Next 112g</t>
  </si>
  <si>
    <t>BANH KEM XOP PHO MAI RICHEESE NABATI CHEESE WAFER  17GRX20 (THANH)</t>
  </si>
  <si>
    <t>BANH SOCOLA (DANG XOP) RICHOCO NABATI CHOCOLA WAFER 17GRX20 (THANH)</t>
  </si>
  <si>
    <t>BANH KEM XOP PHO MAI RICHEESE NABATI CHEESE WAFER 8,5GR X20 - GIAM GIA 23％</t>
  </si>
  <si>
    <t>Na 8.5g-CK 23%</t>
  </si>
  <si>
    <t>BANH SOCOLA (DANG XOP) RICHOCO NABATI CHOCOLA WAFER 58G - GIAM GIA 15％</t>
  </si>
  <si>
    <t>So 58g-CK 15%</t>
  </si>
  <si>
    <t>BANH KEM XOP PHO MAI RICHEESE NABATI CHEESE WAFER 52GR - TET</t>
  </si>
  <si>
    <t>Na 52g-Tet</t>
  </si>
  <si>
    <t>BANH KEM XOP PHO MAI RICHEESE NABATI CHEESE WAFER  16GRX20 - TET</t>
  </si>
  <si>
    <t>BANH KEM XOP PHO MAI RICHEESE NABATI CHEESE WAFER  16GRX20 - TET (THANH)</t>
  </si>
  <si>
    <t>BANH KEM XOP PHO MAI RICHEESE NABATI CHEESE WAFER 52GR - TET - GIAM GIA 15％</t>
  </si>
  <si>
    <t>Na 52g-Tet-CK 15%</t>
  </si>
  <si>
    <t>BANH KEM XOP PHO MAI RICHEESE NABATI CHEESE WAFER 52GR</t>
  </si>
  <si>
    <t>Na 7,5g</t>
  </si>
  <si>
    <t>SATRAFOODS 555 TINH LO 7</t>
  </si>
  <si>
    <t>SATRAFOODS DUONG SO 17</t>
  </si>
  <si>
    <t>VISSAN 21-23 PHAN CHU TRINH</t>
  </si>
  <si>
    <t>5291_VM+ HCM 55 TRUONG PHUOC PHAN</t>
  </si>
  <si>
    <t>THUC PHAM BO SUNG VI CHAT DINH DUONG: BANH KEM XOP PHO MAI RICHEESE NABATI CHEESE CREAM WAFER 6G X20 - GIAM GIA 20％</t>
  </si>
  <si>
    <t>BANH KEM XOP PHO MAI RICHEESE NABATI CHEESE WAFER 7.5GR X20 - GIAM GIA 20％</t>
  </si>
  <si>
    <t>2AB1-WM+ HCM A1.01, CC D’LUSSO</t>
  </si>
  <si>
    <t>2AG4-WM+ HCM 250-252 PHAM VAN CHIEU</t>
  </si>
  <si>
    <t>2AH0-WM+ HCM 4A NGUYEN VAN DUNG</t>
  </si>
  <si>
    <t>Nabati RCE WF 6g</t>
  </si>
  <si>
    <t>FARMERS MARKET-486 N. THI THAP</t>
  </si>
  <si>
    <t>THUC PHAM BO SUNG VI CHAT DINH DUONG: BANH KEM XOP PHO MAI RICHEESE NABATI CHEESE CREAM WAFER 6GR X20</t>
  </si>
  <si>
    <t>2AL4-WM+ HCM 300 VUON LAI</t>
  </si>
  <si>
    <t>FARMERS MARKET 95-97-99 HOANG HOA THAM</t>
  </si>
  <si>
    <t>FARMERS MARKET-123 PXL</t>
  </si>
  <si>
    <t>FARMERS MARKET-496 NTMK</t>
  </si>
  <si>
    <t>2A48-WM+ HCM 01.03-S5.01 VINHOMES GRAND</t>
  </si>
  <si>
    <t>OSIFOOD VINHOME Q9</t>
  </si>
  <si>
    <t>4082_VM+ HCM SO 56 DUONG SO 6</t>
  </si>
  <si>
    <t>SATRAFOODS THU DUC</t>
  </si>
  <si>
    <t>ST: THISO PHAN HUY ICH</t>
  </si>
  <si>
    <t>OSIFOOD PHUOC LONG</t>
  </si>
  <si>
    <t>6506_WM+ HCM 973 NGUYEN DUY TRINH</t>
  </si>
  <si>
    <t>WM+ HCM 928 LE VAN LUONG</t>
  </si>
  <si>
    <t>6951-WM+ HCM C0.01, TANG 1, CC MIDTOWN</t>
  </si>
  <si>
    <t>VISSAN 19 LE THACH</t>
  </si>
  <si>
    <t>VM+ HCM 1648 VO VAN KIET</t>
  </si>
  <si>
    <t>4146_VM+ HCM TANG TRET KTM B-C</t>
  </si>
  <si>
    <t>5809_VM+ HCM 174A TRINH DINH TRONG</t>
  </si>
  <si>
    <t>SATRAFOODS TAN HOA</t>
  </si>
  <si>
    <t>2AP6-WM+ HCM A-0.07, CC THU THIEM DRAGON</t>
  </si>
  <si>
    <t>2AR0-WM+ HCM 118-118A TRUONG CONG DINH</t>
  </si>
  <si>
    <t>2AR7-WM+ HCM 1 DUONG N1</t>
  </si>
  <si>
    <t>2AC9-WM+ HCM I-1.TM03, CC HA DO</t>
  </si>
  <si>
    <t>OSIFOOD HOMYLAND</t>
  </si>
  <si>
    <t>2AM6-WM+ HCM 1.01, CC PARK VIEW RESIDENCE</t>
  </si>
  <si>
    <t>BANH PHO MAI (DANG XOP) RICHEESE -  NABATI CHEESE WAFER 300G</t>
  </si>
  <si>
    <t>Nguyễn Thị Tưởng</t>
  </si>
  <si>
    <t>Tin Can 300gr</t>
  </si>
  <si>
    <t>HA NOI</t>
  </si>
  <si>
    <t>2980_WM+ HCM B-03 HIEP BINH PHUOC</t>
  </si>
  <si>
    <t>BANH KEM XOP PHU SO CO LA - NABATI RICHOCO TIME BREAK - CHOCOLATE COATED CREAM WAFER 48G</t>
  </si>
  <si>
    <t>LIEU GIAI</t>
  </si>
  <si>
    <t>BA DINH</t>
  </si>
  <si>
    <t>1224_SATRAFOODS 34C HOANG NGOC PHACH</t>
  </si>
  <si>
    <t>K-MARKET VINHOMES 3</t>
  </si>
  <si>
    <t>WINMART HNI VCC TRAN DUY HUNG</t>
  </si>
  <si>
    <t>TRUNG HOA</t>
  </si>
  <si>
    <t>CAU GIAY</t>
  </si>
  <si>
    <t>AEON MALL HAI PHONG LE CHAN</t>
  </si>
  <si>
    <t>KENH DUONG</t>
  </si>
  <si>
    <t>LE CHAN</t>
  </si>
  <si>
    <t>HAI PHONG</t>
  </si>
  <si>
    <t>WINMART HNI SKYLAKE</t>
  </si>
  <si>
    <t>MY DINH 1</t>
  </si>
  <si>
    <t>NAM TU LIEM</t>
  </si>
  <si>
    <t>WINMART FIVI TRUC KHE</t>
  </si>
  <si>
    <t>LANG HA</t>
  </si>
  <si>
    <t>DONG DA</t>
  </si>
  <si>
    <t>AEON LONG BIEN</t>
  </si>
  <si>
    <t>LONG BIEN</t>
  </si>
  <si>
    <t>SATRAFOODS HA HUY GIAP</t>
  </si>
  <si>
    <t>BINH CHIEU</t>
  </si>
  <si>
    <t>WINMART FIVI DOI CAN</t>
  </si>
  <si>
    <t>Lê Thị Dung</t>
  </si>
  <si>
    <t>Vũ Thị Thùy Lan</t>
  </si>
  <si>
    <t>Nguyễn Tuấn Anh</t>
  </si>
  <si>
    <t>BINH TAN</t>
  </si>
  <si>
    <t>K-MARKET PARKVIEW Q7</t>
  </si>
  <si>
    <t>2AI5 - WM+ RURAL HCM GF-03 ＆GF-05,CC STOWN</t>
  </si>
  <si>
    <t>3634_VM+ HCM 53-55 BUI TU TOAN</t>
  </si>
  <si>
    <t>323104_RCO COOKIES 16G (HANG XA 100G)</t>
  </si>
  <si>
    <t>RCO Cookies 16g</t>
  </si>
  <si>
    <t>323901_CNC COOKIES 16G (HANG XA 100G)</t>
  </si>
  <si>
    <t>C&amp;C Cookies 16g</t>
  </si>
  <si>
    <t>322110_BANH QUE NHAN KEM 105G</t>
  </si>
  <si>
    <t>Cookies and Cream Rolls 105g</t>
  </si>
  <si>
    <t>322231_BANH QUE NHAN SO CO LA 105G</t>
  </si>
  <si>
    <t>Richoco Rolls 105g</t>
  </si>
  <si>
    <t>SATRAFOODS 11 DUONG SO 6</t>
  </si>
  <si>
    <t>2AT1-WM+ HCM 83 TRAN HUNG DAO</t>
  </si>
  <si>
    <t>2AR8-WM+ HCM 97-99 NGO THI THU MINH</t>
  </si>
  <si>
    <t>SATRAFOODS 44 DSO 1</t>
  </si>
  <si>
    <t>BANH QUE NHAN PHO MAI NABATI RICHEESE LONG STICK 105G</t>
  </si>
  <si>
    <t>Richeese Rolls 105g</t>
  </si>
  <si>
    <t>2AG3-WM+ RURAL HCM 49 DONG THANH 3-4</t>
  </si>
  <si>
    <t>3904_VM+ HCM CC OCHARD GARDEN</t>
  </si>
  <si>
    <t>2AK7-WM+ HCM 66A DUONG SO 5</t>
  </si>
  <si>
    <t>6463_WM+ HCM E1-09, CC BELLEZA</t>
  </si>
  <si>
    <t>1225_SATRAFOODS 803 TINH LO 7</t>
  </si>
  <si>
    <t>SATRAFOODS TUNG THIEN VUONG</t>
  </si>
  <si>
    <t>2AR9_WM+ HCM 0.08, BLOCK A1, CC WESTGATE</t>
  </si>
  <si>
    <t>2AQ4_WM+ HCM 0.08, BLOCK A1, CC WESTGATE</t>
  </si>
  <si>
    <t>K-MARKET VINHOMES GOLDEN RIVER</t>
  </si>
  <si>
    <t>6545_WM+ HCM 70 TAY HOA</t>
  </si>
  <si>
    <t>2AE9-WM+ HCM 36 LE QUOC TRINH</t>
  </si>
  <si>
    <t>K-MARKET MIDTOWN 2</t>
  </si>
  <si>
    <t>3957_VM+ HCM 135 BINH LONG</t>
  </si>
  <si>
    <t>K-MARKET TONG KHO PHU MY</t>
  </si>
  <si>
    <t>K-MARKET THE SUN AVENUE THAP 4</t>
  </si>
  <si>
    <t>2AL5-WM+ HCM 213 GO XOAI</t>
  </si>
  <si>
    <t>GENSHAI Q7 SAI GON RIVERSIDE COMPLEX</t>
  </si>
  <si>
    <t>SATRAFOODS B6/187 QL50 PHONG PHU</t>
  </si>
  <si>
    <t>2AL7-WM+ HCM SI.18, CC SAI GON RIVERSIDE</t>
  </si>
  <si>
    <t>AEON NGUYEN VAN LINH</t>
  </si>
  <si>
    <t>K-MARKET VINHOME</t>
  </si>
  <si>
    <t>K MART LEXINGTON</t>
  </si>
  <si>
    <t>BANH ONG NHAN PHO MAI ROLL’S-NABATI CHEESE CREAM WAFER STICK</t>
  </si>
  <si>
    <t>Roll's Recheese 6g</t>
  </si>
  <si>
    <t>CITIMART QUOC LO 1A</t>
  </si>
  <si>
    <t>2AY1-WM+ HCM MP9-001.02, PANORAMA MIZUKI</t>
  </si>
  <si>
    <t>MTE cũ</t>
  </si>
  <si>
    <t>MTE điều chỉnh</t>
  </si>
  <si>
    <t>2AAO_WM+ HCM TM19-0.21, CC 8X-PLUS</t>
  </si>
  <si>
    <t>2AW6_WM+ HCM 0.01, CC NGUYEN KIM</t>
  </si>
  <si>
    <t>BANH ONG NHAN SO CO LA ROLL’S-NABATI CHOCOLATE CREAM WAFER STICK</t>
  </si>
  <si>
    <t>Roll 6g RCO</t>
  </si>
  <si>
    <t>BANH ONG LON NHAN PHO MAI-NABATI RICHEESE WAFER STICK-BIG ROLLS CHEESE</t>
  </si>
  <si>
    <t>Richeese Big Roll's 14g</t>
  </si>
  <si>
    <t>NBTS03310</t>
  </si>
  <si>
    <t>NBTS04093</t>
  </si>
  <si>
    <t>NBTS03137</t>
  </si>
  <si>
    <t>Nguyễn Thị Như Huỳnh</t>
  </si>
  <si>
    <t>NBTS04191</t>
  </si>
  <si>
    <t>NBTS04358</t>
  </si>
  <si>
    <t>NBTS03136</t>
  </si>
  <si>
    <t>NBTS03768</t>
  </si>
  <si>
    <t>NBTS03065</t>
  </si>
  <si>
    <t>Quận5, Quận 8, Bình Chánh</t>
  </si>
  <si>
    <t>Bình Tân, Tân Bình</t>
  </si>
  <si>
    <t>Quận 12, Hóc Môn, Củ Chi</t>
  </si>
  <si>
    <t>Quận 6, Quận 11, Tân Phú</t>
  </si>
  <si>
    <t>Quận 9, Thủ Đức</t>
  </si>
  <si>
    <t>Gò Vấp, Bình Thạnh</t>
  </si>
  <si>
    <t>Quận 1, quận 3, quận 10, Phú Nhuận</t>
  </si>
  <si>
    <t>Quận 2, quận 4, quận 7, Nhà Bè</t>
  </si>
  <si>
    <t>320926_BANH XOP NHAN KEM GOGUMA 50G</t>
  </si>
  <si>
    <t>Wafer GGM 50g Promo</t>
  </si>
  <si>
    <t>end</t>
  </si>
  <si>
    <t>NABATI</t>
  </si>
  <si>
    <t>GÓI</t>
  </si>
  <si>
    <t xml:space="preserve"> </t>
  </si>
  <si>
    <t>MT</t>
  </si>
  <si>
    <t>HT</t>
  </si>
  <si>
    <t>VND</t>
  </si>
  <si>
    <t>SieuThi-Nho/Minimarket</t>
  </si>
  <si>
    <t>HỘP</t>
  </si>
  <si>
    <t>324903_BANH SNACK AHH PHU KEM GOGUMA 9GX10</t>
  </si>
  <si>
    <t>Ahh GGM 9g Promo</t>
  </si>
  <si>
    <t>CVS</t>
  </si>
  <si>
    <t>Chained CVS</t>
  </si>
  <si>
    <t>Ha Noi</t>
  </si>
  <si>
    <t>KHO B4</t>
  </si>
  <si>
    <t>20240918-2409253650</t>
  </si>
  <si>
    <t>DINH HOANG GIANG</t>
  </si>
  <si>
    <t>INTIMEX MART</t>
  </si>
  <si>
    <t>NGUYEN TRAI</t>
  </si>
  <si>
    <t>20240926-2409255619</t>
  </si>
  <si>
    <t>TRAN HUNG DAO</t>
  </si>
  <si>
    <t>20240926-2409255616</t>
  </si>
  <si>
    <t>20240926-2409255612</t>
  </si>
  <si>
    <t>20240926-2409255611</t>
  </si>
  <si>
    <t>20240926-2409255607</t>
  </si>
  <si>
    <t>Phạm Thanh Hà</t>
  </si>
  <si>
    <t>HOA BINH</t>
  </si>
  <si>
    <t>THANH HOA</t>
  </si>
  <si>
    <t>SieuThi-Lon/Supermarket</t>
  </si>
  <si>
    <t>TRAN THI THANH</t>
  </si>
  <si>
    <t>HANG TRONG</t>
  </si>
  <si>
    <t>HOAN KIEM</t>
  </si>
  <si>
    <t>QUAN HOAN KIEM</t>
  </si>
  <si>
    <t>QUANG TRUNG</t>
  </si>
  <si>
    <t>20240826-2408251127</t>
  </si>
  <si>
    <t>PHAN DINH PHUNG</t>
  </si>
  <si>
    <t>20240927-2409255766</t>
  </si>
  <si>
    <t>KHU PHO 1</t>
  </si>
  <si>
    <t>BAC SON</t>
  </si>
  <si>
    <t>TRAN PHU</t>
  </si>
  <si>
    <t>HA LONG</t>
  </si>
  <si>
    <t>THANH XUAN</t>
  </si>
  <si>
    <t>QUAN THANH XUAN</t>
  </si>
  <si>
    <t>PLH1097783</t>
  </si>
  <si>
    <t>WH205-021024-00062</t>
  </si>
  <si>
    <t>DHB1148114</t>
  </si>
  <si>
    <t xml:space="preserve">C24THA-00056680               </t>
  </si>
  <si>
    <t>2AFQ-WM+ VPC KHU CHO DAM, THAI HOA</t>
  </si>
  <si>
    <t>KHU CHO DAM</t>
  </si>
  <si>
    <t>THAI HOA</t>
  </si>
  <si>
    <t>LAP THACH</t>
  </si>
  <si>
    <t>VINH PHUC</t>
  </si>
  <si>
    <t>CGH0277213</t>
  </si>
  <si>
    <t>PLH1097558</t>
  </si>
  <si>
    <t>WH205-031024-00021</t>
  </si>
  <si>
    <t>DHB1147839</t>
  </si>
  <si>
    <t xml:space="preserve">C24THA-00057397               </t>
  </si>
  <si>
    <t>2AGB-WM+ QNH 229 NGUYEN VAN CU</t>
  </si>
  <si>
    <t>NGUYEN VAN CU</t>
  </si>
  <si>
    <t>HONG HAI</t>
  </si>
  <si>
    <t>QUANG NINH</t>
  </si>
  <si>
    <t>CGH0277285</t>
  </si>
  <si>
    <t>PLH1097855</t>
  </si>
  <si>
    <t>WH205-021024-00061</t>
  </si>
  <si>
    <t>DHB1147806</t>
  </si>
  <si>
    <t xml:space="preserve">C24THA-00056654               </t>
  </si>
  <si>
    <t>6641_WM+ THA TDP HOA BINH, NGHI SON</t>
  </si>
  <si>
    <t>WM+ THA TDP HOA BINH, NGHI SON</t>
  </si>
  <si>
    <t>TDP</t>
  </si>
  <si>
    <t>HAI CHAU</t>
  </si>
  <si>
    <t>NGHI SON</t>
  </si>
  <si>
    <t>CGH0277209</t>
  </si>
  <si>
    <t>PLH1097794</t>
  </si>
  <si>
    <t>DHB1148285</t>
  </si>
  <si>
    <t xml:space="preserve">C24THA-00056617               </t>
  </si>
  <si>
    <t>6146_VM+ VPC PHO ME, TAM DUONG</t>
  </si>
  <si>
    <t>VM+ VPC PHO ME, TAM DUONG</t>
  </si>
  <si>
    <t>PHO ME</t>
  </si>
  <si>
    <t>HOP HOA</t>
  </si>
  <si>
    <t>TAM DUONG</t>
  </si>
  <si>
    <t>PLH1097871</t>
  </si>
  <si>
    <t>DHB1147954</t>
  </si>
  <si>
    <t xml:space="preserve">C24THA-00056644               </t>
  </si>
  <si>
    <t>6452_WM+ THA TIEU KHU YEN HANH 2</t>
  </si>
  <si>
    <t>WM+ THA TIEU KHU  YEN HANH 2, NGA SO</t>
  </si>
  <si>
    <t>TIEU KHU YEN HANH 2</t>
  </si>
  <si>
    <t>NGA SON</t>
  </si>
  <si>
    <t>PLH1097873</t>
  </si>
  <si>
    <t>WH205-031024-00082</t>
  </si>
  <si>
    <t>DHB1148297</t>
  </si>
  <si>
    <t xml:space="preserve">C24THA-00057145               </t>
  </si>
  <si>
    <t>INTIMEX HAPRO THANH CONG</t>
  </si>
  <si>
    <t>C13</t>
  </si>
  <si>
    <t>THANH CONG</t>
  </si>
  <si>
    <t>QUAN BA DINH</t>
  </si>
  <si>
    <t>CGH0277381</t>
  </si>
  <si>
    <t>TRINH THI THU THUY</t>
  </si>
  <si>
    <t>PLH1097565</t>
  </si>
  <si>
    <t>DHB1148684</t>
  </si>
  <si>
    <t xml:space="preserve">C24THA-00057383               </t>
  </si>
  <si>
    <t>4738_VM+ NBH 832 QUANG TRUNG</t>
  </si>
  <si>
    <t>VM+ NBH 832 QUANG TRUNG</t>
  </si>
  <si>
    <t>TAY SON</t>
  </si>
  <si>
    <t>TAM DIEP</t>
  </si>
  <si>
    <t>NINH BINH</t>
  </si>
  <si>
    <t>PLH1097834</t>
  </si>
  <si>
    <t>WH205-021024-00064</t>
  </si>
  <si>
    <t>DHB1147432</t>
  </si>
  <si>
    <t xml:space="preserve">C24THA-00056469               </t>
  </si>
  <si>
    <t>5002_VM+ BGG 338-340 NGUYEN THI LUU</t>
  </si>
  <si>
    <t>VM+ BGG 338-340 NGUYEN THI LUU</t>
  </si>
  <si>
    <t>338-340</t>
  </si>
  <si>
    <t>NGUYEN G</t>
  </si>
  <si>
    <t>HOANG VAN THU</t>
  </si>
  <si>
    <t>BAC GIANG</t>
  </si>
  <si>
    <t>CGH0277218</t>
  </si>
  <si>
    <t>PLH1097801</t>
  </si>
  <si>
    <t>WH205-031024-00067</t>
  </si>
  <si>
    <t>DHB1148686</t>
  </si>
  <si>
    <t xml:space="preserve">C24THA-00057388               </t>
  </si>
  <si>
    <t>1649-WINMART PHU THO</t>
  </si>
  <si>
    <t>TTTM VINCOM PHU THO</t>
  </si>
  <si>
    <t>HUNG VUONG</t>
  </si>
  <si>
    <t>PHU THO</t>
  </si>
  <si>
    <t>CGH0277366</t>
  </si>
  <si>
    <t>HOANG THI PHONG</t>
  </si>
  <si>
    <t>PLH1097747</t>
  </si>
  <si>
    <t>WH205-031024-00066</t>
  </si>
  <si>
    <t>DHB1148311</t>
  </si>
  <si>
    <t xml:space="preserve">C24THA-00057158               </t>
  </si>
  <si>
    <t>INTIMEX FUJIMART 324 TAY SON</t>
  </si>
  <si>
    <t>FUJIMART 324 TAY SON</t>
  </si>
  <si>
    <t>QUAN DONG DA</t>
  </si>
  <si>
    <t>CGH0277356</t>
  </si>
  <si>
    <t>VU HONG TRANG</t>
  </si>
  <si>
    <t>PLH1097823</t>
  </si>
  <si>
    <t>WH205-031024-00071</t>
  </si>
  <si>
    <t>DHB1148161</t>
  </si>
  <si>
    <t xml:space="preserve">C24THA-00056324               </t>
  </si>
  <si>
    <t>LAN CHI MART - HA NOI</t>
  </si>
  <si>
    <t>HOANG DIEU</t>
  </si>
  <si>
    <t>SON TAY</t>
  </si>
  <si>
    <t>THI XA SON TAY</t>
  </si>
  <si>
    <t>LAN CHI MART</t>
  </si>
  <si>
    <t>CGH0277373</t>
  </si>
  <si>
    <t>PLH1097748</t>
  </si>
  <si>
    <t>DHB1148342</t>
  </si>
  <si>
    <t xml:space="preserve">C24THA-00057152               </t>
  </si>
  <si>
    <t>FUJIMART CHINH KINH</t>
  </si>
  <si>
    <t>SO 4</t>
  </si>
  <si>
    <t>SAPPHIRE PALACE</t>
  </si>
  <si>
    <t>CHINH KINH</t>
  </si>
  <si>
    <t>THUONG DINH</t>
  </si>
  <si>
    <t>PLH1097786</t>
  </si>
  <si>
    <t>DHB1148204</t>
  </si>
  <si>
    <t xml:space="preserve">C24THA-00056604               </t>
  </si>
  <si>
    <t>6018_VM+ VPC BAC CUONG, VINH TUONG</t>
  </si>
  <si>
    <t>VM+ VPC BAC CUONG, VINH TUONG</t>
  </si>
  <si>
    <t>THON BAC CUONG</t>
  </si>
  <si>
    <t>THO TANG</t>
  </si>
  <si>
    <t>VINH TUONG</t>
  </si>
  <si>
    <t>20240827-2408251171</t>
  </si>
  <si>
    <t>20240404-2404228110</t>
  </si>
  <si>
    <t>20240910-2409252319</t>
  </si>
  <si>
    <t>PLH1097822</t>
  </si>
  <si>
    <t>DHB1147809</t>
  </si>
  <si>
    <t xml:space="preserve">C24THA-00056325               </t>
  </si>
  <si>
    <t>LAN CHI MART - HA NAM</t>
  </si>
  <si>
    <t>THU Y</t>
  </si>
  <si>
    <t>LY NHAN</t>
  </si>
  <si>
    <t>HA NAM</t>
  </si>
  <si>
    <t>PLH1097717</t>
  </si>
  <si>
    <t>WH205-031024-00063</t>
  </si>
  <si>
    <t>DHB1148276</t>
  </si>
  <si>
    <t xml:space="preserve">C24THA-00057143               </t>
  </si>
  <si>
    <t>INTIMEX HAPRO 63 HANG TRONG</t>
  </si>
  <si>
    <t>BRGMART 63 HÀNG TRỐNG</t>
  </si>
  <si>
    <t>CGH0277345</t>
  </si>
  <si>
    <t>DO THANH THUY</t>
  </si>
  <si>
    <t>PLH1097563</t>
  </si>
  <si>
    <t>DHB1148085</t>
  </si>
  <si>
    <t xml:space="preserve">C24THA-00057387               </t>
  </si>
  <si>
    <t>5160 - VM+ QNH TO 70 KHU 7- PHUONG HA KHAU</t>
  </si>
  <si>
    <t>VM+ QNH TO 70 KHU 7- PHUONG HA KHAU</t>
  </si>
  <si>
    <t>TO 70</t>
  </si>
  <si>
    <t>KHU 7</t>
  </si>
  <si>
    <t>HA KHAU</t>
  </si>
  <si>
    <t>PLH1097843</t>
  </si>
  <si>
    <t>WH205-021024-00065</t>
  </si>
  <si>
    <t>DHB1147623</t>
  </si>
  <si>
    <t xml:space="preserve">C24THA-00056467               </t>
  </si>
  <si>
    <t>4848_VM+ TNN 91 LUONG NGOC QUYEN</t>
  </si>
  <si>
    <t>VM+ TNN 91 LUONG NGOC QUYEN</t>
  </si>
  <si>
    <t>LUONG NGOC QUYEN</t>
  </si>
  <si>
    <t>THAI NGUYEN</t>
  </si>
  <si>
    <t>CGH0277223</t>
  </si>
  <si>
    <t>PLH1097905</t>
  </si>
  <si>
    <t>WH205-021024-00069</t>
  </si>
  <si>
    <t>DHB1148187</t>
  </si>
  <si>
    <t xml:space="preserve">C24THA-00056686               </t>
  </si>
  <si>
    <t>3435_VM+ PTO 130 LE QUY DON</t>
  </si>
  <si>
    <t>VM+ PTO 130 LE QUY DON</t>
  </si>
  <si>
    <t>LE QUY DON</t>
  </si>
  <si>
    <t>GIA CAM</t>
  </si>
  <si>
    <t>VIET TRI</t>
  </si>
  <si>
    <t>CGH0277230</t>
  </si>
  <si>
    <t>PLH1097892</t>
  </si>
  <si>
    <t>DHB1148016</t>
  </si>
  <si>
    <t xml:space="preserve">C24THA-00056598               </t>
  </si>
  <si>
    <t>5943-VM+ PTO 574 TAN TIEN</t>
  </si>
  <si>
    <t>VM+ PTO 574 TAN TIEN</t>
  </si>
  <si>
    <t>TAN TIEN</t>
  </si>
  <si>
    <t>DOAN HUNG</t>
  </si>
  <si>
    <t>PLH1097906</t>
  </si>
  <si>
    <t>DHB1148197</t>
  </si>
  <si>
    <t xml:space="preserve">C24THA-00056683               </t>
  </si>
  <si>
    <t>3313_VM+ PTO 62 PHAN CHAU TRINH</t>
  </si>
  <si>
    <t>VM+ PTO 62 PHAN CHAU TRINH</t>
  </si>
  <si>
    <t>PHAN CHAU TRINH</t>
  </si>
  <si>
    <t>PLH1097590</t>
  </si>
  <si>
    <t>WH205-031024-00041</t>
  </si>
  <si>
    <t>DHB1147873</t>
  </si>
  <si>
    <t xml:space="preserve">C24THA-00057400               </t>
  </si>
  <si>
    <t>3453_VM+ QNH TO 54 KHU 5 HA KHAU</t>
  </si>
  <si>
    <t>VM+ QNH TO 54 KHU 5 HA KHAU</t>
  </si>
  <si>
    <t>TO 54, KHU 5</t>
  </si>
  <si>
    <t>CGH0277296</t>
  </si>
  <si>
    <t>PLH1097883</t>
  </si>
  <si>
    <t>WH205-021024-00070</t>
  </si>
  <si>
    <t>DHB1147915</t>
  </si>
  <si>
    <t xml:space="preserve">C24THA-00056636               </t>
  </si>
  <si>
    <t>6270_WM+ PTO PHU LOC, PHU NINH</t>
  </si>
  <si>
    <t>WM+ PTO PHU LOC, PHU NINH</t>
  </si>
  <si>
    <t>THON 1</t>
  </si>
  <si>
    <t>PHU LOC</t>
  </si>
  <si>
    <t>PHU NINH</t>
  </si>
  <si>
    <t>CGH0277231</t>
  </si>
  <si>
    <t>PLH1097877</t>
  </si>
  <si>
    <t>DHB1147998</t>
  </si>
  <si>
    <t xml:space="preserve">C24THA-00056666               </t>
  </si>
  <si>
    <t>6854-WM+ THA DINH LONG, YEN DINH</t>
  </si>
  <si>
    <t>WM+ THA DINH LONG, YEN DINH</t>
  </si>
  <si>
    <t>THON 5</t>
  </si>
  <si>
    <t>DINH LONG</t>
  </si>
  <si>
    <t>YEN DINH</t>
  </si>
  <si>
    <t>PLH1097872</t>
  </si>
  <si>
    <t>DHB1147959</t>
  </si>
  <si>
    <t xml:space="preserve">C24THA-00056657               </t>
  </si>
  <si>
    <t>6792-WM+ THA 678 PHO CONG</t>
  </si>
  <si>
    <t>WM+ THA 678 PHO CONG</t>
  </si>
  <si>
    <t>PHO CONG</t>
  </si>
  <si>
    <t>LE THANH TONG</t>
  </si>
  <si>
    <t>NGOC LAC</t>
  </si>
  <si>
    <t>PLH1097863</t>
  </si>
  <si>
    <t>DHB1147877</t>
  </si>
  <si>
    <t xml:space="preserve">C24THA-00056623               </t>
  </si>
  <si>
    <t>6202_VM+ THA 809 LAM SON</t>
  </si>
  <si>
    <t>VM+ THA 809 LAM SON</t>
  </si>
  <si>
    <t>LAM SON</t>
  </si>
  <si>
    <t>NONG CONG</t>
  </si>
  <si>
    <t>PLH1097850</t>
  </si>
  <si>
    <t>DHB1147643</t>
  </si>
  <si>
    <t xml:space="preserve">C24THA-00056459               </t>
  </si>
  <si>
    <t>4828_VM+ TNN 815 DUONG TU MINH</t>
  </si>
  <si>
    <t>VM+ TNN 815 DUONG TU MINH</t>
  </si>
  <si>
    <t>DUONG TU MINH</t>
  </si>
  <si>
    <t>QUANG VINH</t>
  </si>
  <si>
    <t>PLH1097847</t>
  </si>
  <si>
    <t>DHB1147634</t>
  </si>
  <si>
    <t xml:space="preserve">C24THA-00056461               </t>
  </si>
  <si>
    <t>4714_VM+ TNN 488 PHAN DINH PHUNG</t>
  </si>
  <si>
    <t>VM+ TNN 488 PHAN DINH PHUNG</t>
  </si>
  <si>
    <t>DONG QUANG</t>
  </si>
  <si>
    <t>PLH1097858</t>
  </si>
  <si>
    <t>DHB1147817</t>
  </si>
  <si>
    <t xml:space="preserve">C24THA-00056671               </t>
  </si>
  <si>
    <t>2AN2_WM+ THA THI TU, TRIEU SON</t>
  </si>
  <si>
    <t>WM+ THA THI TU, TRIEU SON</t>
  </si>
  <si>
    <t>THON THI TU</t>
  </si>
  <si>
    <t>DAN LUC</t>
  </si>
  <si>
    <t>TRIEU SON</t>
  </si>
  <si>
    <t>PLH1097884</t>
  </si>
  <si>
    <t>DHB1147956</t>
  </si>
  <si>
    <t xml:space="preserve">C24THA-00056611               </t>
  </si>
  <si>
    <t>6117_VM+ PTO 167-169 NGUYEN TRAI</t>
  </si>
  <si>
    <t>VM+ PTO 167-169 NGUYEN TRAI</t>
  </si>
  <si>
    <t>167-169</t>
  </si>
  <si>
    <t>MINH PHUONG</t>
  </si>
  <si>
    <t>PLH1097567</t>
  </si>
  <si>
    <t>DHB1148765</t>
  </si>
  <si>
    <t xml:space="preserve">C24THA-00057385               </t>
  </si>
  <si>
    <t>4664_VM+ NBH 126 XUAN THANH</t>
  </si>
  <si>
    <t>VM+ NBH 126 XUAN THANH</t>
  </si>
  <si>
    <t>XUAN THANH</t>
  </si>
  <si>
    <t>TAN THANH</t>
  </si>
  <si>
    <t>PLH1097861</t>
  </si>
  <si>
    <t>DHB1147856</t>
  </si>
  <si>
    <t xml:space="preserve">C24THA-00056628               </t>
  </si>
  <si>
    <t>6137_WM+ THA NAM SON, DONG SON</t>
  </si>
  <si>
    <t>WM+ THA NAM SON, DONG SON</t>
  </si>
  <si>
    <t>NAM SON</t>
  </si>
  <si>
    <t>RUNG SON</t>
  </si>
  <si>
    <t>DONG SON</t>
  </si>
  <si>
    <t>PLH1097879</t>
  </si>
  <si>
    <t>DHB1147852</t>
  </si>
  <si>
    <t xml:space="preserve">C24THA-00056647               </t>
  </si>
  <si>
    <t>6513_WM+ PTO 12 TO 5 TRAN PHU</t>
  </si>
  <si>
    <t>WM+ PTO 12 TO 5 TRAN PHU</t>
  </si>
  <si>
    <t>12 TO 5</t>
  </si>
  <si>
    <t>TAN PHU, TAN DAN</t>
  </si>
  <si>
    <t>PLH1097896</t>
  </si>
  <si>
    <t>DHB1148119</t>
  </si>
  <si>
    <t xml:space="preserve">C24THA-00056694               </t>
  </si>
  <si>
    <t>3642_VM+ PTO BANG 1, QUANG TRUNG</t>
  </si>
  <si>
    <t>VM+ PTO BANG 1, QUANG TRUNG</t>
  </si>
  <si>
    <t>BANG 1</t>
  </si>
  <si>
    <t>TAN DAN</t>
  </si>
  <si>
    <t>PLH1097788</t>
  </si>
  <si>
    <t>DHB1148229</t>
  </si>
  <si>
    <t xml:space="preserve">C24THA-00056619               </t>
  </si>
  <si>
    <t>6078_VM+ VPC KHU PHO 1, HUONG CANH</t>
  </si>
  <si>
    <t>VM+ VPC KHU PHO 1, HUONG CANH</t>
  </si>
  <si>
    <t>HUONG CANH</t>
  </si>
  <si>
    <t>BINH XUYEN</t>
  </si>
  <si>
    <t>PLH1097598</t>
  </si>
  <si>
    <t>DHB1147970</t>
  </si>
  <si>
    <t xml:space="preserve">C24THA-00057402               </t>
  </si>
  <si>
    <t>3878_VM+ QNH TO 2 KHU 8 HOANG HAI</t>
  </si>
  <si>
    <t>VM+ QNH TO 2 KHU 8 HOANG HAI</t>
  </si>
  <si>
    <t>TO 2 KHU 8</t>
  </si>
  <si>
    <t>PLH1097594</t>
  </si>
  <si>
    <t>DHB1147919</t>
  </si>
  <si>
    <t xml:space="preserve">C24THA-00057405               </t>
  </si>
  <si>
    <t>3858_VM+ QNH KHU 3 HON GAI</t>
  </si>
  <si>
    <t>VM+ QNH KHU 3 HON GAI</t>
  </si>
  <si>
    <t>TO 7 KHU 3</t>
  </si>
  <si>
    <t>HONG GAI</t>
  </si>
  <si>
    <t>PLH1097890</t>
  </si>
  <si>
    <t>DHB1147846</t>
  </si>
  <si>
    <t xml:space="preserve">C24THA-00056649               </t>
  </si>
  <si>
    <t>6529_WM+ PTO 545 TRAN PHU</t>
  </si>
  <si>
    <t>WM+ PTO 545 TRAN PHU</t>
  </si>
  <si>
    <t>DUU LÂU</t>
  </si>
  <si>
    <t>PLH1097839</t>
  </si>
  <si>
    <t>DHB1147602</t>
  </si>
  <si>
    <t xml:space="preserve">C24THA-00056510               </t>
  </si>
  <si>
    <t>6176_VM+ TNN 84 BAC SON</t>
  </si>
  <si>
    <t>VM+ TNN 84 BAC SON</t>
  </si>
  <si>
    <t>PLH1097562</t>
  </si>
  <si>
    <t>DHB1148072</t>
  </si>
  <si>
    <t xml:space="preserve">C24THA-00057394               </t>
  </si>
  <si>
    <t>5757-VM+ QNH TO 3 KHU 3 TRAN H. DAO</t>
  </si>
  <si>
    <t>VM+ QNH TO 3 KHU 3 TRAN HUNG DAO</t>
  </si>
  <si>
    <t>TO 3 KHU 3</t>
  </si>
  <si>
    <t>PLH1097561</t>
  </si>
  <si>
    <t>DHB1148057</t>
  </si>
  <si>
    <t xml:space="preserve">C24THA-00057393               </t>
  </si>
  <si>
    <t>5716-VM + QNH 41 NGUYEN TRAI</t>
  </si>
  <si>
    <t>VM + QNH 41 NGUYEN TRAI</t>
  </si>
  <si>
    <t>KHU TROI 10</t>
  </si>
  <si>
    <t>HOANH BO</t>
  </si>
  <si>
    <t>PLH1097889</t>
  </si>
  <si>
    <t>DHB1147986</t>
  </si>
  <si>
    <t xml:space="preserve">C24THA-00056608               </t>
  </si>
  <si>
    <t>6052_VM+ PTO KHU 5 NONG TRANG</t>
  </si>
  <si>
    <t>VM+ PTO KHU 5 NONG TRANG</t>
  </si>
  <si>
    <t>KHU 5</t>
  </si>
  <si>
    <t>NGUYEN DU KEO DAI</t>
  </si>
  <si>
    <t>NONG TRANG</t>
  </si>
  <si>
    <t>PLH1097792</t>
  </si>
  <si>
    <t>DHB1148262</t>
  </si>
  <si>
    <t xml:space="preserve">C24THA-00056614               </t>
  </si>
  <si>
    <t>6141_VM+ VPC TDP TAN CHIEN</t>
  </si>
  <si>
    <t>VM+ VPC TDP TAN CHIEN, LAP THACH</t>
  </si>
  <si>
    <t>TAN CHIEN</t>
  </si>
  <si>
    <t>PLH1097592</t>
  </si>
  <si>
    <t>DHB1147898</t>
  </si>
  <si>
    <t xml:space="preserve">C24THA-00057408               </t>
  </si>
  <si>
    <t>3838_VM+ QNH 372B CAO THANG</t>
  </si>
  <si>
    <t>VM+ QNH 372B CAO THANG</t>
  </si>
  <si>
    <t>372B</t>
  </si>
  <si>
    <t>TO 41, KHU 4</t>
  </si>
  <si>
    <t>CAO THANG</t>
  </si>
  <si>
    <t>PLH1097900</t>
  </si>
  <si>
    <t>DHB1148144</t>
  </si>
  <si>
    <t xml:space="preserve">C24THA-00056689               </t>
  </si>
  <si>
    <t>3464_VM+ PTO THANH CONG, VIET TRI</t>
  </si>
  <si>
    <t>VM+ PTO THANH CONG, VIET TRI</t>
  </si>
  <si>
    <t>THO SON</t>
  </si>
  <si>
    <t>PLH1097711</t>
  </si>
  <si>
    <t>WH205-031024-00062</t>
  </si>
  <si>
    <t>DHB1148323</t>
  </si>
  <si>
    <t xml:space="preserve">C24THA-00057157               </t>
  </si>
  <si>
    <t>20240911-2409252547</t>
  </si>
  <si>
    <t>CGH0277343</t>
  </si>
  <si>
    <t>20240911-2409252546</t>
  </si>
  <si>
    <t>20240927-2409255767</t>
  </si>
  <si>
    <t>320026_BANH KEM XOP PHO MAI 110G</t>
  </si>
  <si>
    <t>20240829-2408251466</t>
  </si>
  <si>
    <t>20240809-2408248311</t>
  </si>
  <si>
    <t>PLH1097637</t>
  </si>
  <si>
    <t>WH205-031024-00048</t>
  </si>
  <si>
    <t>DHB1148420</t>
  </si>
  <si>
    <t xml:space="preserve">C24THA-00057118               </t>
  </si>
  <si>
    <t>T-MART STORE NGUYEN CANH DI</t>
  </si>
  <si>
    <t>9B</t>
  </si>
  <si>
    <t>NGUYEN CANH DI</t>
  </si>
  <si>
    <t>HOANG MAI</t>
  </si>
  <si>
    <t>QUAN HOANG MAI</t>
  </si>
  <si>
    <t>T-MART</t>
  </si>
  <si>
    <t>CGH0277315</t>
  </si>
  <si>
    <t>320110_BANH SOCOLA (DANG XOP) 110G</t>
  </si>
  <si>
    <t>20240809-2408248314</t>
  </si>
  <si>
    <t>20240911-2409252549</t>
  </si>
  <si>
    <t>20240810-2408248541</t>
  </si>
  <si>
    <t>20240826-2408251134</t>
  </si>
  <si>
    <t>320030_BANH XOP NHAN KEM GOGUMA 110G</t>
  </si>
  <si>
    <t>20240830-2408251523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</si>
</sst>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4" borderId="0" xfId="0" applyFill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1" applyNumberFormat="1" applyFont="1" applyAlignment="1"/>
    <xf numFmtId="2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71"/>
  <sheetViews>
    <sheetView showGridLines="0" tabSelected="1" zoomScale="83" zoomScaleNormal="83" workbookViewId="0">
      <pane xSplit="9" ySplit="1" topLeftCell="AV75" activePane="bottomRight" state="frozen"/>
      <selection pane="topRight" activeCell="J1" sqref="J1"/>
      <selection pane="bottomLeft" activeCell="A2" sqref="A2"/>
      <selection pane="bottomRight" activeCell="AV95" sqref="AV95"/>
    </sheetView>
  </sheetViews>
  <sheetFormatPr defaultRowHeight="14.5" x14ac:dyDescent="0.35"/>
  <cols>
    <col min="1" max="1" width="9.1796875" style="4"/>
    <col min="3" max="3" width="16.54296875" style="2" customWidth="1"/>
    <col min="4" max="4" width="9.7265625" style="2" bestFit="1" customWidth="1"/>
    <col min="5" max="5" width="11.453125" bestFit="1" customWidth="1"/>
    <col min="6" max="6" width="19.81640625" bestFit="1" customWidth="1"/>
    <col min="7" max="7" width="13.26953125" bestFit="1" customWidth="1"/>
    <col min="8" max="8" width="23" bestFit="1" customWidth="1"/>
    <col min="9" max="9" width="11.81640625" customWidth="1"/>
    <col min="10" max="10" width="125.1796875" bestFit="1" customWidth="1"/>
    <col min="14" max="14" width="52.54296875" bestFit="1" customWidth="1"/>
    <col min="15" max="19" width="9.1796875" customWidth="1"/>
    <col min="20" max="20" width="17.26953125" bestFit="1" customWidth="1"/>
    <col min="23" max="23" width="20" customWidth="1"/>
    <col min="24" max="24" width="19" bestFit="1" customWidth="1"/>
    <col min="26" max="26" width="25" customWidth="1"/>
    <col min="27" max="27" width="32" style="4" customWidth="1"/>
    <col min="28" max="28" width="8.7265625" customWidth="1"/>
    <col min="30" max="32" width="8.7265625" customWidth="1"/>
    <col min="33" max="33" width="10.26953125" customWidth="1"/>
    <col min="34" max="34" width="12.54296875" style="1" customWidth="1"/>
    <col min="35" max="35" width="8.7265625" customWidth="1"/>
    <col min="36" max="36" width="19.1796875" bestFit="1" customWidth="1"/>
    <col min="37" max="43" width="8.7265625" customWidth="1"/>
    <col min="44" max="44" width="13.81640625" style="21" bestFit="1" customWidth="1"/>
    <col min="45" max="45" width="24.81640625" bestFit="1" customWidth="1"/>
    <col min="46" max="46" width="20.81640625" customWidth="1"/>
    <col min="47" max="47" width="27.7265625" customWidth="1"/>
    <col min="48" max="48" width="15.1796875" customWidth="1"/>
    <col min="49" max="49" width="30.26953125" customWidth="1"/>
    <col min="50" max="50" width="9.1796875" customWidth="1"/>
    <col min="51" max="51" width="19" style="1" customWidth="1"/>
    <col min="52" max="52" width="14.26953125" customWidth="1"/>
    <col min="53" max="53" width="23.81640625" bestFit="1" customWidth="1"/>
    <col min="54" max="54" width="23" bestFit="1" customWidth="1"/>
    <col min="56" max="56" width="11.26953125" bestFit="1" customWidth="1"/>
  </cols>
  <sheetData>
    <row r="1" spans="1:56" x14ac:dyDescent="0.35">
      <c r="A1" s="4" t="s">
        <v>7</v>
      </c>
      <c r="B1" t="s">
        <v>8</v>
      </c>
      <c r="C1" s="2" t="s">
        <v>9</v>
      </c>
      <c r="D1" s="2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s="4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s="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s="21" t="s">
        <v>50</v>
      </c>
      <c r="AS1" s="5" t="s">
        <v>33</v>
      </c>
      <c r="AT1" s="5" t="s">
        <v>30</v>
      </c>
      <c r="AU1" s="5" t="s">
        <v>6</v>
      </c>
      <c r="AV1" s="5" t="s">
        <v>969</v>
      </c>
      <c r="AW1" s="5" t="s">
        <v>970</v>
      </c>
      <c r="AX1" t="s">
        <v>723</v>
      </c>
    </row>
    <row r="2" spans="1:56" x14ac:dyDescent="0.35">
      <c r="B2" t="s">
        <v>1300</v>
      </c>
      <c r="C2" s="18" t="s">
        <v>1301</v>
      </c>
      <c r="D2" s="2">
        <v>45568</v>
      </c>
      <c r="E2" t="s">
        <v>1330</v>
      </c>
      <c r="F2" t="s">
        <v>1331</v>
      </c>
      <c r="G2" t="s">
        <v>1332</v>
      </c>
      <c r="H2" t="s">
        <v>1333</v>
      </c>
      <c r="I2">
        <v>173076000</v>
      </c>
      <c r="J2" t="s">
        <v>722</v>
      </c>
      <c r="K2" t="s">
        <v>1288</v>
      </c>
      <c r="L2" s="19" t="s">
        <v>1289</v>
      </c>
      <c r="M2">
        <v>5302415</v>
      </c>
      <c r="N2" t="s">
        <v>1334</v>
      </c>
      <c r="O2" t="s">
        <v>1334</v>
      </c>
      <c r="P2" t="s">
        <v>1290</v>
      </c>
      <c r="Q2" t="s">
        <v>1335</v>
      </c>
      <c r="R2" t="s">
        <v>1290</v>
      </c>
      <c r="S2" t="s">
        <v>1336</v>
      </c>
      <c r="T2" t="s">
        <v>1337</v>
      </c>
      <c r="U2" t="s">
        <v>1338</v>
      </c>
      <c r="W2" t="str">
        <f>X2</f>
        <v>VINH PHUC</v>
      </c>
      <c r="X2" t="s">
        <v>1338</v>
      </c>
      <c r="Y2" t="s">
        <v>1298</v>
      </c>
      <c r="Z2" t="s">
        <v>1299</v>
      </c>
      <c r="AA2" t="s">
        <v>449</v>
      </c>
      <c r="AB2" t="s">
        <v>1301</v>
      </c>
      <c r="AC2">
        <v>60</v>
      </c>
      <c r="AD2">
        <v>5541</v>
      </c>
      <c r="AE2">
        <v>5541</v>
      </c>
      <c r="AF2">
        <v>332460</v>
      </c>
      <c r="AG2">
        <v>8</v>
      </c>
      <c r="AH2" s="17">
        <v>359057</v>
      </c>
      <c r="AI2" t="s">
        <v>1302</v>
      </c>
      <c r="AJ2">
        <v>20240709</v>
      </c>
      <c r="AK2">
        <v>20250709</v>
      </c>
      <c r="AL2" t="s">
        <v>1339</v>
      </c>
      <c r="AM2">
        <v>92201</v>
      </c>
      <c r="AN2" t="s">
        <v>1303</v>
      </c>
      <c r="AO2" t="s">
        <v>1292</v>
      </c>
      <c r="AP2" t="s">
        <v>1293</v>
      </c>
      <c r="AQ2" s="19">
        <v>60</v>
      </c>
      <c r="AR2" s="22">
        <v>1</v>
      </c>
      <c r="AS2" s="5" t="s">
        <v>449</v>
      </c>
      <c r="AT2" s="5" t="s">
        <v>1338</v>
      </c>
      <c r="AU2" t="s">
        <v>1312</v>
      </c>
      <c r="AV2">
        <f>+VLOOKUP($I2,Code!$A$2:$M$107,12,0)</f>
        <v>320015</v>
      </c>
      <c r="AW2" t="str">
        <f>+VLOOKUP($I2,Code!$A$2:$M$107,13,0)</f>
        <v>Na 50gr</v>
      </c>
      <c r="AY2" s="1">
        <f t="shared" ref="AY2" si="0">+AE2*AQ2/1000</f>
        <v>332.46</v>
      </c>
      <c r="AZ2" s="12">
        <f t="shared" ref="AZ2" si="1">1-(AE2/AD2)</f>
        <v>0</v>
      </c>
      <c r="BB2" s="2"/>
      <c r="BD2" s="13"/>
    </row>
    <row r="3" spans="1:56" x14ac:dyDescent="0.35">
      <c r="B3" t="s">
        <v>1300</v>
      </c>
      <c r="C3" s="18" t="s">
        <v>1301</v>
      </c>
      <c r="D3" s="2">
        <v>45568</v>
      </c>
      <c r="E3" t="s">
        <v>1340</v>
      </c>
      <c r="F3" t="s">
        <v>1341</v>
      </c>
      <c r="G3" t="s">
        <v>1342</v>
      </c>
      <c r="H3" t="s">
        <v>1343</v>
      </c>
      <c r="I3">
        <v>173076000</v>
      </c>
      <c r="J3" t="s">
        <v>722</v>
      </c>
      <c r="K3" t="s">
        <v>1288</v>
      </c>
      <c r="L3" s="19" t="s">
        <v>1289</v>
      </c>
      <c r="M3">
        <v>5302491</v>
      </c>
      <c r="N3" t="s">
        <v>1344</v>
      </c>
      <c r="O3" t="s">
        <v>1344</v>
      </c>
      <c r="P3">
        <v>229</v>
      </c>
      <c r="Q3" t="s">
        <v>1290</v>
      </c>
      <c r="R3" t="s">
        <v>1345</v>
      </c>
      <c r="S3" t="s">
        <v>1346</v>
      </c>
      <c r="T3" t="s">
        <v>1327</v>
      </c>
      <c r="U3" t="s">
        <v>1347</v>
      </c>
      <c r="W3" t="str">
        <f t="shared" ref="W3:W6" si="2">X3</f>
        <v>QUANG NINH</v>
      </c>
      <c r="X3" t="s">
        <v>1347</v>
      </c>
      <c r="Y3" t="s">
        <v>1298</v>
      </c>
      <c r="Z3" t="s">
        <v>1299</v>
      </c>
      <c r="AA3" t="s">
        <v>4</v>
      </c>
      <c r="AB3" t="s">
        <v>1301</v>
      </c>
      <c r="AC3">
        <v>60</v>
      </c>
      <c r="AD3">
        <v>5541</v>
      </c>
      <c r="AE3">
        <v>5541</v>
      </c>
      <c r="AF3">
        <v>332460</v>
      </c>
      <c r="AG3">
        <v>8</v>
      </c>
      <c r="AH3" s="17">
        <v>359057</v>
      </c>
      <c r="AI3" t="s">
        <v>1302</v>
      </c>
      <c r="AJ3">
        <v>20240709</v>
      </c>
      <c r="AK3">
        <v>20250709</v>
      </c>
      <c r="AL3" t="s">
        <v>1348</v>
      </c>
      <c r="AM3">
        <v>92201</v>
      </c>
      <c r="AN3" t="s">
        <v>1303</v>
      </c>
      <c r="AO3" t="s">
        <v>1292</v>
      </c>
      <c r="AP3" t="s">
        <v>1293</v>
      </c>
      <c r="AQ3" s="19">
        <v>60</v>
      </c>
      <c r="AR3" s="22">
        <v>1</v>
      </c>
      <c r="AS3" s="5" t="s">
        <v>4</v>
      </c>
      <c r="AT3" s="5" t="s">
        <v>1347</v>
      </c>
      <c r="AU3" t="s">
        <v>1312</v>
      </c>
      <c r="AV3">
        <f>+VLOOKUP($I3,Code!$A$2:$M$107,12,0)</f>
        <v>320015</v>
      </c>
      <c r="AW3" t="str">
        <f>+VLOOKUP($I3,Code!$A$2:$M$107,13,0)</f>
        <v>Na 50gr</v>
      </c>
      <c r="AY3" s="1">
        <f t="shared" ref="AY3:AY58" si="3">+AE3*AQ3/1000</f>
        <v>332.46</v>
      </c>
      <c r="AZ3" s="12">
        <f t="shared" ref="AZ3:AZ58" si="4">1-(AE3/AD3)</f>
        <v>0</v>
      </c>
      <c r="BB3" s="2"/>
      <c r="BD3" s="13"/>
    </row>
    <row r="4" spans="1:56" x14ac:dyDescent="0.35">
      <c r="B4" t="s">
        <v>1300</v>
      </c>
      <c r="C4" s="18" t="s">
        <v>1301</v>
      </c>
      <c r="D4" s="2">
        <v>45568</v>
      </c>
      <c r="E4" t="s">
        <v>1349</v>
      </c>
      <c r="F4" t="s">
        <v>1350</v>
      </c>
      <c r="G4" t="s">
        <v>1351</v>
      </c>
      <c r="H4" t="s">
        <v>1352</v>
      </c>
      <c r="I4">
        <v>173076000</v>
      </c>
      <c r="J4" t="s">
        <v>722</v>
      </c>
      <c r="K4" t="s">
        <v>1288</v>
      </c>
      <c r="L4" s="19" t="s">
        <v>1289</v>
      </c>
      <c r="M4">
        <v>5294424</v>
      </c>
      <c r="N4" t="s">
        <v>1353</v>
      </c>
      <c r="O4" t="s">
        <v>1354</v>
      </c>
      <c r="P4" t="s">
        <v>1290</v>
      </c>
      <c r="Q4" t="s">
        <v>1355</v>
      </c>
      <c r="R4" t="s">
        <v>1313</v>
      </c>
      <c r="S4" t="s">
        <v>1356</v>
      </c>
      <c r="T4" t="s">
        <v>1357</v>
      </c>
      <c r="U4" t="s">
        <v>1314</v>
      </c>
      <c r="W4" t="str">
        <f t="shared" si="2"/>
        <v>THANH HOA</v>
      </c>
      <c r="X4" t="s">
        <v>1314</v>
      </c>
      <c r="Y4" t="s">
        <v>1298</v>
      </c>
      <c r="Z4" t="s">
        <v>1299</v>
      </c>
      <c r="AA4" t="s">
        <v>4</v>
      </c>
      <c r="AB4" t="s">
        <v>1301</v>
      </c>
      <c r="AC4">
        <v>60</v>
      </c>
      <c r="AD4">
        <v>5541</v>
      </c>
      <c r="AE4">
        <v>5541</v>
      </c>
      <c r="AF4">
        <v>332460</v>
      </c>
      <c r="AG4" s="17">
        <v>8</v>
      </c>
      <c r="AH4" s="17">
        <v>359057</v>
      </c>
      <c r="AI4" t="s">
        <v>1302</v>
      </c>
      <c r="AJ4">
        <v>20240709</v>
      </c>
      <c r="AK4">
        <v>20250709</v>
      </c>
      <c r="AL4" t="s">
        <v>1358</v>
      </c>
      <c r="AM4">
        <v>92201</v>
      </c>
      <c r="AN4" t="s">
        <v>1303</v>
      </c>
      <c r="AO4" t="s">
        <v>1292</v>
      </c>
      <c r="AP4" t="s">
        <v>1293</v>
      </c>
      <c r="AQ4" s="19">
        <v>60</v>
      </c>
      <c r="AR4" s="22">
        <v>1</v>
      </c>
      <c r="AS4" s="5" t="s">
        <v>4</v>
      </c>
      <c r="AT4" s="5" t="s">
        <v>1314</v>
      </c>
      <c r="AU4" t="s">
        <v>1312</v>
      </c>
      <c r="AV4">
        <f>+VLOOKUP($I4,Code!$A$2:$M$107,12,0)</f>
        <v>320015</v>
      </c>
      <c r="AW4" t="str">
        <f>+VLOOKUP($I4,Code!$A$2:$M$107,13,0)</f>
        <v>Na 50gr</v>
      </c>
      <c r="AY4" s="1">
        <f t="shared" si="3"/>
        <v>332.46</v>
      </c>
      <c r="AZ4" s="12">
        <f t="shared" si="4"/>
        <v>0</v>
      </c>
      <c r="BB4" s="2"/>
      <c r="BD4" s="13"/>
    </row>
    <row r="5" spans="1:56" x14ac:dyDescent="0.35">
      <c r="B5" t="s">
        <v>1300</v>
      </c>
      <c r="C5" t="s">
        <v>1301</v>
      </c>
      <c r="D5" s="2">
        <v>45568</v>
      </c>
      <c r="E5" t="s">
        <v>1359</v>
      </c>
      <c r="F5" t="s">
        <v>1331</v>
      </c>
      <c r="G5" t="s">
        <v>1360</v>
      </c>
      <c r="H5" t="s">
        <v>1361</v>
      </c>
      <c r="I5">
        <v>173076000</v>
      </c>
      <c r="J5" t="s">
        <v>722</v>
      </c>
      <c r="K5" t="s">
        <v>1288</v>
      </c>
      <c r="L5" s="19" t="s">
        <v>1289</v>
      </c>
      <c r="M5">
        <v>5279674</v>
      </c>
      <c r="N5" t="s">
        <v>1362</v>
      </c>
      <c r="O5" t="s">
        <v>1363</v>
      </c>
      <c r="P5" t="s">
        <v>1290</v>
      </c>
      <c r="Q5" t="s">
        <v>1290</v>
      </c>
      <c r="R5" t="s">
        <v>1364</v>
      </c>
      <c r="S5" t="s">
        <v>1365</v>
      </c>
      <c r="T5" t="s">
        <v>1366</v>
      </c>
      <c r="U5" t="s">
        <v>1338</v>
      </c>
      <c r="W5" t="str">
        <f t="shared" si="2"/>
        <v>VINH PHUC</v>
      </c>
      <c r="X5" t="s">
        <v>1338</v>
      </c>
      <c r="Y5" t="s">
        <v>1298</v>
      </c>
      <c r="Z5" t="s">
        <v>1299</v>
      </c>
      <c r="AA5" t="s">
        <v>4</v>
      </c>
      <c r="AB5" t="s">
        <v>1301</v>
      </c>
      <c r="AC5">
        <v>60</v>
      </c>
      <c r="AD5">
        <v>5541</v>
      </c>
      <c r="AE5">
        <v>5541</v>
      </c>
      <c r="AF5">
        <v>332460</v>
      </c>
      <c r="AG5">
        <v>8</v>
      </c>
      <c r="AH5" s="17">
        <v>359057</v>
      </c>
      <c r="AI5" t="s">
        <v>1302</v>
      </c>
      <c r="AJ5">
        <v>20240709</v>
      </c>
      <c r="AK5">
        <v>20250709</v>
      </c>
      <c r="AL5" t="s">
        <v>1339</v>
      </c>
      <c r="AM5">
        <v>92201</v>
      </c>
      <c r="AN5" t="s">
        <v>1303</v>
      </c>
      <c r="AO5" t="s">
        <v>1292</v>
      </c>
      <c r="AP5" t="s">
        <v>1293</v>
      </c>
      <c r="AQ5" s="19">
        <v>60</v>
      </c>
      <c r="AR5" s="22">
        <v>1</v>
      </c>
      <c r="AS5" s="5" t="s">
        <v>4</v>
      </c>
      <c r="AT5" s="5" t="s">
        <v>1338</v>
      </c>
      <c r="AU5" t="s">
        <v>1312</v>
      </c>
      <c r="AV5">
        <f>+VLOOKUP($I5,Code!$A$2:$M$107,12,0)</f>
        <v>320015</v>
      </c>
      <c r="AW5" t="str">
        <f>+VLOOKUP($I5,Code!$A$2:$M$107,13,0)</f>
        <v>Na 50gr</v>
      </c>
      <c r="AY5" s="1">
        <f t="shared" si="3"/>
        <v>332.46</v>
      </c>
      <c r="AZ5" s="12">
        <f t="shared" si="4"/>
        <v>0</v>
      </c>
      <c r="BB5" s="2"/>
      <c r="BD5" s="13"/>
    </row>
    <row r="6" spans="1:56" x14ac:dyDescent="0.35">
      <c r="B6" t="s">
        <v>1300</v>
      </c>
      <c r="C6" t="s">
        <v>1301</v>
      </c>
      <c r="D6" s="2">
        <v>45568</v>
      </c>
      <c r="E6" t="s">
        <v>1367</v>
      </c>
      <c r="F6" t="s">
        <v>1350</v>
      </c>
      <c r="G6" t="s">
        <v>1368</v>
      </c>
      <c r="H6" t="s">
        <v>1369</v>
      </c>
      <c r="I6">
        <v>173076000</v>
      </c>
      <c r="J6" t="s">
        <v>722</v>
      </c>
      <c r="K6" t="s">
        <v>1288</v>
      </c>
      <c r="L6" s="19" t="s">
        <v>1289</v>
      </c>
      <c r="M6">
        <v>5293041</v>
      </c>
      <c r="N6" t="s">
        <v>1370</v>
      </c>
      <c r="O6" t="s">
        <v>1371</v>
      </c>
      <c r="P6" t="s">
        <v>1290</v>
      </c>
      <c r="Q6" t="s">
        <v>1290</v>
      </c>
      <c r="R6" t="s">
        <v>1372</v>
      </c>
      <c r="S6" t="s">
        <v>1373</v>
      </c>
      <c r="T6" t="s">
        <v>1373</v>
      </c>
      <c r="U6" t="s">
        <v>1314</v>
      </c>
      <c r="W6" t="str">
        <f t="shared" si="2"/>
        <v>THANH HOA</v>
      </c>
      <c r="X6" t="s">
        <v>1314</v>
      </c>
      <c r="Y6" t="s">
        <v>1298</v>
      </c>
      <c r="Z6" t="s">
        <v>1299</v>
      </c>
      <c r="AA6" t="s">
        <v>4</v>
      </c>
      <c r="AB6" t="s">
        <v>1301</v>
      </c>
      <c r="AC6">
        <v>60</v>
      </c>
      <c r="AD6">
        <v>5541</v>
      </c>
      <c r="AE6">
        <v>5541</v>
      </c>
      <c r="AF6">
        <v>332460</v>
      </c>
      <c r="AG6">
        <v>8</v>
      </c>
      <c r="AH6" s="17">
        <v>359057</v>
      </c>
      <c r="AI6" t="s">
        <v>1302</v>
      </c>
      <c r="AJ6">
        <v>20240709</v>
      </c>
      <c r="AK6">
        <v>20250709</v>
      </c>
      <c r="AL6" t="s">
        <v>1358</v>
      </c>
      <c r="AM6">
        <v>92201</v>
      </c>
      <c r="AN6" t="s">
        <v>1303</v>
      </c>
      <c r="AO6" t="s">
        <v>1292</v>
      </c>
      <c r="AP6" t="s">
        <v>1293</v>
      </c>
      <c r="AQ6" s="19">
        <v>60</v>
      </c>
      <c r="AR6" s="22">
        <v>1</v>
      </c>
      <c r="AS6" s="5" t="s">
        <v>4</v>
      </c>
      <c r="AT6" s="5" t="s">
        <v>1314</v>
      </c>
      <c r="AU6" t="s">
        <v>1312</v>
      </c>
      <c r="AV6">
        <f>+VLOOKUP($I6,Code!$A$2:$M$107,12,0)</f>
        <v>320015</v>
      </c>
      <c r="AW6" t="str">
        <f>+VLOOKUP($I6,Code!$A$2:$M$107,13,0)</f>
        <v>Na 50gr</v>
      </c>
      <c r="AY6" s="1">
        <f t="shared" si="3"/>
        <v>332.46</v>
      </c>
      <c r="AZ6" s="12">
        <f t="shared" si="4"/>
        <v>0</v>
      </c>
      <c r="BB6" s="2"/>
      <c r="BD6" s="13"/>
    </row>
    <row r="7" spans="1:56" x14ac:dyDescent="0.35">
      <c r="B7" t="s">
        <v>1300</v>
      </c>
      <c r="C7" t="s">
        <v>1301</v>
      </c>
      <c r="D7" s="2">
        <v>45568</v>
      </c>
      <c r="E7" t="s">
        <v>1374</v>
      </c>
      <c r="F7" t="s">
        <v>1375</v>
      </c>
      <c r="G7" t="s">
        <v>1376</v>
      </c>
      <c r="H7" t="s">
        <v>1377</v>
      </c>
      <c r="I7">
        <v>173076000</v>
      </c>
      <c r="J7" t="s">
        <v>722</v>
      </c>
      <c r="K7" t="s">
        <v>1288</v>
      </c>
      <c r="L7" s="19" t="s">
        <v>1289</v>
      </c>
      <c r="M7">
        <v>5060391</v>
      </c>
      <c r="N7" t="s">
        <v>1378</v>
      </c>
      <c r="O7" t="s">
        <v>1290</v>
      </c>
      <c r="P7" t="s">
        <v>1379</v>
      </c>
      <c r="Q7" t="s">
        <v>1290</v>
      </c>
      <c r="R7" t="s">
        <v>1380</v>
      </c>
      <c r="S7" t="s">
        <v>1290</v>
      </c>
      <c r="T7" t="s">
        <v>1192</v>
      </c>
      <c r="U7" t="s">
        <v>1188</v>
      </c>
      <c r="W7" t="s">
        <v>1188</v>
      </c>
      <c r="X7" t="s">
        <v>1381</v>
      </c>
      <c r="Y7" t="s">
        <v>1291</v>
      </c>
      <c r="Z7" t="s">
        <v>1294</v>
      </c>
      <c r="AA7" t="s">
        <v>1304</v>
      </c>
      <c r="AB7" t="s">
        <v>1301</v>
      </c>
      <c r="AC7">
        <v>60</v>
      </c>
      <c r="AD7">
        <v>5541</v>
      </c>
      <c r="AE7">
        <v>4300</v>
      </c>
      <c r="AF7">
        <v>258000</v>
      </c>
      <c r="AG7">
        <v>8</v>
      </c>
      <c r="AH7" s="17">
        <v>278640</v>
      </c>
      <c r="AI7" t="s">
        <v>1302</v>
      </c>
      <c r="AJ7">
        <v>20240709</v>
      </c>
      <c r="AK7">
        <v>20250709</v>
      </c>
      <c r="AL7" t="s">
        <v>1382</v>
      </c>
      <c r="AM7">
        <v>100699</v>
      </c>
      <c r="AN7" t="s">
        <v>1383</v>
      </c>
      <c r="AO7" t="s">
        <v>1292</v>
      </c>
      <c r="AP7" t="s">
        <v>1293</v>
      </c>
      <c r="AQ7" s="19">
        <v>60</v>
      </c>
      <c r="AR7" s="22">
        <v>1</v>
      </c>
      <c r="AS7" s="5" t="s">
        <v>1304</v>
      </c>
      <c r="AT7" s="5" t="s">
        <v>1188</v>
      </c>
      <c r="AU7" t="s">
        <v>1312</v>
      </c>
      <c r="AV7">
        <f>+VLOOKUP($I7,Code!$A$2:$M$107,12,0)</f>
        <v>320015</v>
      </c>
      <c r="AW7" t="str">
        <f>+VLOOKUP($I7,Code!$A$2:$M$107,13,0)</f>
        <v>Na 50gr</v>
      </c>
      <c r="AY7" s="1">
        <f t="shared" si="3"/>
        <v>258</v>
      </c>
      <c r="AZ7" s="12">
        <f t="shared" si="4"/>
        <v>0.22396679299765387</v>
      </c>
      <c r="BB7" s="2"/>
      <c r="BD7" s="13"/>
    </row>
    <row r="8" spans="1:56" x14ac:dyDescent="0.35">
      <c r="B8" t="s">
        <v>1300</v>
      </c>
      <c r="C8" t="s">
        <v>1301</v>
      </c>
      <c r="D8" s="2">
        <v>45568</v>
      </c>
      <c r="E8" t="s">
        <v>1384</v>
      </c>
      <c r="F8" t="s">
        <v>1341</v>
      </c>
      <c r="G8" t="s">
        <v>1385</v>
      </c>
      <c r="H8" t="s">
        <v>1386</v>
      </c>
      <c r="I8">
        <v>173076000</v>
      </c>
      <c r="J8" t="s">
        <v>722</v>
      </c>
      <c r="K8" t="s">
        <v>1288</v>
      </c>
      <c r="L8" s="19" t="s">
        <v>1289</v>
      </c>
      <c r="M8">
        <v>5134461</v>
      </c>
      <c r="N8" t="s">
        <v>1387</v>
      </c>
      <c r="O8" t="s">
        <v>1388</v>
      </c>
      <c r="P8">
        <v>832</v>
      </c>
      <c r="Q8" t="s">
        <v>1290</v>
      </c>
      <c r="R8" t="s">
        <v>1320</v>
      </c>
      <c r="S8" t="s">
        <v>1389</v>
      </c>
      <c r="T8" t="s">
        <v>1390</v>
      </c>
      <c r="U8" t="s">
        <v>1391</v>
      </c>
      <c r="W8" t="str">
        <f t="shared" ref="W8:W10" si="5">X8</f>
        <v>NINH BINH</v>
      </c>
      <c r="X8" t="s">
        <v>1391</v>
      </c>
      <c r="Y8" t="s">
        <v>1298</v>
      </c>
      <c r="Z8" t="s">
        <v>1299</v>
      </c>
      <c r="AA8" t="s">
        <v>4</v>
      </c>
      <c r="AB8" t="s">
        <v>1301</v>
      </c>
      <c r="AC8">
        <v>60</v>
      </c>
      <c r="AD8">
        <v>5541</v>
      </c>
      <c r="AE8">
        <v>5541</v>
      </c>
      <c r="AF8">
        <v>332460</v>
      </c>
      <c r="AG8">
        <v>8</v>
      </c>
      <c r="AH8" s="17">
        <v>359057</v>
      </c>
      <c r="AI8" t="s">
        <v>1302</v>
      </c>
      <c r="AJ8">
        <v>20240709</v>
      </c>
      <c r="AK8">
        <v>20250709</v>
      </c>
      <c r="AL8" t="s">
        <v>1348</v>
      </c>
      <c r="AM8">
        <v>92201</v>
      </c>
      <c r="AN8" t="s">
        <v>1303</v>
      </c>
      <c r="AO8" t="s">
        <v>1292</v>
      </c>
      <c r="AP8" t="s">
        <v>1293</v>
      </c>
      <c r="AQ8" s="19">
        <v>60</v>
      </c>
      <c r="AR8" s="22">
        <v>1</v>
      </c>
      <c r="AS8" s="5" t="s">
        <v>4</v>
      </c>
      <c r="AT8" s="5" t="s">
        <v>1391</v>
      </c>
      <c r="AU8" t="s">
        <v>1312</v>
      </c>
      <c r="AV8">
        <f>+VLOOKUP($I8,Code!$A$2:$M$107,12,0)</f>
        <v>320015</v>
      </c>
      <c r="AW8" t="str">
        <f>+VLOOKUP($I8,Code!$A$2:$M$107,13,0)</f>
        <v>Na 50gr</v>
      </c>
      <c r="AY8" s="1">
        <f t="shared" si="3"/>
        <v>332.46</v>
      </c>
      <c r="AZ8" s="12">
        <f t="shared" si="4"/>
        <v>0</v>
      </c>
      <c r="BB8" s="2"/>
      <c r="BD8" s="13"/>
    </row>
    <row r="9" spans="1:56" x14ac:dyDescent="0.35">
      <c r="B9" t="s">
        <v>1300</v>
      </c>
      <c r="C9" t="s">
        <v>1301</v>
      </c>
      <c r="D9" s="2">
        <v>45568</v>
      </c>
      <c r="E9" t="s">
        <v>1392</v>
      </c>
      <c r="F9" s="17" t="s">
        <v>1393</v>
      </c>
      <c r="G9" t="s">
        <v>1394</v>
      </c>
      <c r="H9" t="s">
        <v>1395</v>
      </c>
      <c r="I9">
        <v>173076000</v>
      </c>
      <c r="J9" t="s">
        <v>722</v>
      </c>
      <c r="K9" t="s">
        <v>1288</v>
      </c>
      <c r="L9" s="19" t="s">
        <v>1289</v>
      </c>
      <c r="M9">
        <v>5136182</v>
      </c>
      <c r="N9" t="s">
        <v>1396</v>
      </c>
      <c r="O9" t="s">
        <v>1397</v>
      </c>
      <c r="P9" t="s">
        <v>1398</v>
      </c>
      <c r="Q9" t="s">
        <v>1290</v>
      </c>
      <c r="R9" t="s">
        <v>1399</v>
      </c>
      <c r="S9" t="s">
        <v>1400</v>
      </c>
      <c r="T9" t="s">
        <v>1401</v>
      </c>
      <c r="U9" t="s">
        <v>1401</v>
      </c>
      <c r="W9" t="str">
        <f t="shared" si="5"/>
        <v>BAC GIANG</v>
      </c>
      <c r="X9" t="s">
        <v>1401</v>
      </c>
      <c r="Y9" t="s">
        <v>1298</v>
      </c>
      <c r="Z9" t="s">
        <v>1299</v>
      </c>
      <c r="AA9" t="s">
        <v>4</v>
      </c>
      <c r="AB9" t="s">
        <v>1301</v>
      </c>
      <c r="AC9">
        <v>60</v>
      </c>
      <c r="AD9">
        <v>5541</v>
      </c>
      <c r="AE9">
        <v>5541</v>
      </c>
      <c r="AF9">
        <v>332460</v>
      </c>
      <c r="AG9">
        <v>8</v>
      </c>
      <c r="AH9" s="17">
        <v>359057</v>
      </c>
      <c r="AI9" t="s">
        <v>1302</v>
      </c>
      <c r="AJ9">
        <v>20240709</v>
      </c>
      <c r="AK9">
        <v>20250709</v>
      </c>
      <c r="AL9" t="s">
        <v>1402</v>
      </c>
      <c r="AM9">
        <v>92201</v>
      </c>
      <c r="AN9" t="s">
        <v>1303</v>
      </c>
      <c r="AO9" t="s">
        <v>1292</v>
      </c>
      <c r="AP9" t="s">
        <v>1293</v>
      </c>
      <c r="AQ9" s="19">
        <v>60</v>
      </c>
      <c r="AR9" s="22">
        <v>1</v>
      </c>
      <c r="AS9" s="5" t="s">
        <v>4</v>
      </c>
      <c r="AT9" s="5" t="s">
        <v>1401</v>
      </c>
      <c r="AU9" t="s">
        <v>1312</v>
      </c>
      <c r="AV9">
        <f>+VLOOKUP($I9,Code!$A$2:$M$107,12,0)</f>
        <v>320015</v>
      </c>
      <c r="AW9" t="str">
        <f>+VLOOKUP($I9,Code!$A$2:$M$107,13,0)</f>
        <v>Na 50gr</v>
      </c>
      <c r="AY9" s="1">
        <f t="shared" si="3"/>
        <v>332.46</v>
      </c>
      <c r="AZ9" s="12">
        <f t="shared" si="4"/>
        <v>0</v>
      </c>
      <c r="BB9" s="2"/>
      <c r="BD9" s="13"/>
    </row>
    <row r="10" spans="1:56" x14ac:dyDescent="0.35">
      <c r="B10" t="s">
        <v>1300</v>
      </c>
      <c r="C10" t="s">
        <v>1301</v>
      </c>
      <c r="D10" s="2">
        <v>45568</v>
      </c>
      <c r="E10" t="s">
        <v>1403</v>
      </c>
      <c r="F10" t="s">
        <v>1404</v>
      </c>
      <c r="G10" t="s">
        <v>1405</v>
      </c>
      <c r="H10" t="s">
        <v>1406</v>
      </c>
      <c r="I10">
        <v>173076000</v>
      </c>
      <c r="J10" t="s">
        <v>722</v>
      </c>
      <c r="K10" t="s">
        <v>1288</v>
      </c>
      <c r="L10" s="19" t="s">
        <v>1289</v>
      </c>
      <c r="M10">
        <v>5271049</v>
      </c>
      <c r="N10" t="s">
        <v>1407</v>
      </c>
      <c r="O10" t="s">
        <v>1407</v>
      </c>
      <c r="P10" t="s">
        <v>1290</v>
      </c>
      <c r="Q10" t="s">
        <v>1408</v>
      </c>
      <c r="R10" t="s">
        <v>1290</v>
      </c>
      <c r="S10" t="s">
        <v>1409</v>
      </c>
      <c r="T10" t="s">
        <v>1410</v>
      </c>
      <c r="U10" t="s">
        <v>1410</v>
      </c>
      <c r="W10" t="str">
        <f t="shared" si="5"/>
        <v>PHU THO</v>
      </c>
      <c r="X10" t="s">
        <v>1410</v>
      </c>
      <c r="Y10" t="s">
        <v>1291</v>
      </c>
      <c r="Z10" t="s">
        <v>1315</v>
      </c>
      <c r="AA10" t="s">
        <v>51</v>
      </c>
      <c r="AB10" t="s">
        <v>1301</v>
      </c>
      <c r="AC10">
        <v>60</v>
      </c>
      <c r="AD10">
        <v>5541</v>
      </c>
      <c r="AE10">
        <v>5541</v>
      </c>
      <c r="AF10">
        <v>332460</v>
      </c>
      <c r="AG10">
        <v>8</v>
      </c>
      <c r="AH10" s="17">
        <v>359057</v>
      </c>
      <c r="AI10" t="s">
        <v>1302</v>
      </c>
      <c r="AJ10">
        <v>20240709</v>
      </c>
      <c r="AK10">
        <v>20250709</v>
      </c>
      <c r="AL10" t="s">
        <v>1411</v>
      </c>
      <c r="AM10">
        <v>102309</v>
      </c>
      <c r="AN10" t="s">
        <v>1412</v>
      </c>
      <c r="AO10" t="s">
        <v>1292</v>
      </c>
      <c r="AP10" t="s">
        <v>1293</v>
      </c>
      <c r="AQ10" s="19">
        <v>60</v>
      </c>
      <c r="AR10" s="22">
        <v>1</v>
      </c>
      <c r="AS10" s="5" t="s">
        <v>51</v>
      </c>
      <c r="AT10" s="5" t="s">
        <v>1410</v>
      </c>
      <c r="AU10" t="s">
        <v>1312</v>
      </c>
      <c r="AV10">
        <f>+VLOOKUP($I10,Code!$A$2:$M$107,12,0)</f>
        <v>320015</v>
      </c>
      <c r="AW10" t="str">
        <f>+VLOOKUP($I10,Code!$A$2:$M$107,13,0)</f>
        <v>Na 50gr</v>
      </c>
      <c r="AY10" s="1">
        <f t="shared" si="3"/>
        <v>332.46</v>
      </c>
      <c r="AZ10" s="12">
        <f t="shared" si="4"/>
        <v>0</v>
      </c>
      <c r="BB10" s="2"/>
      <c r="BD10" s="13"/>
    </row>
    <row r="11" spans="1:56" x14ac:dyDescent="0.35">
      <c r="B11" t="s">
        <v>1300</v>
      </c>
      <c r="C11" t="s">
        <v>1301</v>
      </c>
      <c r="D11" s="2">
        <v>45568</v>
      </c>
      <c r="E11" t="s">
        <v>1413</v>
      </c>
      <c r="F11" s="13" t="s">
        <v>1414</v>
      </c>
      <c r="G11" t="s">
        <v>1415</v>
      </c>
      <c r="H11" t="s">
        <v>1416</v>
      </c>
      <c r="I11">
        <v>173076000</v>
      </c>
      <c r="J11" t="s">
        <v>722</v>
      </c>
      <c r="K11" t="s">
        <v>1288</v>
      </c>
      <c r="L11" s="19" t="s">
        <v>1289</v>
      </c>
      <c r="M11">
        <v>5070796</v>
      </c>
      <c r="N11" t="s">
        <v>1417</v>
      </c>
      <c r="O11" t="s">
        <v>1418</v>
      </c>
      <c r="P11">
        <v>324</v>
      </c>
      <c r="Q11" t="s">
        <v>1290</v>
      </c>
      <c r="R11" t="s">
        <v>1290</v>
      </c>
      <c r="S11" t="s">
        <v>1389</v>
      </c>
      <c r="T11" t="s">
        <v>1207</v>
      </c>
      <c r="U11" t="s">
        <v>1188</v>
      </c>
      <c r="W11" t="s">
        <v>1188</v>
      </c>
      <c r="X11" t="s">
        <v>1419</v>
      </c>
      <c r="Y11" t="s">
        <v>1291</v>
      </c>
      <c r="Z11" t="s">
        <v>1294</v>
      </c>
      <c r="AA11" t="s">
        <v>1304</v>
      </c>
      <c r="AB11" t="s">
        <v>1301</v>
      </c>
      <c r="AC11">
        <v>120</v>
      </c>
      <c r="AD11">
        <v>5541</v>
      </c>
      <c r="AE11">
        <v>5375</v>
      </c>
      <c r="AF11">
        <v>645000</v>
      </c>
      <c r="AG11">
        <v>8</v>
      </c>
      <c r="AH11" s="17">
        <v>696600</v>
      </c>
      <c r="AI11" t="s">
        <v>1302</v>
      </c>
      <c r="AJ11">
        <v>20240709</v>
      </c>
      <c r="AK11">
        <v>20250709</v>
      </c>
      <c r="AL11" t="s">
        <v>1420</v>
      </c>
      <c r="AM11">
        <v>102347</v>
      </c>
      <c r="AN11" t="s">
        <v>1421</v>
      </c>
      <c r="AO11" t="s">
        <v>1292</v>
      </c>
      <c r="AP11" t="s">
        <v>1293</v>
      </c>
      <c r="AQ11" s="19">
        <v>60</v>
      </c>
      <c r="AR11" s="22">
        <v>2</v>
      </c>
      <c r="AS11" s="5" t="s">
        <v>1304</v>
      </c>
      <c r="AT11" s="5" t="s">
        <v>1188</v>
      </c>
      <c r="AU11" t="s">
        <v>1312</v>
      </c>
      <c r="AV11">
        <f>+VLOOKUP($I11,Code!$A$2:$M$107,12,0)</f>
        <v>320015</v>
      </c>
      <c r="AW11" t="str">
        <f>+VLOOKUP($I11,Code!$A$2:$M$107,13,0)</f>
        <v>Na 50gr</v>
      </c>
      <c r="AY11" s="1">
        <f t="shared" si="3"/>
        <v>322.5</v>
      </c>
      <c r="AZ11" s="12">
        <f t="shared" si="4"/>
        <v>2.9958491247067287E-2</v>
      </c>
      <c r="BB11" s="2"/>
      <c r="BD11" s="13"/>
    </row>
    <row r="12" spans="1:56" x14ac:dyDescent="0.35">
      <c r="B12" t="s">
        <v>1300</v>
      </c>
      <c r="C12" t="s">
        <v>1301</v>
      </c>
      <c r="D12" s="2">
        <v>45568</v>
      </c>
      <c r="E12" t="s">
        <v>1422</v>
      </c>
      <c r="F12" t="s">
        <v>1423</v>
      </c>
      <c r="G12" t="s">
        <v>1424</v>
      </c>
      <c r="H12" t="s">
        <v>1425</v>
      </c>
      <c r="I12">
        <v>173076000</v>
      </c>
      <c r="J12" t="s">
        <v>722</v>
      </c>
      <c r="K12" t="s">
        <v>1288</v>
      </c>
      <c r="L12" s="19" t="s">
        <v>1289</v>
      </c>
      <c r="M12">
        <v>6860255</v>
      </c>
      <c r="N12" t="s">
        <v>1426</v>
      </c>
      <c r="O12" t="s">
        <v>1290</v>
      </c>
      <c r="P12">
        <v>44</v>
      </c>
      <c r="Q12" t="s">
        <v>1290</v>
      </c>
      <c r="R12" t="s">
        <v>1427</v>
      </c>
      <c r="S12" t="s">
        <v>1320</v>
      </c>
      <c r="T12" t="s">
        <v>1428</v>
      </c>
      <c r="U12" t="s">
        <v>1188</v>
      </c>
      <c r="W12" t="s">
        <v>1188</v>
      </c>
      <c r="X12" t="s">
        <v>1429</v>
      </c>
      <c r="Y12" t="s">
        <v>1298</v>
      </c>
      <c r="Z12" t="s">
        <v>1294</v>
      </c>
      <c r="AA12" t="s">
        <v>1430</v>
      </c>
      <c r="AB12" t="s">
        <v>1301</v>
      </c>
      <c r="AC12">
        <v>480</v>
      </c>
      <c r="AD12">
        <v>5541</v>
      </c>
      <c r="AE12">
        <v>5264</v>
      </c>
      <c r="AF12">
        <v>2526720</v>
      </c>
      <c r="AG12">
        <v>8</v>
      </c>
      <c r="AH12" s="17">
        <v>2728858</v>
      </c>
      <c r="AI12" t="s">
        <v>1302</v>
      </c>
      <c r="AJ12">
        <v>20240709</v>
      </c>
      <c r="AK12">
        <v>20250709</v>
      </c>
      <c r="AL12" t="s">
        <v>1431</v>
      </c>
      <c r="AM12">
        <v>102576</v>
      </c>
      <c r="AN12" t="s">
        <v>1316</v>
      </c>
      <c r="AO12" t="s">
        <v>1292</v>
      </c>
      <c r="AP12" t="s">
        <v>1293</v>
      </c>
      <c r="AQ12" s="19">
        <v>60</v>
      </c>
      <c r="AR12" s="22">
        <v>8</v>
      </c>
      <c r="AS12" s="5" t="s">
        <v>1430</v>
      </c>
      <c r="AT12" s="5" t="s">
        <v>1188</v>
      </c>
      <c r="AU12" t="s">
        <v>1312</v>
      </c>
      <c r="AV12">
        <f>+VLOOKUP($I12,Code!$A$2:$M$107,12,0)</f>
        <v>320015</v>
      </c>
      <c r="AW12" t="str">
        <f>+VLOOKUP($I12,Code!$A$2:$M$107,13,0)</f>
        <v>Na 50gr</v>
      </c>
      <c r="AY12" s="1">
        <f t="shared" si="3"/>
        <v>315.83999999999997</v>
      </c>
      <c r="AZ12" s="12">
        <f t="shared" si="4"/>
        <v>4.9990976358058159E-2</v>
      </c>
      <c r="BB12" s="2"/>
      <c r="BD12" s="13"/>
    </row>
    <row r="13" spans="1:56" x14ac:dyDescent="0.35">
      <c r="B13" t="s">
        <v>1300</v>
      </c>
      <c r="C13" t="s">
        <v>1301</v>
      </c>
      <c r="D13" s="2">
        <v>45568</v>
      </c>
      <c r="E13" t="s">
        <v>1432</v>
      </c>
      <c r="F13" t="s">
        <v>1414</v>
      </c>
      <c r="G13" t="s">
        <v>1433</v>
      </c>
      <c r="H13" t="s">
        <v>1434</v>
      </c>
      <c r="I13">
        <v>173076000</v>
      </c>
      <c r="J13" t="s">
        <v>722</v>
      </c>
      <c r="K13" t="s">
        <v>1288</v>
      </c>
      <c r="L13" s="19" t="s">
        <v>1289</v>
      </c>
      <c r="M13">
        <v>5071003</v>
      </c>
      <c r="N13" t="s">
        <v>1435</v>
      </c>
      <c r="O13" t="s">
        <v>1435</v>
      </c>
      <c r="P13" t="s">
        <v>1436</v>
      </c>
      <c r="Q13" t="s">
        <v>1437</v>
      </c>
      <c r="R13" t="s">
        <v>1438</v>
      </c>
      <c r="S13" t="s">
        <v>1439</v>
      </c>
      <c r="T13" t="s">
        <v>1328</v>
      </c>
      <c r="U13" t="s">
        <v>1188</v>
      </c>
      <c r="W13" t="s">
        <v>1188</v>
      </c>
      <c r="X13" t="s">
        <v>1329</v>
      </c>
      <c r="Y13" t="s">
        <v>1291</v>
      </c>
      <c r="Z13" t="s">
        <v>1294</v>
      </c>
      <c r="AA13" t="s">
        <v>1304</v>
      </c>
      <c r="AB13" t="s">
        <v>1301</v>
      </c>
      <c r="AC13">
        <v>60</v>
      </c>
      <c r="AD13">
        <v>5541</v>
      </c>
      <c r="AE13">
        <v>5375</v>
      </c>
      <c r="AF13">
        <v>322500</v>
      </c>
      <c r="AG13">
        <v>8</v>
      </c>
      <c r="AH13" s="17">
        <v>348300</v>
      </c>
      <c r="AI13" t="s">
        <v>1302</v>
      </c>
      <c r="AJ13">
        <v>20240709</v>
      </c>
      <c r="AK13">
        <v>20250709</v>
      </c>
      <c r="AL13" t="s">
        <v>1420</v>
      </c>
      <c r="AM13">
        <v>102347</v>
      </c>
      <c r="AN13" t="s">
        <v>1421</v>
      </c>
      <c r="AO13" t="s">
        <v>1292</v>
      </c>
      <c r="AP13" t="s">
        <v>1293</v>
      </c>
      <c r="AQ13" s="19">
        <v>60</v>
      </c>
      <c r="AR13" s="22">
        <v>1</v>
      </c>
      <c r="AS13" s="5" t="s">
        <v>1304</v>
      </c>
      <c r="AT13" s="5" t="s">
        <v>1188</v>
      </c>
      <c r="AU13" t="s">
        <v>1312</v>
      </c>
      <c r="AV13">
        <f>+VLOOKUP($I13,Code!$A$2:$M$107,12,0)</f>
        <v>320015</v>
      </c>
      <c r="AW13" t="str">
        <f>+VLOOKUP($I13,Code!$A$2:$M$107,13,0)</f>
        <v>Na 50gr</v>
      </c>
      <c r="AY13" s="1">
        <f t="shared" si="3"/>
        <v>322.5</v>
      </c>
      <c r="AZ13" s="12">
        <f t="shared" si="4"/>
        <v>2.9958491247067287E-2</v>
      </c>
      <c r="BB13" s="2"/>
      <c r="BD13" s="13"/>
    </row>
    <row r="14" spans="1:56" x14ac:dyDescent="0.35">
      <c r="B14" t="s">
        <v>1300</v>
      </c>
      <c r="C14" t="s">
        <v>1301</v>
      </c>
      <c r="D14" s="2">
        <v>45568</v>
      </c>
      <c r="E14" t="s">
        <v>1440</v>
      </c>
      <c r="F14" t="s">
        <v>1331</v>
      </c>
      <c r="G14" t="s">
        <v>1441</v>
      </c>
      <c r="H14" t="s">
        <v>1442</v>
      </c>
      <c r="I14">
        <v>173076000</v>
      </c>
      <c r="J14" t="s">
        <v>722</v>
      </c>
      <c r="K14" t="s">
        <v>1288</v>
      </c>
      <c r="L14" s="19" t="s">
        <v>1289</v>
      </c>
      <c r="M14">
        <v>5278194</v>
      </c>
      <c r="N14" t="s">
        <v>1443</v>
      </c>
      <c r="O14" t="s">
        <v>1444</v>
      </c>
      <c r="P14" t="s">
        <v>1290</v>
      </c>
      <c r="Q14" t="s">
        <v>1290</v>
      </c>
      <c r="R14" t="s">
        <v>1445</v>
      </c>
      <c r="S14" t="s">
        <v>1446</v>
      </c>
      <c r="T14" t="s">
        <v>1447</v>
      </c>
      <c r="U14" t="s">
        <v>1338</v>
      </c>
      <c r="W14" t="str">
        <f>X14</f>
        <v>VINH PHUC</v>
      </c>
      <c r="X14" t="s">
        <v>1338</v>
      </c>
      <c r="Y14" t="s">
        <v>1298</v>
      </c>
      <c r="Z14" t="s">
        <v>1299</v>
      </c>
      <c r="AA14" t="s">
        <v>4</v>
      </c>
      <c r="AB14" t="s">
        <v>1301</v>
      </c>
      <c r="AC14">
        <v>120</v>
      </c>
      <c r="AD14">
        <v>5541</v>
      </c>
      <c r="AE14">
        <v>5541</v>
      </c>
      <c r="AF14">
        <v>664920</v>
      </c>
      <c r="AG14">
        <v>8</v>
      </c>
      <c r="AH14" s="17">
        <v>718114</v>
      </c>
      <c r="AI14" t="s">
        <v>1302</v>
      </c>
      <c r="AJ14">
        <v>20240709</v>
      </c>
      <c r="AK14">
        <v>20250709</v>
      </c>
      <c r="AL14" t="s">
        <v>1339</v>
      </c>
      <c r="AM14">
        <v>92201</v>
      </c>
      <c r="AN14" t="s">
        <v>1303</v>
      </c>
      <c r="AO14" t="s">
        <v>1292</v>
      </c>
      <c r="AP14" t="s">
        <v>1293</v>
      </c>
      <c r="AQ14" s="19">
        <v>60</v>
      </c>
      <c r="AR14" s="22">
        <v>2</v>
      </c>
      <c r="AS14" s="5" t="s">
        <v>4</v>
      </c>
      <c r="AT14" s="5" t="s">
        <v>1338</v>
      </c>
      <c r="AU14" t="s">
        <v>1312</v>
      </c>
      <c r="AV14">
        <f>+VLOOKUP($I14,Code!$A$2:$M$107,12,0)</f>
        <v>320015</v>
      </c>
      <c r="AW14" t="str">
        <f>+VLOOKUP($I14,Code!$A$2:$M$107,13,0)</f>
        <v>Na 50gr</v>
      </c>
      <c r="AY14" s="1">
        <f t="shared" si="3"/>
        <v>332.46</v>
      </c>
      <c r="AZ14" s="12">
        <f t="shared" si="4"/>
        <v>0</v>
      </c>
      <c r="BB14" s="2"/>
      <c r="BD14" s="13"/>
    </row>
    <row r="15" spans="1:56" x14ac:dyDescent="0.35">
      <c r="B15" t="s">
        <v>1300</v>
      </c>
      <c r="C15" t="s">
        <v>1301</v>
      </c>
      <c r="D15" s="2">
        <v>45568</v>
      </c>
      <c r="E15" t="s">
        <v>1432</v>
      </c>
      <c r="F15" t="s">
        <v>1414</v>
      </c>
      <c r="G15" t="s">
        <v>1433</v>
      </c>
      <c r="H15" t="s">
        <v>1434</v>
      </c>
      <c r="I15">
        <v>173103000</v>
      </c>
      <c r="J15" t="s">
        <v>745</v>
      </c>
      <c r="K15" t="s">
        <v>1288</v>
      </c>
      <c r="L15" s="19" t="s">
        <v>1289</v>
      </c>
      <c r="M15">
        <v>5071003</v>
      </c>
      <c r="N15" t="s">
        <v>1435</v>
      </c>
      <c r="O15" t="s">
        <v>1435</v>
      </c>
      <c r="P15" t="s">
        <v>1436</v>
      </c>
      <c r="Q15" t="s">
        <v>1437</v>
      </c>
      <c r="R15" t="s">
        <v>1438</v>
      </c>
      <c r="S15" t="s">
        <v>1439</v>
      </c>
      <c r="T15" t="s">
        <v>1328</v>
      </c>
      <c r="U15" t="s">
        <v>1188</v>
      </c>
      <c r="W15" t="s">
        <v>1188</v>
      </c>
      <c r="X15" t="s">
        <v>1329</v>
      </c>
      <c r="Y15" t="s">
        <v>1291</v>
      </c>
      <c r="Z15" t="s">
        <v>1294</v>
      </c>
      <c r="AA15" t="s">
        <v>1304</v>
      </c>
      <c r="AB15" t="s">
        <v>1301</v>
      </c>
      <c r="AC15">
        <v>60</v>
      </c>
      <c r="AD15">
        <v>5296</v>
      </c>
      <c r="AE15">
        <v>5137</v>
      </c>
      <c r="AF15">
        <v>308220</v>
      </c>
      <c r="AG15">
        <v>8</v>
      </c>
      <c r="AH15" s="17">
        <v>332878</v>
      </c>
      <c r="AI15" t="s">
        <v>1448</v>
      </c>
      <c r="AJ15">
        <v>20240701</v>
      </c>
      <c r="AK15">
        <v>20250701</v>
      </c>
      <c r="AL15" t="s">
        <v>1420</v>
      </c>
      <c r="AM15">
        <v>102347</v>
      </c>
      <c r="AN15" t="s">
        <v>1421</v>
      </c>
      <c r="AO15" t="s">
        <v>1292</v>
      </c>
      <c r="AP15" t="s">
        <v>1293</v>
      </c>
      <c r="AQ15" s="19">
        <v>60</v>
      </c>
      <c r="AR15" s="22">
        <v>1</v>
      </c>
      <c r="AS15" s="5" t="s">
        <v>1304</v>
      </c>
      <c r="AT15" s="5" t="s">
        <v>1188</v>
      </c>
      <c r="AU15" t="s">
        <v>1312</v>
      </c>
      <c r="AV15">
        <f>+VLOOKUP($I15,Code!$A$2:$M$107,12,0)</f>
        <v>320107</v>
      </c>
      <c r="AW15" t="str">
        <f>+VLOOKUP($I15,Code!$A$2:$M$107,13,0)</f>
        <v>So 50g</v>
      </c>
      <c r="AY15" s="1">
        <f t="shared" si="3"/>
        <v>308.22000000000003</v>
      </c>
      <c r="AZ15" s="12">
        <f t="shared" si="4"/>
        <v>3.0022658610271868E-2</v>
      </c>
      <c r="BB15" s="2"/>
      <c r="BD15" s="13"/>
    </row>
    <row r="16" spans="1:56" x14ac:dyDescent="0.35">
      <c r="B16" t="s">
        <v>1300</v>
      </c>
      <c r="C16" t="s">
        <v>1301</v>
      </c>
      <c r="D16" s="2">
        <v>45568</v>
      </c>
      <c r="E16" t="s">
        <v>1422</v>
      </c>
      <c r="F16" t="s">
        <v>1423</v>
      </c>
      <c r="G16" t="s">
        <v>1424</v>
      </c>
      <c r="H16" t="s">
        <v>1425</v>
      </c>
      <c r="I16">
        <v>173103000</v>
      </c>
      <c r="J16" t="s">
        <v>745</v>
      </c>
      <c r="K16" t="s">
        <v>1288</v>
      </c>
      <c r="L16" s="19" t="s">
        <v>1289</v>
      </c>
      <c r="M16">
        <v>6860255</v>
      </c>
      <c r="N16" t="s">
        <v>1426</v>
      </c>
      <c r="O16" t="s">
        <v>1290</v>
      </c>
      <c r="P16">
        <v>44</v>
      </c>
      <c r="Q16" t="s">
        <v>1290</v>
      </c>
      <c r="R16" t="s">
        <v>1427</v>
      </c>
      <c r="S16" t="s">
        <v>1320</v>
      </c>
      <c r="T16" t="s">
        <v>1428</v>
      </c>
      <c r="U16" t="s">
        <v>1188</v>
      </c>
      <c r="W16" t="s">
        <v>1188</v>
      </c>
      <c r="X16" t="s">
        <v>1429</v>
      </c>
      <c r="Y16" t="s">
        <v>1298</v>
      </c>
      <c r="Z16" t="s">
        <v>1294</v>
      </c>
      <c r="AA16" t="s">
        <v>1430</v>
      </c>
      <c r="AB16" t="s">
        <v>1301</v>
      </c>
      <c r="AC16">
        <v>480</v>
      </c>
      <c r="AD16">
        <v>5296</v>
      </c>
      <c r="AE16">
        <v>5031</v>
      </c>
      <c r="AF16">
        <v>2414880</v>
      </c>
      <c r="AG16">
        <v>8</v>
      </c>
      <c r="AH16" s="17">
        <v>2608071</v>
      </c>
      <c r="AI16" t="s">
        <v>1448</v>
      </c>
      <c r="AJ16">
        <v>20240701</v>
      </c>
      <c r="AK16">
        <v>20250701</v>
      </c>
      <c r="AL16" t="s">
        <v>1431</v>
      </c>
      <c r="AM16">
        <v>102576</v>
      </c>
      <c r="AN16" t="s">
        <v>1316</v>
      </c>
      <c r="AO16" t="s">
        <v>1292</v>
      </c>
      <c r="AP16" t="s">
        <v>1293</v>
      </c>
      <c r="AQ16" s="19">
        <v>60</v>
      </c>
      <c r="AR16" s="22">
        <v>8</v>
      </c>
      <c r="AS16" s="5" t="s">
        <v>1430</v>
      </c>
      <c r="AT16" s="5" t="s">
        <v>1188</v>
      </c>
      <c r="AU16" t="s">
        <v>1312</v>
      </c>
      <c r="AV16">
        <f>+VLOOKUP($I16,Code!$A$2:$M$107,12,0)</f>
        <v>320107</v>
      </c>
      <c r="AW16" t="str">
        <f>+VLOOKUP($I16,Code!$A$2:$M$107,13,0)</f>
        <v>So 50g</v>
      </c>
      <c r="AY16" s="1">
        <f t="shared" si="3"/>
        <v>301.86</v>
      </c>
      <c r="AZ16" s="12">
        <f t="shared" si="4"/>
        <v>5.0037764350453151E-2</v>
      </c>
      <c r="BB16" s="2"/>
      <c r="BD16" s="13"/>
    </row>
    <row r="17" spans="2:56" x14ac:dyDescent="0.35">
      <c r="B17" t="s">
        <v>1300</v>
      </c>
      <c r="C17" t="s">
        <v>1301</v>
      </c>
      <c r="D17" s="2">
        <v>45568</v>
      </c>
      <c r="E17" t="s">
        <v>1422</v>
      </c>
      <c r="F17" t="s">
        <v>1423</v>
      </c>
      <c r="G17" t="s">
        <v>1424</v>
      </c>
      <c r="H17" t="s">
        <v>1425</v>
      </c>
      <c r="I17">
        <v>173103000</v>
      </c>
      <c r="J17" t="s">
        <v>745</v>
      </c>
      <c r="K17" t="s">
        <v>1288</v>
      </c>
      <c r="L17" s="19" t="s">
        <v>1289</v>
      </c>
      <c r="M17">
        <v>6860255</v>
      </c>
      <c r="N17" t="s">
        <v>1426</v>
      </c>
      <c r="O17" t="s">
        <v>1290</v>
      </c>
      <c r="P17">
        <v>44</v>
      </c>
      <c r="Q17" t="s">
        <v>1290</v>
      </c>
      <c r="R17" t="s">
        <v>1427</v>
      </c>
      <c r="S17" t="s">
        <v>1320</v>
      </c>
      <c r="T17" t="s">
        <v>1428</v>
      </c>
      <c r="U17" t="s">
        <v>1188</v>
      </c>
      <c r="W17" t="s">
        <v>1188</v>
      </c>
      <c r="X17" t="s">
        <v>1429</v>
      </c>
      <c r="Y17" t="s">
        <v>1298</v>
      </c>
      <c r="Z17" t="s">
        <v>1294</v>
      </c>
      <c r="AA17" t="s">
        <v>1430</v>
      </c>
      <c r="AB17" t="s">
        <v>1301</v>
      </c>
      <c r="AC17">
        <v>180</v>
      </c>
      <c r="AD17">
        <v>5296</v>
      </c>
      <c r="AE17">
        <v>5031</v>
      </c>
      <c r="AF17">
        <v>905580</v>
      </c>
      <c r="AG17">
        <v>8</v>
      </c>
      <c r="AH17" s="17">
        <v>978026</v>
      </c>
      <c r="AI17" t="s">
        <v>1321</v>
      </c>
      <c r="AJ17">
        <v>20240701</v>
      </c>
      <c r="AK17">
        <v>20250701</v>
      </c>
      <c r="AL17" t="s">
        <v>1431</v>
      </c>
      <c r="AM17">
        <v>102576</v>
      </c>
      <c r="AN17" t="s">
        <v>1316</v>
      </c>
      <c r="AO17" t="s">
        <v>1292</v>
      </c>
      <c r="AP17" t="s">
        <v>1293</v>
      </c>
      <c r="AQ17" s="19">
        <v>60</v>
      </c>
      <c r="AR17" s="22">
        <v>3</v>
      </c>
      <c r="AS17" s="5" t="s">
        <v>1430</v>
      </c>
      <c r="AT17" s="5" t="s">
        <v>1188</v>
      </c>
      <c r="AU17" t="s">
        <v>1312</v>
      </c>
      <c r="AV17">
        <f>+VLOOKUP($I17,Code!$A$2:$M$107,12,0)</f>
        <v>320107</v>
      </c>
      <c r="AW17" t="str">
        <f>+VLOOKUP($I17,Code!$A$2:$M$107,13,0)</f>
        <v>So 50g</v>
      </c>
      <c r="AY17" s="1">
        <f t="shared" si="3"/>
        <v>301.86</v>
      </c>
      <c r="AZ17" s="12">
        <f t="shared" si="4"/>
        <v>5.0037764350453151E-2</v>
      </c>
      <c r="BB17" s="2"/>
      <c r="BD17" s="13"/>
    </row>
    <row r="18" spans="2:56" x14ac:dyDescent="0.35">
      <c r="B18" t="s">
        <v>1300</v>
      </c>
      <c r="C18" t="s">
        <v>1301</v>
      </c>
      <c r="D18" s="2">
        <v>45568</v>
      </c>
      <c r="E18" t="s">
        <v>1403</v>
      </c>
      <c r="F18" t="s">
        <v>1404</v>
      </c>
      <c r="G18" t="s">
        <v>1405</v>
      </c>
      <c r="H18" t="s">
        <v>1406</v>
      </c>
      <c r="I18">
        <v>173109000</v>
      </c>
      <c r="J18" t="s">
        <v>914</v>
      </c>
      <c r="K18" t="s">
        <v>1288</v>
      </c>
      <c r="L18" s="19" t="s">
        <v>1289</v>
      </c>
      <c r="M18">
        <v>5271049</v>
      </c>
      <c r="N18" t="s">
        <v>1407</v>
      </c>
      <c r="O18" t="s">
        <v>1407</v>
      </c>
      <c r="P18" t="s">
        <v>1290</v>
      </c>
      <c r="Q18" t="s">
        <v>1408</v>
      </c>
      <c r="R18" t="s">
        <v>1290</v>
      </c>
      <c r="S18" t="s">
        <v>1409</v>
      </c>
      <c r="T18" t="s">
        <v>1410</v>
      </c>
      <c r="U18" t="s">
        <v>1410</v>
      </c>
      <c r="W18" t="str">
        <f>X18</f>
        <v>PHU THO</v>
      </c>
      <c r="X18" t="s">
        <v>1410</v>
      </c>
      <c r="Y18" t="s">
        <v>1291</v>
      </c>
      <c r="Z18" t="s">
        <v>1315</v>
      </c>
      <c r="AA18" t="s">
        <v>51</v>
      </c>
      <c r="AB18" t="s">
        <v>1301</v>
      </c>
      <c r="AC18">
        <v>60</v>
      </c>
      <c r="AD18">
        <v>5296</v>
      </c>
      <c r="AE18">
        <v>5296</v>
      </c>
      <c r="AF18">
        <v>317760</v>
      </c>
      <c r="AG18">
        <v>8</v>
      </c>
      <c r="AH18" s="17">
        <v>343181</v>
      </c>
      <c r="AI18" t="s">
        <v>1449</v>
      </c>
      <c r="AJ18">
        <v>20240216</v>
      </c>
      <c r="AK18">
        <v>20250215</v>
      </c>
      <c r="AL18" t="s">
        <v>1411</v>
      </c>
      <c r="AM18">
        <v>102309</v>
      </c>
      <c r="AN18" t="s">
        <v>1412</v>
      </c>
      <c r="AO18" t="s">
        <v>1292</v>
      </c>
      <c r="AP18" t="s">
        <v>1293</v>
      </c>
      <c r="AQ18" s="19">
        <v>60</v>
      </c>
      <c r="AR18" s="22">
        <v>1</v>
      </c>
      <c r="AS18" s="5" t="s">
        <v>51</v>
      </c>
      <c r="AT18" s="5" t="s">
        <v>1410</v>
      </c>
      <c r="AU18" t="s">
        <v>1312</v>
      </c>
      <c r="AV18">
        <f>+VLOOKUP($I18,Code!$A$2:$M$107,12,0)</f>
        <v>320917</v>
      </c>
      <c r="AW18" t="str">
        <f>+VLOOKUP($I18,Code!$A$2:$M$107,13,0)</f>
        <v>NABATI RSY 50g (60 pcs) VN</v>
      </c>
      <c r="AY18" s="1">
        <f t="shared" si="3"/>
        <v>317.76</v>
      </c>
      <c r="AZ18" s="12">
        <f t="shared" si="4"/>
        <v>0</v>
      </c>
      <c r="BB18" s="2"/>
      <c r="BD18" s="13"/>
    </row>
    <row r="19" spans="2:56" x14ac:dyDescent="0.35">
      <c r="B19" t="s">
        <v>1300</v>
      </c>
      <c r="C19" t="s">
        <v>1301</v>
      </c>
      <c r="D19" s="2">
        <v>45568</v>
      </c>
      <c r="E19" t="s">
        <v>1422</v>
      </c>
      <c r="F19" t="s">
        <v>1423</v>
      </c>
      <c r="G19" t="s">
        <v>1424</v>
      </c>
      <c r="H19" t="s">
        <v>1425</v>
      </c>
      <c r="I19">
        <v>173123000</v>
      </c>
      <c r="J19" t="s">
        <v>935</v>
      </c>
      <c r="K19" t="s">
        <v>1288</v>
      </c>
      <c r="L19" s="19" t="s">
        <v>1295</v>
      </c>
      <c r="M19">
        <v>6860255</v>
      </c>
      <c r="N19" t="s">
        <v>1426</v>
      </c>
      <c r="O19" t="s">
        <v>1290</v>
      </c>
      <c r="P19">
        <v>44</v>
      </c>
      <c r="Q19" t="s">
        <v>1290</v>
      </c>
      <c r="R19" t="s">
        <v>1427</v>
      </c>
      <c r="S19" t="s">
        <v>1320</v>
      </c>
      <c r="T19" t="s">
        <v>1428</v>
      </c>
      <c r="U19" t="s">
        <v>1188</v>
      </c>
      <c r="W19" t="s">
        <v>1188</v>
      </c>
      <c r="X19" t="s">
        <v>1429</v>
      </c>
      <c r="Y19" t="s">
        <v>1298</v>
      </c>
      <c r="Z19" t="s">
        <v>1294</v>
      </c>
      <c r="AA19" t="s">
        <v>1430</v>
      </c>
      <c r="AB19" t="s">
        <v>1301</v>
      </c>
      <c r="AC19">
        <v>138</v>
      </c>
      <c r="AD19">
        <v>35139</v>
      </c>
      <c r="AE19">
        <v>26706</v>
      </c>
      <c r="AF19">
        <v>3685428</v>
      </c>
      <c r="AG19">
        <v>8</v>
      </c>
      <c r="AH19" s="17">
        <v>3980262</v>
      </c>
      <c r="AI19" t="s">
        <v>1450</v>
      </c>
      <c r="AJ19">
        <v>20240714</v>
      </c>
      <c r="AK19">
        <v>20250714</v>
      </c>
      <c r="AL19" t="s">
        <v>1431</v>
      </c>
      <c r="AM19">
        <v>102576</v>
      </c>
      <c r="AN19" t="s">
        <v>1316</v>
      </c>
      <c r="AO19" t="s">
        <v>1292</v>
      </c>
      <c r="AP19" t="s">
        <v>1293</v>
      </c>
      <c r="AQ19" s="19">
        <v>6</v>
      </c>
      <c r="AR19" s="22">
        <v>23</v>
      </c>
      <c r="AS19" s="5" t="s">
        <v>1430</v>
      </c>
      <c r="AT19" s="5" t="s">
        <v>1188</v>
      </c>
      <c r="AU19" t="s">
        <v>1312</v>
      </c>
      <c r="AV19">
        <f>+VLOOKUP($I19,Code!$A$2:$M$107,12,0)</f>
        <v>320118</v>
      </c>
      <c r="AW19" t="str">
        <f>+VLOOKUP($I19,Code!$A$2:$M$107,13,0)</f>
        <v>Richoco WF 15g</v>
      </c>
      <c r="AY19" s="1">
        <f t="shared" si="3"/>
        <v>160.23599999999999</v>
      </c>
      <c r="AZ19" s="12">
        <f t="shared" si="4"/>
        <v>0.23998975497310682</v>
      </c>
      <c r="BB19" s="2"/>
      <c r="BD19" s="13"/>
    </row>
    <row r="20" spans="2:56" x14ac:dyDescent="0.35">
      <c r="B20" t="s">
        <v>1300</v>
      </c>
      <c r="C20" t="s">
        <v>1301</v>
      </c>
      <c r="D20" s="2">
        <v>45568</v>
      </c>
      <c r="E20" t="s">
        <v>1451</v>
      </c>
      <c r="F20" t="s">
        <v>1423</v>
      </c>
      <c r="G20" t="s">
        <v>1452</v>
      </c>
      <c r="H20" t="s">
        <v>1453</v>
      </c>
      <c r="I20">
        <v>173123000</v>
      </c>
      <c r="J20" t="s">
        <v>935</v>
      </c>
      <c r="K20" t="s">
        <v>1288</v>
      </c>
      <c r="L20" s="19" t="s">
        <v>1295</v>
      </c>
      <c r="M20">
        <v>6850175</v>
      </c>
      <c r="N20" t="s">
        <v>1454</v>
      </c>
      <c r="O20" t="s">
        <v>1290</v>
      </c>
      <c r="P20">
        <v>1</v>
      </c>
      <c r="Q20" t="s">
        <v>1290</v>
      </c>
      <c r="R20" t="s">
        <v>1307</v>
      </c>
      <c r="S20" t="s">
        <v>1455</v>
      </c>
      <c r="T20" t="s">
        <v>1456</v>
      </c>
      <c r="U20" t="s">
        <v>1457</v>
      </c>
      <c r="W20" t="str">
        <f>X20</f>
        <v>HA NAM</v>
      </c>
      <c r="X20" t="s">
        <v>1457</v>
      </c>
      <c r="Y20" t="s">
        <v>1298</v>
      </c>
      <c r="Z20" t="s">
        <v>1294</v>
      </c>
      <c r="AA20" t="s">
        <v>1430</v>
      </c>
      <c r="AB20" t="s">
        <v>1301</v>
      </c>
      <c r="AC20">
        <v>24</v>
      </c>
      <c r="AD20">
        <v>35139</v>
      </c>
      <c r="AE20">
        <v>26706</v>
      </c>
      <c r="AF20">
        <v>640944</v>
      </c>
      <c r="AG20">
        <v>8</v>
      </c>
      <c r="AH20" s="17">
        <v>692220</v>
      </c>
      <c r="AI20" t="s">
        <v>1450</v>
      </c>
      <c r="AJ20">
        <v>20240714</v>
      </c>
      <c r="AK20">
        <v>20250714</v>
      </c>
      <c r="AL20" t="s">
        <v>1431</v>
      </c>
      <c r="AM20">
        <v>102576</v>
      </c>
      <c r="AN20" t="s">
        <v>1316</v>
      </c>
      <c r="AO20" t="s">
        <v>1292</v>
      </c>
      <c r="AP20" t="s">
        <v>1293</v>
      </c>
      <c r="AQ20" s="19">
        <v>6</v>
      </c>
      <c r="AR20" s="22">
        <v>4</v>
      </c>
      <c r="AS20" s="5" t="s">
        <v>1430</v>
      </c>
      <c r="AT20" s="5" t="s">
        <v>1457</v>
      </c>
      <c r="AU20" t="s">
        <v>1312</v>
      </c>
      <c r="AV20">
        <f>+VLOOKUP($I20,Code!$A$2:$M$107,12,0)</f>
        <v>320118</v>
      </c>
      <c r="AW20" t="str">
        <f>+VLOOKUP($I20,Code!$A$2:$M$107,13,0)</f>
        <v>Richoco WF 15g</v>
      </c>
      <c r="AY20" s="1">
        <f t="shared" si="3"/>
        <v>160.23599999999999</v>
      </c>
      <c r="AZ20" s="12">
        <f t="shared" si="4"/>
        <v>0.23998975497310682</v>
      </c>
      <c r="BB20" s="2"/>
      <c r="BD20" s="13"/>
    </row>
    <row r="21" spans="2:56" x14ac:dyDescent="0.35">
      <c r="B21" t="s">
        <v>1300</v>
      </c>
      <c r="C21" t="s">
        <v>1301</v>
      </c>
      <c r="D21" s="2">
        <v>45568</v>
      </c>
      <c r="E21" t="s">
        <v>1458</v>
      </c>
      <c r="F21" t="s">
        <v>1459</v>
      </c>
      <c r="G21" t="s">
        <v>1460</v>
      </c>
      <c r="H21" t="s">
        <v>1461</v>
      </c>
      <c r="I21">
        <v>173123000</v>
      </c>
      <c r="J21" t="s">
        <v>935</v>
      </c>
      <c r="K21" t="s">
        <v>1288</v>
      </c>
      <c r="L21" t="s">
        <v>1295</v>
      </c>
      <c r="M21">
        <v>5070585</v>
      </c>
      <c r="N21" t="s">
        <v>1462</v>
      </c>
      <c r="O21" t="s">
        <v>1463</v>
      </c>
      <c r="P21">
        <v>63</v>
      </c>
      <c r="Q21" t="s">
        <v>1290</v>
      </c>
      <c r="R21" t="s">
        <v>1317</v>
      </c>
      <c r="S21" t="s">
        <v>1317</v>
      </c>
      <c r="T21" t="s">
        <v>1318</v>
      </c>
      <c r="U21" t="s">
        <v>1188</v>
      </c>
      <c r="W21" t="s">
        <v>1188</v>
      </c>
      <c r="X21" t="s">
        <v>1319</v>
      </c>
      <c r="Y21" t="s">
        <v>1291</v>
      </c>
      <c r="Z21" t="s">
        <v>1294</v>
      </c>
      <c r="AA21" t="s">
        <v>1304</v>
      </c>
      <c r="AB21" t="s">
        <v>1301</v>
      </c>
      <c r="AC21">
        <v>6</v>
      </c>
      <c r="AD21">
        <v>35139</v>
      </c>
      <c r="AE21">
        <v>34085</v>
      </c>
      <c r="AF21">
        <v>204510</v>
      </c>
      <c r="AG21">
        <v>8</v>
      </c>
      <c r="AH21" s="17">
        <v>220871</v>
      </c>
      <c r="AI21" t="s">
        <v>1450</v>
      </c>
      <c r="AJ21">
        <v>20240714</v>
      </c>
      <c r="AK21">
        <v>20250714</v>
      </c>
      <c r="AL21" t="s">
        <v>1464</v>
      </c>
      <c r="AM21">
        <v>102941</v>
      </c>
      <c r="AN21" t="s">
        <v>1465</v>
      </c>
      <c r="AO21" t="s">
        <v>1292</v>
      </c>
      <c r="AP21" t="s">
        <v>1293</v>
      </c>
      <c r="AQ21" s="19">
        <v>6</v>
      </c>
      <c r="AR21" s="22">
        <v>1</v>
      </c>
      <c r="AS21" s="5" t="s">
        <v>1304</v>
      </c>
      <c r="AT21" s="5" t="s">
        <v>1188</v>
      </c>
      <c r="AU21" t="s">
        <v>1312</v>
      </c>
      <c r="AV21">
        <f>+VLOOKUP($I21,Code!$A$2:$M$107,12,0)</f>
        <v>320118</v>
      </c>
      <c r="AW21" t="str">
        <f>+VLOOKUP($I21,Code!$A$2:$M$107,13,0)</f>
        <v>Richoco WF 15g</v>
      </c>
      <c r="AY21" s="1">
        <f t="shared" si="3"/>
        <v>204.51</v>
      </c>
      <c r="AZ21" s="12">
        <f t="shared" si="4"/>
        <v>2.9995162070633796E-2</v>
      </c>
      <c r="BB21" s="2"/>
      <c r="BD21" s="13"/>
    </row>
    <row r="22" spans="2:56" x14ac:dyDescent="0.35">
      <c r="B22" t="s">
        <v>1300</v>
      </c>
      <c r="C22" t="s">
        <v>1301</v>
      </c>
      <c r="D22" s="2">
        <v>45568</v>
      </c>
      <c r="E22" t="s">
        <v>1466</v>
      </c>
      <c r="F22" t="s">
        <v>1341</v>
      </c>
      <c r="G22" t="s">
        <v>1467</v>
      </c>
      <c r="H22" t="s">
        <v>1468</v>
      </c>
      <c r="I22">
        <v>173129000</v>
      </c>
      <c r="J22" t="s">
        <v>746</v>
      </c>
      <c r="K22" t="s">
        <v>1288</v>
      </c>
      <c r="L22" s="19" t="s">
        <v>1295</v>
      </c>
      <c r="M22">
        <v>5139200</v>
      </c>
      <c r="N22" t="s">
        <v>1469</v>
      </c>
      <c r="O22" t="s">
        <v>1470</v>
      </c>
      <c r="P22" t="s">
        <v>1471</v>
      </c>
      <c r="Q22" t="s">
        <v>1472</v>
      </c>
      <c r="R22" t="s">
        <v>1290</v>
      </c>
      <c r="S22" t="s">
        <v>1473</v>
      </c>
      <c r="T22" t="s">
        <v>1327</v>
      </c>
      <c r="U22" t="s">
        <v>1347</v>
      </c>
      <c r="W22" t="str">
        <f t="shared" ref="W22:W47" si="6">X22</f>
        <v>QUANG NINH</v>
      </c>
      <c r="X22" t="s">
        <v>1347</v>
      </c>
      <c r="Y22" t="s">
        <v>1298</v>
      </c>
      <c r="Z22" t="s">
        <v>1299</v>
      </c>
      <c r="AA22" t="s">
        <v>4</v>
      </c>
      <c r="AB22" t="s">
        <v>1301</v>
      </c>
      <c r="AC22">
        <v>6</v>
      </c>
      <c r="AD22">
        <v>36800</v>
      </c>
      <c r="AE22">
        <v>36800</v>
      </c>
      <c r="AF22">
        <v>220800</v>
      </c>
      <c r="AG22">
        <v>8</v>
      </c>
      <c r="AH22" s="17">
        <v>238464</v>
      </c>
      <c r="AI22" t="s">
        <v>1323</v>
      </c>
      <c r="AJ22">
        <v>20240803</v>
      </c>
      <c r="AK22">
        <v>20250803</v>
      </c>
      <c r="AL22" t="s">
        <v>1348</v>
      </c>
      <c r="AM22">
        <v>92201</v>
      </c>
      <c r="AN22" t="s">
        <v>1303</v>
      </c>
      <c r="AO22" t="s">
        <v>1292</v>
      </c>
      <c r="AP22" t="s">
        <v>1293</v>
      </c>
      <c r="AQ22" s="19">
        <v>6</v>
      </c>
      <c r="AR22" s="22">
        <v>1</v>
      </c>
      <c r="AS22" s="5" t="s">
        <v>4</v>
      </c>
      <c r="AT22" s="5" t="s">
        <v>1347</v>
      </c>
      <c r="AU22" t="s">
        <v>1312</v>
      </c>
      <c r="AV22">
        <f>+VLOOKUP($I22,Code!$A$2:$M$107,12,0)</f>
        <v>320023</v>
      </c>
      <c r="AW22" t="str">
        <f>+VLOOKUP($I22,Code!$A$2:$M$107,13,0)</f>
        <v>Na 15g</v>
      </c>
      <c r="AY22" s="1">
        <f t="shared" si="3"/>
        <v>220.8</v>
      </c>
      <c r="AZ22" s="12">
        <f t="shared" si="4"/>
        <v>0</v>
      </c>
      <c r="BB22" s="2"/>
      <c r="BD22" s="13"/>
    </row>
    <row r="23" spans="2:56" x14ac:dyDescent="0.35">
      <c r="B23" t="s">
        <v>1300</v>
      </c>
      <c r="C23" t="s">
        <v>1301</v>
      </c>
      <c r="D23" s="2">
        <v>45568</v>
      </c>
      <c r="E23" t="s">
        <v>1474</v>
      </c>
      <c r="F23" t="s">
        <v>1475</v>
      </c>
      <c r="G23" t="s">
        <v>1476</v>
      </c>
      <c r="H23" t="s">
        <v>1477</v>
      </c>
      <c r="I23">
        <v>173129000</v>
      </c>
      <c r="J23" t="s">
        <v>746</v>
      </c>
      <c r="K23" t="s">
        <v>1288</v>
      </c>
      <c r="L23" s="19" t="s">
        <v>1295</v>
      </c>
      <c r="M23">
        <v>5135972</v>
      </c>
      <c r="N23" t="s">
        <v>1478</v>
      </c>
      <c r="O23" t="s">
        <v>1479</v>
      </c>
      <c r="P23">
        <v>91</v>
      </c>
      <c r="Q23" t="s">
        <v>1290</v>
      </c>
      <c r="R23" t="s">
        <v>1480</v>
      </c>
      <c r="S23" t="s">
        <v>1400</v>
      </c>
      <c r="T23" t="s">
        <v>1481</v>
      </c>
      <c r="U23" t="s">
        <v>1481</v>
      </c>
      <c r="W23" t="str">
        <f t="shared" si="6"/>
        <v>THAI NGUYEN</v>
      </c>
      <c r="X23" t="s">
        <v>1481</v>
      </c>
      <c r="Y23" t="s">
        <v>1298</v>
      </c>
      <c r="Z23" t="s">
        <v>1299</v>
      </c>
      <c r="AA23" t="s">
        <v>4</v>
      </c>
      <c r="AB23" t="s">
        <v>1301</v>
      </c>
      <c r="AC23">
        <v>6</v>
      </c>
      <c r="AD23">
        <v>36800</v>
      </c>
      <c r="AE23">
        <v>36800</v>
      </c>
      <c r="AF23">
        <v>220800</v>
      </c>
      <c r="AG23">
        <v>8</v>
      </c>
      <c r="AH23" s="17">
        <v>238464</v>
      </c>
      <c r="AI23" t="s">
        <v>1323</v>
      </c>
      <c r="AJ23">
        <v>20240803</v>
      </c>
      <c r="AK23">
        <v>20250803</v>
      </c>
      <c r="AL23" t="s">
        <v>1482</v>
      </c>
      <c r="AM23">
        <v>92201</v>
      </c>
      <c r="AN23" t="s">
        <v>1303</v>
      </c>
      <c r="AO23" t="s">
        <v>1292</v>
      </c>
      <c r="AP23" t="s">
        <v>1293</v>
      </c>
      <c r="AQ23" s="19">
        <v>6</v>
      </c>
      <c r="AR23" s="22">
        <v>1</v>
      </c>
      <c r="AS23" s="5" t="s">
        <v>4</v>
      </c>
      <c r="AT23" s="5" t="s">
        <v>1481</v>
      </c>
      <c r="AU23" t="s">
        <v>1312</v>
      </c>
      <c r="AV23">
        <f>+VLOOKUP($I23,Code!$A$2:$M$107,12,0)</f>
        <v>320023</v>
      </c>
      <c r="AW23" t="str">
        <f>+VLOOKUP($I23,Code!$A$2:$M$107,13,0)</f>
        <v>Na 15g</v>
      </c>
      <c r="AY23" s="1">
        <f t="shared" si="3"/>
        <v>220.8</v>
      </c>
      <c r="AZ23" s="12">
        <f t="shared" si="4"/>
        <v>0</v>
      </c>
      <c r="BB23" s="2"/>
      <c r="BD23" s="13"/>
    </row>
    <row r="24" spans="2:56" x14ac:dyDescent="0.35">
      <c r="B24" t="s">
        <v>1300</v>
      </c>
      <c r="C24" t="s">
        <v>1301</v>
      </c>
      <c r="D24" s="2">
        <v>45568</v>
      </c>
      <c r="E24" t="s">
        <v>1483</v>
      </c>
      <c r="F24" t="s">
        <v>1484</v>
      </c>
      <c r="G24" t="s">
        <v>1485</v>
      </c>
      <c r="H24" t="s">
        <v>1486</v>
      </c>
      <c r="I24">
        <v>173129000</v>
      </c>
      <c r="J24" t="s">
        <v>746</v>
      </c>
      <c r="K24" t="s">
        <v>1288</v>
      </c>
      <c r="L24" s="19" t="s">
        <v>1295</v>
      </c>
      <c r="M24">
        <v>5332447</v>
      </c>
      <c r="N24" t="s">
        <v>1487</v>
      </c>
      <c r="O24" t="s">
        <v>1488</v>
      </c>
      <c r="P24">
        <v>130</v>
      </c>
      <c r="Q24" t="s">
        <v>1290</v>
      </c>
      <c r="R24" t="s">
        <v>1489</v>
      </c>
      <c r="S24" t="s">
        <v>1490</v>
      </c>
      <c r="T24" t="s">
        <v>1491</v>
      </c>
      <c r="U24" t="s">
        <v>1410</v>
      </c>
      <c r="W24" t="str">
        <f t="shared" si="6"/>
        <v>PHU THO</v>
      </c>
      <c r="X24" t="s">
        <v>1410</v>
      </c>
      <c r="Y24" t="s">
        <v>1298</v>
      </c>
      <c r="Z24" t="s">
        <v>1299</v>
      </c>
      <c r="AA24" t="s">
        <v>4</v>
      </c>
      <c r="AB24" t="s">
        <v>1301</v>
      </c>
      <c r="AC24">
        <v>6</v>
      </c>
      <c r="AD24">
        <v>36800</v>
      </c>
      <c r="AE24">
        <v>36800</v>
      </c>
      <c r="AF24">
        <v>220800</v>
      </c>
      <c r="AG24">
        <v>8</v>
      </c>
      <c r="AH24" s="17">
        <v>238464</v>
      </c>
      <c r="AI24" t="s">
        <v>1323</v>
      </c>
      <c r="AJ24">
        <v>20240803</v>
      </c>
      <c r="AK24">
        <v>20250803</v>
      </c>
      <c r="AL24" t="s">
        <v>1492</v>
      </c>
      <c r="AM24">
        <v>92201</v>
      </c>
      <c r="AN24" t="s">
        <v>1303</v>
      </c>
      <c r="AO24" t="s">
        <v>1292</v>
      </c>
      <c r="AP24" t="s">
        <v>1293</v>
      </c>
      <c r="AQ24" s="19">
        <v>6</v>
      </c>
      <c r="AR24" s="22">
        <v>1</v>
      </c>
      <c r="AS24" s="5" t="s">
        <v>4</v>
      </c>
      <c r="AT24" s="5" t="s">
        <v>1410</v>
      </c>
      <c r="AU24" t="s">
        <v>1312</v>
      </c>
      <c r="AV24">
        <f>+VLOOKUP($I24,Code!$A$2:$M$107,12,0)</f>
        <v>320023</v>
      </c>
      <c r="AW24" t="str">
        <f>+VLOOKUP($I24,Code!$A$2:$M$107,13,0)</f>
        <v>Na 15g</v>
      </c>
      <c r="AY24" s="1">
        <f t="shared" si="3"/>
        <v>220.8</v>
      </c>
      <c r="AZ24" s="12">
        <f t="shared" si="4"/>
        <v>0</v>
      </c>
      <c r="BB24" s="2"/>
      <c r="BD24" s="13"/>
    </row>
    <row r="25" spans="2:56" x14ac:dyDescent="0.35">
      <c r="B25" t="s">
        <v>1300</v>
      </c>
      <c r="C25" t="s">
        <v>1301</v>
      </c>
      <c r="D25" s="2">
        <v>45568</v>
      </c>
      <c r="E25" t="s">
        <v>1440</v>
      </c>
      <c r="F25" t="s">
        <v>1331</v>
      </c>
      <c r="G25" t="s">
        <v>1441</v>
      </c>
      <c r="H25" t="s">
        <v>1442</v>
      </c>
      <c r="I25">
        <v>173129000</v>
      </c>
      <c r="J25" t="s">
        <v>746</v>
      </c>
      <c r="K25" t="s">
        <v>1288</v>
      </c>
      <c r="L25" s="19" t="s">
        <v>1295</v>
      </c>
      <c r="M25">
        <v>5278194</v>
      </c>
      <c r="N25" t="s">
        <v>1443</v>
      </c>
      <c r="O25" t="s">
        <v>1444</v>
      </c>
      <c r="P25" t="s">
        <v>1290</v>
      </c>
      <c r="Q25" t="s">
        <v>1290</v>
      </c>
      <c r="R25" t="s">
        <v>1445</v>
      </c>
      <c r="S25" t="s">
        <v>1446</v>
      </c>
      <c r="T25" t="s">
        <v>1447</v>
      </c>
      <c r="U25" t="s">
        <v>1338</v>
      </c>
      <c r="W25" t="str">
        <f t="shared" si="6"/>
        <v>VINH PHUC</v>
      </c>
      <c r="X25" t="s">
        <v>1338</v>
      </c>
      <c r="Y25" t="s">
        <v>1298</v>
      </c>
      <c r="Z25" t="s">
        <v>1299</v>
      </c>
      <c r="AA25" t="s">
        <v>4</v>
      </c>
      <c r="AB25" t="s">
        <v>1301</v>
      </c>
      <c r="AC25">
        <v>12</v>
      </c>
      <c r="AD25">
        <v>36800</v>
      </c>
      <c r="AE25">
        <v>36800</v>
      </c>
      <c r="AF25">
        <v>441600</v>
      </c>
      <c r="AG25">
        <v>8</v>
      </c>
      <c r="AH25" s="17">
        <v>476928</v>
      </c>
      <c r="AI25" t="s">
        <v>1323</v>
      </c>
      <c r="AJ25">
        <v>20240803</v>
      </c>
      <c r="AK25">
        <v>20250803</v>
      </c>
      <c r="AL25" t="s">
        <v>1339</v>
      </c>
      <c r="AM25">
        <v>92201</v>
      </c>
      <c r="AN25" t="s">
        <v>1303</v>
      </c>
      <c r="AO25" t="s">
        <v>1292</v>
      </c>
      <c r="AP25" t="s">
        <v>1293</v>
      </c>
      <c r="AQ25" s="19">
        <v>6</v>
      </c>
      <c r="AR25" s="22">
        <v>2</v>
      </c>
      <c r="AS25" s="5" t="s">
        <v>4</v>
      </c>
      <c r="AT25" s="5" t="s">
        <v>1338</v>
      </c>
      <c r="AU25" t="s">
        <v>1312</v>
      </c>
      <c r="AV25">
        <f>+VLOOKUP($I25,Code!$A$2:$M$107,12,0)</f>
        <v>320023</v>
      </c>
      <c r="AW25" t="str">
        <f>+VLOOKUP($I25,Code!$A$2:$M$107,13,0)</f>
        <v>Na 15g</v>
      </c>
      <c r="AY25" s="1">
        <f t="shared" si="3"/>
        <v>220.8</v>
      </c>
      <c r="AZ25" s="12">
        <f t="shared" si="4"/>
        <v>0</v>
      </c>
      <c r="BB25" s="2"/>
      <c r="BD25" s="13"/>
    </row>
    <row r="26" spans="2:56" x14ac:dyDescent="0.35">
      <c r="B26" t="s">
        <v>1300</v>
      </c>
      <c r="C26" t="s">
        <v>1301</v>
      </c>
      <c r="D26" s="2">
        <v>45568</v>
      </c>
      <c r="E26" t="s">
        <v>1493</v>
      </c>
      <c r="F26" t="s">
        <v>1484</v>
      </c>
      <c r="G26" t="s">
        <v>1494</v>
      </c>
      <c r="H26" t="s">
        <v>1495</v>
      </c>
      <c r="I26">
        <v>173129000</v>
      </c>
      <c r="J26" t="s">
        <v>746</v>
      </c>
      <c r="K26" t="s">
        <v>1288</v>
      </c>
      <c r="L26" s="19" t="s">
        <v>1295</v>
      </c>
      <c r="M26">
        <v>5277036</v>
      </c>
      <c r="N26" t="s">
        <v>1496</v>
      </c>
      <c r="O26" t="s">
        <v>1497</v>
      </c>
      <c r="P26">
        <v>574</v>
      </c>
      <c r="Q26" t="s">
        <v>1290</v>
      </c>
      <c r="R26" t="s">
        <v>1498</v>
      </c>
      <c r="S26" t="s">
        <v>1499</v>
      </c>
      <c r="T26" t="s">
        <v>1499</v>
      </c>
      <c r="U26" t="s">
        <v>1410</v>
      </c>
      <c r="W26" t="str">
        <f t="shared" si="6"/>
        <v>PHU THO</v>
      </c>
      <c r="X26" t="s">
        <v>1410</v>
      </c>
      <c r="Y26" t="s">
        <v>1298</v>
      </c>
      <c r="Z26" t="s">
        <v>1299</v>
      </c>
      <c r="AA26" t="s">
        <v>4</v>
      </c>
      <c r="AB26" t="s">
        <v>1301</v>
      </c>
      <c r="AC26">
        <v>6</v>
      </c>
      <c r="AD26">
        <v>36800</v>
      </c>
      <c r="AE26">
        <v>36800</v>
      </c>
      <c r="AF26">
        <v>220800</v>
      </c>
      <c r="AG26">
        <v>8</v>
      </c>
      <c r="AH26" s="17">
        <v>238464</v>
      </c>
      <c r="AI26" t="s">
        <v>1323</v>
      </c>
      <c r="AJ26">
        <v>20240803</v>
      </c>
      <c r="AK26">
        <v>20250803</v>
      </c>
      <c r="AL26" t="s">
        <v>1492</v>
      </c>
      <c r="AM26">
        <v>92201</v>
      </c>
      <c r="AN26" t="s">
        <v>1303</v>
      </c>
      <c r="AO26" t="s">
        <v>1292</v>
      </c>
      <c r="AP26" t="s">
        <v>1293</v>
      </c>
      <c r="AQ26" s="19">
        <v>6</v>
      </c>
      <c r="AR26" s="22">
        <v>1</v>
      </c>
      <c r="AS26" s="5" t="s">
        <v>4</v>
      </c>
      <c r="AT26" s="5" t="s">
        <v>1410</v>
      </c>
      <c r="AU26" t="s">
        <v>1312</v>
      </c>
      <c r="AV26">
        <f>+VLOOKUP($I26,Code!$A$2:$M$107,12,0)</f>
        <v>320023</v>
      </c>
      <c r="AW26" t="str">
        <f>+VLOOKUP($I26,Code!$A$2:$M$107,13,0)</f>
        <v>Na 15g</v>
      </c>
      <c r="AY26" s="1">
        <f t="shared" si="3"/>
        <v>220.8</v>
      </c>
      <c r="AZ26" s="12">
        <f t="shared" si="4"/>
        <v>0</v>
      </c>
      <c r="BB26" s="2"/>
      <c r="BD26" s="13"/>
    </row>
    <row r="27" spans="2:56" x14ac:dyDescent="0.35">
      <c r="B27" t="s">
        <v>1300</v>
      </c>
      <c r="C27" t="s">
        <v>1301</v>
      </c>
      <c r="D27" s="2">
        <v>45568</v>
      </c>
      <c r="E27" t="s">
        <v>1451</v>
      </c>
      <c r="F27" t="s">
        <v>1423</v>
      </c>
      <c r="G27" t="s">
        <v>1452</v>
      </c>
      <c r="H27" t="s">
        <v>1453</v>
      </c>
      <c r="I27">
        <v>173129000</v>
      </c>
      <c r="J27" t="s">
        <v>746</v>
      </c>
      <c r="K27" t="s">
        <v>1288</v>
      </c>
      <c r="L27" s="19" t="s">
        <v>1295</v>
      </c>
      <c r="M27">
        <v>6850175</v>
      </c>
      <c r="N27" t="s">
        <v>1454</v>
      </c>
      <c r="O27" t="s">
        <v>1290</v>
      </c>
      <c r="P27">
        <v>1</v>
      </c>
      <c r="Q27" t="s">
        <v>1290</v>
      </c>
      <c r="R27" t="s">
        <v>1307</v>
      </c>
      <c r="S27" t="s">
        <v>1455</v>
      </c>
      <c r="T27" t="s">
        <v>1456</v>
      </c>
      <c r="U27" t="s">
        <v>1457</v>
      </c>
      <c r="W27" t="str">
        <f t="shared" si="6"/>
        <v>HA NAM</v>
      </c>
      <c r="X27" t="s">
        <v>1457</v>
      </c>
      <c r="Y27" t="s">
        <v>1298</v>
      </c>
      <c r="Z27" t="s">
        <v>1294</v>
      </c>
      <c r="AA27" t="s">
        <v>1430</v>
      </c>
      <c r="AB27" t="s">
        <v>1301</v>
      </c>
      <c r="AC27">
        <v>12</v>
      </c>
      <c r="AD27">
        <v>36800</v>
      </c>
      <c r="AE27">
        <v>27968</v>
      </c>
      <c r="AF27">
        <v>335616</v>
      </c>
      <c r="AG27">
        <v>8</v>
      </c>
      <c r="AH27" s="17">
        <v>362465</v>
      </c>
      <c r="AI27" t="s">
        <v>1323</v>
      </c>
      <c r="AJ27">
        <v>20240803</v>
      </c>
      <c r="AK27">
        <v>20250803</v>
      </c>
      <c r="AL27" t="s">
        <v>1431</v>
      </c>
      <c r="AM27">
        <v>102576</v>
      </c>
      <c r="AN27" t="s">
        <v>1316</v>
      </c>
      <c r="AO27" t="s">
        <v>1292</v>
      </c>
      <c r="AP27" t="s">
        <v>1293</v>
      </c>
      <c r="AQ27" s="19">
        <v>6</v>
      </c>
      <c r="AR27" s="22">
        <v>2</v>
      </c>
      <c r="AS27" s="5" t="s">
        <v>1430</v>
      </c>
      <c r="AT27" s="5" t="s">
        <v>1457</v>
      </c>
      <c r="AU27" t="s">
        <v>1312</v>
      </c>
      <c r="AV27">
        <f>+VLOOKUP($I27,Code!$A$2:$M$107,12,0)</f>
        <v>320023</v>
      </c>
      <c r="AW27" t="str">
        <f>+VLOOKUP($I27,Code!$A$2:$M$107,13,0)</f>
        <v>Na 15g</v>
      </c>
      <c r="AY27" s="1">
        <f t="shared" si="3"/>
        <v>167.80799999999999</v>
      </c>
      <c r="AZ27" s="12">
        <f t="shared" si="4"/>
        <v>0.24</v>
      </c>
      <c r="BB27" s="2"/>
      <c r="BD27" s="13"/>
    </row>
    <row r="28" spans="2:56" x14ac:dyDescent="0.35">
      <c r="B28" t="s">
        <v>1300</v>
      </c>
      <c r="C28" t="s">
        <v>1301</v>
      </c>
      <c r="D28" s="2">
        <v>45568</v>
      </c>
      <c r="E28" t="s">
        <v>1500</v>
      </c>
      <c r="F28" t="s">
        <v>1484</v>
      </c>
      <c r="G28" t="s">
        <v>1501</v>
      </c>
      <c r="H28" t="s">
        <v>1502</v>
      </c>
      <c r="I28">
        <v>173129000</v>
      </c>
      <c r="J28" t="s">
        <v>746</v>
      </c>
      <c r="K28" t="s">
        <v>1288</v>
      </c>
      <c r="L28" s="19" t="s">
        <v>1295</v>
      </c>
      <c r="M28">
        <v>5332416</v>
      </c>
      <c r="N28" t="s">
        <v>1503</v>
      </c>
      <c r="O28" t="s">
        <v>1504</v>
      </c>
      <c r="P28">
        <v>62</v>
      </c>
      <c r="Q28" t="s">
        <v>1290</v>
      </c>
      <c r="R28" t="s">
        <v>1505</v>
      </c>
      <c r="S28" t="s">
        <v>1490</v>
      </c>
      <c r="T28" t="s">
        <v>1491</v>
      </c>
      <c r="U28" t="s">
        <v>1410</v>
      </c>
      <c r="W28" t="str">
        <f t="shared" si="6"/>
        <v>PHU THO</v>
      </c>
      <c r="X28" t="s">
        <v>1410</v>
      </c>
      <c r="Y28" t="s">
        <v>1298</v>
      </c>
      <c r="Z28" t="s">
        <v>1299</v>
      </c>
      <c r="AA28" t="s">
        <v>4</v>
      </c>
      <c r="AB28" t="s">
        <v>1301</v>
      </c>
      <c r="AC28">
        <v>18</v>
      </c>
      <c r="AD28">
        <v>36800</v>
      </c>
      <c r="AE28">
        <v>36800</v>
      </c>
      <c r="AF28">
        <v>662400</v>
      </c>
      <c r="AG28">
        <v>8</v>
      </c>
      <c r="AH28" s="17">
        <v>715392</v>
      </c>
      <c r="AI28" t="s">
        <v>1323</v>
      </c>
      <c r="AJ28">
        <v>20240803</v>
      </c>
      <c r="AK28">
        <v>20250803</v>
      </c>
      <c r="AL28" t="s">
        <v>1492</v>
      </c>
      <c r="AM28">
        <v>92201</v>
      </c>
      <c r="AN28" t="s">
        <v>1303</v>
      </c>
      <c r="AO28" t="s">
        <v>1292</v>
      </c>
      <c r="AP28" t="s">
        <v>1293</v>
      </c>
      <c r="AQ28" s="19">
        <v>6</v>
      </c>
      <c r="AR28" s="22">
        <v>3</v>
      </c>
      <c r="AS28" s="5" t="s">
        <v>4</v>
      </c>
      <c r="AT28" s="5" t="s">
        <v>1410</v>
      </c>
      <c r="AU28" t="s">
        <v>1312</v>
      </c>
      <c r="AV28">
        <f>+VLOOKUP($I28,Code!$A$2:$M$107,12,0)</f>
        <v>320023</v>
      </c>
      <c r="AW28" t="str">
        <f>+VLOOKUP($I28,Code!$A$2:$M$107,13,0)</f>
        <v>Na 15g</v>
      </c>
      <c r="AY28" s="1">
        <f t="shared" si="3"/>
        <v>220.8</v>
      </c>
      <c r="AZ28" s="12">
        <f t="shared" si="4"/>
        <v>0</v>
      </c>
      <c r="BB28" s="2"/>
      <c r="BD28" s="13"/>
    </row>
    <row r="29" spans="2:56" x14ac:dyDescent="0.35">
      <c r="B29" t="s">
        <v>1300</v>
      </c>
      <c r="C29" t="s">
        <v>1301</v>
      </c>
      <c r="D29" s="2">
        <v>45568</v>
      </c>
      <c r="E29" t="s">
        <v>1506</v>
      </c>
      <c r="F29" t="s">
        <v>1507</v>
      </c>
      <c r="G29" t="s">
        <v>1508</v>
      </c>
      <c r="H29" t="s">
        <v>1509</v>
      </c>
      <c r="I29">
        <v>173129000</v>
      </c>
      <c r="J29" t="s">
        <v>746</v>
      </c>
      <c r="K29" t="s">
        <v>1288</v>
      </c>
      <c r="L29" s="19" t="s">
        <v>1295</v>
      </c>
      <c r="M29">
        <v>5333882</v>
      </c>
      <c r="N29" t="s">
        <v>1510</v>
      </c>
      <c r="O29" t="s">
        <v>1511</v>
      </c>
      <c r="P29" t="s">
        <v>1290</v>
      </c>
      <c r="Q29" t="s">
        <v>1512</v>
      </c>
      <c r="R29" t="s">
        <v>1290</v>
      </c>
      <c r="S29" t="s">
        <v>1473</v>
      </c>
      <c r="T29" t="s">
        <v>1327</v>
      </c>
      <c r="U29" t="s">
        <v>1347</v>
      </c>
      <c r="W29" t="str">
        <f t="shared" si="6"/>
        <v>QUANG NINH</v>
      </c>
      <c r="X29" t="s">
        <v>1347</v>
      </c>
      <c r="Y29" t="s">
        <v>1298</v>
      </c>
      <c r="Z29" t="s">
        <v>1299</v>
      </c>
      <c r="AA29" t="s">
        <v>4</v>
      </c>
      <c r="AB29" t="s">
        <v>1301</v>
      </c>
      <c r="AC29">
        <v>12</v>
      </c>
      <c r="AD29">
        <v>36800</v>
      </c>
      <c r="AE29">
        <v>36800</v>
      </c>
      <c r="AF29">
        <v>441600</v>
      </c>
      <c r="AG29">
        <v>8</v>
      </c>
      <c r="AH29" s="17">
        <v>476928</v>
      </c>
      <c r="AI29" t="s">
        <v>1323</v>
      </c>
      <c r="AJ29">
        <v>20240803</v>
      </c>
      <c r="AK29">
        <v>20250803</v>
      </c>
      <c r="AL29" t="s">
        <v>1513</v>
      </c>
      <c r="AM29">
        <v>92201</v>
      </c>
      <c r="AN29" t="s">
        <v>1303</v>
      </c>
      <c r="AO29" t="s">
        <v>1292</v>
      </c>
      <c r="AP29" t="s">
        <v>1293</v>
      </c>
      <c r="AQ29" s="19">
        <v>6</v>
      </c>
      <c r="AR29" s="22">
        <v>2</v>
      </c>
      <c r="AS29" s="5" t="s">
        <v>4</v>
      </c>
      <c r="AT29" s="5" t="s">
        <v>1347</v>
      </c>
      <c r="AU29" t="s">
        <v>1312</v>
      </c>
      <c r="AV29">
        <f>+VLOOKUP($I29,Code!$A$2:$M$107,12,0)</f>
        <v>320023</v>
      </c>
      <c r="AW29" t="str">
        <f>+VLOOKUP($I29,Code!$A$2:$M$107,13,0)</f>
        <v>Na 15g</v>
      </c>
      <c r="AY29" s="1">
        <f t="shared" si="3"/>
        <v>220.8</v>
      </c>
      <c r="AZ29" s="12">
        <f t="shared" si="4"/>
        <v>0</v>
      </c>
      <c r="BB29" s="2"/>
      <c r="BD29" s="13"/>
    </row>
    <row r="30" spans="2:56" x14ac:dyDescent="0.35">
      <c r="B30" t="s">
        <v>1300</v>
      </c>
      <c r="C30" t="s">
        <v>1301</v>
      </c>
      <c r="D30" s="2">
        <v>45568</v>
      </c>
      <c r="E30" t="s">
        <v>1330</v>
      </c>
      <c r="F30" t="s">
        <v>1331</v>
      </c>
      <c r="G30" t="s">
        <v>1332</v>
      </c>
      <c r="H30" t="s">
        <v>1333</v>
      </c>
      <c r="I30">
        <v>173129000</v>
      </c>
      <c r="J30" t="s">
        <v>746</v>
      </c>
      <c r="K30" t="s">
        <v>1288</v>
      </c>
      <c r="L30" s="19" t="s">
        <v>1295</v>
      </c>
      <c r="M30">
        <v>5302415</v>
      </c>
      <c r="N30" t="s">
        <v>1334</v>
      </c>
      <c r="O30" t="s">
        <v>1334</v>
      </c>
      <c r="P30" t="s">
        <v>1290</v>
      </c>
      <c r="Q30" t="s">
        <v>1335</v>
      </c>
      <c r="R30" t="s">
        <v>1290</v>
      </c>
      <c r="S30" t="s">
        <v>1336</v>
      </c>
      <c r="T30" t="s">
        <v>1337</v>
      </c>
      <c r="U30" t="s">
        <v>1338</v>
      </c>
      <c r="W30" t="str">
        <f t="shared" si="6"/>
        <v>VINH PHUC</v>
      </c>
      <c r="X30" t="s">
        <v>1338</v>
      </c>
      <c r="Y30" t="s">
        <v>1298</v>
      </c>
      <c r="Z30" t="s">
        <v>1299</v>
      </c>
      <c r="AA30" t="s">
        <v>449</v>
      </c>
      <c r="AB30" t="s">
        <v>1301</v>
      </c>
      <c r="AC30">
        <v>6</v>
      </c>
      <c r="AD30">
        <v>36800</v>
      </c>
      <c r="AE30">
        <v>36800</v>
      </c>
      <c r="AF30">
        <v>220800</v>
      </c>
      <c r="AG30">
        <v>8</v>
      </c>
      <c r="AH30" s="17">
        <v>238464</v>
      </c>
      <c r="AI30" t="s">
        <v>1323</v>
      </c>
      <c r="AJ30">
        <v>20240803</v>
      </c>
      <c r="AK30">
        <v>20250803</v>
      </c>
      <c r="AL30" t="s">
        <v>1339</v>
      </c>
      <c r="AM30">
        <v>92201</v>
      </c>
      <c r="AN30" t="s">
        <v>1303</v>
      </c>
      <c r="AO30" t="s">
        <v>1292</v>
      </c>
      <c r="AP30" t="s">
        <v>1293</v>
      </c>
      <c r="AQ30" s="19">
        <v>6</v>
      </c>
      <c r="AR30" s="22">
        <v>1</v>
      </c>
      <c r="AS30" s="5" t="s">
        <v>449</v>
      </c>
      <c r="AT30" s="5" t="s">
        <v>1338</v>
      </c>
      <c r="AU30" t="s">
        <v>1312</v>
      </c>
      <c r="AV30">
        <f>+VLOOKUP($I30,Code!$A$2:$M$107,12,0)</f>
        <v>320023</v>
      </c>
      <c r="AW30" t="str">
        <f>+VLOOKUP($I30,Code!$A$2:$M$107,13,0)</f>
        <v>Na 15g</v>
      </c>
      <c r="AY30" s="1">
        <f t="shared" si="3"/>
        <v>220.8</v>
      </c>
      <c r="AZ30" s="12">
        <f t="shared" si="4"/>
        <v>0</v>
      </c>
      <c r="BB30" s="2"/>
      <c r="BD30" s="13"/>
    </row>
    <row r="31" spans="2:56" x14ac:dyDescent="0.35">
      <c r="B31" t="s">
        <v>1300</v>
      </c>
      <c r="C31" t="s">
        <v>1301</v>
      </c>
      <c r="D31" s="2">
        <v>45568</v>
      </c>
      <c r="E31" t="s">
        <v>1340</v>
      </c>
      <c r="F31" t="s">
        <v>1341</v>
      </c>
      <c r="G31" t="s">
        <v>1342</v>
      </c>
      <c r="H31" t="s">
        <v>1343</v>
      </c>
      <c r="I31">
        <v>173129000</v>
      </c>
      <c r="J31" t="s">
        <v>746</v>
      </c>
      <c r="K31" t="s">
        <v>1288</v>
      </c>
      <c r="L31" s="19" t="s">
        <v>1295</v>
      </c>
      <c r="M31">
        <v>5302491</v>
      </c>
      <c r="N31" t="s">
        <v>1344</v>
      </c>
      <c r="O31" t="s">
        <v>1344</v>
      </c>
      <c r="P31">
        <v>229</v>
      </c>
      <c r="Q31" t="s">
        <v>1290</v>
      </c>
      <c r="R31" t="s">
        <v>1345</v>
      </c>
      <c r="S31" t="s">
        <v>1346</v>
      </c>
      <c r="T31" t="s">
        <v>1327</v>
      </c>
      <c r="U31" t="s">
        <v>1347</v>
      </c>
      <c r="W31" t="str">
        <f t="shared" si="6"/>
        <v>QUANG NINH</v>
      </c>
      <c r="X31" t="s">
        <v>1347</v>
      </c>
      <c r="Y31" t="s">
        <v>1298</v>
      </c>
      <c r="Z31" t="s">
        <v>1299</v>
      </c>
      <c r="AA31" t="s">
        <v>4</v>
      </c>
      <c r="AB31" t="s">
        <v>1301</v>
      </c>
      <c r="AC31">
        <v>6</v>
      </c>
      <c r="AD31">
        <v>36800</v>
      </c>
      <c r="AE31">
        <v>36800</v>
      </c>
      <c r="AF31">
        <v>220800</v>
      </c>
      <c r="AG31">
        <v>8</v>
      </c>
      <c r="AH31" s="17">
        <v>238464</v>
      </c>
      <c r="AI31" t="s">
        <v>1323</v>
      </c>
      <c r="AJ31">
        <v>20240803</v>
      </c>
      <c r="AK31">
        <v>20250803</v>
      </c>
      <c r="AL31" t="s">
        <v>1348</v>
      </c>
      <c r="AM31">
        <v>92201</v>
      </c>
      <c r="AN31" t="s">
        <v>1303</v>
      </c>
      <c r="AO31" t="s">
        <v>1292</v>
      </c>
      <c r="AP31" t="s">
        <v>1293</v>
      </c>
      <c r="AQ31" s="19">
        <v>6</v>
      </c>
      <c r="AR31" s="22">
        <v>1</v>
      </c>
      <c r="AS31" s="5" t="s">
        <v>4</v>
      </c>
      <c r="AT31" s="5" t="s">
        <v>1347</v>
      </c>
      <c r="AU31" t="s">
        <v>1312</v>
      </c>
      <c r="AV31">
        <f>+VLOOKUP($I31,Code!$A$2:$M$107,12,0)</f>
        <v>320023</v>
      </c>
      <c r="AW31" t="str">
        <f>+VLOOKUP($I31,Code!$A$2:$M$107,13,0)</f>
        <v>Na 15g</v>
      </c>
      <c r="AY31" s="1">
        <f t="shared" si="3"/>
        <v>220.8</v>
      </c>
      <c r="AZ31" s="12">
        <f t="shared" si="4"/>
        <v>0</v>
      </c>
      <c r="BB31" s="2"/>
      <c r="BD31" s="13"/>
    </row>
    <row r="32" spans="2:56" x14ac:dyDescent="0.35">
      <c r="B32" t="s">
        <v>1300</v>
      </c>
      <c r="C32" t="s">
        <v>1301</v>
      </c>
      <c r="D32" s="2">
        <v>45568</v>
      </c>
      <c r="E32" t="s">
        <v>1514</v>
      </c>
      <c r="F32" t="s">
        <v>1515</v>
      </c>
      <c r="G32" t="s">
        <v>1516</v>
      </c>
      <c r="H32" t="s">
        <v>1517</v>
      </c>
      <c r="I32">
        <v>173129000</v>
      </c>
      <c r="J32" t="s">
        <v>746</v>
      </c>
      <c r="K32" t="s">
        <v>1288</v>
      </c>
      <c r="L32" s="19" t="s">
        <v>1295</v>
      </c>
      <c r="M32">
        <v>5290992</v>
      </c>
      <c r="N32" t="s">
        <v>1518</v>
      </c>
      <c r="O32" t="s">
        <v>1519</v>
      </c>
      <c r="P32" t="s">
        <v>1520</v>
      </c>
      <c r="Q32" t="s">
        <v>1290</v>
      </c>
      <c r="R32" t="s">
        <v>1521</v>
      </c>
      <c r="S32" t="s">
        <v>1522</v>
      </c>
      <c r="T32" t="s">
        <v>1522</v>
      </c>
      <c r="U32" t="s">
        <v>1410</v>
      </c>
      <c r="W32" t="str">
        <f t="shared" si="6"/>
        <v>PHU THO</v>
      </c>
      <c r="X32" t="s">
        <v>1410</v>
      </c>
      <c r="Y32" t="s">
        <v>1298</v>
      </c>
      <c r="Z32" t="s">
        <v>1299</v>
      </c>
      <c r="AA32" t="s">
        <v>4</v>
      </c>
      <c r="AB32" t="s">
        <v>1301</v>
      </c>
      <c r="AC32">
        <v>6</v>
      </c>
      <c r="AD32">
        <v>36800</v>
      </c>
      <c r="AE32">
        <v>36800</v>
      </c>
      <c r="AF32">
        <v>220800</v>
      </c>
      <c r="AG32">
        <v>8</v>
      </c>
      <c r="AH32" s="17">
        <v>238464</v>
      </c>
      <c r="AI32" t="s">
        <v>1323</v>
      </c>
      <c r="AJ32">
        <v>20240803</v>
      </c>
      <c r="AK32">
        <v>20250803</v>
      </c>
      <c r="AL32" t="s">
        <v>1523</v>
      </c>
      <c r="AM32">
        <v>92201</v>
      </c>
      <c r="AN32" t="s">
        <v>1303</v>
      </c>
      <c r="AO32" t="s">
        <v>1292</v>
      </c>
      <c r="AP32" t="s">
        <v>1293</v>
      </c>
      <c r="AQ32" s="19">
        <v>6</v>
      </c>
      <c r="AR32" s="22">
        <v>1</v>
      </c>
      <c r="AS32" s="5" t="s">
        <v>4</v>
      </c>
      <c r="AT32" s="5" t="s">
        <v>1410</v>
      </c>
      <c r="AU32" t="s">
        <v>1312</v>
      </c>
      <c r="AV32">
        <f>+VLOOKUP($I32,Code!$A$2:$M$107,12,0)</f>
        <v>320023</v>
      </c>
      <c r="AW32" t="str">
        <f>+VLOOKUP($I32,Code!$A$2:$M$107,13,0)</f>
        <v>Na 15g</v>
      </c>
      <c r="AY32" s="1">
        <f t="shared" si="3"/>
        <v>220.8</v>
      </c>
      <c r="AZ32" s="12">
        <f t="shared" si="4"/>
        <v>0</v>
      </c>
      <c r="BB32" s="2"/>
      <c r="BD32" s="13"/>
    </row>
    <row r="33" spans="2:56" x14ac:dyDescent="0.35">
      <c r="B33" t="s">
        <v>1300</v>
      </c>
      <c r="C33" t="s">
        <v>1301</v>
      </c>
      <c r="D33" s="2">
        <v>45568</v>
      </c>
      <c r="E33" t="s">
        <v>1349</v>
      </c>
      <c r="F33" t="s">
        <v>1350</v>
      </c>
      <c r="G33" t="s">
        <v>1351</v>
      </c>
      <c r="H33" t="s">
        <v>1352</v>
      </c>
      <c r="I33">
        <v>173129000</v>
      </c>
      <c r="J33" t="s">
        <v>746</v>
      </c>
      <c r="K33" t="s">
        <v>1288</v>
      </c>
      <c r="L33" s="19" t="s">
        <v>1295</v>
      </c>
      <c r="M33">
        <v>5294424</v>
      </c>
      <c r="N33" t="s">
        <v>1353</v>
      </c>
      <c r="O33" t="s">
        <v>1354</v>
      </c>
      <c r="P33" t="s">
        <v>1290</v>
      </c>
      <c r="Q33" t="s">
        <v>1355</v>
      </c>
      <c r="R33" t="s">
        <v>1313</v>
      </c>
      <c r="S33" t="s">
        <v>1356</v>
      </c>
      <c r="T33" t="s">
        <v>1357</v>
      </c>
      <c r="U33" t="s">
        <v>1314</v>
      </c>
      <c r="W33" t="str">
        <f t="shared" si="6"/>
        <v>THANH HOA</v>
      </c>
      <c r="X33" t="s">
        <v>1314</v>
      </c>
      <c r="Y33" t="s">
        <v>1298</v>
      </c>
      <c r="Z33" t="s">
        <v>1299</v>
      </c>
      <c r="AA33" t="s">
        <v>4</v>
      </c>
      <c r="AB33" t="s">
        <v>1301</v>
      </c>
      <c r="AC33">
        <v>6</v>
      </c>
      <c r="AD33">
        <v>36800</v>
      </c>
      <c r="AE33">
        <v>36800</v>
      </c>
      <c r="AF33">
        <v>220800</v>
      </c>
      <c r="AG33">
        <v>8</v>
      </c>
      <c r="AH33" s="17">
        <v>238464</v>
      </c>
      <c r="AI33" t="s">
        <v>1323</v>
      </c>
      <c r="AJ33">
        <v>20240803</v>
      </c>
      <c r="AK33">
        <v>20250803</v>
      </c>
      <c r="AL33" t="s">
        <v>1358</v>
      </c>
      <c r="AM33">
        <v>92201</v>
      </c>
      <c r="AN33" t="s">
        <v>1303</v>
      </c>
      <c r="AO33" t="s">
        <v>1292</v>
      </c>
      <c r="AP33" t="s">
        <v>1293</v>
      </c>
      <c r="AQ33" s="19">
        <v>6</v>
      </c>
      <c r="AR33" s="22">
        <v>1</v>
      </c>
      <c r="AS33" s="5" t="s">
        <v>4</v>
      </c>
      <c r="AT33" s="5" t="s">
        <v>1314</v>
      </c>
      <c r="AU33" t="s">
        <v>1312</v>
      </c>
      <c r="AV33">
        <f>+VLOOKUP($I33,Code!$A$2:$M$107,12,0)</f>
        <v>320023</v>
      </c>
      <c r="AW33" t="str">
        <f>+VLOOKUP($I33,Code!$A$2:$M$107,13,0)</f>
        <v>Na 15g</v>
      </c>
      <c r="AY33" s="1">
        <f t="shared" si="3"/>
        <v>220.8</v>
      </c>
      <c r="AZ33" s="12">
        <f t="shared" si="4"/>
        <v>0</v>
      </c>
      <c r="BB33" s="2"/>
      <c r="BD33" s="13"/>
    </row>
    <row r="34" spans="2:56" x14ac:dyDescent="0.35">
      <c r="B34" t="s">
        <v>1300</v>
      </c>
      <c r="C34" t="s">
        <v>1301</v>
      </c>
      <c r="D34" s="2">
        <v>45568</v>
      </c>
      <c r="E34" t="s">
        <v>1524</v>
      </c>
      <c r="F34" t="s">
        <v>1350</v>
      </c>
      <c r="G34" t="s">
        <v>1525</v>
      </c>
      <c r="H34" t="s">
        <v>1526</v>
      </c>
      <c r="I34">
        <v>173129000</v>
      </c>
      <c r="J34" t="s">
        <v>746</v>
      </c>
      <c r="K34" t="s">
        <v>1288</v>
      </c>
      <c r="L34" s="19" t="s">
        <v>1295</v>
      </c>
      <c r="M34">
        <v>5297601</v>
      </c>
      <c r="N34" t="s">
        <v>1527</v>
      </c>
      <c r="O34" t="s">
        <v>1528</v>
      </c>
      <c r="P34" t="s">
        <v>1290</v>
      </c>
      <c r="Q34" t="s">
        <v>1290</v>
      </c>
      <c r="R34" t="s">
        <v>1529</v>
      </c>
      <c r="S34" t="s">
        <v>1530</v>
      </c>
      <c r="T34" t="s">
        <v>1531</v>
      </c>
      <c r="U34" t="s">
        <v>1314</v>
      </c>
      <c r="W34" t="str">
        <f t="shared" si="6"/>
        <v>THANH HOA</v>
      </c>
      <c r="X34" t="s">
        <v>1314</v>
      </c>
      <c r="Y34" t="s">
        <v>1298</v>
      </c>
      <c r="Z34" t="s">
        <v>1299</v>
      </c>
      <c r="AA34" t="s">
        <v>4</v>
      </c>
      <c r="AB34" t="s">
        <v>1301</v>
      </c>
      <c r="AC34">
        <v>24</v>
      </c>
      <c r="AD34">
        <v>36800</v>
      </c>
      <c r="AE34">
        <v>36800</v>
      </c>
      <c r="AF34">
        <v>883200</v>
      </c>
      <c r="AG34">
        <v>8</v>
      </c>
      <c r="AH34" s="17">
        <v>953856</v>
      </c>
      <c r="AI34" t="s">
        <v>1323</v>
      </c>
      <c r="AJ34">
        <v>20240803</v>
      </c>
      <c r="AK34">
        <v>20250803</v>
      </c>
      <c r="AL34" t="s">
        <v>1358</v>
      </c>
      <c r="AM34">
        <v>92201</v>
      </c>
      <c r="AN34" t="s">
        <v>1303</v>
      </c>
      <c r="AO34" t="s">
        <v>1292</v>
      </c>
      <c r="AP34" t="s">
        <v>1293</v>
      </c>
      <c r="AQ34" s="19">
        <v>6</v>
      </c>
      <c r="AR34" s="22">
        <v>4</v>
      </c>
      <c r="AS34" s="5" t="s">
        <v>4</v>
      </c>
      <c r="AT34" s="5" t="s">
        <v>1314</v>
      </c>
      <c r="AU34" t="s">
        <v>1312</v>
      </c>
      <c r="AV34">
        <f>+VLOOKUP($I34,Code!$A$2:$M$107,12,0)</f>
        <v>320023</v>
      </c>
      <c r="AW34" t="str">
        <f>+VLOOKUP($I34,Code!$A$2:$M$107,13,0)</f>
        <v>Na 15g</v>
      </c>
      <c r="AY34" s="1">
        <f t="shared" si="3"/>
        <v>220.8</v>
      </c>
      <c r="AZ34" s="12">
        <f t="shared" si="4"/>
        <v>0</v>
      </c>
      <c r="BB34" s="2"/>
      <c r="BD34" s="13"/>
    </row>
    <row r="35" spans="2:56" x14ac:dyDescent="0.35">
      <c r="B35" t="s">
        <v>1300</v>
      </c>
      <c r="C35" t="s">
        <v>1301</v>
      </c>
      <c r="D35" s="2">
        <v>45568</v>
      </c>
      <c r="E35" t="s">
        <v>1532</v>
      </c>
      <c r="F35" t="s">
        <v>1350</v>
      </c>
      <c r="G35" t="s">
        <v>1533</v>
      </c>
      <c r="H35" t="s">
        <v>1534</v>
      </c>
      <c r="I35">
        <v>173129000</v>
      </c>
      <c r="J35" t="s">
        <v>746</v>
      </c>
      <c r="K35" t="s">
        <v>1288</v>
      </c>
      <c r="L35" s="19" t="s">
        <v>1295</v>
      </c>
      <c r="M35">
        <v>5295876</v>
      </c>
      <c r="N35" t="s">
        <v>1535</v>
      </c>
      <c r="O35" t="s">
        <v>1536</v>
      </c>
      <c r="P35">
        <v>678</v>
      </c>
      <c r="Q35" t="s">
        <v>1290</v>
      </c>
      <c r="R35" t="s">
        <v>1537</v>
      </c>
      <c r="S35" t="s">
        <v>1538</v>
      </c>
      <c r="T35" t="s">
        <v>1539</v>
      </c>
      <c r="U35" t="s">
        <v>1314</v>
      </c>
      <c r="W35" t="str">
        <f t="shared" si="6"/>
        <v>THANH HOA</v>
      </c>
      <c r="X35" t="s">
        <v>1314</v>
      </c>
      <c r="Y35" t="s">
        <v>1298</v>
      </c>
      <c r="Z35" t="s">
        <v>1299</v>
      </c>
      <c r="AA35" t="s">
        <v>4</v>
      </c>
      <c r="AB35" t="s">
        <v>1301</v>
      </c>
      <c r="AC35">
        <v>6</v>
      </c>
      <c r="AD35">
        <v>36800</v>
      </c>
      <c r="AE35">
        <v>36800</v>
      </c>
      <c r="AF35">
        <v>220800</v>
      </c>
      <c r="AG35">
        <v>8</v>
      </c>
      <c r="AH35" s="17">
        <v>238464</v>
      </c>
      <c r="AI35" t="s">
        <v>1323</v>
      </c>
      <c r="AJ35">
        <v>20240803</v>
      </c>
      <c r="AK35">
        <v>20250803</v>
      </c>
      <c r="AL35" t="s">
        <v>1358</v>
      </c>
      <c r="AM35">
        <v>92201</v>
      </c>
      <c r="AN35" t="s">
        <v>1303</v>
      </c>
      <c r="AO35" t="s">
        <v>1292</v>
      </c>
      <c r="AP35" t="s">
        <v>1293</v>
      </c>
      <c r="AQ35" s="19">
        <v>6</v>
      </c>
      <c r="AR35" s="22">
        <v>1</v>
      </c>
      <c r="AS35" s="5" t="s">
        <v>4</v>
      </c>
      <c r="AT35" s="5" t="s">
        <v>1314</v>
      </c>
      <c r="AU35" t="s">
        <v>1312</v>
      </c>
      <c r="AV35">
        <f>+VLOOKUP($I35,Code!$A$2:$M$107,12,0)</f>
        <v>320023</v>
      </c>
      <c r="AW35" t="str">
        <f>+VLOOKUP($I35,Code!$A$2:$M$107,13,0)</f>
        <v>Na 15g</v>
      </c>
      <c r="AY35" s="1">
        <f t="shared" si="3"/>
        <v>220.8</v>
      </c>
      <c r="AZ35" s="12">
        <f t="shared" si="4"/>
        <v>0</v>
      </c>
      <c r="BB35" s="2"/>
      <c r="BD35" s="13"/>
    </row>
    <row r="36" spans="2:56" x14ac:dyDescent="0.35">
      <c r="B36" t="s">
        <v>1300</v>
      </c>
      <c r="C36" t="s">
        <v>1301</v>
      </c>
      <c r="D36" s="2">
        <v>45568</v>
      </c>
      <c r="E36" t="s">
        <v>1540</v>
      </c>
      <c r="F36" t="s">
        <v>1350</v>
      </c>
      <c r="G36" t="s">
        <v>1541</v>
      </c>
      <c r="H36" t="s">
        <v>1542</v>
      </c>
      <c r="I36">
        <v>173129000</v>
      </c>
      <c r="J36" t="s">
        <v>746</v>
      </c>
      <c r="K36" t="s">
        <v>1288</v>
      </c>
      <c r="L36" s="19" t="s">
        <v>1295</v>
      </c>
      <c r="M36">
        <v>5290075</v>
      </c>
      <c r="N36" t="s">
        <v>1543</v>
      </c>
      <c r="O36" t="s">
        <v>1544</v>
      </c>
      <c r="P36">
        <v>809</v>
      </c>
      <c r="Q36" t="s">
        <v>1290</v>
      </c>
      <c r="R36" t="s">
        <v>1545</v>
      </c>
      <c r="S36" t="s">
        <v>1546</v>
      </c>
      <c r="T36" t="s">
        <v>1546</v>
      </c>
      <c r="U36" t="s">
        <v>1314</v>
      </c>
      <c r="W36" t="str">
        <f t="shared" si="6"/>
        <v>THANH HOA</v>
      </c>
      <c r="X36" t="s">
        <v>1314</v>
      </c>
      <c r="Y36" t="s">
        <v>1298</v>
      </c>
      <c r="Z36" t="s">
        <v>1299</v>
      </c>
      <c r="AA36" t="s">
        <v>4</v>
      </c>
      <c r="AB36" t="s">
        <v>1301</v>
      </c>
      <c r="AC36">
        <v>18</v>
      </c>
      <c r="AD36">
        <v>36800</v>
      </c>
      <c r="AE36">
        <v>36800</v>
      </c>
      <c r="AF36">
        <v>662400</v>
      </c>
      <c r="AG36">
        <v>8</v>
      </c>
      <c r="AH36" s="17">
        <v>715392</v>
      </c>
      <c r="AI36" t="s">
        <v>1323</v>
      </c>
      <c r="AJ36">
        <v>20240803</v>
      </c>
      <c r="AK36">
        <v>20250803</v>
      </c>
      <c r="AL36" t="s">
        <v>1358</v>
      </c>
      <c r="AM36">
        <v>92201</v>
      </c>
      <c r="AN36" t="s">
        <v>1303</v>
      </c>
      <c r="AO36" t="s">
        <v>1292</v>
      </c>
      <c r="AP36" t="s">
        <v>1293</v>
      </c>
      <c r="AQ36" s="19">
        <v>6</v>
      </c>
      <c r="AR36" s="22">
        <v>3</v>
      </c>
      <c r="AS36" s="5" t="s">
        <v>4</v>
      </c>
      <c r="AT36" s="5" t="s">
        <v>1314</v>
      </c>
      <c r="AU36" t="s">
        <v>1312</v>
      </c>
      <c r="AV36">
        <f>+VLOOKUP($I36,Code!$A$2:$M$107,12,0)</f>
        <v>320023</v>
      </c>
      <c r="AW36" t="str">
        <f>+VLOOKUP($I36,Code!$A$2:$M$107,13,0)</f>
        <v>Na 15g</v>
      </c>
      <c r="AY36" s="1">
        <f t="shared" si="3"/>
        <v>220.8</v>
      </c>
      <c r="AZ36" s="12">
        <f t="shared" si="4"/>
        <v>0</v>
      </c>
      <c r="BB36" s="2"/>
      <c r="BD36" s="13"/>
    </row>
    <row r="37" spans="2:56" x14ac:dyDescent="0.35">
      <c r="B37" t="s">
        <v>1300</v>
      </c>
      <c r="C37" t="s">
        <v>1301</v>
      </c>
      <c r="D37" s="2">
        <v>45568</v>
      </c>
      <c r="E37" t="s">
        <v>1547</v>
      </c>
      <c r="F37" t="s">
        <v>1475</v>
      </c>
      <c r="G37" t="s">
        <v>1548</v>
      </c>
      <c r="H37" t="s">
        <v>1549</v>
      </c>
      <c r="I37">
        <v>173129000</v>
      </c>
      <c r="J37" t="s">
        <v>746</v>
      </c>
      <c r="K37" t="s">
        <v>1288</v>
      </c>
      <c r="L37" s="19" t="s">
        <v>1295</v>
      </c>
      <c r="M37">
        <v>5135408</v>
      </c>
      <c r="N37" t="s">
        <v>1550</v>
      </c>
      <c r="O37" t="s">
        <v>1551</v>
      </c>
      <c r="P37">
        <v>815</v>
      </c>
      <c r="Q37" t="s">
        <v>1290</v>
      </c>
      <c r="R37" t="s">
        <v>1552</v>
      </c>
      <c r="S37" t="s">
        <v>1553</v>
      </c>
      <c r="T37" t="s">
        <v>1481</v>
      </c>
      <c r="U37" t="s">
        <v>1481</v>
      </c>
      <c r="W37" t="str">
        <f t="shared" si="6"/>
        <v>THAI NGUYEN</v>
      </c>
      <c r="X37" t="s">
        <v>1481</v>
      </c>
      <c r="Y37" t="s">
        <v>1298</v>
      </c>
      <c r="Z37" t="s">
        <v>1299</v>
      </c>
      <c r="AA37" t="s">
        <v>4</v>
      </c>
      <c r="AB37" t="s">
        <v>1301</v>
      </c>
      <c r="AC37">
        <v>6</v>
      </c>
      <c r="AD37">
        <v>36800</v>
      </c>
      <c r="AE37">
        <v>36800</v>
      </c>
      <c r="AF37">
        <v>220800</v>
      </c>
      <c r="AG37">
        <v>8</v>
      </c>
      <c r="AH37" s="17">
        <v>238464</v>
      </c>
      <c r="AI37" t="s">
        <v>1323</v>
      </c>
      <c r="AJ37">
        <v>20240803</v>
      </c>
      <c r="AK37">
        <v>20250803</v>
      </c>
      <c r="AL37" t="s">
        <v>1482</v>
      </c>
      <c r="AM37">
        <v>92201</v>
      </c>
      <c r="AN37" t="s">
        <v>1303</v>
      </c>
      <c r="AO37" t="s">
        <v>1292</v>
      </c>
      <c r="AP37" t="s">
        <v>1293</v>
      </c>
      <c r="AQ37" s="19">
        <v>6</v>
      </c>
      <c r="AR37" s="22">
        <v>1</v>
      </c>
      <c r="AS37" s="5" t="s">
        <v>4</v>
      </c>
      <c r="AT37" s="5" t="s">
        <v>1481</v>
      </c>
      <c r="AU37" t="s">
        <v>1312</v>
      </c>
      <c r="AV37">
        <f>+VLOOKUP($I37,Code!$A$2:$M$107,12,0)</f>
        <v>320023</v>
      </c>
      <c r="AW37" t="str">
        <f>+VLOOKUP($I37,Code!$A$2:$M$107,13,0)</f>
        <v>Na 15g</v>
      </c>
      <c r="AY37" s="1">
        <f t="shared" si="3"/>
        <v>220.8</v>
      </c>
      <c r="AZ37" s="12">
        <f t="shared" si="4"/>
        <v>0</v>
      </c>
      <c r="BB37" s="2"/>
      <c r="BD37" s="13"/>
    </row>
    <row r="38" spans="2:56" x14ac:dyDescent="0.35">
      <c r="B38" t="s">
        <v>1300</v>
      </c>
      <c r="C38" t="s">
        <v>1301</v>
      </c>
      <c r="D38" s="2">
        <v>45568</v>
      </c>
      <c r="E38" t="s">
        <v>1554</v>
      </c>
      <c r="F38" t="s">
        <v>1475</v>
      </c>
      <c r="G38" t="s">
        <v>1555</v>
      </c>
      <c r="H38" t="s">
        <v>1556</v>
      </c>
      <c r="I38">
        <v>173129000</v>
      </c>
      <c r="J38" t="s">
        <v>746</v>
      </c>
      <c r="K38" t="s">
        <v>1288</v>
      </c>
      <c r="L38" s="19" t="s">
        <v>1295</v>
      </c>
      <c r="M38">
        <v>5135415</v>
      </c>
      <c r="N38" t="s">
        <v>1557</v>
      </c>
      <c r="O38" t="s">
        <v>1558</v>
      </c>
      <c r="P38">
        <v>488</v>
      </c>
      <c r="Q38" t="s">
        <v>1290</v>
      </c>
      <c r="R38" t="s">
        <v>1322</v>
      </c>
      <c r="S38" t="s">
        <v>1559</v>
      </c>
      <c r="T38" t="s">
        <v>1481</v>
      </c>
      <c r="U38" t="s">
        <v>1481</v>
      </c>
      <c r="W38" t="str">
        <f t="shared" si="6"/>
        <v>THAI NGUYEN</v>
      </c>
      <c r="X38" t="s">
        <v>1481</v>
      </c>
      <c r="Y38" t="s">
        <v>1298</v>
      </c>
      <c r="Z38" t="s">
        <v>1299</v>
      </c>
      <c r="AA38" t="s">
        <v>4</v>
      </c>
      <c r="AB38" t="s">
        <v>1301</v>
      </c>
      <c r="AC38">
        <v>6</v>
      </c>
      <c r="AD38">
        <v>36800</v>
      </c>
      <c r="AE38">
        <v>36800</v>
      </c>
      <c r="AF38">
        <v>220800</v>
      </c>
      <c r="AG38">
        <v>8</v>
      </c>
      <c r="AH38" s="17">
        <v>238464</v>
      </c>
      <c r="AI38" t="s">
        <v>1323</v>
      </c>
      <c r="AJ38">
        <v>20240803</v>
      </c>
      <c r="AK38">
        <v>20250803</v>
      </c>
      <c r="AL38" t="s">
        <v>1482</v>
      </c>
      <c r="AM38">
        <v>92201</v>
      </c>
      <c r="AN38" t="s">
        <v>1303</v>
      </c>
      <c r="AO38" t="s">
        <v>1292</v>
      </c>
      <c r="AP38" t="s">
        <v>1293</v>
      </c>
      <c r="AQ38" s="19">
        <v>6</v>
      </c>
      <c r="AR38" s="22">
        <v>1</v>
      </c>
      <c r="AS38" s="5" t="s">
        <v>4</v>
      </c>
      <c r="AT38" s="5" t="s">
        <v>1481</v>
      </c>
      <c r="AU38" t="s">
        <v>1312</v>
      </c>
      <c r="AV38">
        <f>+VLOOKUP($I38,Code!$A$2:$M$107,12,0)</f>
        <v>320023</v>
      </c>
      <c r="AW38" t="str">
        <f>+VLOOKUP($I38,Code!$A$2:$M$107,13,0)</f>
        <v>Na 15g</v>
      </c>
      <c r="AY38" s="1">
        <f t="shared" si="3"/>
        <v>220.8</v>
      </c>
      <c r="AZ38" s="12">
        <f t="shared" si="4"/>
        <v>0</v>
      </c>
      <c r="BB38" s="2"/>
      <c r="BD38" s="13"/>
    </row>
    <row r="39" spans="2:56" x14ac:dyDescent="0.35">
      <c r="B39" t="s">
        <v>1300</v>
      </c>
      <c r="C39" t="s">
        <v>1301</v>
      </c>
      <c r="D39" s="2">
        <v>45568</v>
      </c>
      <c r="E39" t="s">
        <v>1560</v>
      </c>
      <c r="F39" t="s">
        <v>1350</v>
      </c>
      <c r="G39" t="s">
        <v>1561</v>
      </c>
      <c r="H39" t="s">
        <v>1562</v>
      </c>
      <c r="I39">
        <v>173129000</v>
      </c>
      <c r="J39" t="s">
        <v>746</v>
      </c>
      <c r="K39" t="s">
        <v>1288</v>
      </c>
      <c r="L39" s="19" t="s">
        <v>1295</v>
      </c>
      <c r="M39">
        <v>5300130</v>
      </c>
      <c r="N39" t="s">
        <v>1563</v>
      </c>
      <c r="O39" t="s">
        <v>1564</v>
      </c>
      <c r="P39" t="s">
        <v>1290</v>
      </c>
      <c r="Q39" t="s">
        <v>1290</v>
      </c>
      <c r="R39" t="s">
        <v>1565</v>
      </c>
      <c r="S39" t="s">
        <v>1566</v>
      </c>
      <c r="T39" t="s">
        <v>1567</v>
      </c>
      <c r="U39" t="s">
        <v>1314</v>
      </c>
      <c r="W39" t="str">
        <f t="shared" si="6"/>
        <v>THANH HOA</v>
      </c>
      <c r="X39" t="s">
        <v>1314</v>
      </c>
      <c r="Y39" t="s">
        <v>1298</v>
      </c>
      <c r="Z39" t="s">
        <v>1299</v>
      </c>
      <c r="AA39" t="s">
        <v>4</v>
      </c>
      <c r="AB39" t="s">
        <v>1301</v>
      </c>
      <c r="AC39">
        <v>18</v>
      </c>
      <c r="AD39">
        <v>36800</v>
      </c>
      <c r="AE39">
        <v>36800</v>
      </c>
      <c r="AF39">
        <v>662400</v>
      </c>
      <c r="AG39">
        <v>8</v>
      </c>
      <c r="AH39" s="17">
        <v>715392</v>
      </c>
      <c r="AI39" t="s">
        <v>1323</v>
      </c>
      <c r="AJ39">
        <v>20240803</v>
      </c>
      <c r="AK39">
        <v>20250803</v>
      </c>
      <c r="AL39" t="s">
        <v>1358</v>
      </c>
      <c r="AM39">
        <v>92201</v>
      </c>
      <c r="AN39" t="s">
        <v>1303</v>
      </c>
      <c r="AO39" t="s">
        <v>1292</v>
      </c>
      <c r="AP39" t="s">
        <v>1293</v>
      </c>
      <c r="AQ39" s="19">
        <v>6</v>
      </c>
      <c r="AR39" s="22">
        <v>3</v>
      </c>
      <c r="AS39" s="5" t="s">
        <v>4</v>
      </c>
      <c r="AT39" s="5" t="s">
        <v>1314</v>
      </c>
      <c r="AU39" t="s">
        <v>1312</v>
      </c>
      <c r="AV39">
        <f>+VLOOKUP($I39,Code!$A$2:$M$107,12,0)</f>
        <v>320023</v>
      </c>
      <c r="AW39" t="str">
        <f>+VLOOKUP($I39,Code!$A$2:$M$107,13,0)</f>
        <v>Na 15g</v>
      </c>
      <c r="AY39" s="1">
        <f t="shared" si="3"/>
        <v>220.8</v>
      </c>
      <c r="AZ39" s="12">
        <f t="shared" si="4"/>
        <v>0</v>
      </c>
      <c r="BB39" s="2"/>
      <c r="BD39" s="13"/>
    </row>
    <row r="40" spans="2:56" x14ac:dyDescent="0.35">
      <c r="B40" t="s">
        <v>1300</v>
      </c>
      <c r="C40" t="s">
        <v>1301</v>
      </c>
      <c r="D40" s="2">
        <v>45568</v>
      </c>
      <c r="E40" t="s">
        <v>1568</v>
      </c>
      <c r="F40" t="s">
        <v>1515</v>
      </c>
      <c r="G40" t="s">
        <v>1569</v>
      </c>
      <c r="H40" t="s">
        <v>1570</v>
      </c>
      <c r="I40">
        <v>173129000</v>
      </c>
      <c r="J40" t="s">
        <v>746</v>
      </c>
      <c r="K40" t="s">
        <v>1288</v>
      </c>
      <c r="L40" s="19" t="s">
        <v>1295</v>
      </c>
      <c r="M40">
        <v>5279342</v>
      </c>
      <c r="N40" t="s">
        <v>1571</v>
      </c>
      <c r="O40" t="s">
        <v>1572</v>
      </c>
      <c r="P40" t="s">
        <v>1573</v>
      </c>
      <c r="Q40" t="s">
        <v>1290</v>
      </c>
      <c r="R40" t="s">
        <v>1305</v>
      </c>
      <c r="S40" t="s">
        <v>1574</v>
      </c>
      <c r="T40" t="s">
        <v>1491</v>
      </c>
      <c r="U40" t="s">
        <v>1410</v>
      </c>
      <c r="W40" t="str">
        <f t="shared" si="6"/>
        <v>PHU THO</v>
      </c>
      <c r="X40" t="s">
        <v>1410</v>
      </c>
      <c r="Y40" t="s">
        <v>1298</v>
      </c>
      <c r="Z40" t="s">
        <v>1299</v>
      </c>
      <c r="AA40" t="s">
        <v>4</v>
      </c>
      <c r="AB40" t="s">
        <v>1301</v>
      </c>
      <c r="AC40">
        <v>18</v>
      </c>
      <c r="AD40">
        <v>36800</v>
      </c>
      <c r="AE40">
        <v>36800</v>
      </c>
      <c r="AF40">
        <v>662400</v>
      </c>
      <c r="AG40">
        <v>8</v>
      </c>
      <c r="AH40" s="17">
        <v>715392</v>
      </c>
      <c r="AI40" t="s">
        <v>1323</v>
      </c>
      <c r="AJ40">
        <v>20240803</v>
      </c>
      <c r="AK40">
        <v>20250803</v>
      </c>
      <c r="AL40" t="s">
        <v>1523</v>
      </c>
      <c r="AM40">
        <v>92201</v>
      </c>
      <c r="AN40" t="s">
        <v>1303</v>
      </c>
      <c r="AO40" t="s">
        <v>1292</v>
      </c>
      <c r="AP40" t="s">
        <v>1293</v>
      </c>
      <c r="AQ40" s="19">
        <v>6</v>
      </c>
      <c r="AR40" s="22">
        <v>3</v>
      </c>
      <c r="AS40" s="5" t="s">
        <v>4</v>
      </c>
      <c r="AT40" s="5" t="s">
        <v>1410</v>
      </c>
      <c r="AU40" t="s">
        <v>1312</v>
      </c>
      <c r="AV40">
        <f>+VLOOKUP($I40,Code!$A$2:$M$107,12,0)</f>
        <v>320023</v>
      </c>
      <c r="AW40" t="str">
        <f>+VLOOKUP($I40,Code!$A$2:$M$107,13,0)</f>
        <v>Na 15g</v>
      </c>
      <c r="AY40" s="1">
        <f t="shared" si="3"/>
        <v>220.8</v>
      </c>
      <c r="AZ40" s="12">
        <f t="shared" si="4"/>
        <v>0</v>
      </c>
      <c r="BB40" s="2"/>
      <c r="BD40" s="13"/>
    </row>
    <row r="41" spans="2:56" x14ac:dyDescent="0.35">
      <c r="B41" t="s">
        <v>1300</v>
      </c>
      <c r="C41" t="s">
        <v>1301</v>
      </c>
      <c r="D41" s="2">
        <v>45568</v>
      </c>
      <c r="E41" t="s">
        <v>1575</v>
      </c>
      <c r="F41" t="s">
        <v>1341</v>
      </c>
      <c r="G41" t="s">
        <v>1576</v>
      </c>
      <c r="H41" t="s">
        <v>1577</v>
      </c>
      <c r="I41">
        <v>173129000</v>
      </c>
      <c r="J41" t="s">
        <v>746</v>
      </c>
      <c r="K41" t="s">
        <v>1288</v>
      </c>
      <c r="L41" s="19" t="s">
        <v>1295</v>
      </c>
      <c r="M41">
        <v>5134492</v>
      </c>
      <c r="N41" t="s">
        <v>1578</v>
      </c>
      <c r="O41" t="s">
        <v>1579</v>
      </c>
      <c r="P41">
        <v>126</v>
      </c>
      <c r="Q41" t="s">
        <v>1290</v>
      </c>
      <c r="R41" t="s">
        <v>1580</v>
      </c>
      <c r="S41" t="s">
        <v>1581</v>
      </c>
      <c r="T41" t="s">
        <v>1391</v>
      </c>
      <c r="U41" t="s">
        <v>1391</v>
      </c>
      <c r="W41" t="str">
        <f t="shared" si="6"/>
        <v>NINH BINH</v>
      </c>
      <c r="X41" t="s">
        <v>1391</v>
      </c>
      <c r="Y41" t="s">
        <v>1298</v>
      </c>
      <c r="Z41" t="s">
        <v>1299</v>
      </c>
      <c r="AA41" t="s">
        <v>4</v>
      </c>
      <c r="AB41" t="s">
        <v>1301</v>
      </c>
      <c r="AC41">
        <v>6</v>
      </c>
      <c r="AD41">
        <v>36800</v>
      </c>
      <c r="AE41">
        <v>36800</v>
      </c>
      <c r="AF41">
        <v>220800</v>
      </c>
      <c r="AG41">
        <v>8</v>
      </c>
      <c r="AH41" s="17">
        <v>238464</v>
      </c>
      <c r="AI41" t="s">
        <v>1323</v>
      </c>
      <c r="AJ41">
        <v>20240803</v>
      </c>
      <c r="AK41">
        <v>20250803</v>
      </c>
      <c r="AL41" t="s">
        <v>1348</v>
      </c>
      <c r="AM41">
        <v>92201</v>
      </c>
      <c r="AN41" t="s">
        <v>1303</v>
      </c>
      <c r="AO41" t="s">
        <v>1292</v>
      </c>
      <c r="AP41" t="s">
        <v>1293</v>
      </c>
      <c r="AQ41" s="19">
        <v>6</v>
      </c>
      <c r="AR41" s="22">
        <v>1</v>
      </c>
      <c r="AS41" s="5" t="s">
        <v>4</v>
      </c>
      <c r="AT41" s="5" t="s">
        <v>1391</v>
      </c>
      <c r="AU41" t="s">
        <v>1312</v>
      </c>
      <c r="AV41">
        <f>+VLOOKUP($I41,Code!$A$2:$M$107,12,0)</f>
        <v>320023</v>
      </c>
      <c r="AW41" t="str">
        <f>+VLOOKUP($I41,Code!$A$2:$M$107,13,0)</f>
        <v>Na 15g</v>
      </c>
      <c r="AY41" s="1">
        <f t="shared" si="3"/>
        <v>220.8</v>
      </c>
      <c r="AZ41" s="12">
        <f t="shared" si="4"/>
        <v>0</v>
      </c>
      <c r="BB41" s="2"/>
      <c r="BD41" s="13"/>
    </row>
    <row r="42" spans="2:56" x14ac:dyDescent="0.35">
      <c r="B42" t="s">
        <v>1300</v>
      </c>
      <c r="C42" s="2" t="s">
        <v>1301</v>
      </c>
      <c r="D42" s="2">
        <v>45568</v>
      </c>
      <c r="E42" t="s">
        <v>1582</v>
      </c>
      <c r="F42" t="s">
        <v>1350</v>
      </c>
      <c r="G42" t="s">
        <v>1583</v>
      </c>
      <c r="H42" t="s">
        <v>1584</v>
      </c>
      <c r="I42">
        <v>173129000</v>
      </c>
      <c r="J42" t="s">
        <v>746</v>
      </c>
      <c r="K42" t="s">
        <v>1288</v>
      </c>
      <c r="L42" t="s">
        <v>1295</v>
      </c>
      <c r="M42">
        <v>5290428</v>
      </c>
      <c r="N42" t="s">
        <v>1585</v>
      </c>
      <c r="O42" t="s">
        <v>1586</v>
      </c>
      <c r="P42" t="s">
        <v>1290</v>
      </c>
      <c r="Q42" t="s">
        <v>1290</v>
      </c>
      <c r="R42" t="s">
        <v>1587</v>
      </c>
      <c r="S42" t="s">
        <v>1588</v>
      </c>
      <c r="T42" t="s">
        <v>1589</v>
      </c>
      <c r="U42" t="s">
        <v>1314</v>
      </c>
      <c r="W42" t="str">
        <f t="shared" si="6"/>
        <v>THANH HOA</v>
      </c>
      <c r="X42" t="s">
        <v>1314</v>
      </c>
      <c r="Y42" t="s">
        <v>1298</v>
      </c>
      <c r="Z42" t="s">
        <v>1299</v>
      </c>
      <c r="AA42" s="4" t="s">
        <v>4</v>
      </c>
      <c r="AB42" t="s">
        <v>1301</v>
      </c>
      <c r="AC42">
        <v>12</v>
      </c>
      <c r="AD42">
        <v>36800</v>
      </c>
      <c r="AE42" s="20">
        <v>36800</v>
      </c>
      <c r="AF42">
        <v>441600</v>
      </c>
      <c r="AG42">
        <v>8</v>
      </c>
      <c r="AH42" s="17">
        <v>476928</v>
      </c>
      <c r="AI42" t="s">
        <v>1323</v>
      </c>
      <c r="AJ42">
        <v>20240803</v>
      </c>
      <c r="AK42">
        <v>20250803</v>
      </c>
      <c r="AL42" t="s">
        <v>1358</v>
      </c>
      <c r="AM42">
        <v>92201</v>
      </c>
      <c r="AN42" t="s">
        <v>1303</v>
      </c>
      <c r="AO42" t="s">
        <v>1292</v>
      </c>
      <c r="AP42" t="s">
        <v>1293</v>
      </c>
      <c r="AQ42" s="19">
        <v>6</v>
      </c>
      <c r="AR42" s="22">
        <v>2</v>
      </c>
      <c r="AS42" s="5" t="s">
        <v>4</v>
      </c>
      <c r="AT42" s="5" t="s">
        <v>1314</v>
      </c>
      <c r="AU42" t="s">
        <v>1312</v>
      </c>
      <c r="AV42">
        <f>+VLOOKUP($I42,Code!$A$2:$M$107,12,0)</f>
        <v>320023</v>
      </c>
      <c r="AW42" t="str">
        <f>+VLOOKUP($I42,Code!$A$2:$M$107,13,0)</f>
        <v>Na 15g</v>
      </c>
      <c r="AY42" s="1">
        <f t="shared" si="3"/>
        <v>220.8</v>
      </c>
      <c r="AZ42" s="12">
        <f t="shared" si="4"/>
        <v>0</v>
      </c>
      <c r="BD42" s="13"/>
    </row>
    <row r="43" spans="2:56" x14ac:dyDescent="0.35">
      <c r="B43" t="s">
        <v>1300</v>
      </c>
      <c r="C43" s="2" t="s">
        <v>1301</v>
      </c>
      <c r="D43" s="2">
        <v>45568</v>
      </c>
      <c r="E43" t="s">
        <v>1590</v>
      </c>
      <c r="F43" t="s">
        <v>1515</v>
      </c>
      <c r="G43" t="s">
        <v>1591</v>
      </c>
      <c r="H43" t="s">
        <v>1592</v>
      </c>
      <c r="I43">
        <v>173129000</v>
      </c>
      <c r="J43" t="s">
        <v>746</v>
      </c>
      <c r="K43" t="s">
        <v>1288</v>
      </c>
      <c r="L43" t="s">
        <v>1295</v>
      </c>
      <c r="M43">
        <v>5293100</v>
      </c>
      <c r="N43" t="s">
        <v>1593</v>
      </c>
      <c r="O43" t="s">
        <v>1594</v>
      </c>
      <c r="P43" t="s">
        <v>1290</v>
      </c>
      <c r="Q43" t="s">
        <v>1595</v>
      </c>
      <c r="R43" t="s">
        <v>1326</v>
      </c>
      <c r="S43" t="s">
        <v>1596</v>
      </c>
      <c r="T43" t="s">
        <v>1491</v>
      </c>
      <c r="U43" t="s">
        <v>1410</v>
      </c>
      <c r="W43" t="str">
        <f t="shared" si="6"/>
        <v>PHU THO</v>
      </c>
      <c r="X43" t="s">
        <v>1410</v>
      </c>
      <c r="Y43" t="s">
        <v>1298</v>
      </c>
      <c r="Z43" t="s">
        <v>1299</v>
      </c>
      <c r="AA43" s="4" t="s">
        <v>4</v>
      </c>
      <c r="AB43" t="s">
        <v>1301</v>
      </c>
      <c r="AC43">
        <v>10</v>
      </c>
      <c r="AD43">
        <v>36800</v>
      </c>
      <c r="AE43" s="20">
        <v>36800</v>
      </c>
      <c r="AF43">
        <v>368000</v>
      </c>
      <c r="AG43">
        <v>8</v>
      </c>
      <c r="AH43" s="17">
        <v>397440</v>
      </c>
      <c r="AI43" t="s">
        <v>1323</v>
      </c>
      <c r="AJ43">
        <v>20240803</v>
      </c>
      <c r="AK43">
        <v>20250803</v>
      </c>
      <c r="AL43" t="s">
        <v>1523</v>
      </c>
      <c r="AM43">
        <v>92201</v>
      </c>
      <c r="AN43" t="s">
        <v>1303</v>
      </c>
      <c r="AO43" t="s">
        <v>1292</v>
      </c>
      <c r="AP43" t="s">
        <v>1293</v>
      </c>
      <c r="AQ43" s="19">
        <v>6</v>
      </c>
      <c r="AR43" s="22">
        <v>1.6666666666666667</v>
      </c>
      <c r="AS43" s="5" t="s">
        <v>4</v>
      </c>
      <c r="AT43" s="5" t="s">
        <v>1410</v>
      </c>
      <c r="AU43" t="s">
        <v>1312</v>
      </c>
      <c r="AV43">
        <f>+VLOOKUP($I43,Code!$A$2:$M$107,12,0)</f>
        <v>320023</v>
      </c>
      <c r="AW43" t="str">
        <f>+VLOOKUP($I43,Code!$A$2:$M$107,13,0)</f>
        <v>Na 15g</v>
      </c>
      <c r="AY43" s="1">
        <f t="shared" si="3"/>
        <v>220.8</v>
      </c>
      <c r="AZ43" s="12">
        <f t="shared" si="4"/>
        <v>0</v>
      </c>
      <c r="BD43" s="13"/>
    </row>
    <row r="44" spans="2:56" x14ac:dyDescent="0.35">
      <c r="B44" t="s">
        <v>1300</v>
      </c>
      <c r="C44" s="2" t="s">
        <v>1301</v>
      </c>
      <c r="D44" s="2">
        <v>45568</v>
      </c>
      <c r="E44" t="s">
        <v>1597</v>
      </c>
      <c r="F44" t="s">
        <v>1484</v>
      </c>
      <c r="G44" t="s">
        <v>1598</v>
      </c>
      <c r="H44" t="s">
        <v>1599</v>
      </c>
      <c r="I44">
        <v>173129000</v>
      </c>
      <c r="J44" t="s">
        <v>746</v>
      </c>
      <c r="K44" t="s">
        <v>1288</v>
      </c>
      <c r="L44" t="s">
        <v>1295</v>
      </c>
      <c r="M44">
        <v>5335233</v>
      </c>
      <c r="N44" t="s">
        <v>1600</v>
      </c>
      <c r="O44" t="s">
        <v>1601</v>
      </c>
      <c r="P44" t="s">
        <v>1290</v>
      </c>
      <c r="Q44" t="s">
        <v>1602</v>
      </c>
      <c r="R44" t="s">
        <v>1320</v>
      </c>
      <c r="S44" t="s">
        <v>1603</v>
      </c>
      <c r="T44" t="s">
        <v>1491</v>
      </c>
      <c r="U44" t="s">
        <v>1410</v>
      </c>
      <c r="W44" t="str">
        <f t="shared" si="6"/>
        <v>PHU THO</v>
      </c>
      <c r="X44" t="s">
        <v>1410</v>
      </c>
      <c r="Y44" t="s">
        <v>1298</v>
      </c>
      <c r="Z44" t="s">
        <v>1299</v>
      </c>
      <c r="AA44" s="4" t="s">
        <v>4</v>
      </c>
      <c r="AB44" t="s">
        <v>1301</v>
      </c>
      <c r="AC44">
        <v>6</v>
      </c>
      <c r="AD44">
        <v>36800</v>
      </c>
      <c r="AE44" s="20">
        <v>36800</v>
      </c>
      <c r="AF44">
        <v>220800</v>
      </c>
      <c r="AG44">
        <v>8</v>
      </c>
      <c r="AH44" s="17">
        <v>238464</v>
      </c>
      <c r="AI44" t="s">
        <v>1323</v>
      </c>
      <c r="AJ44">
        <v>20240803</v>
      </c>
      <c r="AK44">
        <v>20250803</v>
      </c>
      <c r="AL44" t="s">
        <v>1492</v>
      </c>
      <c r="AM44">
        <v>92201</v>
      </c>
      <c r="AN44" t="s">
        <v>1303</v>
      </c>
      <c r="AO44" t="s">
        <v>1292</v>
      </c>
      <c r="AP44" t="s">
        <v>1293</v>
      </c>
      <c r="AQ44" s="19">
        <v>6</v>
      </c>
      <c r="AR44" s="22">
        <v>1</v>
      </c>
      <c r="AS44" s="5" t="s">
        <v>4</v>
      </c>
      <c r="AT44" s="5" t="s">
        <v>1410</v>
      </c>
      <c r="AU44" t="s">
        <v>1312</v>
      </c>
      <c r="AV44">
        <f>+VLOOKUP($I44,Code!$A$2:$M$107,12,0)</f>
        <v>320023</v>
      </c>
      <c r="AW44" t="str">
        <f>+VLOOKUP($I44,Code!$A$2:$M$107,13,0)</f>
        <v>Na 15g</v>
      </c>
      <c r="AY44" s="1">
        <f t="shared" si="3"/>
        <v>220.8</v>
      </c>
      <c r="AZ44" s="12">
        <f t="shared" si="4"/>
        <v>0</v>
      </c>
      <c r="BD44" s="13"/>
    </row>
    <row r="45" spans="2:56" x14ac:dyDescent="0.35">
      <c r="B45" t="s">
        <v>1300</v>
      </c>
      <c r="C45" s="2" t="s">
        <v>1301</v>
      </c>
      <c r="D45" s="2">
        <v>45568</v>
      </c>
      <c r="E45" t="s">
        <v>1604</v>
      </c>
      <c r="F45" t="s">
        <v>1331</v>
      </c>
      <c r="G45" t="s">
        <v>1605</v>
      </c>
      <c r="H45" t="s">
        <v>1606</v>
      </c>
      <c r="I45">
        <v>173129000</v>
      </c>
      <c r="J45" t="s">
        <v>746</v>
      </c>
      <c r="K45" t="s">
        <v>1288</v>
      </c>
      <c r="L45" t="s">
        <v>1295</v>
      </c>
      <c r="M45">
        <v>5279698</v>
      </c>
      <c r="N45" t="s">
        <v>1607</v>
      </c>
      <c r="O45" t="s">
        <v>1608</v>
      </c>
      <c r="P45" t="s">
        <v>1324</v>
      </c>
      <c r="Q45" t="s">
        <v>1290</v>
      </c>
      <c r="R45" t="s">
        <v>1609</v>
      </c>
      <c r="S45" t="s">
        <v>1290</v>
      </c>
      <c r="T45" t="s">
        <v>1610</v>
      </c>
      <c r="U45" t="s">
        <v>1338</v>
      </c>
      <c r="W45" t="str">
        <f t="shared" si="6"/>
        <v>VINH PHUC</v>
      </c>
      <c r="X45" t="s">
        <v>1338</v>
      </c>
      <c r="Y45" t="s">
        <v>1298</v>
      </c>
      <c r="Z45" t="s">
        <v>1299</v>
      </c>
      <c r="AA45" s="4" t="s">
        <v>4</v>
      </c>
      <c r="AB45" t="s">
        <v>1301</v>
      </c>
      <c r="AC45">
        <v>6</v>
      </c>
      <c r="AD45">
        <v>36800</v>
      </c>
      <c r="AE45" s="20">
        <v>36800</v>
      </c>
      <c r="AF45">
        <v>220800</v>
      </c>
      <c r="AG45">
        <v>8</v>
      </c>
      <c r="AH45" s="17">
        <v>238464</v>
      </c>
      <c r="AI45" t="s">
        <v>1323</v>
      </c>
      <c r="AJ45">
        <v>20240803</v>
      </c>
      <c r="AK45">
        <v>20250803</v>
      </c>
      <c r="AL45" t="s">
        <v>1339</v>
      </c>
      <c r="AM45">
        <v>92201</v>
      </c>
      <c r="AN45" t="s">
        <v>1303</v>
      </c>
      <c r="AO45" t="s">
        <v>1292</v>
      </c>
      <c r="AP45" t="s">
        <v>1293</v>
      </c>
      <c r="AQ45" s="19">
        <v>6</v>
      </c>
      <c r="AR45" s="22">
        <v>1</v>
      </c>
      <c r="AS45" s="5" t="s">
        <v>4</v>
      </c>
      <c r="AT45" s="5" t="s">
        <v>1338</v>
      </c>
      <c r="AU45" t="s">
        <v>1312</v>
      </c>
      <c r="AV45">
        <f>+VLOOKUP($I45,Code!$A$2:$M$107,12,0)</f>
        <v>320023</v>
      </c>
      <c r="AW45" t="str">
        <f>+VLOOKUP($I45,Code!$A$2:$M$107,13,0)</f>
        <v>Na 15g</v>
      </c>
      <c r="AY45" s="1">
        <f t="shared" si="3"/>
        <v>220.8</v>
      </c>
      <c r="AZ45" s="12">
        <f t="shared" si="4"/>
        <v>0</v>
      </c>
      <c r="BD45" s="13"/>
    </row>
    <row r="46" spans="2:56" x14ac:dyDescent="0.35">
      <c r="B46" t="s">
        <v>1300</v>
      </c>
      <c r="C46" s="2" t="s">
        <v>1301</v>
      </c>
      <c r="D46" s="2">
        <v>45568</v>
      </c>
      <c r="E46" t="s">
        <v>1611</v>
      </c>
      <c r="F46" t="s">
        <v>1507</v>
      </c>
      <c r="G46" t="s">
        <v>1612</v>
      </c>
      <c r="H46" t="s">
        <v>1613</v>
      </c>
      <c r="I46">
        <v>173129000</v>
      </c>
      <c r="J46" t="s">
        <v>746</v>
      </c>
      <c r="K46" t="s">
        <v>1288</v>
      </c>
      <c r="L46" t="s">
        <v>1295</v>
      </c>
      <c r="M46">
        <v>5336924</v>
      </c>
      <c r="N46" t="s">
        <v>1614</v>
      </c>
      <c r="O46" t="s">
        <v>1615</v>
      </c>
      <c r="P46" t="s">
        <v>1290</v>
      </c>
      <c r="Q46" t="s">
        <v>1616</v>
      </c>
      <c r="R46" t="s">
        <v>1290</v>
      </c>
      <c r="S46" t="s">
        <v>1346</v>
      </c>
      <c r="T46" t="s">
        <v>1327</v>
      </c>
      <c r="U46" t="s">
        <v>1347</v>
      </c>
      <c r="W46" t="str">
        <f t="shared" si="6"/>
        <v>QUANG NINH</v>
      </c>
      <c r="X46" t="s">
        <v>1347</v>
      </c>
      <c r="Y46" t="s">
        <v>1298</v>
      </c>
      <c r="Z46" t="s">
        <v>1299</v>
      </c>
      <c r="AA46" s="4" t="s">
        <v>4</v>
      </c>
      <c r="AB46" t="s">
        <v>1301</v>
      </c>
      <c r="AC46">
        <v>24</v>
      </c>
      <c r="AD46">
        <v>36800</v>
      </c>
      <c r="AE46" s="20">
        <v>36800</v>
      </c>
      <c r="AF46">
        <v>883200</v>
      </c>
      <c r="AG46">
        <v>8</v>
      </c>
      <c r="AH46" s="17">
        <v>953856</v>
      </c>
      <c r="AI46" t="s">
        <v>1323</v>
      </c>
      <c r="AJ46">
        <v>20240803</v>
      </c>
      <c r="AK46">
        <v>20250803</v>
      </c>
      <c r="AL46" t="s">
        <v>1513</v>
      </c>
      <c r="AM46">
        <v>92201</v>
      </c>
      <c r="AN46" t="s">
        <v>1303</v>
      </c>
      <c r="AO46" t="s">
        <v>1292</v>
      </c>
      <c r="AP46" t="s">
        <v>1293</v>
      </c>
      <c r="AQ46" s="19">
        <v>6</v>
      </c>
      <c r="AR46" s="22">
        <v>4</v>
      </c>
      <c r="AS46" s="5" t="s">
        <v>4</v>
      </c>
      <c r="AT46" s="5" t="s">
        <v>1347</v>
      </c>
      <c r="AU46" t="s">
        <v>1312</v>
      </c>
      <c r="AV46">
        <f>+VLOOKUP($I46,Code!$A$2:$M$107,12,0)</f>
        <v>320023</v>
      </c>
      <c r="AW46" t="str">
        <f>+VLOOKUP($I46,Code!$A$2:$M$107,13,0)</f>
        <v>Na 15g</v>
      </c>
      <c r="AY46" s="1">
        <f t="shared" si="3"/>
        <v>220.8</v>
      </c>
      <c r="AZ46" s="12">
        <f t="shared" si="4"/>
        <v>0</v>
      </c>
      <c r="BD46" s="13"/>
    </row>
    <row r="47" spans="2:56" x14ac:dyDescent="0.35">
      <c r="B47" t="s">
        <v>1300</v>
      </c>
      <c r="C47" s="2" t="s">
        <v>1301</v>
      </c>
      <c r="D47" s="2">
        <v>45568</v>
      </c>
      <c r="E47" t="s">
        <v>1617</v>
      </c>
      <c r="F47" t="s">
        <v>1507</v>
      </c>
      <c r="G47" t="s">
        <v>1618</v>
      </c>
      <c r="H47" t="s">
        <v>1619</v>
      </c>
      <c r="I47">
        <v>173129000</v>
      </c>
      <c r="J47" t="s">
        <v>746</v>
      </c>
      <c r="K47" t="s">
        <v>1288</v>
      </c>
      <c r="L47" t="s">
        <v>1295</v>
      </c>
      <c r="M47">
        <v>5336979</v>
      </c>
      <c r="N47" t="s">
        <v>1620</v>
      </c>
      <c r="O47" t="s">
        <v>1621</v>
      </c>
      <c r="P47" t="s">
        <v>1290</v>
      </c>
      <c r="Q47" t="s">
        <v>1622</v>
      </c>
      <c r="R47" t="s">
        <v>1290</v>
      </c>
      <c r="S47" t="s">
        <v>1623</v>
      </c>
      <c r="T47" t="s">
        <v>1327</v>
      </c>
      <c r="U47" t="s">
        <v>1347</v>
      </c>
      <c r="W47" t="str">
        <f t="shared" si="6"/>
        <v>QUANG NINH</v>
      </c>
      <c r="X47" t="s">
        <v>1347</v>
      </c>
      <c r="Y47" t="s">
        <v>1298</v>
      </c>
      <c r="Z47" t="s">
        <v>1299</v>
      </c>
      <c r="AA47" s="4" t="s">
        <v>4</v>
      </c>
      <c r="AB47" t="s">
        <v>1301</v>
      </c>
      <c r="AC47">
        <v>24</v>
      </c>
      <c r="AD47">
        <v>36800</v>
      </c>
      <c r="AE47" s="20">
        <v>36800</v>
      </c>
      <c r="AF47">
        <v>883200</v>
      </c>
      <c r="AG47">
        <v>8</v>
      </c>
      <c r="AH47" s="17">
        <v>953856</v>
      </c>
      <c r="AI47" t="s">
        <v>1323</v>
      </c>
      <c r="AJ47">
        <v>20240803</v>
      </c>
      <c r="AK47">
        <v>20250803</v>
      </c>
      <c r="AL47" t="s">
        <v>1513</v>
      </c>
      <c r="AM47">
        <v>92201</v>
      </c>
      <c r="AN47" t="s">
        <v>1303</v>
      </c>
      <c r="AO47" t="s">
        <v>1292</v>
      </c>
      <c r="AP47" t="s">
        <v>1293</v>
      </c>
      <c r="AQ47" s="19">
        <v>6</v>
      </c>
      <c r="AR47" s="22">
        <v>4</v>
      </c>
      <c r="AS47" s="5" t="s">
        <v>4</v>
      </c>
      <c r="AT47" s="5" t="s">
        <v>1347</v>
      </c>
      <c r="AU47" t="s">
        <v>1312</v>
      </c>
      <c r="AV47">
        <f>+VLOOKUP($I47,Code!$A$2:$M$107,12,0)</f>
        <v>320023</v>
      </c>
      <c r="AW47" t="str">
        <f>+VLOOKUP($I47,Code!$A$2:$M$107,13,0)</f>
        <v>Na 15g</v>
      </c>
      <c r="AY47" s="1">
        <f t="shared" si="3"/>
        <v>220.8</v>
      </c>
      <c r="AZ47" s="12">
        <f t="shared" si="4"/>
        <v>0</v>
      </c>
      <c r="BD47" s="13"/>
    </row>
    <row r="48" spans="2:56" x14ac:dyDescent="0.35">
      <c r="B48" t="s">
        <v>1300</v>
      </c>
      <c r="C48" s="2" t="s">
        <v>1301</v>
      </c>
      <c r="D48" s="2">
        <v>45568</v>
      </c>
      <c r="E48" t="s">
        <v>1374</v>
      </c>
      <c r="F48" t="s">
        <v>1375</v>
      </c>
      <c r="G48" t="s">
        <v>1376</v>
      </c>
      <c r="H48" t="s">
        <v>1377</v>
      </c>
      <c r="I48">
        <v>173129000</v>
      </c>
      <c r="J48" t="s">
        <v>746</v>
      </c>
      <c r="K48" t="s">
        <v>1288</v>
      </c>
      <c r="L48" t="s">
        <v>1295</v>
      </c>
      <c r="M48">
        <v>5060391</v>
      </c>
      <c r="N48" t="s">
        <v>1378</v>
      </c>
      <c r="O48" t="s">
        <v>1290</v>
      </c>
      <c r="P48" t="s">
        <v>1379</v>
      </c>
      <c r="Q48" t="s">
        <v>1290</v>
      </c>
      <c r="R48" t="s">
        <v>1380</v>
      </c>
      <c r="S48" t="s">
        <v>1290</v>
      </c>
      <c r="T48" t="s">
        <v>1192</v>
      </c>
      <c r="U48" t="s">
        <v>1188</v>
      </c>
      <c r="W48" t="s">
        <v>1188</v>
      </c>
      <c r="X48" t="s">
        <v>1381</v>
      </c>
      <c r="Y48" t="s">
        <v>1291</v>
      </c>
      <c r="Z48" t="s">
        <v>1294</v>
      </c>
      <c r="AA48" s="4" t="s">
        <v>1304</v>
      </c>
      <c r="AB48" t="s">
        <v>1301</v>
      </c>
      <c r="AC48">
        <v>24</v>
      </c>
      <c r="AD48">
        <v>36800</v>
      </c>
      <c r="AE48" s="20">
        <v>35696</v>
      </c>
      <c r="AF48">
        <v>856704</v>
      </c>
      <c r="AG48">
        <v>8</v>
      </c>
      <c r="AH48" s="17">
        <v>925240</v>
      </c>
      <c r="AI48" t="s">
        <v>1323</v>
      </c>
      <c r="AJ48">
        <v>20240803</v>
      </c>
      <c r="AK48">
        <v>20250803</v>
      </c>
      <c r="AL48" t="s">
        <v>1382</v>
      </c>
      <c r="AM48">
        <v>100699</v>
      </c>
      <c r="AN48" t="s">
        <v>1383</v>
      </c>
      <c r="AO48" t="s">
        <v>1292</v>
      </c>
      <c r="AP48" t="s">
        <v>1293</v>
      </c>
      <c r="AQ48" s="19">
        <v>6</v>
      </c>
      <c r="AR48" s="22">
        <v>4</v>
      </c>
      <c r="AS48" s="5" t="s">
        <v>1304</v>
      </c>
      <c r="AT48" s="5" t="s">
        <v>1188</v>
      </c>
      <c r="AU48" t="s">
        <v>1312</v>
      </c>
      <c r="AV48">
        <f>+VLOOKUP($I48,Code!$A$2:$M$107,12,0)</f>
        <v>320023</v>
      </c>
      <c r="AW48" t="str">
        <f>+VLOOKUP($I48,Code!$A$2:$M$107,13,0)</f>
        <v>Na 15g</v>
      </c>
      <c r="AY48" s="1">
        <f t="shared" si="3"/>
        <v>214.17599999999999</v>
      </c>
      <c r="AZ48" s="12">
        <f t="shared" si="4"/>
        <v>3.0000000000000027E-2</v>
      </c>
      <c r="BD48" s="13"/>
    </row>
    <row r="49" spans="2:56" x14ac:dyDescent="0.35">
      <c r="B49" t="s">
        <v>1300</v>
      </c>
      <c r="C49" s="2" t="s">
        <v>1301</v>
      </c>
      <c r="D49" s="2">
        <v>45568</v>
      </c>
      <c r="E49" t="s">
        <v>1384</v>
      </c>
      <c r="F49" t="s">
        <v>1341</v>
      </c>
      <c r="G49" t="s">
        <v>1385</v>
      </c>
      <c r="H49" t="s">
        <v>1386</v>
      </c>
      <c r="I49">
        <v>173129000</v>
      </c>
      <c r="J49" t="s">
        <v>746</v>
      </c>
      <c r="K49" t="s">
        <v>1288</v>
      </c>
      <c r="L49" t="s">
        <v>1295</v>
      </c>
      <c r="M49">
        <v>5134461</v>
      </c>
      <c r="N49" t="s">
        <v>1387</v>
      </c>
      <c r="O49" t="s">
        <v>1388</v>
      </c>
      <c r="P49">
        <v>832</v>
      </c>
      <c r="Q49" t="s">
        <v>1290</v>
      </c>
      <c r="R49" t="s">
        <v>1320</v>
      </c>
      <c r="S49" t="s">
        <v>1389</v>
      </c>
      <c r="T49" t="s">
        <v>1390</v>
      </c>
      <c r="U49" t="s">
        <v>1391</v>
      </c>
      <c r="W49" t="str">
        <f t="shared" ref="W49:W50" si="7">X49</f>
        <v>NINH BINH</v>
      </c>
      <c r="X49" t="s">
        <v>1391</v>
      </c>
      <c r="Y49" t="s">
        <v>1298</v>
      </c>
      <c r="Z49" t="s">
        <v>1299</v>
      </c>
      <c r="AA49" s="4" t="s">
        <v>4</v>
      </c>
      <c r="AB49" t="s">
        <v>1301</v>
      </c>
      <c r="AC49">
        <v>6</v>
      </c>
      <c r="AD49">
        <v>36800</v>
      </c>
      <c r="AE49" s="20">
        <v>36800</v>
      </c>
      <c r="AF49">
        <v>220800</v>
      </c>
      <c r="AG49">
        <v>8</v>
      </c>
      <c r="AH49" s="17">
        <v>238464</v>
      </c>
      <c r="AI49" t="s">
        <v>1323</v>
      </c>
      <c r="AJ49">
        <v>20240803</v>
      </c>
      <c r="AK49">
        <v>20250803</v>
      </c>
      <c r="AL49" t="s">
        <v>1348</v>
      </c>
      <c r="AM49">
        <v>92201</v>
      </c>
      <c r="AN49" t="s">
        <v>1303</v>
      </c>
      <c r="AO49" t="s">
        <v>1292</v>
      </c>
      <c r="AP49" t="s">
        <v>1293</v>
      </c>
      <c r="AQ49" s="19">
        <v>6</v>
      </c>
      <c r="AR49" s="22">
        <v>1</v>
      </c>
      <c r="AS49" s="5" t="s">
        <v>4</v>
      </c>
      <c r="AT49" s="5" t="s">
        <v>1391</v>
      </c>
      <c r="AU49" t="s">
        <v>1312</v>
      </c>
      <c r="AV49">
        <f>+VLOOKUP($I49,Code!$A$2:$M$107,12,0)</f>
        <v>320023</v>
      </c>
      <c r="AW49" t="str">
        <f>+VLOOKUP($I49,Code!$A$2:$M$107,13,0)</f>
        <v>Na 15g</v>
      </c>
      <c r="AY49" s="1">
        <f t="shared" si="3"/>
        <v>220.8</v>
      </c>
      <c r="AZ49" s="12">
        <f t="shared" si="4"/>
        <v>0</v>
      </c>
      <c r="BD49" s="13"/>
    </row>
    <row r="50" spans="2:56" x14ac:dyDescent="0.35">
      <c r="B50" t="s">
        <v>1300</v>
      </c>
      <c r="C50" s="2" t="s">
        <v>1301</v>
      </c>
      <c r="D50" s="2">
        <v>45568</v>
      </c>
      <c r="E50" t="s">
        <v>1624</v>
      </c>
      <c r="F50" t="s">
        <v>1484</v>
      </c>
      <c r="G50" t="s">
        <v>1625</v>
      </c>
      <c r="H50" t="s">
        <v>1626</v>
      </c>
      <c r="I50">
        <v>173129000</v>
      </c>
      <c r="J50" t="s">
        <v>746</v>
      </c>
      <c r="K50" t="s">
        <v>1288</v>
      </c>
      <c r="L50" t="s">
        <v>1295</v>
      </c>
      <c r="M50">
        <v>5293124</v>
      </c>
      <c r="N50" t="s">
        <v>1627</v>
      </c>
      <c r="O50" t="s">
        <v>1628</v>
      </c>
      <c r="P50" t="s">
        <v>1290</v>
      </c>
      <c r="Q50">
        <v>545</v>
      </c>
      <c r="R50" t="s">
        <v>1326</v>
      </c>
      <c r="S50" t="s">
        <v>1629</v>
      </c>
      <c r="T50" t="s">
        <v>1491</v>
      </c>
      <c r="U50" t="s">
        <v>1410</v>
      </c>
      <c r="W50" t="str">
        <f t="shared" si="7"/>
        <v>PHU THO</v>
      </c>
      <c r="X50" t="s">
        <v>1410</v>
      </c>
      <c r="Y50" t="s">
        <v>1298</v>
      </c>
      <c r="Z50" t="s">
        <v>1299</v>
      </c>
      <c r="AA50" s="4" t="s">
        <v>4</v>
      </c>
      <c r="AB50" t="s">
        <v>1301</v>
      </c>
      <c r="AC50">
        <v>6</v>
      </c>
      <c r="AD50">
        <v>36800</v>
      </c>
      <c r="AE50" s="20">
        <v>36800</v>
      </c>
      <c r="AF50">
        <v>220800</v>
      </c>
      <c r="AG50">
        <v>8</v>
      </c>
      <c r="AH50" s="17">
        <v>238464</v>
      </c>
      <c r="AI50" t="s">
        <v>1323</v>
      </c>
      <c r="AJ50">
        <v>20240803</v>
      </c>
      <c r="AK50">
        <v>20250803</v>
      </c>
      <c r="AL50" t="s">
        <v>1492</v>
      </c>
      <c r="AM50">
        <v>92201</v>
      </c>
      <c r="AN50" t="s">
        <v>1303</v>
      </c>
      <c r="AO50" t="s">
        <v>1292</v>
      </c>
      <c r="AP50" t="s">
        <v>1293</v>
      </c>
      <c r="AQ50" s="19">
        <v>6</v>
      </c>
      <c r="AR50" s="22">
        <v>1</v>
      </c>
      <c r="AS50" s="5" t="s">
        <v>4</v>
      </c>
      <c r="AT50" s="5" t="s">
        <v>1410</v>
      </c>
      <c r="AU50" t="s">
        <v>1312</v>
      </c>
      <c r="AV50">
        <f>+VLOOKUP($I50,Code!$A$2:$M$107,12,0)</f>
        <v>320023</v>
      </c>
      <c r="AW50" t="str">
        <f>+VLOOKUP($I50,Code!$A$2:$M$107,13,0)</f>
        <v>Na 15g</v>
      </c>
      <c r="AY50" s="1">
        <f t="shared" si="3"/>
        <v>220.8</v>
      </c>
      <c r="AZ50" s="12">
        <f t="shared" si="4"/>
        <v>0</v>
      </c>
      <c r="BD50" s="13"/>
    </row>
    <row r="51" spans="2:56" x14ac:dyDescent="0.35">
      <c r="B51" t="s">
        <v>1300</v>
      </c>
      <c r="C51" s="2" t="s">
        <v>1301</v>
      </c>
      <c r="D51" s="2">
        <v>45568</v>
      </c>
      <c r="E51" t="s">
        <v>1458</v>
      </c>
      <c r="F51" t="s">
        <v>1459</v>
      </c>
      <c r="G51" t="s">
        <v>1460</v>
      </c>
      <c r="H51" t="s">
        <v>1461</v>
      </c>
      <c r="I51">
        <v>173129000</v>
      </c>
      <c r="J51" t="s">
        <v>746</v>
      </c>
      <c r="K51" t="s">
        <v>1288</v>
      </c>
      <c r="L51" t="s">
        <v>1295</v>
      </c>
      <c r="M51">
        <v>5070585</v>
      </c>
      <c r="N51" t="s">
        <v>1462</v>
      </c>
      <c r="O51" t="s">
        <v>1463</v>
      </c>
      <c r="P51">
        <v>63</v>
      </c>
      <c r="Q51" t="s">
        <v>1290</v>
      </c>
      <c r="R51" t="s">
        <v>1317</v>
      </c>
      <c r="S51" t="s">
        <v>1317</v>
      </c>
      <c r="T51" t="s">
        <v>1318</v>
      </c>
      <c r="U51" t="s">
        <v>1188</v>
      </c>
      <c r="W51" t="s">
        <v>1188</v>
      </c>
      <c r="X51" t="s">
        <v>1319</v>
      </c>
      <c r="Y51" t="s">
        <v>1291</v>
      </c>
      <c r="Z51" t="s">
        <v>1294</v>
      </c>
      <c r="AA51" s="4" t="s">
        <v>1304</v>
      </c>
      <c r="AB51" t="s">
        <v>1301</v>
      </c>
      <c r="AC51">
        <v>6</v>
      </c>
      <c r="AD51">
        <v>36800</v>
      </c>
      <c r="AE51" s="20">
        <v>35696</v>
      </c>
      <c r="AF51">
        <v>214176</v>
      </c>
      <c r="AG51">
        <v>8</v>
      </c>
      <c r="AH51" s="17">
        <v>231310</v>
      </c>
      <c r="AI51" t="s">
        <v>1323</v>
      </c>
      <c r="AJ51">
        <v>20240803</v>
      </c>
      <c r="AK51">
        <v>20250803</v>
      </c>
      <c r="AL51" t="s">
        <v>1464</v>
      </c>
      <c r="AM51">
        <v>102941</v>
      </c>
      <c r="AN51" t="s">
        <v>1465</v>
      </c>
      <c r="AO51" t="s">
        <v>1292</v>
      </c>
      <c r="AP51" t="s">
        <v>1293</v>
      </c>
      <c r="AQ51" s="19">
        <v>6</v>
      </c>
      <c r="AR51" s="22">
        <v>1</v>
      </c>
      <c r="AS51" s="5" t="s">
        <v>1304</v>
      </c>
      <c r="AT51" s="5" t="s">
        <v>1188</v>
      </c>
      <c r="AU51" t="s">
        <v>1312</v>
      </c>
      <c r="AV51">
        <f>+VLOOKUP($I51,Code!$A$2:$M$107,12,0)</f>
        <v>320023</v>
      </c>
      <c r="AW51" t="str">
        <f>+VLOOKUP($I51,Code!$A$2:$M$107,13,0)</f>
        <v>Na 15g</v>
      </c>
      <c r="AY51" s="1">
        <f t="shared" si="3"/>
        <v>214.17599999999999</v>
      </c>
      <c r="AZ51" s="12">
        <f t="shared" si="4"/>
        <v>3.0000000000000027E-2</v>
      </c>
      <c r="BD51" s="13"/>
    </row>
    <row r="52" spans="2:56" x14ac:dyDescent="0.35">
      <c r="B52" t="s">
        <v>1300</v>
      </c>
      <c r="C52" s="2" t="s">
        <v>1301</v>
      </c>
      <c r="D52" s="2">
        <v>45568</v>
      </c>
      <c r="E52" t="s">
        <v>1392</v>
      </c>
      <c r="F52" t="s">
        <v>1393</v>
      </c>
      <c r="G52" t="s">
        <v>1394</v>
      </c>
      <c r="H52" t="s">
        <v>1395</v>
      </c>
      <c r="I52">
        <v>173129000</v>
      </c>
      <c r="J52" t="s">
        <v>746</v>
      </c>
      <c r="K52" t="s">
        <v>1288</v>
      </c>
      <c r="L52" t="s">
        <v>1295</v>
      </c>
      <c r="M52">
        <v>5136182</v>
      </c>
      <c r="N52" t="s">
        <v>1396</v>
      </c>
      <c r="O52" t="s">
        <v>1397</v>
      </c>
      <c r="P52" t="s">
        <v>1398</v>
      </c>
      <c r="Q52" t="s">
        <v>1290</v>
      </c>
      <c r="R52" t="s">
        <v>1399</v>
      </c>
      <c r="S52" t="s">
        <v>1400</v>
      </c>
      <c r="T52" t="s">
        <v>1401</v>
      </c>
      <c r="U52" t="s">
        <v>1401</v>
      </c>
      <c r="W52" t="str">
        <f>X52</f>
        <v>BAC GIANG</v>
      </c>
      <c r="X52" t="s">
        <v>1401</v>
      </c>
      <c r="Y52" t="s">
        <v>1298</v>
      </c>
      <c r="Z52" t="s">
        <v>1299</v>
      </c>
      <c r="AA52" s="4" t="s">
        <v>4</v>
      </c>
      <c r="AB52" t="s">
        <v>1301</v>
      </c>
      <c r="AC52">
        <v>6</v>
      </c>
      <c r="AD52">
        <v>36800</v>
      </c>
      <c r="AE52" s="20">
        <v>36800</v>
      </c>
      <c r="AF52">
        <v>220800</v>
      </c>
      <c r="AG52">
        <v>8</v>
      </c>
      <c r="AH52" s="17">
        <v>238464</v>
      </c>
      <c r="AI52" t="s">
        <v>1306</v>
      </c>
      <c r="AJ52">
        <v>20240803</v>
      </c>
      <c r="AK52">
        <v>20250803</v>
      </c>
      <c r="AL52" t="s">
        <v>1402</v>
      </c>
      <c r="AM52">
        <v>92201</v>
      </c>
      <c r="AN52" t="s">
        <v>1303</v>
      </c>
      <c r="AO52" t="s">
        <v>1292</v>
      </c>
      <c r="AP52" t="s">
        <v>1293</v>
      </c>
      <c r="AQ52" s="19">
        <v>6</v>
      </c>
      <c r="AR52" s="22">
        <v>1</v>
      </c>
      <c r="AS52" s="5" t="s">
        <v>4</v>
      </c>
      <c r="AT52" s="5" t="s">
        <v>1401</v>
      </c>
      <c r="AU52" t="s">
        <v>1312</v>
      </c>
      <c r="AV52">
        <f>+VLOOKUP($I52,Code!$A$2:$M$107,12,0)</f>
        <v>320023</v>
      </c>
      <c r="AW52" t="str">
        <f>+VLOOKUP($I52,Code!$A$2:$M$107,13,0)</f>
        <v>Na 15g</v>
      </c>
      <c r="AY52" s="1">
        <f t="shared" si="3"/>
        <v>220.8</v>
      </c>
      <c r="AZ52" s="12">
        <f t="shared" si="4"/>
        <v>0</v>
      </c>
      <c r="BD52" s="13"/>
    </row>
    <row r="53" spans="2:56" x14ac:dyDescent="0.35">
      <c r="B53" t="s">
        <v>1300</v>
      </c>
      <c r="C53" s="2" t="s">
        <v>1301</v>
      </c>
      <c r="D53" s="2">
        <v>45568</v>
      </c>
      <c r="E53" t="s">
        <v>1413</v>
      </c>
      <c r="F53" t="s">
        <v>1414</v>
      </c>
      <c r="G53" t="s">
        <v>1415</v>
      </c>
      <c r="H53" t="s">
        <v>1416</v>
      </c>
      <c r="I53">
        <v>173129000</v>
      </c>
      <c r="J53" t="s">
        <v>746</v>
      </c>
      <c r="K53" t="s">
        <v>1288</v>
      </c>
      <c r="L53" t="s">
        <v>1295</v>
      </c>
      <c r="M53">
        <v>5070796</v>
      </c>
      <c r="N53" t="s">
        <v>1417</v>
      </c>
      <c r="O53" t="s">
        <v>1418</v>
      </c>
      <c r="P53">
        <v>324</v>
      </c>
      <c r="Q53" t="s">
        <v>1290</v>
      </c>
      <c r="R53" t="s">
        <v>1290</v>
      </c>
      <c r="S53" t="s">
        <v>1389</v>
      </c>
      <c r="T53" t="s">
        <v>1207</v>
      </c>
      <c r="U53" t="s">
        <v>1188</v>
      </c>
      <c r="W53" t="s">
        <v>1188</v>
      </c>
      <c r="X53" t="s">
        <v>1419</v>
      </c>
      <c r="Y53" t="s">
        <v>1291</v>
      </c>
      <c r="Z53" t="s">
        <v>1294</v>
      </c>
      <c r="AA53" s="4" t="s">
        <v>1304</v>
      </c>
      <c r="AB53" t="s">
        <v>1301</v>
      </c>
      <c r="AC53">
        <v>12</v>
      </c>
      <c r="AD53">
        <v>36800</v>
      </c>
      <c r="AE53" s="20">
        <v>35696</v>
      </c>
      <c r="AF53">
        <v>428352</v>
      </c>
      <c r="AG53">
        <v>8</v>
      </c>
      <c r="AH53" s="17">
        <v>462620</v>
      </c>
      <c r="AI53" t="s">
        <v>1323</v>
      </c>
      <c r="AJ53">
        <v>20240803</v>
      </c>
      <c r="AK53">
        <v>20250803</v>
      </c>
      <c r="AL53" t="s">
        <v>1420</v>
      </c>
      <c r="AM53">
        <v>102347</v>
      </c>
      <c r="AN53" t="s">
        <v>1421</v>
      </c>
      <c r="AO53" t="s">
        <v>1292</v>
      </c>
      <c r="AP53" t="s">
        <v>1293</v>
      </c>
      <c r="AQ53" s="19">
        <v>6</v>
      </c>
      <c r="AR53" s="22">
        <v>2</v>
      </c>
      <c r="AS53" s="5" t="s">
        <v>1304</v>
      </c>
      <c r="AT53" s="5" t="s">
        <v>1188</v>
      </c>
      <c r="AU53" t="s">
        <v>1312</v>
      </c>
      <c r="AV53">
        <f>+VLOOKUP($I53,Code!$A$2:$M$107,12,0)</f>
        <v>320023</v>
      </c>
      <c r="AW53" t="str">
        <f>+VLOOKUP($I53,Code!$A$2:$M$107,13,0)</f>
        <v>Na 15g</v>
      </c>
      <c r="AY53" s="1">
        <f t="shared" si="3"/>
        <v>214.17599999999999</v>
      </c>
      <c r="AZ53" s="12">
        <f t="shared" si="4"/>
        <v>3.0000000000000027E-2</v>
      </c>
      <c r="BD53" s="13"/>
    </row>
    <row r="54" spans="2:56" x14ac:dyDescent="0.35">
      <c r="B54" t="s">
        <v>1300</v>
      </c>
      <c r="C54" s="2" t="s">
        <v>1301</v>
      </c>
      <c r="D54" s="2">
        <v>45568</v>
      </c>
      <c r="E54" t="s">
        <v>1422</v>
      </c>
      <c r="F54" t="s">
        <v>1423</v>
      </c>
      <c r="G54" t="s">
        <v>1424</v>
      </c>
      <c r="H54" t="s">
        <v>1425</v>
      </c>
      <c r="I54">
        <v>173129000</v>
      </c>
      <c r="J54" t="s">
        <v>746</v>
      </c>
      <c r="K54" t="s">
        <v>1288</v>
      </c>
      <c r="L54" t="s">
        <v>1295</v>
      </c>
      <c r="M54">
        <v>6860255</v>
      </c>
      <c r="N54" t="s">
        <v>1426</v>
      </c>
      <c r="O54" t="s">
        <v>1290</v>
      </c>
      <c r="P54">
        <v>44</v>
      </c>
      <c r="Q54" t="s">
        <v>1290</v>
      </c>
      <c r="R54" t="s">
        <v>1427</v>
      </c>
      <c r="S54" t="s">
        <v>1320</v>
      </c>
      <c r="T54" t="s">
        <v>1428</v>
      </c>
      <c r="U54" t="s">
        <v>1188</v>
      </c>
      <c r="W54" t="s">
        <v>1188</v>
      </c>
      <c r="X54" t="s">
        <v>1429</v>
      </c>
      <c r="Y54" t="s">
        <v>1298</v>
      </c>
      <c r="Z54" t="s">
        <v>1294</v>
      </c>
      <c r="AA54" s="4" t="s">
        <v>1430</v>
      </c>
      <c r="AB54" t="s">
        <v>1301</v>
      </c>
      <c r="AC54">
        <v>138</v>
      </c>
      <c r="AD54">
        <v>36800</v>
      </c>
      <c r="AE54" s="20">
        <v>27968</v>
      </c>
      <c r="AF54">
        <v>3859584</v>
      </c>
      <c r="AG54">
        <v>8</v>
      </c>
      <c r="AH54" s="17">
        <v>4168351</v>
      </c>
      <c r="AI54" t="s">
        <v>1323</v>
      </c>
      <c r="AJ54">
        <v>20240803</v>
      </c>
      <c r="AK54">
        <v>20250803</v>
      </c>
      <c r="AL54" t="s">
        <v>1431</v>
      </c>
      <c r="AM54">
        <v>102576</v>
      </c>
      <c r="AN54" t="s">
        <v>1316</v>
      </c>
      <c r="AO54" t="s">
        <v>1292</v>
      </c>
      <c r="AP54" t="s">
        <v>1293</v>
      </c>
      <c r="AQ54" s="19">
        <v>6</v>
      </c>
      <c r="AR54" s="22">
        <v>23</v>
      </c>
      <c r="AS54" s="5" t="s">
        <v>1430</v>
      </c>
      <c r="AT54" s="5" t="s">
        <v>1188</v>
      </c>
      <c r="AU54" t="s">
        <v>1312</v>
      </c>
      <c r="AV54">
        <f>+VLOOKUP($I54,Code!$A$2:$M$107,12,0)</f>
        <v>320023</v>
      </c>
      <c r="AW54" t="str">
        <f>+VLOOKUP($I54,Code!$A$2:$M$107,13,0)</f>
        <v>Na 15g</v>
      </c>
      <c r="AY54" s="1">
        <f t="shared" si="3"/>
        <v>167.80799999999999</v>
      </c>
      <c r="AZ54" s="12">
        <f t="shared" si="4"/>
        <v>0.24</v>
      </c>
      <c r="BD54" s="13"/>
    </row>
    <row r="55" spans="2:56" x14ac:dyDescent="0.35">
      <c r="B55" t="s">
        <v>1300</v>
      </c>
      <c r="C55" s="2" t="s">
        <v>1301</v>
      </c>
      <c r="D55" s="2">
        <v>45568</v>
      </c>
      <c r="E55" t="s">
        <v>1630</v>
      </c>
      <c r="F55" t="s">
        <v>1475</v>
      </c>
      <c r="G55" t="s">
        <v>1631</v>
      </c>
      <c r="H55" t="s">
        <v>1632</v>
      </c>
      <c r="I55">
        <v>173129000</v>
      </c>
      <c r="J55" t="s">
        <v>746</v>
      </c>
      <c r="K55" t="s">
        <v>1288</v>
      </c>
      <c r="L55" t="s">
        <v>1295</v>
      </c>
      <c r="M55">
        <v>5279771</v>
      </c>
      <c r="N55" t="s">
        <v>1633</v>
      </c>
      <c r="O55" t="s">
        <v>1634</v>
      </c>
      <c r="P55">
        <v>84</v>
      </c>
      <c r="Q55" t="s">
        <v>1290</v>
      </c>
      <c r="R55" t="s">
        <v>1325</v>
      </c>
      <c r="S55" t="s">
        <v>1400</v>
      </c>
      <c r="T55" t="s">
        <v>1481</v>
      </c>
      <c r="U55" t="s">
        <v>1481</v>
      </c>
      <c r="W55" t="str">
        <f t="shared" ref="W55:W60" si="8">X55</f>
        <v>THAI NGUYEN</v>
      </c>
      <c r="X55" t="s">
        <v>1481</v>
      </c>
      <c r="Y55" t="s">
        <v>1298</v>
      </c>
      <c r="Z55" t="s">
        <v>1299</v>
      </c>
      <c r="AA55" s="4" t="s">
        <v>4</v>
      </c>
      <c r="AB55" t="s">
        <v>1301</v>
      </c>
      <c r="AC55">
        <v>6</v>
      </c>
      <c r="AD55">
        <v>36800</v>
      </c>
      <c r="AE55" s="20">
        <v>36800</v>
      </c>
      <c r="AF55">
        <v>220800</v>
      </c>
      <c r="AG55">
        <v>8</v>
      </c>
      <c r="AH55" s="17">
        <v>238464</v>
      </c>
      <c r="AI55" t="s">
        <v>1306</v>
      </c>
      <c r="AJ55">
        <v>20240803</v>
      </c>
      <c r="AK55">
        <v>20250803</v>
      </c>
      <c r="AL55" t="s">
        <v>1482</v>
      </c>
      <c r="AM55">
        <v>92201</v>
      </c>
      <c r="AN55" t="s">
        <v>1303</v>
      </c>
      <c r="AO55" t="s">
        <v>1292</v>
      </c>
      <c r="AP55" t="s">
        <v>1293</v>
      </c>
      <c r="AQ55" s="19">
        <v>6</v>
      </c>
      <c r="AR55" s="22">
        <v>1</v>
      </c>
      <c r="AS55" s="5" t="s">
        <v>4</v>
      </c>
      <c r="AT55" s="5" t="s">
        <v>1481</v>
      </c>
      <c r="AU55" t="s">
        <v>1312</v>
      </c>
      <c r="AV55">
        <f>+VLOOKUP($I55,Code!$A$2:$M$107,12,0)</f>
        <v>320023</v>
      </c>
      <c r="AW55" t="str">
        <f>+VLOOKUP($I55,Code!$A$2:$M$107,13,0)</f>
        <v>Na 15g</v>
      </c>
      <c r="AY55" s="1">
        <f t="shared" si="3"/>
        <v>220.8</v>
      </c>
      <c r="AZ55" s="12">
        <f t="shared" si="4"/>
        <v>0</v>
      </c>
      <c r="BD55" s="13"/>
    </row>
    <row r="56" spans="2:56" x14ac:dyDescent="0.35">
      <c r="B56" t="s">
        <v>1300</v>
      </c>
      <c r="C56" s="2" t="s">
        <v>1301</v>
      </c>
      <c r="D56" s="2">
        <v>45568</v>
      </c>
      <c r="E56" t="s">
        <v>1635</v>
      </c>
      <c r="F56" t="s">
        <v>1341</v>
      </c>
      <c r="G56" t="s">
        <v>1636</v>
      </c>
      <c r="H56" t="s">
        <v>1637</v>
      </c>
      <c r="I56">
        <v>173129000</v>
      </c>
      <c r="J56" t="s">
        <v>746</v>
      </c>
      <c r="K56" t="s">
        <v>1288</v>
      </c>
      <c r="L56" t="s">
        <v>1295</v>
      </c>
      <c r="M56">
        <v>5276338</v>
      </c>
      <c r="N56" t="s">
        <v>1638</v>
      </c>
      <c r="O56" t="s">
        <v>1639</v>
      </c>
      <c r="P56" t="s">
        <v>1640</v>
      </c>
      <c r="Q56" t="s">
        <v>1290</v>
      </c>
      <c r="R56" t="s">
        <v>1307</v>
      </c>
      <c r="S56" t="s">
        <v>1327</v>
      </c>
      <c r="T56" t="s">
        <v>1347</v>
      </c>
      <c r="U56" t="s">
        <v>1347</v>
      </c>
      <c r="W56" t="str">
        <f t="shared" si="8"/>
        <v>QUANG NINH</v>
      </c>
      <c r="X56" t="s">
        <v>1347</v>
      </c>
      <c r="Y56" t="s">
        <v>1298</v>
      </c>
      <c r="Z56" t="s">
        <v>1299</v>
      </c>
      <c r="AA56" s="4" t="s">
        <v>4</v>
      </c>
      <c r="AB56" t="s">
        <v>1301</v>
      </c>
      <c r="AC56">
        <v>6</v>
      </c>
      <c r="AD56">
        <v>36800</v>
      </c>
      <c r="AE56">
        <v>36800</v>
      </c>
      <c r="AF56">
        <v>220800</v>
      </c>
      <c r="AG56">
        <v>8</v>
      </c>
      <c r="AH56" s="17">
        <v>238464</v>
      </c>
      <c r="AI56" t="s">
        <v>1323</v>
      </c>
      <c r="AJ56">
        <v>20240803</v>
      </c>
      <c r="AK56">
        <v>20250803</v>
      </c>
      <c r="AL56" t="s">
        <v>1348</v>
      </c>
      <c r="AM56">
        <v>92201</v>
      </c>
      <c r="AN56" t="s">
        <v>1303</v>
      </c>
      <c r="AO56" t="s">
        <v>1292</v>
      </c>
      <c r="AP56" t="s">
        <v>1293</v>
      </c>
      <c r="AQ56" s="19">
        <v>6</v>
      </c>
      <c r="AR56" s="22">
        <v>1</v>
      </c>
      <c r="AS56" s="5" t="s">
        <v>4</v>
      </c>
      <c r="AT56" s="5" t="s">
        <v>1347</v>
      </c>
      <c r="AU56" t="s">
        <v>1312</v>
      </c>
      <c r="AV56">
        <f>+VLOOKUP($I56,Code!$A$2:$M$107,12,0)</f>
        <v>320023</v>
      </c>
      <c r="AW56" t="str">
        <f>+VLOOKUP($I56,Code!$A$2:$M$107,13,0)</f>
        <v>Na 15g</v>
      </c>
      <c r="AY56" s="1">
        <f t="shared" si="3"/>
        <v>220.8</v>
      </c>
      <c r="AZ56" s="12">
        <f t="shared" si="4"/>
        <v>0</v>
      </c>
    </row>
    <row r="57" spans="2:56" x14ac:dyDescent="0.35">
      <c r="B57" t="s">
        <v>1300</v>
      </c>
      <c r="C57" s="2" t="s">
        <v>1301</v>
      </c>
      <c r="D57" s="2">
        <v>45568</v>
      </c>
      <c r="E57" t="s">
        <v>1641</v>
      </c>
      <c r="F57" t="s">
        <v>1341</v>
      </c>
      <c r="G57" t="s">
        <v>1642</v>
      </c>
      <c r="H57" t="s">
        <v>1643</v>
      </c>
      <c r="I57">
        <v>173129000</v>
      </c>
      <c r="J57" t="s">
        <v>746</v>
      </c>
      <c r="K57" t="s">
        <v>1288</v>
      </c>
      <c r="L57" t="s">
        <v>1295</v>
      </c>
      <c r="M57">
        <v>5274468</v>
      </c>
      <c r="N57" t="s">
        <v>1644</v>
      </c>
      <c r="O57" t="s">
        <v>1645</v>
      </c>
      <c r="P57">
        <v>41</v>
      </c>
      <c r="Q57" t="s">
        <v>1646</v>
      </c>
      <c r="R57" t="s">
        <v>1305</v>
      </c>
      <c r="S57" t="s">
        <v>1647</v>
      </c>
      <c r="T57" t="s">
        <v>1327</v>
      </c>
      <c r="U57" t="s">
        <v>1347</v>
      </c>
      <c r="W57" t="str">
        <f t="shared" si="8"/>
        <v>QUANG NINH</v>
      </c>
      <c r="X57" t="s">
        <v>1347</v>
      </c>
      <c r="Y57" t="s">
        <v>1298</v>
      </c>
      <c r="Z57" t="s">
        <v>1299</v>
      </c>
      <c r="AA57" s="4" t="s">
        <v>4</v>
      </c>
      <c r="AB57" t="s">
        <v>1301</v>
      </c>
      <c r="AC57">
        <v>6</v>
      </c>
      <c r="AD57">
        <v>36800</v>
      </c>
      <c r="AE57">
        <v>36800</v>
      </c>
      <c r="AF57">
        <v>220800</v>
      </c>
      <c r="AG57">
        <v>8</v>
      </c>
      <c r="AH57" s="17">
        <v>238464</v>
      </c>
      <c r="AI57" t="s">
        <v>1323</v>
      </c>
      <c r="AJ57">
        <v>20240803</v>
      </c>
      <c r="AK57">
        <v>20250803</v>
      </c>
      <c r="AL57" t="s">
        <v>1348</v>
      </c>
      <c r="AM57">
        <v>92201</v>
      </c>
      <c r="AN57" t="s">
        <v>1303</v>
      </c>
      <c r="AO57" t="s">
        <v>1292</v>
      </c>
      <c r="AP57" t="s">
        <v>1293</v>
      </c>
      <c r="AQ57" s="19">
        <v>6</v>
      </c>
      <c r="AR57" s="22">
        <v>1</v>
      </c>
      <c r="AS57" s="5" t="s">
        <v>4</v>
      </c>
      <c r="AT57" s="5" t="s">
        <v>1347</v>
      </c>
      <c r="AU57" t="s">
        <v>1312</v>
      </c>
      <c r="AV57">
        <f>+VLOOKUP($I57,Code!$A$2:$M$107,12,0)</f>
        <v>320023</v>
      </c>
      <c r="AW57" t="str">
        <f>+VLOOKUP($I57,Code!$A$2:$M$107,13,0)</f>
        <v>Na 15g</v>
      </c>
      <c r="AY57" s="1">
        <f t="shared" si="3"/>
        <v>220.8</v>
      </c>
      <c r="AZ57" s="12">
        <f t="shared" si="4"/>
        <v>0</v>
      </c>
    </row>
    <row r="58" spans="2:56" x14ac:dyDescent="0.35">
      <c r="B58" t="s">
        <v>1300</v>
      </c>
      <c r="C58" s="2" t="s">
        <v>1301</v>
      </c>
      <c r="D58" s="2">
        <v>45568</v>
      </c>
      <c r="E58" t="s">
        <v>1648</v>
      </c>
      <c r="F58" t="s">
        <v>1515</v>
      </c>
      <c r="G58" t="s">
        <v>1649</v>
      </c>
      <c r="H58" t="s">
        <v>1650</v>
      </c>
      <c r="I58">
        <v>173129000</v>
      </c>
      <c r="J58" t="s">
        <v>746</v>
      </c>
      <c r="K58" t="s">
        <v>1288</v>
      </c>
      <c r="L58" t="s">
        <v>1295</v>
      </c>
      <c r="M58">
        <v>5278772</v>
      </c>
      <c r="N58" t="s">
        <v>1651</v>
      </c>
      <c r="O58" t="s">
        <v>1652</v>
      </c>
      <c r="P58" t="s">
        <v>1653</v>
      </c>
      <c r="Q58" t="s">
        <v>1290</v>
      </c>
      <c r="R58" t="s">
        <v>1654</v>
      </c>
      <c r="S58" t="s">
        <v>1655</v>
      </c>
      <c r="T58" t="s">
        <v>1491</v>
      </c>
      <c r="U58" t="s">
        <v>1410</v>
      </c>
      <c r="W58" t="str">
        <f t="shared" si="8"/>
        <v>PHU THO</v>
      </c>
      <c r="X58" t="s">
        <v>1410</v>
      </c>
      <c r="Y58" t="s">
        <v>1298</v>
      </c>
      <c r="Z58" t="s">
        <v>1299</v>
      </c>
      <c r="AA58" t="s">
        <v>4</v>
      </c>
      <c r="AB58" t="s">
        <v>1301</v>
      </c>
      <c r="AC58">
        <v>6</v>
      </c>
      <c r="AD58">
        <v>36800</v>
      </c>
      <c r="AE58">
        <v>36800</v>
      </c>
      <c r="AF58">
        <v>220800</v>
      </c>
      <c r="AG58">
        <v>8</v>
      </c>
      <c r="AH58" s="17">
        <v>238464</v>
      </c>
      <c r="AI58" t="s">
        <v>1323</v>
      </c>
      <c r="AJ58">
        <v>20240803</v>
      </c>
      <c r="AK58">
        <v>20250803</v>
      </c>
      <c r="AL58" t="s">
        <v>1523</v>
      </c>
      <c r="AM58">
        <v>92201</v>
      </c>
      <c r="AN58" t="s">
        <v>1303</v>
      </c>
      <c r="AO58" t="s">
        <v>1292</v>
      </c>
      <c r="AP58" t="s">
        <v>1293</v>
      </c>
      <c r="AQ58" s="19">
        <v>6</v>
      </c>
      <c r="AR58" s="22">
        <v>1</v>
      </c>
      <c r="AS58" s="5" t="s">
        <v>4</v>
      </c>
      <c r="AT58" s="5" t="s">
        <v>1410</v>
      </c>
      <c r="AU58" t="s">
        <v>1312</v>
      </c>
      <c r="AV58">
        <f>+VLOOKUP($I58,Code!$A$2:$M$107,12,0)</f>
        <v>320023</v>
      </c>
      <c r="AW58" t="str">
        <f>+VLOOKUP($I58,Code!$A$2:$M$107,13,0)</f>
        <v>Na 15g</v>
      </c>
      <c r="AY58" s="1">
        <f t="shared" si="3"/>
        <v>220.8</v>
      </c>
      <c r="AZ58" s="12">
        <f t="shared" si="4"/>
        <v>0</v>
      </c>
    </row>
    <row r="59" spans="2:56" x14ac:dyDescent="0.35">
      <c r="B59" t="s">
        <v>1300</v>
      </c>
      <c r="C59" s="2" t="s">
        <v>1301</v>
      </c>
      <c r="D59" s="2">
        <v>45568</v>
      </c>
      <c r="E59" t="s">
        <v>1656</v>
      </c>
      <c r="F59" t="s">
        <v>1331</v>
      </c>
      <c r="G59" t="s">
        <v>1657</v>
      </c>
      <c r="H59" t="s">
        <v>1658</v>
      </c>
      <c r="I59">
        <v>173129000</v>
      </c>
      <c r="J59" t="s">
        <v>746</v>
      </c>
      <c r="K59" t="s">
        <v>1288</v>
      </c>
      <c r="L59" t="s">
        <v>1295</v>
      </c>
      <c r="M59">
        <v>5279397</v>
      </c>
      <c r="N59" t="s">
        <v>1659</v>
      </c>
      <c r="O59" t="s">
        <v>1660</v>
      </c>
      <c r="P59" t="s">
        <v>1290</v>
      </c>
      <c r="Q59" t="s">
        <v>1290</v>
      </c>
      <c r="R59" t="s">
        <v>1661</v>
      </c>
      <c r="S59" t="s">
        <v>1337</v>
      </c>
      <c r="T59" t="s">
        <v>1337</v>
      </c>
      <c r="U59" t="s">
        <v>1338</v>
      </c>
      <c r="W59" t="str">
        <f t="shared" si="8"/>
        <v>VINH PHUC</v>
      </c>
      <c r="X59" t="s">
        <v>1338</v>
      </c>
      <c r="Y59" t="s">
        <v>1298</v>
      </c>
      <c r="Z59" t="s">
        <v>1299</v>
      </c>
      <c r="AA59" t="s">
        <v>4</v>
      </c>
      <c r="AB59" t="s">
        <v>1301</v>
      </c>
      <c r="AC59">
        <v>6</v>
      </c>
      <c r="AD59">
        <v>36800</v>
      </c>
      <c r="AE59">
        <v>36800</v>
      </c>
      <c r="AF59">
        <v>220800</v>
      </c>
      <c r="AG59">
        <v>8</v>
      </c>
      <c r="AH59" s="17">
        <v>238464</v>
      </c>
      <c r="AI59" t="s">
        <v>1323</v>
      </c>
      <c r="AJ59">
        <v>20240803</v>
      </c>
      <c r="AK59">
        <v>20250803</v>
      </c>
      <c r="AL59" t="s">
        <v>1339</v>
      </c>
      <c r="AM59">
        <v>92201</v>
      </c>
      <c r="AN59" t="s">
        <v>1303</v>
      </c>
      <c r="AO59" t="s">
        <v>1292</v>
      </c>
      <c r="AP59" t="s">
        <v>1293</v>
      </c>
      <c r="AQ59" s="19">
        <v>6</v>
      </c>
      <c r="AR59" s="22">
        <v>1</v>
      </c>
      <c r="AS59" s="5" t="s">
        <v>4</v>
      </c>
      <c r="AT59" s="5" t="s">
        <v>1338</v>
      </c>
      <c r="AU59" t="s">
        <v>1312</v>
      </c>
      <c r="AV59">
        <f>+VLOOKUP($I59,Code!$A$2:$M$107,12,0)</f>
        <v>320023</v>
      </c>
      <c r="AW59" t="str">
        <f>+VLOOKUP($I59,Code!$A$2:$M$107,13,0)</f>
        <v>Na 15g</v>
      </c>
      <c r="AY59" s="1">
        <f t="shared" ref="AY59:AY120" si="9">+AE59*AQ59/1000</f>
        <v>220.8</v>
      </c>
      <c r="AZ59" s="12">
        <f t="shared" ref="AZ59:AZ120" si="10">1-(AE59/AD59)</f>
        <v>0</v>
      </c>
    </row>
    <row r="60" spans="2:56" x14ac:dyDescent="0.35">
      <c r="B60" t="s">
        <v>1300</v>
      </c>
      <c r="C60" s="2" t="s">
        <v>1301</v>
      </c>
      <c r="D60" s="2">
        <v>45568</v>
      </c>
      <c r="E60" t="s">
        <v>1662</v>
      </c>
      <c r="F60" t="s">
        <v>1507</v>
      </c>
      <c r="G60" t="s">
        <v>1663</v>
      </c>
      <c r="H60" t="s">
        <v>1664</v>
      </c>
      <c r="I60">
        <v>173129000</v>
      </c>
      <c r="J60" t="s">
        <v>746</v>
      </c>
      <c r="K60" t="s">
        <v>1288</v>
      </c>
      <c r="L60" t="s">
        <v>1295</v>
      </c>
      <c r="M60">
        <v>5337608</v>
      </c>
      <c r="N60" t="s">
        <v>1665</v>
      </c>
      <c r="O60" t="s">
        <v>1666</v>
      </c>
      <c r="P60" t="s">
        <v>1667</v>
      </c>
      <c r="Q60" t="s">
        <v>1668</v>
      </c>
      <c r="R60" t="s">
        <v>1669</v>
      </c>
      <c r="S60" t="s">
        <v>1669</v>
      </c>
      <c r="T60" t="s">
        <v>1327</v>
      </c>
      <c r="U60" t="s">
        <v>1347</v>
      </c>
      <c r="W60" t="str">
        <f t="shared" si="8"/>
        <v>QUANG NINH</v>
      </c>
      <c r="X60" t="s">
        <v>1347</v>
      </c>
      <c r="Y60" t="s">
        <v>1298</v>
      </c>
      <c r="Z60" t="s">
        <v>1299</v>
      </c>
      <c r="AA60" t="s">
        <v>4</v>
      </c>
      <c r="AB60" t="s">
        <v>1301</v>
      </c>
      <c r="AC60">
        <v>30</v>
      </c>
      <c r="AD60">
        <v>36800</v>
      </c>
      <c r="AE60">
        <v>36800</v>
      </c>
      <c r="AF60">
        <v>1104000</v>
      </c>
      <c r="AG60">
        <v>8</v>
      </c>
      <c r="AH60" s="17">
        <v>1192320</v>
      </c>
      <c r="AI60" t="s">
        <v>1323</v>
      </c>
      <c r="AJ60">
        <v>20240803</v>
      </c>
      <c r="AK60">
        <v>20250803</v>
      </c>
      <c r="AL60" t="s">
        <v>1513</v>
      </c>
      <c r="AM60">
        <v>92201</v>
      </c>
      <c r="AN60" t="s">
        <v>1303</v>
      </c>
      <c r="AO60" t="s">
        <v>1292</v>
      </c>
      <c r="AP60" t="s">
        <v>1293</v>
      </c>
      <c r="AQ60" s="19">
        <v>6</v>
      </c>
      <c r="AR60" s="22">
        <v>5</v>
      </c>
      <c r="AS60" s="5" t="s">
        <v>4</v>
      </c>
      <c r="AT60" s="5" t="s">
        <v>1347</v>
      </c>
      <c r="AU60" t="s">
        <v>1312</v>
      </c>
      <c r="AV60">
        <f>+VLOOKUP($I60,Code!$A$2:$M$107,12,0)</f>
        <v>320023</v>
      </c>
      <c r="AW60" t="str">
        <f>+VLOOKUP($I60,Code!$A$2:$M$107,13,0)</f>
        <v>Na 15g</v>
      </c>
      <c r="AY60" s="1">
        <f t="shared" si="9"/>
        <v>220.8</v>
      </c>
      <c r="AZ60" s="12">
        <f t="shared" si="10"/>
        <v>0</v>
      </c>
    </row>
    <row r="61" spans="2:56" x14ac:dyDescent="0.35">
      <c r="B61" t="s">
        <v>1300</v>
      </c>
      <c r="C61" s="2" t="s">
        <v>1301</v>
      </c>
      <c r="D61" s="2">
        <v>45568</v>
      </c>
      <c r="E61" t="s">
        <v>1432</v>
      </c>
      <c r="F61" t="s">
        <v>1414</v>
      </c>
      <c r="G61" t="s">
        <v>1433</v>
      </c>
      <c r="H61" t="s">
        <v>1434</v>
      </c>
      <c r="I61">
        <v>173129000</v>
      </c>
      <c r="J61" t="s">
        <v>746</v>
      </c>
      <c r="K61" t="s">
        <v>1288</v>
      </c>
      <c r="L61" t="s">
        <v>1295</v>
      </c>
      <c r="M61">
        <v>5071003</v>
      </c>
      <c r="N61" t="s">
        <v>1435</v>
      </c>
      <c r="O61" t="s">
        <v>1435</v>
      </c>
      <c r="P61" t="s">
        <v>1436</v>
      </c>
      <c r="Q61" t="s">
        <v>1437</v>
      </c>
      <c r="R61" t="s">
        <v>1438</v>
      </c>
      <c r="S61" t="s">
        <v>1439</v>
      </c>
      <c r="T61" t="s">
        <v>1328</v>
      </c>
      <c r="U61" t="s">
        <v>1188</v>
      </c>
      <c r="W61" t="s">
        <v>1188</v>
      </c>
      <c r="X61" t="s">
        <v>1329</v>
      </c>
      <c r="Y61" t="s">
        <v>1291</v>
      </c>
      <c r="Z61" t="s">
        <v>1294</v>
      </c>
      <c r="AA61" t="s">
        <v>1304</v>
      </c>
      <c r="AB61" t="s">
        <v>1301</v>
      </c>
      <c r="AC61">
        <v>30</v>
      </c>
      <c r="AD61">
        <v>36800</v>
      </c>
      <c r="AE61">
        <v>35696</v>
      </c>
      <c r="AF61">
        <v>1070880</v>
      </c>
      <c r="AG61">
        <v>8</v>
      </c>
      <c r="AH61" s="17">
        <v>1156550</v>
      </c>
      <c r="AI61" t="s">
        <v>1323</v>
      </c>
      <c r="AJ61">
        <v>20240803</v>
      </c>
      <c r="AK61">
        <v>20250803</v>
      </c>
      <c r="AL61" t="s">
        <v>1420</v>
      </c>
      <c r="AM61">
        <v>102347</v>
      </c>
      <c r="AN61" t="s">
        <v>1421</v>
      </c>
      <c r="AO61" t="s">
        <v>1292</v>
      </c>
      <c r="AP61" t="s">
        <v>1293</v>
      </c>
      <c r="AQ61" s="19">
        <v>6</v>
      </c>
      <c r="AR61" s="22">
        <v>5</v>
      </c>
      <c r="AS61" s="5" t="s">
        <v>1304</v>
      </c>
      <c r="AT61" s="5" t="s">
        <v>1188</v>
      </c>
      <c r="AU61" t="s">
        <v>1312</v>
      </c>
      <c r="AV61">
        <f>+VLOOKUP($I61,Code!$A$2:$M$107,12,0)</f>
        <v>320023</v>
      </c>
      <c r="AW61" t="str">
        <f>+VLOOKUP($I61,Code!$A$2:$M$107,13,0)</f>
        <v>Na 15g</v>
      </c>
      <c r="AY61" s="1">
        <f t="shared" si="9"/>
        <v>214.17599999999999</v>
      </c>
      <c r="AZ61" s="12">
        <f t="shared" si="10"/>
        <v>3.0000000000000027E-2</v>
      </c>
    </row>
    <row r="62" spans="2:56" x14ac:dyDescent="0.35">
      <c r="B62" t="s">
        <v>1300</v>
      </c>
      <c r="C62" s="2" t="s">
        <v>1301</v>
      </c>
      <c r="D62" s="2">
        <v>45568</v>
      </c>
      <c r="E62" t="s">
        <v>1670</v>
      </c>
      <c r="F62" t="s">
        <v>1484</v>
      </c>
      <c r="G62" t="s">
        <v>1671</v>
      </c>
      <c r="H62" t="s">
        <v>1672</v>
      </c>
      <c r="I62">
        <v>173129000</v>
      </c>
      <c r="J62" t="s">
        <v>746</v>
      </c>
      <c r="K62" t="s">
        <v>1288</v>
      </c>
      <c r="L62" t="s">
        <v>1295</v>
      </c>
      <c r="M62">
        <v>5333349</v>
      </c>
      <c r="N62" t="s">
        <v>1673</v>
      </c>
      <c r="O62" t="s">
        <v>1674</v>
      </c>
      <c r="P62" t="s">
        <v>1290</v>
      </c>
      <c r="Q62" t="s">
        <v>1290</v>
      </c>
      <c r="R62" t="s">
        <v>1380</v>
      </c>
      <c r="S62" t="s">
        <v>1675</v>
      </c>
      <c r="T62" t="s">
        <v>1491</v>
      </c>
      <c r="U62" t="s">
        <v>1410</v>
      </c>
      <c r="W62" t="str">
        <f>X62</f>
        <v>PHU THO</v>
      </c>
      <c r="X62" t="s">
        <v>1410</v>
      </c>
      <c r="Y62" t="s">
        <v>1298</v>
      </c>
      <c r="Z62" t="s">
        <v>1299</v>
      </c>
      <c r="AA62" t="s">
        <v>4</v>
      </c>
      <c r="AB62" t="s">
        <v>1301</v>
      </c>
      <c r="AC62">
        <v>30</v>
      </c>
      <c r="AD62">
        <v>36800</v>
      </c>
      <c r="AE62">
        <v>36800</v>
      </c>
      <c r="AF62">
        <v>1104000</v>
      </c>
      <c r="AG62">
        <v>8</v>
      </c>
      <c r="AH62" s="17">
        <v>1192320</v>
      </c>
      <c r="AI62" t="s">
        <v>1323</v>
      </c>
      <c r="AJ62">
        <v>20240803</v>
      </c>
      <c r="AK62">
        <v>20250803</v>
      </c>
      <c r="AL62" t="s">
        <v>1492</v>
      </c>
      <c r="AM62">
        <v>92201</v>
      </c>
      <c r="AN62" t="s">
        <v>1303</v>
      </c>
      <c r="AO62" t="s">
        <v>1292</v>
      </c>
      <c r="AP62" t="s">
        <v>1293</v>
      </c>
      <c r="AQ62" s="19">
        <v>6</v>
      </c>
      <c r="AR62" s="22">
        <v>5</v>
      </c>
      <c r="AS62" s="5" t="s">
        <v>4</v>
      </c>
      <c r="AT62" s="5" t="s">
        <v>1410</v>
      </c>
      <c r="AU62" t="s">
        <v>1312</v>
      </c>
      <c r="AV62">
        <f>+VLOOKUP($I62,Code!$A$2:$M$107,12,0)</f>
        <v>320023</v>
      </c>
      <c r="AW62" t="str">
        <f>+VLOOKUP($I62,Code!$A$2:$M$107,13,0)</f>
        <v>Na 15g</v>
      </c>
      <c r="AY62" s="1">
        <f t="shared" si="9"/>
        <v>220.8</v>
      </c>
      <c r="AZ62" s="12">
        <f t="shared" si="10"/>
        <v>0</v>
      </c>
    </row>
    <row r="63" spans="2:56" x14ac:dyDescent="0.35">
      <c r="B63" t="s">
        <v>1300</v>
      </c>
      <c r="C63" s="2" t="s">
        <v>1301</v>
      </c>
      <c r="D63" s="2">
        <v>45568</v>
      </c>
      <c r="E63" t="s">
        <v>1676</v>
      </c>
      <c r="F63" t="s">
        <v>1677</v>
      </c>
      <c r="G63" t="s">
        <v>1678</v>
      </c>
      <c r="H63" t="s">
        <v>1679</v>
      </c>
      <c r="I63">
        <v>173135000</v>
      </c>
      <c r="J63" t="s">
        <v>972</v>
      </c>
      <c r="K63" t="s">
        <v>1288</v>
      </c>
      <c r="L63" t="s">
        <v>1295</v>
      </c>
      <c r="M63">
        <v>5070796</v>
      </c>
      <c r="N63" t="s">
        <v>1417</v>
      </c>
      <c r="O63" t="s">
        <v>1418</v>
      </c>
      <c r="P63">
        <v>324</v>
      </c>
      <c r="Q63" t="s">
        <v>1290</v>
      </c>
      <c r="R63" t="s">
        <v>1290</v>
      </c>
      <c r="S63" t="s">
        <v>1389</v>
      </c>
      <c r="T63" t="s">
        <v>1207</v>
      </c>
      <c r="U63" t="s">
        <v>1188</v>
      </c>
      <c r="W63" t="s">
        <v>1188</v>
      </c>
      <c r="X63" t="s">
        <v>1419</v>
      </c>
      <c r="Y63" t="s">
        <v>1291</v>
      </c>
      <c r="Z63" t="s">
        <v>1294</v>
      </c>
      <c r="AA63" t="s">
        <v>1304</v>
      </c>
      <c r="AB63" t="s">
        <v>1301</v>
      </c>
      <c r="AC63">
        <v>20</v>
      </c>
      <c r="AD63">
        <v>18333</v>
      </c>
      <c r="AE63">
        <v>15116</v>
      </c>
      <c r="AF63">
        <v>302320</v>
      </c>
      <c r="AG63">
        <v>8</v>
      </c>
      <c r="AH63" s="17">
        <v>326506</v>
      </c>
      <c r="AI63" t="s">
        <v>1680</v>
      </c>
      <c r="AJ63">
        <v>20240702</v>
      </c>
      <c r="AK63">
        <v>20250702</v>
      </c>
      <c r="AL63" t="s">
        <v>1681</v>
      </c>
      <c r="AM63">
        <v>102347</v>
      </c>
      <c r="AN63" t="s">
        <v>1421</v>
      </c>
      <c r="AO63" t="s">
        <v>1292</v>
      </c>
      <c r="AP63" t="s">
        <v>1293</v>
      </c>
      <c r="AQ63" s="19">
        <v>20</v>
      </c>
      <c r="AR63" s="22">
        <v>1</v>
      </c>
      <c r="AS63" s="5" t="s">
        <v>1304</v>
      </c>
      <c r="AT63" s="5" t="s">
        <v>1188</v>
      </c>
      <c r="AU63" t="s">
        <v>1312</v>
      </c>
      <c r="AV63">
        <f>+VLOOKUP($I63,Code!$A$2:$M$107,12,0)</f>
        <v>324003</v>
      </c>
      <c r="AW63" t="str">
        <f>+VLOOKUP($I63,Code!$A$2:$M$107,13,0)</f>
        <v>AHH RCE 9g</v>
      </c>
      <c r="AY63" s="1">
        <f t="shared" si="9"/>
        <v>302.32</v>
      </c>
      <c r="AZ63" s="12">
        <f t="shared" si="10"/>
        <v>0.17547591774395899</v>
      </c>
    </row>
    <row r="64" spans="2:56" x14ac:dyDescent="0.35">
      <c r="B64" t="s">
        <v>1300</v>
      </c>
      <c r="C64" s="2" t="s">
        <v>1301</v>
      </c>
      <c r="D64" s="2">
        <v>45568</v>
      </c>
      <c r="E64" t="s">
        <v>1422</v>
      </c>
      <c r="F64" t="s">
        <v>1423</v>
      </c>
      <c r="G64" t="s">
        <v>1424</v>
      </c>
      <c r="H64" t="s">
        <v>1425</v>
      </c>
      <c r="I64">
        <v>173135000</v>
      </c>
      <c r="J64" t="s">
        <v>972</v>
      </c>
      <c r="K64" t="s">
        <v>1288</v>
      </c>
      <c r="L64" t="s">
        <v>1295</v>
      </c>
      <c r="M64">
        <v>6860255</v>
      </c>
      <c r="N64" t="s">
        <v>1426</v>
      </c>
      <c r="O64" t="s">
        <v>1290</v>
      </c>
      <c r="P64">
        <v>44</v>
      </c>
      <c r="Q64" t="s">
        <v>1290</v>
      </c>
      <c r="R64" t="s">
        <v>1427</v>
      </c>
      <c r="S64" t="s">
        <v>1320</v>
      </c>
      <c r="T64" t="s">
        <v>1428</v>
      </c>
      <c r="U64" t="s">
        <v>1188</v>
      </c>
      <c r="W64" t="s">
        <v>1188</v>
      </c>
      <c r="X64" t="s">
        <v>1429</v>
      </c>
      <c r="Y64" t="s">
        <v>1298</v>
      </c>
      <c r="Z64" t="s">
        <v>1294</v>
      </c>
      <c r="AA64" t="s">
        <v>1430</v>
      </c>
      <c r="AB64" t="s">
        <v>1301</v>
      </c>
      <c r="AC64">
        <v>80</v>
      </c>
      <c r="AD64">
        <v>18333</v>
      </c>
      <c r="AE64">
        <v>17416</v>
      </c>
      <c r="AF64">
        <v>1393280</v>
      </c>
      <c r="AG64">
        <v>8</v>
      </c>
      <c r="AH64" s="17">
        <v>1504742</v>
      </c>
      <c r="AI64" t="s">
        <v>1682</v>
      </c>
      <c r="AJ64">
        <v>20240702</v>
      </c>
      <c r="AK64">
        <v>20250702</v>
      </c>
      <c r="AL64" t="s">
        <v>1431</v>
      </c>
      <c r="AM64">
        <v>102576</v>
      </c>
      <c r="AN64" t="s">
        <v>1316</v>
      </c>
      <c r="AO64" t="s">
        <v>1292</v>
      </c>
      <c r="AP64" t="s">
        <v>1293</v>
      </c>
      <c r="AQ64" s="19">
        <v>20</v>
      </c>
      <c r="AR64" s="22">
        <v>4</v>
      </c>
      <c r="AS64" s="5" t="s">
        <v>1430</v>
      </c>
      <c r="AT64" s="5" t="s">
        <v>1188</v>
      </c>
      <c r="AU64" t="s">
        <v>1312</v>
      </c>
      <c r="AV64">
        <f>+VLOOKUP($I64,Code!$A$2:$M$107,12,0)</f>
        <v>324003</v>
      </c>
      <c r="AW64" t="str">
        <f>+VLOOKUP($I64,Code!$A$2:$M$107,13,0)</f>
        <v>AHH RCE 9g</v>
      </c>
      <c r="AY64" s="1">
        <f t="shared" si="9"/>
        <v>348.32</v>
      </c>
      <c r="AZ64" s="12">
        <f t="shared" si="10"/>
        <v>5.0019091256204629E-2</v>
      </c>
    </row>
    <row r="65" spans="2:52" x14ac:dyDescent="0.35">
      <c r="B65" t="s">
        <v>1300</v>
      </c>
      <c r="C65" s="2" t="s">
        <v>1301</v>
      </c>
      <c r="D65" s="2">
        <v>45568</v>
      </c>
      <c r="E65" t="s">
        <v>1432</v>
      </c>
      <c r="F65" t="s">
        <v>1414</v>
      </c>
      <c r="G65" t="s">
        <v>1433</v>
      </c>
      <c r="H65" t="s">
        <v>1434</v>
      </c>
      <c r="I65">
        <v>173135000</v>
      </c>
      <c r="J65" t="s">
        <v>972</v>
      </c>
      <c r="K65" t="s">
        <v>1288</v>
      </c>
      <c r="L65" t="s">
        <v>1295</v>
      </c>
      <c r="M65">
        <v>5071003</v>
      </c>
      <c r="N65" t="s">
        <v>1435</v>
      </c>
      <c r="O65" t="s">
        <v>1435</v>
      </c>
      <c r="P65" t="s">
        <v>1436</v>
      </c>
      <c r="Q65" t="s">
        <v>1437</v>
      </c>
      <c r="R65" t="s">
        <v>1438</v>
      </c>
      <c r="S65" t="s">
        <v>1439</v>
      </c>
      <c r="T65" t="s">
        <v>1328</v>
      </c>
      <c r="U65" t="s">
        <v>1188</v>
      </c>
      <c r="W65" t="s">
        <v>1188</v>
      </c>
      <c r="X65" t="s">
        <v>1329</v>
      </c>
      <c r="Y65" t="s">
        <v>1291</v>
      </c>
      <c r="Z65" t="s">
        <v>1294</v>
      </c>
      <c r="AA65" t="s">
        <v>1304</v>
      </c>
      <c r="AB65" t="s">
        <v>1301</v>
      </c>
      <c r="AC65">
        <v>20</v>
      </c>
      <c r="AD65">
        <v>18333</v>
      </c>
      <c r="AE65">
        <v>15116</v>
      </c>
      <c r="AF65">
        <v>302320</v>
      </c>
      <c r="AG65">
        <v>8</v>
      </c>
      <c r="AH65" s="17">
        <v>326506</v>
      </c>
      <c r="AI65" t="s">
        <v>1683</v>
      </c>
      <c r="AJ65">
        <v>20240702</v>
      </c>
      <c r="AK65">
        <v>20250702</v>
      </c>
      <c r="AL65" t="s">
        <v>1420</v>
      </c>
      <c r="AM65">
        <v>102347</v>
      </c>
      <c r="AN65" t="s">
        <v>1421</v>
      </c>
      <c r="AO65" t="s">
        <v>1292</v>
      </c>
      <c r="AP65" t="s">
        <v>1293</v>
      </c>
      <c r="AQ65" s="19">
        <v>20</v>
      </c>
      <c r="AR65" s="22">
        <v>1</v>
      </c>
      <c r="AS65" s="5" t="s">
        <v>1304</v>
      </c>
      <c r="AT65" s="5" t="s">
        <v>1188</v>
      </c>
      <c r="AU65" t="s">
        <v>1312</v>
      </c>
      <c r="AV65">
        <f>+VLOOKUP($I65,Code!$A$2:$M$107,12,0)</f>
        <v>324003</v>
      </c>
      <c r="AW65" t="str">
        <f>+VLOOKUP($I65,Code!$A$2:$M$107,13,0)</f>
        <v>AHH RCE 9g</v>
      </c>
      <c r="AY65" s="1">
        <f t="shared" si="9"/>
        <v>302.32</v>
      </c>
      <c r="AZ65" s="12">
        <f t="shared" si="10"/>
        <v>0.17547591774395899</v>
      </c>
    </row>
    <row r="66" spans="2:52" x14ac:dyDescent="0.35">
      <c r="B66" t="s">
        <v>1300</v>
      </c>
      <c r="C66" s="2" t="s">
        <v>1301</v>
      </c>
      <c r="D66" s="2">
        <v>45568</v>
      </c>
      <c r="E66" t="s">
        <v>1374</v>
      </c>
      <c r="F66" t="s">
        <v>1375</v>
      </c>
      <c r="G66" t="s">
        <v>1376</v>
      </c>
      <c r="H66" t="s">
        <v>1377</v>
      </c>
      <c r="I66">
        <v>173137000</v>
      </c>
      <c r="J66" t="s">
        <v>1000</v>
      </c>
      <c r="K66" t="s">
        <v>1288</v>
      </c>
      <c r="L66" t="s">
        <v>1295</v>
      </c>
      <c r="M66">
        <v>5060391</v>
      </c>
      <c r="N66" t="s">
        <v>1378</v>
      </c>
      <c r="O66" t="s">
        <v>1290</v>
      </c>
      <c r="P66" t="s">
        <v>1379</v>
      </c>
      <c r="Q66" t="s">
        <v>1290</v>
      </c>
      <c r="R66" t="s">
        <v>1380</v>
      </c>
      <c r="S66" t="s">
        <v>1290</v>
      </c>
      <c r="T66" t="s">
        <v>1192</v>
      </c>
      <c r="U66" t="s">
        <v>1188</v>
      </c>
      <c r="W66" t="s">
        <v>1188</v>
      </c>
      <c r="X66" t="s">
        <v>1381</v>
      </c>
      <c r="Y66" t="s">
        <v>1291</v>
      </c>
      <c r="Z66" t="s">
        <v>1294</v>
      </c>
      <c r="AA66" t="s">
        <v>1304</v>
      </c>
      <c r="AB66" t="s">
        <v>1301</v>
      </c>
      <c r="AC66">
        <v>24</v>
      </c>
      <c r="AD66">
        <v>18818</v>
      </c>
      <c r="AE66">
        <v>13690</v>
      </c>
      <c r="AF66">
        <v>328560</v>
      </c>
      <c r="AG66">
        <v>8</v>
      </c>
      <c r="AH66" s="17">
        <v>354845</v>
      </c>
      <c r="AI66" t="s">
        <v>1308</v>
      </c>
      <c r="AJ66">
        <v>20240603</v>
      </c>
      <c r="AK66">
        <v>20250603</v>
      </c>
      <c r="AL66" t="s">
        <v>1382</v>
      </c>
      <c r="AM66">
        <v>100699</v>
      </c>
      <c r="AN66" t="s">
        <v>1383</v>
      </c>
      <c r="AO66" t="s">
        <v>1292</v>
      </c>
      <c r="AP66" t="s">
        <v>1293</v>
      </c>
      <c r="AQ66" s="19">
        <v>12</v>
      </c>
      <c r="AR66" s="22">
        <v>2</v>
      </c>
      <c r="AS66" s="5" t="s">
        <v>1304</v>
      </c>
      <c r="AT66" s="5" t="s">
        <v>1188</v>
      </c>
      <c r="AU66" t="s">
        <v>1312</v>
      </c>
      <c r="AV66">
        <f>+VLOOKUP($I66,Code!$A$2:$M$107,12,0)</f>
        <v>320400</v>
      </c>
      <c r="AW66" t="str">
        <f>+VLOOKUP($I66,Code!$A$2:$M$107,13,0)</f>
        <v>Coconut Coated WF 14g</v>
      </c>
      <c r="AY66" s="1">
        <f t="shared" si="9"/>
        <v>164.28</v>
      </c>
      <c r="AZ66" s="12">
        <f t="shared" si="10"/>
        <v>0.27250504835795519</v>
      </c>
    </row>
    <row r="67" spans="2:52" x14ac:dyDescent="0.35">
      <c r="B67" t="s">
        <v>1300</v>
      </c>
      <c r="C67" s="2" t="s">
        <v>1301</v>
      </c>
      <c r="D67" s="2">
        <v>45568</v>
      </c>
      <c r="E67" t="s">
        <v>1432</v>
      </c>
      <c r="F67" t="s">
        <v>1414</v>
      </c>
      <c r="G67" t="s">
        <v>1433</v>
      </c>
      <c r="H67" t="s">
        <v>1434</v>
      </c>
      <c r="I67">
        <v>173137000</v>
      </c>
      <c r="J67" t="s">
        <v>1000</v>
      </c>
      <c r="K67" t="s">
        <v>1288</v>
      </c>
      <c r="L67" t="s">
        <v>1295</v>
      </c>
      <c r="M67">
        <v>5071003</v>
      </c>
      <c r="N67" t="s">
        <v>1435</v>
      </c>
      <c r="O67" t="s">
        <v>1435</v>
      </c>
      <c r="P67" t="s">
        <v>1436</v>
      </c>
      <c r="Q67" t="s">
        <v>1437</v>
      </c>
      <c r="R67" t="s">
        <v>1438</v>
      </c>
      <c r="S67" t="s">
        <v>1439</v>
      </c>
      <c r="T67" t="s">
        <v>1328</v>
      </c>
      <c r="U67" t="s">
        <v>1188</v>
      </c>
      <c r="W67" t="s">
        <v>1188</v>
      </c>
      <c r="X67" t="s">
        <v>1329</v>
      </c>
      <c r="Y67" t="s">
        <v>1291</v>
      </c>
      <c r="Z67" t="s">
        <v>1294</v>
      </c>
      <c r="AA67" t="s">
        <v>1304</v>
      </c>
      <c r="AB67" t="s">
        <v>1301</v>
      </c>
      <c r="AC67">
        <v>48</v>
      </c>
      <c r="AD67">
        <v>18818</v>
      </c>
      <c r="AE67">
        <v>18253</v>
      </c>
      <c r="AF67">
        <v>876144</v>
      </c>
      <c r="AG67">
        <v>8</v>
      </c>
      <c r="AH67" s="17">
        <v>946236</v>
      </c>
      <c r="AI67" t="s">
        <v>1308</v>
      </c>
      <c r="AJ67">
        <v>20240603</v>
      </c>
      <c r="AK67">
        <v>20250603</v>
      </c>
      <c r="AL67" t="s">
        <v>1420</v>
      </c>
      <c r="AM67">
        <v>102347</v>
      </c>
      <c r="AN67" t="s">
        <v>1421</v>
      </c>
      <c r="AO67" t="s">
        <v>1292</v>
      </c>
      <c r="AP67" t="s">
        <v>1293</v>
      </c>
      <c r="AQ67" s="19">
        <v>12</v>
      </c>
      <c r="AR67" s="22">
        <v>4</v>
      </c>
      <c r="AS67" s="5" t="s">
        <v>1304</v>
      </c>
      <c r="AT67" s="5" t="s">
        <v>1188</v>
      </c>
      <c r="AU67" t="s">
        <v>1312</v>
      </c>
      <c r="AV67">
        <f>+VLOOKUP($I67,Code!$A$2:$M$107,12,0)</f>
        <v>320400</v>
      </c>
      <c r="AW67" t="str">
        <f>+VLOOKUP($I67,Code!$A$2:$M$107,13,0)</f>
        <v>Coconut Coated WF 14g</v>
      </c>
      <c r="AY67" s="1">
        <f t="shared" si="9"/>
        <v>219.036</v>
      </c>
      <c r="AZ67" s="12">
        <f t="shared" si="10"/>
        <v>3.0024444680624929E-2</v>
      </c>
    </row>
    <row r="68" spans="2:52" x14ac:dyDescent="0.35">
      <c r="B68" t="s">
        <v>1300</v>
      </c>
      <c r="C68" s="2" t="s">
        <v>1301</v>
      </c>
      <c r="D68" s="2">
        <v>45568</v>
      </c>
      <c r="E68" t="s">
        <v>1630</v>
      </c>
      <c r="F68" t="s">
        <v>1475</v>
      </c>
      <c r="G68" t="s">
        <v>1631</v>
      </c>
      <c r="H68" t="s">
        <v>1632</v>
      </c>
      <c r="I68">
        <v>173137000</v>
      </c>
      <c r="J68" t="s">
        <v>1000</v>
      </c>
      <c r="K68" t="s">
        <v>1288</v>
      </c>
      <c r="L68" t="s">
        <v>1295</v>
      </c>
      <c r="M68">
        <v>5279771</v>
      </c>
      <c r="N68" t="s">
        <v>1633</v>
      </c>
      <c r="O68" t="s">
        <v>1634</v>
      </c>
      <c r="P68">
        <v>84</v>
      </c>
      <c r="Q68" t="s">
        <v>1290</v>
      </c>
      <c r="R68" t="s">
        <v>1325</v>
      </c>
      <c r="S68" t="s">
        <v>1400</v>
      </c>
      <c r="T68" t="s">
        <v>1481</v>
      </c>
      <c r="U68" t="s">
        <v>1481</v>
      </c>
      <c r="W68" t="str">
        <f t="shared" ref="W68:W69" si="11">X68</f>
        <v>THAI NGUYEN</v>
      </c>
      <c r="X68" t="s">
        <v>1481</v>
      </c>
      <c r="Y68" t="s">
        <v>1298</v>
      </c>
      <c r="Z68" t="s">
        <v>1299</v>
      </c>
      <c r="AA68" t="s">
        <v>4</v>
      </c>
      <c r="AB68" t="s">
        <v>1301</v>
      </c>
      <c r="AC68">
        <v>12</v>
      </c>
      <c r="AD68">
        <v>18818</v>
      </c>
      <c r="AE68">
        <v>18818</v>
      </c>
      <c r="AF68">
        <v>225816</v>
      </c>
      <c r="AG68">
        <v>8</v>
      </c>
      <c r="AH68" s="17">
        <v>243881</v>
      </c>
      <c r="AI68" t="s">
        <v>1308</v>
      </c>
      <c r="AJ68">
        <v>20240603</v>
      </c>
      <c r="AK68">
        <v>20250603</v>
      </c>
      <c r="AL68" t="s">
        <v>1482</v>
      </c>
      <c r="AM68">
        <v>92201</v>
      </c>
      <c r="AN68" t="s">
        <v>1303</v>
      </c>
      <c r="AO68" t="s">
        <v>1292</v>
      </c>
      <c r="AP68" t="s">
        <v>1293</v>
      </c>
      <c r="AQ68" s="19">
        <v>12</v>
      </c>
      <c r="AR68" s="22">
        <v>1</v>
      </c>
      <c r="AS68" s="5" t="s">
        <v>4</v>
      </c>
      <c r="AT68" s="5" t="s">
        <v>1481</v>
      </c>
      <c r="AU68" t="s">
        <v>1312</v>
      </c>
      <c r="AV68">
        <f>+VLOOKUP($I68,Code!$A$2:$M$107,12,0)</f>
        <v>320400</v>
      </c>
      <c r="AW68" t="str">
        <f>+VLOOKUP($I68,Code!$A$2:$M$107,13,0)</f>
        <v>Coconut Coated WF 14g</v>
      </c>
      <c r="AY68" s="1">
        <f t="shared" si="9"/>
        <v>225.816</v>
      </c>
      <c r="AZ68" s="12">
        <f t="shared" si="10"/>
        <v>0</v>
      </c>
    </row>
    <row r="69" spans="2:52" x14ac:dyDescent="0.35">
      <c r="B69" t="s">
        <v>1300</v>
      </c>
      <c r="C69" s="2" t="s">
        <v>1301</v>
      </c>
      <c r="D69" s="2">
        <v>45568</v>
      </c>
      <c r="E69" t="s">
        <v>1554</v>
      </c>
      <c r="F69" t="s">
        <v>1475</v>
      </c>
      <c r="G69" t="s">
        <v>1555</v>
      </c>
      <c r="H69" t="s">
        <v>1556</v>
      </c>
      <c r="I69">
        <v>173137000</v>
      </c>
      <c r="J69" t="s">
        <v>1000</v>
      </c>
      <c r="K69" t="s">
        <v>1288</v>
      </c>
      <c r="L69" t="s">
        <v>1295</v>
      </c>
      <c r="M69">
        <v>5135415</v>
      </c>
      <c r="N69" t="s">
        <v>1557</v>
      </c>
      <c r="O69" t="s">
        <v>1558</v>
      </c>
      <c r="P69">
        <v>488</v>
      </c>
      <c r="Q69" t="s">
        <v>1290</v>
      </c>
      <c r="R69" t="s">
        <v>1322</v>
      </c>
      <c r="S69" t="s">
        <v>1559</v>
      </c>
      <c r="T69" t="s">
        <v>1481</v>
      </c>
      <c r="U69" t="s">
        <v>1481</v>
      </c>
      <c r="W69" t="str">
        <f t="shared" si="11"/>
        <v>THAI NGUYEN</v>
      </c>
      <c r="X69" t="s">
        <v>1481</v>
      </c>
      <c r="Y69" t="s">
        <v>1298</v>
      </c>
      <c r="Z69" t="s">
        <v>1299</v>
      </c>
      <c r="AA69" t="s">
        <v>4</v>
      </c>
      <c r="AB69" t="s">
        <v>1301</v>
      </c>
      <c r="AC69">
        <v>12</v>
      </c>
      <c r="AD69">
        <v>18818</v>
      </c>
      <c r="AE69">
        <v>18818</v>
      </c>
      <c r="AF69">
        <v>225816</v>
      </c>
      <c r="AG69">
        <v>8</v>
      </c>
      <c r="AH69" s="17">
        <v>243881</v>
      </c>
      <c r="AI69" t="s">
        <v>1308</v>
      </c>
      <c r="AJ69">
        <v>20240603</v>
      </c>
      <c r="AK69">
        <v>20250603</v>
      </c>
      <c r="AL69" t="s">
        <v>1482</v>
      </c>
      <c r="AM69">
        <v>92201</v>
      </c>
      <c r="AN69" t="s">
        <v>1303</v>
      </c>
      <c r="AO69" t="s">
        <v>1292</v>
      </c>
      <c r="AP69" t="s">
        <v>1293</v>
      </c>
      <c r="AQ69" s="19">
        <v>12</v>
      </c>
      <c r="AR69" s="22">
        <v>1</v>
      </c>
      <c r="AS69" s="5" t="s">
        <v>4</v>
      </c>
      <c r="AT69" s="5" t="s">
        <v>1481</v>
      </c>
      <c r="AU69" t="s">
        <v>1312</v>
      </c>
      <c r="AV69">
        <f>+VLOOKUP($I69,Code!$A$2:$M$107,12,0)</f>
        <v>320400</v>
      </c>
      <c r="AW69" t="str">
        <f>+VLOOKUP($I69,Code!$A$2:$M$107,13,0)</f>
        <v>Coconut Coated WF 14g</v>
      </c>
      <c r="AY69" s="1">
        <f t="shared" si="9"/>
        <v>225.816</v>
      </c>
      <c r="AZ69" s="12">
        <f t="shared" si="10"/>
        <v>0</v>
      </c>
    </row>
    <row r="70" spans="2:52" x14ac:dyDescent="0.35">
      <c r="B70" t="s">
        <v>1300</v>
      </c>
      <c r="C70" s="2" t="s">
        <v>1301</v>
      </c>
      <c r="D70" s="2">
        <v>45568</v>
      </c>
      <c r="E70" t="s">
        <v>1413</v>
      </c>
      <c r="F70" t="s">
        <v>1414</v>
      </c>
      <c r="G70" t="s">
        <v>1415</v>
      </c>
      <c r="H70" t="s">
        <v>1416</v>
      </c>
      <c r="I70">
        <v>173137000</v>
      </c>
      <c r="J70" t="s">
        <v>1000</v>
      </c>
      <c r="K70" t="s">
        <v>1288</v>
      </c>
      <c r="L70" t="s">
        <v>1295</v>
      </c>
      <c r="M70">
        <v>5070796</v>
      </c>
      <c r="N70" t="s">
        <v>1417</v>
      </c>
      <c r="O70" t="s">
        <v>1418</v>
      </c>
      <c r="P70">
        <v>324</v>
      </c>
      <c r="Q70" t="s">
        <v>1290</v>
      </c>
      <c r="R70" t="s">
        <v>1290</v>
      </c>
      <c r="S70" t="s">
        <v>1389</v>
      </c>
      <c r="T70" t="s">
        <v>1207</v>
      </c>
      <c r="U70" t="s">
        <v>1188</v>
      </c>
      <c r="W70" t="s">
        <v>1188</v>
      </c>
      <c r="X70" t="s">
        <v>1419</v>
      </c>
      <c r="Y70" t="s">
        <v>1291</v>
      </c>
      <c r="Z70" t="s">
        <v>1294</v>
      </c>
      <c r="AA70" t="s">
        <v>1304</v>
      </c>
      <c r="AB70" t="s">
        <v>1301</v>
      </c>
      <c r="AC70">
        <v>48</v>
      </c>
      <c r="AD70">
        <v>18818</v>
      </c>
      <c r="AE70">
        <v>18253</v>
      </c>
      <c r="AF70">
        <v>876144</v>
      </c>
      <c r="AG70">
        <v>8</v>
      </c>
      <c r="AH70" s="17">
        <v>946236</v>
      </c>
      <c r="AI70" t="s">
        <v>1308</v>
      </c>
      <c r="AJ70">
        <v>20240603</v>
      </c>
      <c r="AK70">
        <v>20250603</v>
      </c>
      <c r="AL70" t="s">
        <v>1420</v>
      </c>
      <c r="AM70">
        <v>102347</v>
      </c>
      <c r="AN70" t="s">
        <v>1421</v>
      </c>
      <c r="AO70" t="s">
        <v>1292</v>
      </c>
      <c r="AP70" t="s">
        <v>1293</v>
      </c>
      <c r="AQ70" s="19">
        <v>12</v>
      </c>
      <c r="AR70" s="22">
        <v>4</v>
      </c>
      <c r="AS70" s="5" t="s">
        <v>1304</v>
      </c>
      <c r="AT70" s="5" t="s">
        <v>1188</v>
      </c>
      <c r="AU70" t="s">
        <v>1312</v>
      </c>
      <c r="AV70">
        <f>+VLOOKUP($I70,Code!$A$2:$M$107,12,0)</f>
        <v>320400</v>
      </c>
      <c r="AW70" t="str">
        <f>+VLOOKUP($I70,Code!$A$2:$M$107,13,0)</f>
        <v>Coconut Coated WF 14g</v>
      </c>
      <c r="AY70" s="1">
        <f t="shared" si="9"/>
        <v>219.036</v>
      </c>
      <c r="AZ70" s="12">
        <f t="shared" si="10"/>
        <v>3.0024444680624929E-2</v>
      </c>
    </row>
    <row r="71" spans="2:52" x14ac:dyDescent="0.35">
      <c r="B71" t="s">
        <v>1300</v>
      </c>
      <c r="C71" s="2" t="s">
        <v>1301</v>
      </c>
      <c r="D71" s="2">
        <v>45568</v>
      </c>
      <c r="E71" t="s">
        <v>1670</v>
      </c>
      <c r="F71" t="s">
        <v>1484</v>
      </c>
      <c r="G71" t="s">
        <v>1671</v>
      </c>
      <c r="H71" t="s">
        <v>1672</v>
      </c>
      <c r="I71">
        <v>173137000</v>
      </c>
      <c r="J71" t="s">
        <v>1000</v>
      </c>
      <c r="K71" t="s">
        <v>1288</v>
      </c>
      <c r="L71" t="s">
        <v>1295</v>
      </c>
      <c r="M71">
        <v>5333349</v>
      </c>
      <c r="N71" t="s">
        <v>1673</v>
      </c>
      <c r="O71" t="s">
        <v>1674</v>
      </c>
      <c r="P71" t="s">
        <v>1290</v>
      </c>
      <c r="Q71" t="s">
        <v>1290</v>
      </c>
      <c r="R71" t="s">
        <v>1380</v>
      </c>
      <c r="S71" t="s">
        <v>1675</v>
      </c>
      <c r="T71" t="s">
        <v>1491</v>
      </c>
      <c r="U71" t="s">
        <v>1410</v>
      </c>
      <c r="W71" t="str">
        <f>X71</f>
        <v>PHU THO</v>
      </c>
      <c r="X71" t="s">
        <v>1410</v>
      </c>
      <c r="Y71" t="s">
        <v>1298</v>
      </c>
      <c r="Z71" t="s">
        <v>1299</v>
      </c>
      <c r="AA71" t="s">
        <v>4</v>
      </c>
      <c r="AB71" t="s">
        <v>1301</v>
      </c>
      <c r="AC71">
        <v>12</v>
      </c>
      <c r="AD71">
        <v>18818</v>
      </c>
      <c r="AE71">
        <v>18818</v>
      </c>
      <c r="AF71">
        <v>225816</v>
      </c>
      <c r="AG71">
        <v>8</v>
      </c>
      <c r="AH71" s="17">
        <v>243881</v>
      </c>
      <c r="AI71" t="s">
        <v>1308</v>
      </c>
      <c r="AJ71">
        <v>20240603</v>
      </c>
      <c r="AK71">
        <v>20250603</v>
      </c>
      <c r="AL71" t="s">
        <v>1492</v>
      </c>
      <c r="AM71">
        <v>92201</v>
      </c>
      <c r="AN71" t="s">
        <v>1303</v>
      </c>
      <c r="AO71" t="s">
        <v>1292</v>
      </c>
      <c r="AP71" t="s">
        <v>1293</v>
      </c>
      <c r="AQ71" s="19">
        <v>12</v>
      </c>
      <c r="AR71" s="22">
        <v>1</v>
      </c>
      <c r="AS71" s="5" t="s">
        <v>4</v>
      </c>
      <c r="AT71" s="5" t="s">
        <v>1410</v>
      </c>
      <c r="AU71" t="s">
        <v>1312</v>
      </c>
      <c r="AV71">
        <f>+VLOOKUP($I71,Code!$A$2:$M$107,12,0)</f>
        <v>320400</v>
      </c>
      <c r="AW71" t="str">
        <f>+VLOOKUP($I71,Code!$A$2:$M$107,13,0)</f>
        <v>Coconut Coated WF 14g</v>
      </c>
      <c r="AY71" s="1">
        <f t="shared" si="9"/>
        <v>225.816</v>
      </c>
      <c r="AZ71" s="12">
        <f t="shared" si="10"/>
        <v>0</v>
      </c>
    </row>
    <row r="72" spans="2:52" x14ac:dyDescent="0.35">
      <c r="B72" t="s">
        <v>1300</v>
      </c>
      <c r="C72" s="2" t="s">
        <v>1301</v>
      </c>
      <c r="D72" s="2">
        <v>45568</v>
      </c>
      <c r="E72" t="s">
        <v>1374</v>
      </c>
      <c r="F72" t="s">
        <v>1375</v>
      </c>
      <c r="G72" t="s">
        <v>1376</v>
      </c>
      <c r="H72" t="s">
        <v>1377</v>
      </c>
      <c r="I72">
        <v>173138000</v>
      </c>
      <c r="J72" t="s">
        <v>1003</v>
      </c>
      <c r="K72" t="s">
        <v>1288</v>
      </c>
      <c r="L72" t="s">
        <v>1295</v>
      </c>
      <c r="M72">
        <v>5060391</v>
      </c>
      <c r="N72" t="s">
        <v>1378</v>
      </c>
      <c r="O72" t="s">
        <v>1290</v>
      </c>
      <c r="P72" t="s">
        <v>1379</v>
      </c>
      <c r="Q72" t="s">
        <v>1290</v>
      </c>
      <c r="R72" t="s">
        <v>1380</v>
      </c>
      <c r="S72" t="s">
        <v>1290</v>
      </c>
      <c r="T72" t="s">
        <v>1192</v>
      </c>
      <c r="U72" t="s">
        <v>1188</v>
      </c>
      <c r="W72" t="s">
        <v>1188</v>
      </c>
      <c r="X72" t="s">
        <v>1381</v>
      </c>
      <c r="Y72" t="s">
        <v>1291</v>
      </c>
      <c r="Z72" t="s">
        <v>1294</v>
      </c>
      <c r="AA72" t="s">
        <v>1304</v>
      </c>
      <c r="AB72" t="s">
        <v>1301</v>
      </c>
      <c r="AC72">
        <v>24</v>
      </c>
      <c r="AD72">
        <v>18818</v>
      </c>
      <c r="AE72">
        <v>13690</v>
      </c>
      <c r="AF72">
        <v>328560</v>
      </c>
      <c r="AG72">
        <v>8</v>
      </c>
      <c r="AH72" s="17">
        <v>354845</v>
      </c>
      <c r="AI72" t="s">
        <v>1309</v>
      </c>
      <c r="AJ72">
        <v>20240606</v>
      </c>
      <c r="AK72">
        <v>20250606</v>
      </c>
      <c r="AL72" t="s">
        <v>1382</v>
      </c>
      <c r="AM72">
        <v>100699</v>
      </c>
      <c r="AN72" t="s">
        <v>1383</v>
      </c>
      <c r="AO72" t="s">
        <v>1292</v>
      </c>
      <c r="AP72" t="s">
        <v>1293</v>
      </c>
      <c r="AQ72" s="19">
        <v>12</v>
      </c>
      <c r="AR72" s="22">
        <v>2</v>
      </c>
      <c r="AS72" s="5" t="s">
        <v>1304</v>
      </c>
      <c r="AT72" s="5" t="s">
        <v>1188</v>
      </c>
      <c r="AU72" t="s">
        <v>1312</v>
      </c>
      <c r="AV72">
        <f>+VLOOKUP($I72,Code!$A$2:$M$107,12,0)</f>
        <v>320100</v>
      </c>
      <c r="AW72" t="str">
        <f>+VLOOKUP($I72,Code!$A$2:$M$107,13,0)</f>
        <v>RCO Coated WF 14g</v>
      </c>
      <c r="AY72" s="1">
        <f t="shared" si="9"/>
        <v>164.28</v>
      </c>
      <c r="AZ72" s="12">
        <f t="shared" si="10"/>
        <v>0.27250504835795519</v>
      </c>
    </row>
    <row r="73" spans="2:52" x14ac:dyDescent="0.35">
      <c r="B73" t="s">
        <v>1300</v>
      </c>
      <c r="C73" s="2" t="s">
        <v>1301</v>
      </c>
      <c r="D73" s="2">
        <v>45568</v>
      </c>
      <c r="E73" t="s">
        <v>1413</v>
      </c>
      <c r="F73" t="s">
        <v>1414</v>
      </c>
      <c r="G73" t="s">
        <v>1415</v>
      </c>
      <c r="H73" t="s">
        <v>1416</v>
      </c>
      <c r="I73">
        <v>173138000</v>
      </c>
      <c r="J73" t="s">
        <v>1003</v>
      </c>
      <c r="K73" t="s">
        <v>1288</v>
      </c>
      <c r="L73" t="s">
        <v>1295</v>
      </c>
      <c r="M73">
        <v>5070796</v>
      </c>
      <c r="N73" t="s">
        <v>1417</v>
      </c>
      <c r="O73" t="s">
        <v>1418</v>
      </c>
      <c r="P73">
        <v>324</v>
      </c>
      <c r="Q73" t="s">
        <v>1290</v>
      </c>
      <c r="R73" t="s">
        <v>1290</v>
      </c>
      <c r="S73" t="s">
        <v>1389</v>
      </c>
      <c r="T73" t="s">
        <v>1207</v>
      </c>
      <c r="U73" t="s">
        <v>1188</v>
      </c>
      <c r="W73" t="s">
        <v>1188</v>
      </c>
      <c r="X73" t="s">
        <v>1419</v>
      </c>
      <c r="Y73" t="s">
        <v>1291</v>
      </c>
      <c r="Z73" t="s">
        <v>1294</v>
      </c>
      <c r="AA73" t="s">
        <v>1304</v>
      </c>
      <c r="AB73" t="s">
        <v>1301</v>
      </c>
      <c r="AC73">
        <v>48</v>
      </c>
      <c r="AD73">
        <v>18818</v>
      </c>
      <c r="AE73">
        <v>18253</v>
      </c>
      <c r="AF73">
        <v>876144</v>
      </c>
      <c r="AG73">
        <v>8</v>
      </c>
      <c r="AH73" s="17">
        <v>946236</v>
      </c>
      <c r="AI73" t="s">
        <v>1309</v>
      </c>
      <c r="AJ73">
        <v>20240606</v>
      </c>
      <c r="AK73">
        <v>20250606</v>
      </c>
      <c r="AL73" t="s">
        <v>1420</v>
      </c>
      <c r="AM73">
        <v>102347</v>
      </c>
      <c r="AN73" t="s">
        <v>1421</v>
      </c>
      <c r="AO73" t="s">
        <v>1292</v>
      </c>
      <c r="AP73" t="s">
        <v>1293</v>
      </c>
      <c r="AQ73" s="19">
        <v>12</v>
      </c>
      <c r="AR73" s="22">
        <v>4</v>
      </c>
      <c r="AS73" s="5" t="s">
        <v>1304</v>
      </c>
      <c r="AT73" s="5" t="s">
        <v>1188</v>
      </c>
      <c r="AU73" t="s">
        <v>1312</v>
      </c>
      <c r="AV73">
        <f>+VLOOKUP($I73,Code!$A$2:$M$107,12,0)</f>
        <v>320100</v>
      </c>
      <c r="AW73" t="str">
        <f>+VLOOKUP($I73,Code!$A$2:$M$107,13,0)</f>
        <v>RCO Coated WF 14g</v>
      </c>
      <c r="AY73" s="1">
        <f t="shared" si="9"/>
        <v>219.036</v>
      </c>
      <c r="AZ73" s="12">
        <f t="shared" si="10"/>
        <v>3.0024444680624929E-2</v>
      </c>
    </row>
    <row r="74" spans="2:52" x14ac:dyDescent="0.35">
      <c r="B74" t="s">
        <v>1300</v>
      </c>
      <c r="C74" s="2" t="s">
        <v>1301</v>
      </c>
      <c r="D74" s="2">
        <v>45568</v>
      </c>
      <c r="E74" t="s">
        <v>1432</v>
      </c>
      <c r="F74" t="s">
        <v>1414</v>
      </c>
      <c r="G74" t="s">
        <v>1433</v>
      </c>
      <c r="H74" t="s">
        <v>1434</v>
      </c>
      <c r="I74">
        <v>173138000</v>
      </c>
      <c r="J74" t="s">
        <v>1003</v>
      </c>
      <c r="K74" t="s">
        <v>1288</v>
      </c>
      <c r="L74" t="s">
        <v>1295</v>
      </c>
      <c r="M74">
        <v>5071003</v>
      </c>
      <c r="N74" t="s">
        <v>1435</v>
      </c>
      <c r="O74" t="s">
        <v>1435</v>
      </c>
      <c r="P74" t="s">
        <v>1436</v>
      </c>
      <c r="Q74" t="s">
        <v>1437</v>
      </c>
      <c r="R74" t="s">
        <v>1438</v>
      </c>
      <c r="S74" t="s">
        <v>1439</v>
      </c>
      <c r="T74" t="s">
        <v>1328</v>
      </c>
      <c r="U74" t="s">
        <v>1188</v>
      </c>
      <c r="W74" t="s">
        <v>1188</v>
      </c>
      <c r="X74" t="s">
        <v>1329</v>
      </c>
      <c r="Y74" t="s">
        <v>1291</v>
      </c>
      <c r="Z74" t="s">
        <v>1294</v>
      </c>
      <c r="AA74" t="s">
        <v>1304</v>
      </c>
      <c r="AB74" t="s">
        <v>1301</v>
      </c>
      <c r="AC74">
        <v>48</v>
      </c>
      <c r="AD74">
        <v>18818</v>
      </c>
      <c r="AE74">
        <v>18253</v>
      </c>
      <c r="AF74">
        <v>876144</v>
      </c>
      <c r="AG74">
        <v>8</v>
      </c>
      <c r="AH74" s="17">
        <v>946236</v>
      </c>
      <c r="AI74" t="s">
        <v>1309</v>
      </c>
      <c r="AJ74">
        <v>20240606</v>
      </c>
      <c r="AK74">
        <v>20250606</v>
      </c>
      <c r="AL74" t="s">
        <v>1420</v>
      </c>
      <c r="AM74">
        <v>102347</v>
      </c>
      <c r="AN74" t="s">
        <v>1421</v>
      </c>
      <c r="AO74" t="s">
        <v>1292</v>
      </c>
      <c r="AP74" t="s">
        <v>1293</v>
      </c>
      <c r="AQ74" s="19">
        <v>12</v>
      </c>
      <c r="AR74" s="22">
        <v>4</v>
      </c>
      <c r="AS74" s="5" t="s">
        <v>1304</v>
      </c>
      <c r="AT74" s="5" t="s">
        <v>1188</v>
      </c>
      <c r="AU74" t="s">
        <v>1312</v>
      </c>
      <c r="AV74">
        <f>+VLOOKUP($I74,Code!$A$2:$M$107,12,0)</f>
        <v>320100</v>
      </c>
      <c r="AW74" t="str">
        <f>+VLOOKUP($I74,Code!$A$2:$M$107,13,0)</f>
        <v>RCO Coated WF 14g</v>
      </c>
      <c r="AY74" s="1">
        <f t="shared" si="9"/>
        <v>219.036</v>
      </c>
      <c r="AZ74" s="12">
        <f t="shared" si="10"/>
        <v>3.0024444680624929E-2</v>
      </c>
    </row>
    <row r="75" spans="2:52" x14ac:dyDescent="0.35">
      <c r="B75" t="s">
        <v>1300</v>
      </c>
      <c r="C75" s="2" t="s">
        <v>1301</v>
      </c>
      <c r="D75" s="2">
        <v>45568</v>
      </c>
      <c r="E75" t="s">
        <v>1340</v>
      </c>
      <c r="F75" t="s">
        <v>1341</v>
      </c>
      <c r="G75" t="s">
        <v>1342</v>
      </c>
      <c r="H75" t="s">
        <v>1343</v>
      </c>
      <c r="I75">
        <v>173139000</v>
      </c>
      <c r="J75" t="s">
        <v>1005</v>
      </c>
      <c r="K75" t="s">
        <v>1288</v>
      </c>
      <c r="L75" t="s">
        <v>1289</v>
      </c>
      <c r="M75">
        <v>5302491</v>
      </c>
      <c r="N75" t="s">
        <v>1344</v>
      </c>
      <c r="O75" t="s">
        <v>1344</v>
      </c>
      <c r="P75">
        <v>229</v>
      </c>
      <c r="Q75" t="s">
        <v>1290</v>
      </c>
      <c r="R75" t="s">
        <v>1345</v>
      </c>
      <c r="S75" t="s">
        <v>1346</v>
      </c>
      <c r="T75" t="s">
        <v>1327</v>
      </c>
      <c r="U75" t="s">
        <v>1347</v>
      </c>
      <c r="W75" t="str">
        <f t="shared" ref="W75:W76" si="12">X75</f>
        <v>QUANG NINH</v>
      </c>
      <c r="X75" t="s">
        <v>1347</v>
      </c>
      <c r="Y75" t="s">
        <v>1298</v>
      </c>
      <c r="Z75" t="s">
        <v>1299</v>
      </c>
      <c r="AA75" t="s">
        <v>4</v>
      </c>
      <c r="AB75" t="s">
        <v>1301</v>
      </c>
      <c r="AC75">
        <v>24</v>
      </c>
      <c r="AD75">
        <v>11709</v>
      </c>
      <c r="AE75">
        <v>11709</v>
      </c>
      <c r="AF75">
        <v>281016</v>
      </c>
      <c r="AG75">
        <v>8</v>
      </c>
      <c r="AH75" s="17">
        <v>303497</v>
      </c>
      <c r="AI75" t="s">
        <v>1310</v>
      </c>
      <c r="AJ75">
        <v>20240606</v>
      </c>
      <c r="AK75">
        <v>20250606</v>
      </c>
      <c r="AL75" t="s">
        <v>1348</v>
      </c>
      <c r="AM75">
        <v>92201</v>
      </c>
      <c r="AN75" t="s">
        <v>1303</v>
      </c>
      <c r="AO75" t="s">
        <v>1292</v>
      </c>
      <c r="AP75" t="s">
        <v>1293</v>
      </c>
      <c r="AQ75" s="19">
        <v>24</v>
      </c>
      <c r="AR75" s="22">
        <v>1</v>
      </c>
      <c r="AS75" s="5" t="s">
        <v>4</v>
      </c>
      <c r="AT75" s="5" t="s">
        <v>1347</v>
      </c>
      <c r="AU75" t="s">
        <v>1312</v>
      </c>
      <c r="AV75">
        <f>+VLOOKUP($I75,Code!$A$2:$M$107,12,0)</f>
        <v>323004</v>
      </c>
      <c r="AW75" t="str">
        <f>+VLOOKUP($I75,Code!$A$2:$M$107,13,0)</f>
        <v>Richeese Cookies 112g</v>
      </c>
      <c r="AY75" s="1">
        <f t="shared" si="9"/>
        <v>281.01600000000002</v>
      </c>
      <c r="AZ75" s="12">
        <f t="shared" si="10"/>
        <v>0</v>
      </c>
    </row>
    <row r="76" spans="2:52" x14ac:dyDescent="0.35">
      <c r="B76" t="s">
        <v>1300</v>
      </c>
      <c r="C76" s="2" t="s">
        <v>1301</v>
      </c>
      <c r="D76" s="2">
        <v>45568</v>
      </c>
      <c r="E76" t="s">
        <v>1662</v>
      </c>
      <c r="F76" t="s">
        <v>1507</v>
      </c>
      <c r="G76" t="s">
        <v>1663</v>
      </c>
      <c r="H76" t="s">
        <v>1664</v>
      </c>
      <c r="I76">
        <v>173139000</v>
      </c>
      <c r="J76" t="s">
        <v>1005</v>
      </c>
      <c r="K76" t="s">
        <v>1288</v>
      </c>
      <c r="L76" t="s">
        <v>1289</v>
      </c>
      <c r="M76">
        <v>5337608</v>
      </c>
      <c r="N76" t="s">
        <v>1665</v>
      </c>
      <c r="O76" t="s">
        <v>1666</v>
      </c>
      <c r="P76" t="s">
        <v>1667</v>
      </c>
      <c r="Q76" t="s">
        <v>1668</v>
      </c>
      <c r="R76" t="s">
        <v>1669</v>
      </c>
      <c r="S76" t="s">
        <v>1669</v>
      </c>
      <c r="T76" t="s">
        <v>1327</v>
      </c>
      <c r="U76" t="s">
        <v>1347</v>
      </c>
      <c r="W76" t="str">
        <f t="shared" si="12"/>
        <v>QUANG NINH</v>
      </c>
      <c r="X76" t="s">
        <v>1347</v>
      </c>
      <c r="Y76" t="s">
        <v>1298</v>
      </c>
      <c r="Z76" t="s">
        <v>1299</v>
      </c>
      <c r="AA76" t="s">
        <v>4</v>
      </c>
      <c r="AB76" t="s">
        <v>1301</v>
      </c>
      <c r="AC76">
        <v>48</v>
      </c>
      <c r="AD76">
        <v>11709</v>
      </c>
      <c r="AE76">
        <v>11709</v>
      </c>
      <c r="AF76">
        <v>562032</v>
      </c>
      <c r="AG76">
        <v>8</v>
      </c>
      <c r="AH76" s="17">
        <v>606995</v>
      </c>
      <c r="AI76" t="s">
        <v>1310</v>
      </c>
      <c r="AJ76">
        <v>20240606</v>
      </c>
      <c r="AK76">
        <v>20250606</v>
      </c>
      <c r="AL76" t="s">
        <v>1513</v>
      </c>
      <c r="AM76">
        <v>92201</v>
      </c>
      <c r="AN76" t="s">
        <v>1303</v>
      </c>
      <c r="AO76" t="s">
        <v>1292</v>
      </c>
      <c r="AP76" t="s">
        <v>1293</v>
      </c>
      <c r="AQ76" s="19">
        <v>24</v>
      </c>
      <c r="AR76" s="22">
        <v>2</v>
      </c>
      <c r="AS76" s="5" t="s">
        <v>4</v>
      </c>
      <c r="AT76" s="5" t="s">
        <v>1347</v>
      </c>
      <c r="AU76" t="s">
        <v>1312</v>
      </c>
      <c r="AV76">
        <f>+VLOOKUP($I76,Code!$A$2:$M$107,12,0)</f>
        <v>323004</v>
      </c>
      <c r="AW76" t="str">
        <f>+VLOOKUP($I76,Code!$A$2:$M$107,13,0)</f>
        <v>Richeese Cookies 112g</v>
      </c>
      <c r="AY76" s="1">
        <f t="shared" si="9"/>
        <v>281.01600000000002</v>
      </c>
      <c r="AZ76" s="12">
        <f t="shared" si="10"/>
        <v>0</v>
      </c>
    </row>
    <row r="77" spans="2:52" x14ac:dyDescent="0.35">
      <c r="B77" t="s">
        <v>1300</v>
      </c>
      <c r="C77" s="2" t="s">
        <v>1301</v>
      </c>
      <c r="D77" s="2">
        <v>45568</v>
      </c>
      <c r="E77" t="s">
        <v>1374</v>
      </c>
      <c r="F77" t="s">
        <v>1375</v>
      </c>
      <c r="G77" t="s">
        <v>1376</v>
      </c>
      <c r="H77" t="s">
        <v>1377</v>
      </c>
      <c r="I77">
        <v>173145000</v>
      </c>
      <c r="J77" t="s">
        <v>1232</v>
      </c>
      <c r="K77" t="s">
        <v>1288</v>
      </c>
      <c r="L77" t="s">
        <v>1289</v>
      </c>
      <c r="M77">
        <v>5060391</v>
      </c>
      <c r="N77" t="s">
        <v>1378</v>
      </c>
      <c r="O77" t="s">
        <v>1290</v>
      </c>
      <c r="P77" t="s">
        <v>1379</v>
      </c>
      <c r="Q77" t="s">
        <v>1290</v>
      </c>
      <c r="R77" t="s">
        <v>1380</v>
      </c>
      <c r="S77" t="s">
        <v>1290</v>
      </c>
      <c r="T77" t="s">
        <v>1192</v>
      </c>
      <c r="U77" t="s">
        <v>1188</v>
      </c>
      <c r="W77" t="s">
        <v>1188</v>
      </c>
      <c r="X77" t="s">
        <v>1381</v>
      </c>
      <c r="Y77" t="s">
        <v>1291</v>
      </c>
      <c r="Z77" t="s">
        <v>1294</v>
      </c>
      <c r="AA77" t="s">
        <v>1304</v>
      </c>
      <c r="AB77" t="s">
        <v>1301</v>
      </c>
      <c r="AC77">
        <v>24</v>
      </c>
      <c r="AD77">
        <v>11709</v>
      </c>
      <c r="AE77">
        <v>11358</v>
      </c>
      <c r="AF77">
        <v>272592</v>
      </c>
      <c r="AG77">
        <v>8</v>
      </c>
      <c r="AH77" s="17">
        <v>294399</v>
      </c>
      <c r="AI77" t="s">
        <v>1311</v>
      </c>
      <c r="AJ77">
        <v>20240612</v>
      </c>
      <c r="AK77">
        <v>20250612</v>
      </c>
      <c r="AL77" t="s">
        <v>1382</v>
      </c>
      <c r="AM77">
        <v>100699</v>
      </c>
      <c r="AN77" t="s">
        <v>1383</v>
      </c>
      <c r="AO77" t="s">
        <v>1292</v>
      </c>
      <c r="AP77" t="s">
        <v>1293</v>
      </c>
      <c r="AQ77" s="19">
        <v>24</v>
      </c>
      <c r="AR77" s="22">
        <v>1</v>
      </c>
      <c r="AS77" s="5" t="s">
        <v>1304</v>
      </c>
      <c r="AT77" s="5" t="s">
        <v>1188</v>
      </c>
      <c r="AU77" t="s">
        <v>1312</v>
      </c>
      <c r="AV77">
        <f>+VLOOKUP($I77,Code!$A$2:$M$107,12,0)</f>
        <v>322000</v>
      </c>
      <c r="AW77" t="str">
        <f>+VLOOKUP($I77,Code!$A$2:$M$107,13,0)</f>
        <v>Richeese Rolls 105g</v>
      </c>
      <c r="AY77" s="1">
        <f t="shared" si="9"/>
        <v>272.59199999999998</v>
      </c>
      <c r="AZ77" s="12">
        <f t="shared" si="10"/>
        <v>2.997694081475788E-2</v>
      </c>
    </row>
    <row r="78" spans="2:52" x14ac:dyDescent="0.35">
      <c r="B78" t="s">
        <v>1300</v>
      </c>
      <c r="C78" s="2" t="s">
        <v>1301</v>
      </c>
      <c r="D78" s="2">
        <v>45568</v>
      </c>
      <c r="E78" t="s">
        <v>1340</v>
      </c>
      <c r="F78" t="s">
        <v>1341</v>
      </c>
      <c r="G78" t="s">
        <v>1342</v>
      </c>
      <c r="H78" t="s">
        <v>1343</v>
      </c>
      <c r="I78">
        <v>173145000</v>
      </c>
      <c r="J78" t="s">
        <v>1232</v>
      </c>
      <c r="K78" t="s">
        <v>1288</v>
      </c>
      <c r="L78" t="s">
        <v>1289</v>
      </c>
      <c r="M78">
        <v>5302491</v>
      </c>
      <c r="N78" t="s">
        <v>1344</v>
      </c>
      <c r="O78" t="s">
        <v>1344</v>
      </c>
      <c r="P78">
        <v>229</v>
      </c>
      <c r="Q78" t="s">
        <v>1290</v>
      </c>
      <c r="R78" t="s">
        <v>1345</v>
      </c>
      <c r="S78" t="s">
        <v>1346</v>
      </c>
      <c r="T78" t="s">
        <v>1327</v>
      </c>
      <c r="U78" t="s">
        <v>1347</v>
      </c>
      <c r="W78" t="str">
        <f t="shared" ref="W78:W79" si="13">X78</f>
        <v>QUANG NINH</v>
      </c>
      <c r="X78" t="s">
        <v>1347</v>
      </c>
      <c r="Y78" t="s">
        <v>1298</v>
      </c>
      <c r="Z78" t="s">
        <v>1299</v>
      </c>
      <c r="AA78" t="s">
        <v>4</v>
      </c>
      <c r="AB78" t="s">
        <v>1301</v>
      </c>
      <c r="AC78">
        <v>24</v>
      </c>
      <c r="AD78">
        <v>11709</v>
      </c>
      <c r="AE78">
        <v>11709</v>
      </c>
      <c r="AF78">
        <v>281016</v>
      </c>
      <c r="AG78">
        <v>8</v>
      </c>
      <c r="AH78" s="17">
        <v>303497</v>
      </c>
      <c r="AI78" t="s">
        <v>1311</v>
      </c>
      <c r="AJ78">
        <v>20240612</v>
      </c>
      <c r="AK78">
        <v>20250612</v>
      </c>
      <c r="AL78" t="s">
        <v>1348</v>
      </c>
      <c r="AM78">
        <v>92201</v>
      </c>
      <c r="AN78" t="s">
        <v>1303</v>
      </c>
      <c r="AO78" t="s">
        <v>1292</v>
      </c>
      <c r="AP78" t="s">
        <v>1293</v>
      </c>
      <c r="AQ78" s="19">
        <v>24</v>
      </c>
      <c r="AR78" s="22">
        <v>1</v>
      </c>
      <c r="AS78" s="5" t="s">
        <v>4</v>
      </c>
      <c r="AT78" s="5" t="s">
        <v>1347</v>
      </c>
      <c r="AU78" t="s">
        <v>1312</v>
      </c>
      <c r="AV78">
        <f>+VLOOKUP($I78,Code!$A$2:$M$107,12,0)</f>
        <v>322000</v>
      </c>
      <c r="AW78" t="str">
        <f>+VLOOKUP($I78,Code!$A$2:$M$107,13,0)</f>
        <v>Richeese Rolls 105g</v>
      </c>
      <c r="AY78" s="1">
        <f t="shared" si="9"/>
        <v>281.01600000000002</v>
      </c>
      <c r="AZ78" s="12">
        <f t="shared" si="10"/>
        <v>0</v>
      </c>
    </row>
    <row r="79" spans="2:52" x14ac:dyDescent="0.35">
      <c r="B79" t="s">
        <v>1300</v>
      </c>
      <c r="C79" s="2" t="s">
        <v>1301</v>
      </c>
      <c r="D79" s="2">
        <v>45568</v>
      </c>
      <c r="E79" t="s">
        <v>1384</v>
      </c>
      <c r="F79" t="s">
        <v>1341</v>
      </c>
      <c r="G79" t="s">
        <v>1385</v>
      </c>
      <c r="H79" t="s">
        <v>1386</v>
      </c>
      <c r="I79">
        <v>173145000</v>
      </c>
      <c r="J79" t="s">
        <v>1232</v>
      </c>
      <c r="K79" t="s">
        <v>1288</v>
      </c>
      <c r="L79" t="s">
        <v>1289</v>
      </c>
      <c r="M79">
        <v>5134461</v>
      </c>
      <c r="N79" t="s">
        <v>1387</v>
      </c>
      <c r="O79" t="s">
        <v>1388</v>
      </c>
      <c r="P79">
        <v>832</v>
      </c>
      <c r="Q79" t="s">
        <v>1290</v>
      </c>
      <c r="R79" t="s">
        <v>1320</v>
      </c>
      <c r="S79" t="s">
        <v>1389</v>
      </c>
      <c r="T79" t="s">
        <v>1390</v>
      </c>
      <c r="U79" t="s">
        <v>1391</v>
      </c>
      <c r="W79" t="str">
        <f t="shared" si="13"/>
        <v>NINH BINH</v>
      </c>
      <c r="X79" t="s">
        <v>1391</v>
      </c>
      <c r="Y79" t="s">
        <v>1298</v>
      </c>
      <c r="Z79" t="s">
        <v>1299</v>
      </c>
      <c r="AA79" t="s">
        <v>4</v>
      </c>
      <c r="AB79" t="s">
        <v>1301</v>
      </c>
      <c r="AC79">
        <v>24</v>
      </c>
      <c r="AD79">
        <v>11709</v>
      </c>
      <c r="AE79">
        <v>11709</v>
      </c>
      <c r="AF79">
        <v>281016</v>
      </c>
      <c r="AG79">
        <v>8</v>
      </c>
      <c r="AH79" s="17">
        <v>303497</v>
      </c>
      <c r="AI79" t="s">
        <v>1311</v>
      </c>
      <c r="AJ79">
        <v>20240612</v>
      </c>
      <c r="AK79">
        <v>20250612</v>
      </c>
      <c r="AL79" t="s">
        <v>1348</v>
      </c>
      <c r="AM79">
        <v>92201</v>
      </c>
      <c r="AN79" t="s">
        <v>1303</v>
      </c>
      <c r="AO79" t="s">
        <v>1292</v>
      </c>
      <c r="AP79" t="s">
        <v>1293</v>
      </c>
      <c r="AQ79" s="19">
        <v>24</v>
      </c>
      <c r="AR79" s="22">
        <v>1</v>
      </c>
      <c r="AS79" s="5" t="s">
        <v>4</v>
      </c>
      <c r="AT79" s="5" t="s">
        <v>1391</v>
      </c>
      <c r="AU79" t="s">
        <v>1312</v>
      </c>
      <c r="AV79">
        <f>+VLOOKUP($I79,Code!$A$2:$M$107,12,0)</f>
        <v>322000</v>
      </c>
      <c r="AW79" t="str">
        <f>+VLOOKUP($I79,Code!$A$2:$M$107,13,0)</f>
        <v>Richeese Rolls 105g</v>
      </c>
      <c r="AY79" s="1">
        <f t="shared" si="9"/>
        <v>281.01600000000002</v>
      </c>
      <c r="AZ79" s="12">
        <f t="shared" si="10"/>
        <v>0</v>
      </c>
    </row>
    <row r="80" spans="2:52" x14ac:dyDescent="0.35">
      <c r="B80" t="s">
        <v>1300</v>
      </c>
      <c r="C80" s="2" t="s">
        <v>1301</v>
      </c>
      <c r="D80" s="2">
        <v>45568</v>
      </c>
      <c r="E80" t="s">
        <v>1676</v>
      </c>
      <c r="F80" t="s">
        <v>1677</v>
      </c>
      <c r="G80" t="s">
        <v>1678</v>
      </c>
      <c r="H80" t="s">
        <v>1679</v>
      </c>
      <c r="I80">
        <v>173150000</v>
      </c>
      <c r="J80" t="s">
        <v>1684</v>
      </c>
      <c r="K80" t="s">
        <v>1288</v>
      </c>
      <c r="L80" t="s">
        <v>1289</v>
      </c>
      <c r="M80">
        <v>5070796</v>
      </c>
      <c r="N80" t="s">
        <v>1417</v>
      </c>
      <c r="O80" t="s">
        <v>1418</v>
      </c>
      <c r="P80">
        <v>324</v>
      </c>
      <c r="Q80" t="s">
        <v>1290</v>
      </c>
      <c r="R80" t="s">
        <v>1290</v>
      </c>
      <c r="S80" t="s">
        <v>1389</v>
      </c>
      <c r="T80" t="s">
        <v>1207</v>
      </c>
      <c r="U80" t="s">
        <v>1188</v>
      </c>
      <c r="W80" t="s">
        <v>1188</v>
      </c>
      <c r="X80" t="s">
        <v>1419</v>
      </c>
      <c r="Y80" t="s">
        <v>1291</v>
      </c>
      <c r="Z80" t="s">
        <v>1294</v>
      </c>
      <c r="AA80" t="s">
        <v>1304</v>
      </c>
      <c r="AB80" t="s">
        <v>1301</v>
      </c>
      <c r="AC80">
        <v>48</v>
      </c>
      <c r="AD80">
        <v>8861</v>
      </c>
      <c r="AE80">
        <v>6876</v>
      </c>
      <c r="AF80">
        <v>330048</v>
      </c>
      <c r="AG80">
        <v>8</v>
      </c>
      <c r="AH80" s="17">
        <v>356452</v>
      </c>
      <c r="AI80" t="s">
        <v>1685</v>
      </c>
      <c r="AJ80">
        <v>20240701</v>
      </c>
      <c r="AK80">
        <v>20250701</v>
      </c>
      <c r="AL80" t="s">
        <v>1681</v>
      </c>
      <c r="AM80">
        <v>102347</v>
      </c>
      <c r="AN80" t="s">
        <v>1421</v>
      </c>
      <c r="AO80" t="s">
        <v>1292</v>
      </c>
      <c r="AP80" t="s">
        <v>1293</v>
      </c>
      <c r="AQ80" s="19">
        <v>24</v>
      </c>
      <c r="AR80" s="22">
        <v>2</v>
      </c>
      <c r="AS80" s="5" t="s">
        <v>1304</v>
      </c>
      <c r="AT80" s="5" t="s">
        <v>1188</v>
      </c>
      <c r="AU80" t="s">
        <v>1312</v>
      </c>
      <c r="AV80">
        <v>320026</v>
      </c>
      <c r="AW80" t="e">
        <f>+VLOOKUP($I80,Code!$A$2:$M$107,13,0)</f>
        <v>#N/A</v>
      </c>
      <c r="AY80" s="1">
        <f t="shared" si="9"/>
        <v>165.024</v>
      </c>
      <c r="AZ80" s="12">
        <f t="shared" si="10"/>
        <v>0.22401534815483581</v>
      </c>
    </row>
    <row r="81" spans="2:52" x14ac:dyDescent="0.35">
      <c r="B81" t="s">
        <v>1300</v>
      </c>
      <c r="C81" s="2" t="s">
        <v>1301</v>
      </c>
      <c r="D81" s="2">
        <v>45568</v>
      </c>
      <c r="E81" t="s">
        <v>1413</v>
      </c>
      <c r="F81" t="s">
        <v>1414</v>
      </c>
      <c r="G81" t="s">
        <v>1415</v>
      </c>
      <c r="H81" t="s">
        <v>1416</v>
      </c>
      <c r="I81">
        <v>173150000</v>
      </c>
      <c r="J81" t="s">
        <v>1684</v>
      </c>
      <c r="K81" t="s">
        <v>1288</v>
      </c>
      <c r="L81" t="s">
        <v>1289</v>
      </c>
      <c r="M81">
        <v>5070796</v>
      </c>
      <c r="N81" t="s">
        <v>1417</v>
      </c>
      <c r="O81" t="s">
        <v>1418</v>
      </c>
      <c r="P81">
        <v>324</v>
      </c>
      <c r="Q81" t="s">
        <v>1290</v>
      </c>
      <c r="R81" t="s">
        <v>1290</v>
      </c>
      <c r="S81" t="s">
        <v>1389</v>
      </c>
      <c r="T81" t="s">
        <v>1207</v>
      </c>
      <c r="U81" t="s">
        <v>1188</v>
      </c>
      <c r="W81" t="s">
        <v>1188</v>
      </c>
      <c r="X81" t="s">
        <v>1419</v>
      </c>
      <c r="Y81" t="s">
        <v>1291</v>
      </c>
      <c r="Z81" t="s">
        <v>1294</v>
      </c>
      <c r="AA81" t="s">
        <v>1304</v>
      </c>
      <c r="AB81" t="s">
        <v>1301</v>
      </c>
      <c r="AC81">
        <v>24</v>
      </c>
      <c r="AD81">
        <v>8861</v>
      </c>
      <c r="AE81">
        <v>6876</v>
      </c>
      <c r="AF81">
        <v>165024</v>
      </c>
      <c r="AG81">
        <v>8</v>
      </c>
      <c r="AH81" s="17">
        <v>178226</v>
      </c>
      <c r="AI81" t="s">
        <v>1685</v>
      </c>
      <c r="AJ81">
        <v>20240701</v>
      </c>
      <c r="AK81">
        <v>20250701</v>
      </c>
      <c r="AL81" t="s">
        <v>1420</v>
      </c>
      <c r="AM81">
        <v>102347</v>
      </c>
      <c r="AN81" t="s">
        <v>1421</v>
      </c>
      <c r="AO81" t="s">
        <v>1292</v>
      </c>
      <c r="AP81" t="s">
        <v>1293</v>
      </c>
      <c r="AQ81" s="19">
        <v>24</v>
      </c>
      <c r="AR81" s="22">
        <v>1</v>
      </c>
      <c r="AS81" s="5" t="s">
        <v>1304</v>
      </c>
      <c r="AT81" s="5" t="s">
        <v>1188</v>
      </c>
      <c r="AU81" t="s">
        <v>1312</v>
      </c>
      <c r="AV81">
        <v>320026</v>
      </c>
      <c r="AW81" t="e">
        <f>+VLOOKUP($I81,Code!$A$2:$M$107,13,0)</f>
        <v>#N/A</v>
      </c>
      <c r="AY81" s="1">
        <f t="shared" si="9"/>
        <v>165.024</v>
      </c>
      <c r="AZ81" s="12">
        <f t="shared" si="10"/>
        <v>0.22401534815483581</v>
      </c>
    </row>
    <row r="82" spans="2:52" x14ac:dyDescent="0.35">
      <c r="B82" t="s">
        <v>1300</v>
      </c>
      <c r="C82" s="2" t="s">
        <v>1301</v>
      </c>
      <c r="D82" s="2">
        <v>45568</v>
      </c>
      <c r="E82" t="s">
        <v>1422</v>
      </c>
      <c r="F82" t="s">
        <v>1423</v>
      </c>
      <c r="G82" t="s">
        <v>1424</v>
      </c>
      <c r="H82" t="s">
        <v>1425</v>
      </c>
      <c r="I82">
        <v>173150000</v>
      </c>
      <c r="J82" t="s">
        <v>1684</v>
      </c>
      <c r="K82" t="s">
        <v>1288</v>
      </c>
      <c r="L82" t="s">
        <v>1289</v>
      </c>
      <c r="M82">
        <v>6860255</v>
      </c>
      <c r="N82" t="s">
        <v>1426</v>
      </c>
      <c r="O82" t="s">
        <v>1290</v>
      </c>
      <c r="P82">
        <v>44</v>
      </c>
      <c r="Q82" t="s">
        <v>1290</v>
      </c>
      <c r="R82" t="s">
        <v>1427</v>
      </c>
      <c r="S82" t="s">
        <v>1320</v>
      </c>
      <c r="T82" t="s">
        <v>1428</v>
      </c>
      <c r="U82" t="s">
        <v>1188</v>
      </c>
      <c r="W82" t="s">
        <v>1188</v>
      </c>
      <c r="X82" t="s">
        <v>1429</v>
      </c>
      <c r="Y82" t="s">
        <v>1298</v>
      </c>
      <c r="Z82" t="s">
        <v>1294</v>
      </c>
      <c r="AA82" t="s">
        <v>1430</v>
      </c>
      <c r="AB82" t="s">
        <v>1301</v>
      </c>
      <c r="AC82">
        <v>456</v>
      </c>
      <c r="AD82">
        <v>8861</v>
      </c>
      <c r="AE82">
        <v>6734</v>
      </c>
      <c r="AF82">
        <v>3070704</v>
      </c>
      <c r="AG82">
        <v>8</v>
      </c>
      <c r="AH82" s="17">
        <v>3316360</v>
      </c>
      <c r="AI82" t="s">
        <v>1686</v>
      </c>
      <c r="AJ82">
        <v>20240611</v>
      </c>
      <c r="AK82">
        <v>20250611</v>
      </c>
      <c r="AL82" t="s">
        <v>1431</v>
      </c>
      <c r="AM82">
        <v>102576</v>
      </c>
      <c r="AN82" t="s">
        <v>1316</v>
      </c>
      <c r="AO82" t="s">
        <v>1292</v>
      </c>
      <c r="AP82" t="s">
        <v>1293</v>
      </c>
      <c r="AQ82" s="19">
        <v>24</v>
      </c>
      <c r="AR82" s="22">
        <v>19</v>
      </c>
      <c r="AS82" s="5" t="s">
        <v>1430</v>
      </c>
      <c r="AT82" s="5" t="s">
        <v>1188</v>
      </c>
      <c r="AU82" t="s">
        <v>1312</v>
      </c>
      <c r="AV82">
        <v>320026</v>
      </c>
      <c r="AW82" t="e">
        <f>+VLOOKUP($I82,Code!$A$2:$M$107,13,0)</f>
        <v>#N/A</v>
      </c>
      <c r="AY82" s="1">
        <f t="shared" si="9"/>
        <v>161.61600000000001</v>
      </c>
      <c r="AZ82" s="12">
        <f t="shared" si="10"/>
        <v>0.24004062746868304</v>
      </c>
    </row>
    <row r="83" spans="2:52" x14ac:dyDescent="0.35">
      <c r="B83" t="s">
        <v>1300</v>
      </c>
      <c r="C83" s="2" t="s">
        <v>1301</v>
      </c>
      <c r="D83" s="2">
        <v>45568</v>
      </c>
      <c r="E83" t="s">
        <v>1451</v>
      </c>
      <c r="F83" t="s">
        <v>1423</v>
      </c>
      <c r="G83" t="s">
        <v>1452</v>
      </c>
      <c r="H83" t="s">
        <v>1453</v>
      </c>
      <c r="I83">
        <v>173150000</v>
      </c>
      <c r="J83" t="s">
        <v>1684</v>
      </c>
      <c r="K83" t="s">
        <v>1288</v>
      </c>
      <c r="L83" t="s">
        <v>1289</v>
      </c>
      <c r="M83">
        <v>6850175</v>
      </c>
      <c r="N83" t="s">
        <v>1454</v>
      </c>
      <c r="O83" t="s">
        <v>1290</v>
      </c>
      <c r="P83">
        <v>1</v>
      </c>
      <c r="Q83" t="s">
        <v>1290</v>
      </c>
      <c r="R83" t="s">
        <v>1307</v>
      </c>
      <c r="S83" t="s">
        <v>1455</v>
      </c>
      <c r="T83" t="s">
        <v>1456</v>
      </c>
      <c r="U83" t="s">
        <v>1457</v>
      </c>
      <c r="W83" t="str">
        <f>X83</f>
        <v>HA NAM</v>
      </c>
      <c r="X83" t="s">
        <v>1457</v>
      </c>
      <c r="Y83" t="s">
        <v>1298</v>
      </c>
      <c r="Z83" t="s">
        <v>1294</v>
      </c>
      <c r="AA83" t="s">
        <v>1430</v>
      </c>
      <c r="AB83" t="s">
        <v>1301</v>
      </c>
      <c r="AC83">
        <v>48</v>
      </c>
      <c r="AD83">
        <v>8861</v>
      </c>
      <c r="AE83">
        <v>6734</v>
      </c>
      <c r="AF83">
        <v>323232</v>
      </c>
      <c r="AG83">
        <v>8</v>
      </c>
      <c r="AH83" s="17">
        <v>349091</v>
      </c>
      <c r="AI83" t="s">
        <v>1686</v>
      </c>
      <c r="AJ83">
        <v>20240611</v>
      </c>
      <c r="AK83">
        <v>20250611</v>
      </c>
      <c r="AL83" t="s">
        <v>1431</v>
      </c>
      <c r="AM83">
        <v>102576</v>
      </c>
      <c r="AN83" t="s">
        <v>1316</v>
      </c>
      <c r="AO83" t="s">
        <v>1292</v>
      </c>
      <c r="AP83" t="s">
        <v>1293</v>
      </c>
      <c r="AQ83" s="19">
        <v>24</v>
      </c>
      <c r="AR83" s="22">
        <v>2</v>
      </c>
      <c r="AS83" s="5" t="s">
        <v>1430</v>
      </c>
      <c r="AT83" s="5" t="s">
        <v>1457</v>
      </c>
      <c r="AU83" t="s">
        <v>1312</v>
      </c>
      <c r="AV83">
        <v>320026</v>
      </c>
      <c r="AW83" t="e">
        <f>+VLOOKUP($I83,Code!$A$2:$M$107,13,0)</f>
        <v>#N/A</v>
      </c>
      <c r="AY83" s="1">
        <f t="shared" si="9"/>
        <v>161.61600000000001</v>
      </c>
      <c r="AZ83" s="12">
        <f t="shared" si="10"/>
        <v>0.24004062746868304</v>
      </c>
    </row>
    <row r="84" spans="2:52" x14ac:dyDescent="0.35">
      <c r="B84" t="s">
        <v>1300</v>
      </c>
      <c r="C84" s="2" t="s">
        <v>1301</v>
      </c>
      <c r="D84" s="2">
        <v>45568</v>
      </c>
      <c r="E84" t="s">
        <v>1374</v>
      </c>
      <c r="F84" t="s">
        <v>1375</v>
      </c>
      <c r="G84" t="s">
        <v>1376</v>
      </c>
      <c r="H84" t="s">
        <v>1377</v>
      </c>
      <c r="I84">
        <v>173150000</v>
      </c>
      <c r="J84" t="s">
        <v>1684</v>
      </c>
      <c r="K84" t="s">
        <v>1288</v>
      </c>
      <c r="L84" t="s">
        <v>1289</v>
      </c>
      <c r="M84">
        <v>5060391</v>
      </c>
      <c r="N84" t="s">
        <v>1378</v>
      </c>
      <c r="O84" t="s">
        <v>1290</v>
      </c>
      <c r="P84" t="s">
        <v>1379</v>
      </c>
      <c r="Q84" t="s">
        <v>1290</v>
      </c>
      <c r="R84" t="s">
        <v>1380</v>
      </c>
      <c r="S84" t="s">
        <v>1290</v>
      </c>
      <c r="T84" t="s">
        <v>1192</v>
      </c>
      <c r="U84" t="s">
        <v>1188</v>
      </c>
      <c r="W84" t="s">
        <v>1188</v>
      </c>
      <c r="X84" t="s">
        <v>1381</v>
      </c>
      <c r="Y84" t="s">
        <v>1291</v>
      </c>
      <c r="Z84" t="s">
        <v>1294</v>
      </c>
      <c r="AA84" t="s">
        <v>1304</v>
      </c>
      <c r="AB84" t="s">
        <v>1301</v>
      </c>
      <c r="AC84">
        <v>48</v>
      </c>
      <c r="AD84">
        <v>8861</v>
      </c>
      <c r="AE84">
        <v>8595</v>
      </c>
      <c r="AF84">
        <v>412560</v>
      </c>
      <c r="AG84">
        <v>8</v>
      </c>
      <c r="AH84" s="17">
        <v>445565</v>
      </c>
      <c r="AI84" t="s">
        <v>1685</v>
      </c>
      <c r="AJ84">
        <v>20240701</v>
      </c>
      <c r="AK84">
        <v>20250701</v>
      </c>
      <c r="AL84" t="s">
        <v>1382</v>
      </c>
      <c r="AM84">
        <v>100699</v>
      </c>
      <c r="AN84" t="s">
        <v>1383</v>
      </c>
      <c r="AO84" t="s">
        <v>1292</v>
      </c>
      <c r="AP84" t="s">
        <v>1293</v>
      </c>
      <c r="AQ84" s="19">
        <v>24</v>
      </c>
      <c r="AR84" s="22">
        <v>2</v>
      </c>
      <c r="AS84" s="5" t="s">
        <v>1304</v>
      </c>
      <c r="AT84" s="5" t="s">
        <v>1188</v>
      </c>
      <c r="AU84" t="s">
        <v>1312</v>
      </c>
      <c r="AV84">
        <v>320026</v>
      </c>
      <c r="AW84" t="e">
        <f>+VLOOKUP($I84,Code!$A$2:$M$107,13,0)</f>
        <v>#N/A</v>
      </c>
      <c r="AY84" s="1">
        <f t="shared" si="9"/>
        <v>206.28</v>
      </c>
      <c r="AZ84" s="12">
        <f t="shared" si="10"/>
        <v>3.001918519354474E-2</v>
      </c>
    </row>
    <row r="85" spans="2:52" x14ac:dyDescent="0.35">
      <c r="B85" t="s">
        <v>1300</v>
      </c>
      <c r="C85" s="2" t="s">
        <v>1301</v>
      </c>
      <c r="D85" s="2">
        <v>45568</v>
      </c>
      <c r="E85" t="s">
        <v>1687</v>
      </c>
      <c r="F85" t="s">
        <v>1688</v>
      </c>
      <c r="G85" t="s">
        <v>1689</v>
      </c>
      <c r="H85" t="s">
        <v>1690</v>
      </c>
      <c r="I85">
        <v>173150000</v>
      </c>
      <c r="J85" t="s">
        <v>1684</v>
      </c>
      <c r="K85" t="s">
        <v>1288</v>
      </c>
      <c r="L85" t="s">
        <v>1289</v>
      </c>
      <c r="M85">
        <v>4860514</v>
      </c>
      <c r="N85" t="s">
        <v>1691</v>
      </c>
      <c r="O85" t="s">
        <v>1290</v>
      </c>
      <c r="P85" t="s">
        <v>1692</v>
      </c>
      <c r="Q85" t="s">
        <v>1290</v>
      </c>
      <c r="R85" t="s">
        <v>1693</v>
      </c>
      <c r="S85" t="s">
        <v>1290</v>
      </c>
      <c r="T85" t="s">
        <v>1694</v>
      </c>
      <c r="U85" t="s">
        <v>1188</v>
      </c>
      <c r="W85" t="s">
        <v>1188</v>
      </c>
      <c r="X85" t="s">
        <v>1695</v>
      </c>
      <c r="Y85" t="s">
        <v>1298</v>
      </c>
      <c r="Z85" t="s">
        <v>1299</v>
      </c>
      <c r="AA85" t="s">
        <v>1696</v>
      </c>
      <c r="AB85" t="s">
        <v>1301</v>
      </c>
      <c r="AC85">
        <v>600</v>
      </c>
      <c r="AD85">
        <v>9305</v>
      </c>
      <c r="AE85">
        <v>7444</v>
      </c>
      <c r="AF85">
        <v>4466400</v>
      </c>
      <c r="AG85">
        <v>8</v>
      </c>
      <c r="AH85" s="17">
        <v>4823712</v>
      </c>
      <c r="AI85" t="s">
        <v>1685</v>
      </c>
      <c r="AJ85">
        <v>20240701</v>
      </c>
      <c r="AK85">
        <v>20250701</v>
      </c>
      <c r="AL85" t="s">
        <v>1697</v>
      </c>
      <c r="AM85">
        <v>102576</v>
      </c>
      <c r="AN85" t="s">
        <v>1316</v>
      </c>
      <c r="AO85" t="s">
        <v>1292</v>
      </c>
      <c r="AP85" t="s">
        <v>1293</v>
      </c>
      <c r="AQ85" s="19">
        <v>24</v>
      </c>
      <c r="AR85" s="22">
        <v>25</v>
      </c>
      <c r="AS85" s="5" t="s">
        <v>1696</v>
      </c>
      <c r="AT85" s="5" t="s">
        <v>1188</v>
      </c>
      <c r="AU85" t="s">
        <v>1312</v>
      </c>
      <c r="AV85">
        <v>320026</v>
      </c>
      <c r="AW85" t="e">
        <f>+VLOOKUP($I85,Code!$A$2:$M$107,13,0)</f>
        <v>#N/A</v>
      </c>
      <c r="AY85" s="1">
        <f t="shared" si="9"/>
        <v>178.65600000000001</v>
      </c>
      <c r="AZ85" s="12">
        <f t="shared" si="10"/>
        <v>0.19999999999999996</v>
      </c>
    </row>
    <row r="86" spans="2:52" x14ac:dyDescent="0.35">
      <c r="B86" t="s">
        <v>1300</v>
      </c>
      <c r="C86" s="2" t="s">
        <v>1301</v>
      </c>
      <c r="D86" s="2">
        <v>45568</v>
      </c>
      <c r="E86" t="s">
        <v>1432</v>
      </c>
      <c r="F86" t="s">
        <v>1414</v>
      </c>
      <c r="G86" t="s">
        <v>1433</v>
      </c>
      <c r="H86" t="s">
        <v>1434</v>
      </c>
      <c r="I86">
        <v>173150000</v>
      </c>
      <c r="J86" t="s">
        <v>1684</v>
      </c>
      <c r="K86" t="s">
        <v>1288</v>
      </c>
      <c r="L86" t="s">
        <v>1289</v>
      </c>
      <c r="M86">
        <v>5071003</v>
      </c>
      <c r="N86" t="s">
        <v>1435</v>
      </c>
      <c r="O86" t="s">
        <v>1435</v>
      </c>
      <c r="P86" t="s">
        <v>1436</v>
      </c>
      <c r="Q86" t="s">
        <v>1437</v>
      </c>
      <c r="R86" t="s">
        <v>1438</v>
      </c>
      <c r="S86" t="s">
        <v>1439</v>
      </c>
      <c r="T86" t="s">
        <v>1328</v>
      </c>
      <c r="U86" t="s">
        <v>1188</v>
      </c>
      <c r="W86" t="s">
        <v>1188</v>
      </c>
      <c r="X86" t="s">
        <v>1329</v>
      </c>
      <c r="Y86" t="s">
        <v>1291</v>
      </c>
      <c r="Z86" t="s">
        <v>1294</v>
      </c>
      <c r="AA86" t="s">
        <v>1304</v>
      </c>
      <c r="AB86" t="s">
        <v>1301</v>
      </c>
      <c r="AC86">
        <v>48</v>
      </c>
      <c r="AD86">
        <v>8861</v>
      </c>
      <c r="AE86">
        <v>6876</v>
      </c>
      <c r="AF86">
        <v>330048</v>
      </c>
      <c r="AG86">
        <v>8</v>
      </c>
      <c r="AH86" s="17">
        <v>356452</v>
      </c>
      <c r="AI86" t="s">
        <v>1685</v>
      </c>
      <c r="AJ86">
        <v>20240701</v>
      </c>
      <c r="AK86">
        <v>20250701</v>
      </c>
      <c r="AL86" t="s">
        <v>1420</v>
      </c>
      <c r="AM86">
        <v>102347</v>
      </c>
      <c r="AN86" t="s">
        <v>1421</v>
      </c>
      <c r="AO86" t="s">
        <v>1292</v>
      </c>
      <c r="AP86" t="s">
        <v>1293</v>
      </c>
      <c r="AQ86" s="19">
        <v>24</v>
      </c>
      <c r="AR86" s="22">
        <v>2</v>
      </c>
      <c r="AS86" s="5" t="s">
        <v>1304</v>
      </c>
      <c r="AT86" s="5" t="s">
        <v>1188</v>
      </c>
      <c r="AU86" t="s">
        <v>1312</v>
      </c>
      <c r="AV86">
        <v>320026</v>
      </c>
      <c r="AW86" t="e">
        <f>+VLOOKUP($I86,Code!$A$2:$M$107,13,0)</f>
        <v>#N/A</v>
      </c>
      <c r="AY86" s="1">
        <f t="shared" si="9"/>
        <v>165.024</v>
      </c>
      <c r="AZ86" s="12">
        <f t="shared" si="10"/>
        <v>0.22401534815483581</v>
      </c>
    </row>
    <row r="87" spans="2:52" x14ac:dyDescent="0.35">
      <c r="B87" t="s">
        <v>1300</v>
      </c>
      <c r="C87" s="2" t="s">
        <v>1301</v>
      </c>
      <c r="D87" s="2">
        <v>45568</v>
      </c>
      <c r="E87" t="s">
        <v>1374</v>
      </c>
      <c r="F87" t="s">
        <v>1375</v>
      </c>
      <c r="G87" t="s">
        <v>1376</v>
      </c>
      <c r="H87" t="s">
        <v>1377</v>
      </c>
      <c r="I87">
        <v>173151000</v>
      </c>
      <c r="J87" t="s">
        <v>1698</v>
      </c>
      <c r="K87" t="s">
        <v>1288</v>
      </c>
      <c r="L87" t="s">
        <v>1289</v>
      </c>
      <c r="M87">
        <v>5060391</v>
      </c>
      <c r="N87" t="s">
        <v>1378</v>
      </c>
      <c r="O87" t="s">
        <v>1290</v>
      </c>
      <c r="P87" t="s">
        <v>1379</v>
      </c>
      <c r="Q87" t="s">
        <v>1290</v>
      </c>
      <c r="R87" t="s">
        <v>1380</v>
      </c>
      <c r="S87" t="s">
        <v>1290</v>
      </c>
      <c r="T87" t="s">
        <v>1192</v>
      </c>
      <c r="U87" t="s">
        <v>1188</v>
      </c>
      <c r="W87" t="s">
        <v>1188</v>
      </c>
      <c r="X87" t="s">
        <v>1381</v>
      </c>
      <c r="Y87" t="s">
        <v>1291</v>
      </c>
      <c r="Z87" t="s">
        <v>1294</v>
      </c>
      <c r="AA87" t="s">
        <v>1304</v>
      </c>
      <c r="AB87" t="s">
        <v>1301</v>
      </c>
      <c r="AC87">
        <v>48</v>
      </c>
      <c r="AD87">
        <v>8861</v>
      </c>
      <c r="AE87">
        <v>8595</v>
      </c>
      <c r="AF87">
        <v>412560</v>
      </c>
      <c r="AG87">
        <v>8</v>
      </c>
      <c r="AH87" s="17">
        <v>445565</v>
      </c>
      <c r="AI87" t="s">
        <v>1699</v>
      </c>
      <c r="AJ87">
        <v>20240611</v>
      </c>
      <c r="AK87">
        <v>20250611</v>
      </c>
      <c r="AL87" t="s">
        <v>1382</v>
      </c>
      <c r="AM87">
        <v>100699</v>
      </c>
      <c r="AN87" t="s">
        <v>1383</v>
      </c>
      <c r="AO87" t="s">
        <v>1292</v>
      </c>
      <c r="AP87" t="s">
        <v>1293</v>
      </c>
      <c r="AQ87" s="19">
        <v>24</v>
      </c>
      <c r="AR87" s="22">
        <v>2</v>
      </c>
      <c r="AS87" s="5" t="s">
        <v>1304</v>
      </c>
      <c r="AT87" s="5" t="s">
        <v>1188</v>
      </c>
      <c r="AU87" t="s">
        <v>1312</v>
      </c>
      <c r="AV87">
        <v>320110</v>
      </c>
      <c r="AW87" t="e">
        <f>+VLOOKUP($I87,Code!$A$2:$M$107,13,0)</f>
        <v>#N/A</v>
      </c>
      <c r="AY87" s="1">
        <f t="shared" si="9"/>
        <v>206.28</v>
      </c>
      <c r="AZ87" s="12">
        <f t="shared" si="10"/>
        <v>3.001918519354474E-2</v>
      </c>
    </row>
    <row r="88" spans="2:52" x14ac:dyDescent="0.35">
      <c r="B88" t="s">
        <v>1300</v>
      </c>
      <c r="C88" s="2" t="s">
        <v>1301</v>
      </c>
      <c r="D88" s="2">
        <v>45568</v>
      </c>
      <c r="E88" t="s">
        <v>1432</v>
      </c>
      <c r="F88" t="s">
        <v>1414</v>
      </c>
      <c r="G88" t="s">
        <v>1433</v>
      </c>
      <c r="H88" t="s">
        <v>1434</v>
      </c>
      <c r="I88">
        <v>173151000</v>
      </c>
      <c r="J88" t="s">
        <v>1698</v>
      </c>
      <c r="K88" t="s">
        <v>1288</v>
      </c>
      <c r="L88" t="s">
        <v>1289</v>
      </c>
      <c r="M88">
        <v>5071003</v>
      </c>
      <c r="N88" t="s">
        <v>1435</v>
      </c>
      <c r="O88" t="s">
        <v>1435</v>
      </c>
      <c r="P88" t="s">
        <v>1436</v>
      </c>
      <c r="Q88" t="s">
        <v>1437</v>
      </c>
      <c r="R88" t="s">
        <v>1438</v>
      </c>
      <c r="S88" t="s">
        <v>1439</v>
      </c>
      <c r="T88" t="s">
        <v>1328</v>
      </c>
      <c r="U88" t="s">
        <v>1188</v>
      </c>
      <c r="W88" t="s">
        <v>1188</v>
      </c>
      <c r="X88" t="s">
        <v>1329</v>
      </c>
      <c r="Y88" t="s">
        <v>1291</v>
      </c>
      <c r="Z88" t="s">
        <v>1294</v>
      </c>
      <c r="AA88" t="s">
        <v>1304</v>
      </c>
      <c r="AB88" t="s">
        <v>1301</v>
      </c>
      <c r="AC88">
        <v>48</v>
      </c>
      <c r="AD88">
        <v>8861</v>
      </c>
      <c r="AE88">
        <v>6876</v>
      </c>
      <c r="AF88">
        <v>330048</v>
      </c>
      <c r="AG88">
        <v>8</v>
      </c>
      <c r="AH88" s="17">
        <v>356452</v>
      </c>
      <c r="AI88" t="s">
        <v>1699</v>
      </c>
      <c r="AJ88">
        <v>20240611</v>
      </c>
      <c r="AK88">
        <v>20250611</v>
      </c>
      <c r="AL88" t="s">
        <v>1420</v>
      </c>
      <c r="AM88">
        <v>102347</v>
      </c>
      <c r="AN88" t="s">
        <v>1421</v>
      </c>
      <c r="AO88" t="s">
        <v>1292</v>
      </c>
      <c r="AP88" t="s">
        <v>1293</v>
      </c>
      <c r="AQ88" s="19">
        <v>24</v>
      </c>
      <c r="AR88" s="22">
        <v>2</v>
      </c>
      <c r="AS88" s="5" t="s">
        <v>1304</v>
      </c>
      <c r="AT88" s="5" t="s">
        <v>1188</v>
      </c>
      <c r="AU88" t="s">
        <v>1312</v>
      </c>
      <c r="AV88">
        <v>320110</v>
      </c>
      <c r="AW88" t="e">
        <f>+VLOOKUP($I88,Code!$A$2:$M$107,13,0)</f>
        <v>#N/A</v>
      </c>
      <c r="AY88" s="1">
        <f t="shared" si="9"/>
        <v>165.024</v>
      </c>
      <c r="AZ88" s="12">
        <f t="shared" si="10"/>
        <v>0.22401534815483581</v>
      </c>
    </row>
    <row r="89" spans="2:52" x14ac:dyDescent="0.35">
      <c r="B89" t="s">
        <v>1300</v>
      </c>
      <c r="C89" s="2" t="s">
        <v>1301</v>
      </c>
      <c r="D89" s="2">
        <v>45568</v>
      </c>
      <c r="E89" t="s">
        <v>1676</v>
      </c>
      <c r="F89" t="s">
        <v>1677</v>
      </c>
      <c r="G89" t="s">
        <v>1678</v>
      </c>
      <c r="H89" t="s">
        <v>1679</v>
      </c>
      <c r="I89">
        <v>173151000</v>
      </c>
      <c r="J89" t="s">
        <v>1698</v>
      </c>
      <c r="K89" t="s">
        <v>1288</v>
      </c>
      <c r="L89" t="s">
        <v>1289</v>
      </c>
      <c r="M89">
        <v>5070796</v>
      </c>
      <c r="N89" t="s">
        <v>1417</v>
      </c>
      <c r="O89" t="s">
        <v>1418</v>
      </c>
      <c r="P89">
        <v>324</v>
      </c>
      <c r="Q89" t="s">
        <v>1290</v>
      </c>
      <c r="R89" t="s">
        <v>1290</v>
      </c>
      <c r="S89" t="s">
        <v>1389</v>
      </c>
      <c r="T89" t="s">
        <v>1207</v>
      </c>
      <c r="U89" t="s">
        <v>1188</v>
      </c>
      <c r="W89" t="s">
        <v>1188</v>
      </c>
      <c r="X89" t="s">
        <v>1419</v>
      </c>
      <c r="Y89" t="s">
        <v>1291</v>
      </c>
      <c r="Z89" t="s">
        <v>1294</v>
      </c>
      <c r="AA89" t="s">
        <v>1304</v>
      </c>
      <c r="AB89" t="s">
        <v>1301</v>
      </c>
      <c r="AC89">
        <v>48</v>
      </c>
      <c r="AD89">
        <v>8861</v>
      </c>
      <c r="AE89">
        <v>6876</v>
      </c>
      <c r="AF89">
        <v>330048</v>
      </c>
      <c r="AG89">
        <v>8</v>
      </c>
      <c r="AH89" s="17">
        <v>356452</v>
      </c>
      <c r="AI89" t="s">
        <v>1699</v>
      </c>
      <c r="AJ89">
        <v>20240611</v>
      </c>
      <c r="AK89">
        <v>20250611</v>
      </c>
      <c r="AL89" t="s">
        <v>1681</v>
      </c>
      <c r="AM89">
        <v>102347</v>
      </c>
      <c r="AN89" t="s">
        <v>1421</v>
      </c>
      <c r="AO89" t="s">
        <v>1292</v>
      </c>
      <c r="AP89" t="s">
        <v>1293</v>
      </c>
      <c r="AQ89" s="19">
        <v>24</v>
      </c>
      <c r="AR89" s="22">
        <v>2</v>
      </c>
      <c r="AS89" s="5" t="s">
        <v>1304</v>
      </c>
      <c r="AT89" s="5" t="s">
        <v>1188</v>
      </c>
      <c r="AU89" t="s">
        <v>1312</v>
      </c>
      <c r="AV89">
        <v>320110</v>
      </c>
      <c r="AW89" t="e">
        <f>+VLOOKUP($I89,Code!$A$2:$M$107,13,0)</f>
        <v>#N/A</v>
      </c>
      <c r="AY89" s="1">
        <f t="shared" si="9"/>
        <v>165.024</v>
      </c>
      <c r="AZ89" s="12">
        <f t="shared" si="10"/>
        <v>0.22401534815483581</v>
      </c>
    </row>
    <row r="90" spans="2:52" x14ac:dyDescent="0.35">
      <c r="B90" t="s">
        <v>1300</v>
      </c>
      <c r="C90" s="2" t="s">
        <v>1301</v>
      </c>
      <c r="D90" s="2">
        <v>45568</v>
      </c>
      <c r="E90" t="s">
        <v>1413</v>
      </c>
      <c r="F90" t="s">
        <v>1414</v>
      </c>
      <c r="G90" t="s">
        <v>1415</v>
      </c>
      <c r="H90" t="s">
        <v>1416</v>
      </c>
      <c r="I90">
        <v>173151000</v>
      </c>
      <c r="J90" t="s">
        <v>1698</v>
      </c>
      <c r="K90" t="s">
        <v>1288</v>
      </c>
      <c r="L90" t="s">
        <v>1289</v>
      </c>
      <c r="M90">
        <v>5070796</v>
      </c>
      <c r="N90" t="s">
        <v>1417</v>
      </c>
      <c r="O90" t="s">
        <v>1418</v>
      </c>
      <c r="P90">
        <v>324</v>
      </c>
      <c r="Q90" t="s">
        <v>1290</v>
      </c>
      <c r="R90" t="s">
        <v>1290</v>
      </c>
      <c r="S90" t="s">
        <v>1389</v>
      </c>
      <c r="T90" t="s">
        <v>1207</v>
      </c>
      <c r="U90" t="s">
        <v>1188</v>
      </c>
      <c r="W90" t="s">
        <v>1188</v>
      </c>
      <c r="X90" t="s">
        <v>1419</v>
      </c>
      <c r="Y90" t="s">
        <v>1291</v>
      </c>
      <c r="Z90" t="s">
        <v>1294</v>
      </c>
      <c r="AA90" t="s">
        <v>1304</v>
      </c>
      <c r="AB90" t="s">
        <v>1301</v>
      </c>
      <c r="AC90">
        <v>24</v>
      </c>
      <c r="AD90">
        <v>8861</v>
      </c>
      <c r="AE90">
        <v>6876</v>
      </c>
      <c r="AF90">
        <v>165024</v>
      </c>
      <c r="AG90">
        <v>8</v>
      </c>
      <c r="AH90" s="17">
        <v>178226</v>
      </c>
      <c r="AI90" t="s">
        <v>1699</v>
      </c>
      <c r="AJ90">
        <v>20240611</v>
      </c>
      <c r="AK90">
        <v>20250611</v>
      </c>
      <c r="AL90" t="s">
        <v>1420</v>
      </c>
      <c r="AM90">
        <v>102347</v>
      </c>
      <c r="AN90" t="s">
        <v>1421</v>
      </c>
      <c r="AO90" t="s">
        <v>1292</v>
      </c>
      <c r="AP90" t="s">
        <v>1293</v>
      </c>
      <c r="AQ90" s="19">
        <v>24</v>
      </c>
      <c r="AR90" s="22">
        <v>1</v>
      </c>
      <c r="AS90" s="5" t="s">
        <v>1304</v>
      </c>
      <c r="AT90" s="5" t="s">
        <v>1188</v>
      </c>
      <c r="AU90" t="s">
        <v>1312</v>
      </c>
      <c r="AV90">
        <v>320110</v>
      </c>
      <c r="AW90" t="e">
        <f>+VLOOKUP($I90,Code!$A$2:$M$107,13,0)</f>
        <v>#N/A</v>
      </c>
      <c r="AY90" s="1">
        <f t="shared" si="9"/>
        <v>165.024</v>
      </c>
      <c r="AZ90" s="12">
        <f t="shared" si="10"/>
        <v>0.22401534815483581</v>
      </c>
    </row>
    <row r="91" spans="2:52" x14ac:dyDescent="0.35">
      <c r="B91" t="s">
        <v>1300</v>
      </c>
      <c r="C91" s="2" t="s">
        <v>1301</v>
      </c>
      <c r="D91" s="2">
        <v>45568</v>
      </c>
      <c r="E91" t="s">
        <v>1687</v>
      </c>
      <c r="F91" t="s">
        <v>1688</v>
      </c>
      <c r="G91" t="s">
        <v>1689</v>
      </c>
      <c r="H91" t="s">
        <v>1690</v>
      </c>
      <c r="I91">
        <v>173151000</v>
      </c>
      <c r="J91" t="s">
        <v>1698</v>
      </c>
      <c r="K91" t="s">
        <v>1288</v>
      </c>
      <c r="L91" t="s">
        <v>1289</v>
      </c>
      <c r="M91">
        <v>4860514</v>
      </c>
      <c r="N91" t="s">
        <v>1691</v>
      </c>
      <c r="O91" t="s">
        <v>1290</v>
      </c>
      <c r="P91" t="s">
        <v>1692</v>
      </c>
      <c r="Q91" t="s">
        <v>1290</v>
      </c>
      <c r="R91" t="s">
        <v>1693</v>
      </c>
      <c r="S91" t="s">
        <v>1290</v>
      </c>
      <c r="T91" t="s">
        <v>1694</v>
      </c>
      <c r="U91" t="s">
        <v>1188</v>
      </c>
      <c r="W91" t="s">
        <v>1188</v>
      </c>
      <c r="X91" t="s">
        <v>1695</v>
      </c>
      <c r="Y91" t="s">
        <v>1298</v>
      </c>
      <c r="Z91" t="s">
        <v>1299</v>
      </c>
      <c r="AA91" t="s">
        <v>1696</v>
      </c>
      <c r="AB91" t="s">
        <v>1301</v>
      </c>
      <c r="AC91">
        <v>795</v>
      </c>
      <c r="AD91">
        <v>9305</v>
      </c>
      <c r="AE91">
        <v>7444</v>
      </c>
      <c r="AF91">
        <v>5917980</v>
      </c>
      <c r="AG91">
        <v>8</v>
      </c>
      <c r="AH91" s="17">
        <v>6391418</v>
      </c>
      <c r="AI91" t="s">
        <v>1700</v>
      </c>
      <c r="AJ91">
        <v>20240702</v>
      </c>
      <c r="AK91">
        <v>20250702</v>
      </c>
      <c r="AL91" t="s">
        <v>1697</v>
      </c>
      <c r="AM91">
        <v>102576</v>
      </c>
      <c r="AN91" t="s">
        <v>1316</v>
      </c>
      <c r="AO91" t="s">
        <v>1292</v>
      </c>
      <c r="AP91" t="s">
        <v>1293</v>
      </c>
      <c r="AQ91" s="19">
        <v>24</v>
      </c>
      <c r="AR91" s="22">
        <v>33.125</v>
      </c>
      <c r="AS91" s="5" t="s">
        <v>1696</v>
      </c>
      <c r="AT91" s="5" t="s">
        <v>1188</v>
      </c>
      <c r="AU91" t="s">
        <v>1312</v>
      </c>
      <c r="AV91">
        <v>320110</v>
      </c>
      <c r="AW91" t="e">
        <f>+VLOOKUP($I91,Code!$A$2:$M$107,13,0)</f>
        <v>#N/A</v>
      </c>
      <c r="AY91" s="1">
        <f t="shared" si="9"/>
        <v>178.65600000000001</v>
      </c>
      <c r="AZ91" s="12">
        <f t="shared" si="10"/>
        <v>0.19999999999999996</v>
      </c>
    </row>
    <row r="92" spans="2:52" x14ac:dyDescent="0.35">
      <c r="B92" t="s">
        <v>1300</v>
      </c>
      <c r="C92" s="2" t="s">
        <v>1301</v>
      </c>
      <c r="D92" s="2">
        <v>45568</v>
      </c>
      <c r="E92" t="s">
        <v>1687</v>
      </c>
      <c r="F92" t="s">
        <v>1688</v>
      </c>
      <c r="G92" t="s">
        <v>1689</v>
      </c>
      <c r="H92" t="s">
        <v>1690</v>
      </c>
      <c r="I92">
        <v>173151000</v>
      </c>
      <c r="J92" t="s">
        <v>1698</v>
      </c>
      <c r="K92" t="s">
        <v>1288</v>
      </c>
      <c r="L92" t="s">
        <v>1289</v>
      </c>
      <c r="M92">
        <v>4860514</v>
      </c>
      <c r="N92" t="s">
        <v>1691</v>
      </c>
      <c r="O92" t="s">
        <v>1290</v>
      </c>
      <c r="P92" t="s">
        <v>1692</v>
      </c>
      <c r="Q92" t="s">
        <v>1290</v>
      </c>
      <c r="R92" t="s">
        <v>1693</v>
      </c>
      <c r="S92" t="s">
        <v>1290</v>
      </c>
      <c r="T92" t="s">
        <v>1694</v>
      </c>
      <c r="U92" t="s">
        <v>1188</v>
      </c>
      <c r="W92" t="s">
        <v>1188</v>
      </c>
      <c r="X92" t="s">
        <v>1695</v>
      </c>
      <c r="Y92" t="s">
        <v>1298</v>
      </c>
      <c r="Z92" t="s">
        <v>1299</v>
      </c>
      <c r="AA92" t="s">
        <v>1696</v>
      </c>
      <c r="AB92" t="s">
        <v>1301</v>
      </c>
      <c r="AC92">
        <v>117</v>
      </c>
      <c r="AD92">
        <v>9305</v>
      </c>
      <c r="AE92">
        <v>7444</v>
      </c>
      <c r="AF92">
        <v>870948</v>
      </c>
      <c r="AG92">
        <v>8</v>
      </c>
      <c r="AH92" s="17">
        <v>940624</v>
      </c>
      <c r="AI92" t="s">
        <v>1701</v>
      </c>
      <c r="AJ92">
        <v>20240611</v>
      </c>
      <c r="AK92">
        <v>20250611</v>
      </c>
      <c r="AL92" t="s">
        <v>1697</v>
      </c>
      <c r="AM92">
        <v>102576</v>
      </c>
      <c r="AN92" t="s">
        <v>1316</v>
      </c>
      <c r="AO92" t="s">
        <v>1292</v>
      </c>
      <c r="AP92" t="s">
        <v>1293</v>
      </c>
      <c r="AQ92" s="19">
        <v>24</v>
      </c>
      <c r="AR92" s="22">
        <v>4.875</v>
      </c>
      <c r="AS92" s="5" t="s">
        <v>1696</v>
      </c>
      <c r="AT92" s="5" t="s">
        <v>1188</v>
      </c>
      <c r="AU92" t="s">
        <v>1312</v>
      </c>
      <c r="AV92">
        <v>320110</v>
      </c>
      <c r="AW92" t="e">
        <f>+VLOOKUP($I92,Code!$A$2:$M$107,13,0)</f>
        <v>#N/A</v>
      </c>
      <c r="AY92" s="1">
        <f t="shared" si="9"/>
        <v>178.65600000000001</v>
      </c>
      <c r="AZ92" s="12">
        <f t="shared" si="10"/>
        <v>0.19999999999999996</v>
      </c>
    </row>
    <row r="93" spans="2:52" x14ac:dyDescent="0.35">
      <c r="B93" t="s">
        <v>1300</v>
      </c>
      <c r="C93" s="2" t="s">
        <v>1301</v>
      </c>
      <c r="D93" s="2">
        <v>45568</v>
      </c>
      <c r="E93" t="s">
        <v>1687</v>
      </c>
      <c r="F93" t="s">
        <v>1688</v>
      </c>
      <c r="G93" t="s">
        <v>1689</v>
      </c>
      <c r="H93" t="s">
        <v>1690</v>
      </c>
      <c r="I93">
        <v>173151000</v>
      </c>
      <c r="J93" t="s">
        <v>1698</v>
      </c>
      <c r="K93" t="s">
        <v>1288</v>
      </c>
      <c r="L93" t="s">
        <v>1289</v>
      </c>
      <c r="M93">
        <v>4860514</v>
      </c>
      <c r="N93" t="s">
        <v>1691</v>
      </c>
      <c r="O93" t="s">
        <v>1290</v>
      </c>
      <c r="P93" t="s">
        <v>1692</v>
      </c>
      <c r="Q93" t="s">
        <v>1290</v>
      </c>
      <c r="R93" t="s">
        <v>1693</v>
      </c>
      <c r="S93" t="s">
        <v>1290</v>
      </c>
      <c r="T93" t="s">
        <v>1694</v>
      </c>
      <c r="U93" t="s">
        <v>1188</v>
      </c>
      <c r="W93" t="s">
        <v>1188</v>
      </c>
      <c r="X93" t="s">
        <v>1695</v>
      </c>
      <c r="Y93" t="s">
        <v>1298</v>
      </c>
      <c r="Z93" t="s">
        <v>1299</v>
      </c>
      <c r="AA93" t="s">
        <v>1696</v>
      </c>
      <c r="AB93" s="2" t="s">
        <v>1301</v>
      </c>
      <c r="AC93">
        <v>288</v>
      </c>
      <c r="AD93">
        <v>9305</v>
      </c>
      <c r="AE93">
        <v>7444</v>
      </c>
      <c r="AF93">
        <v>2143872</v>
      </c>
      <c r="AG93">
        <v>8</v>
      </c>
      <c r="AH93" s="17">
        <v>2315382</v>
      </c>
      <c r="AI93" t="s">
        <v>1699</v>
      </c>
      <c r="AJ93">
        <v>20240611</v>
      </c>
      <c r="AK93">
        <v>20250611</v>
      </c>
      <c r="AL93" t="s">
        <v>1697</v>
      </c>
      <c r="AM93">
        <v>102576</v>
      </c>
      <c r="AN93" t="s">
        <v>1316</v>
      </c>
      <c r="AO93" t="s">
        <v>1292</v>
      </c>
      <c r="AP93" t="s">
        <v>1293</v>
      </c>
      <c r="AQ93" s="19">
        <v>24</v>
      </c>
      <c r="AR93" s="22">
        <v>12</v>
      </c>
      <c r="AS93" s="5" t="s">
        <v>1696</v>
      </c>
      <c r="AT93" s="5" t="s">
        <v>1188</v>
      </c>
      <c r="AU93" t="s">
        <v>1312</v>
      </c>
      <c r="AV93">
        <v>320110</v>
      </c>
      <c r="AW93" t="e">
        <f>+VLOOKUP($I93,Code!$A$2:$M$107,13,0)</f>
        <v>#N/A</v>
      </c>
      <c r="AY93" s="1">
        <f t="shared" si="9"/>
        <v>178.65600000000001</v>
      </c>
      <c r="AZ93" s="12">
        <f t="shared" si="10"/>
        <v>0.19999999999999996</v>
      </c>
    </row>
    <row r="94" spans="2:52" x14ac:dyDescent="0.35">
      <c r="B94" t="s">
        <v>1300</v>
      </c>
      <c r="C94" s="2" t="s">
        <v>1301</v>
      </c>
      <c r="D94" s="2">
        <v>45568</v>
      </c>
      <c r="E94" t="s">
        <v>1422</v>
      </c>
      <c r="F94" t="s">
        <v>1423</v>
      </c>
      <c r="G94" t="s">
        <v>1424</v>
      </c>
      <c r="H94" t="s">
        <v>1425</v>
      </c>
      <c r="I94">
        <v>173164000</v>
      </c>
      <c r="J94" t="s">
        <v>1285</v>
      </c>
      <c r="K94" t="s">
        <v>1288</v>
      </c>
      <c r="L94" t="s">
        <v>1289</v>
      </c>
      <c r="M94">
        <v>6860255</v>
      </c>
      <c r="N94" t="s">
        <v>1426</v>
      </c>
      <c r="O94" t="s">
        <v>1290</v>
      </c>
      <c r="P94">
        <v>44</v>
      </c>
      <c r="Q94" t="s">
        <v>1290</v>
      </c>
      <c r="R94" t="s">
        <v>1427</v>
      </c>
      <c r="S94" t="s">
        <v>1320</v>
      </c>
      <c r="T94" t="s">
        <v>1428</v>
      </c>
      <c r="U94" t="s">
        <v>1188</v>
      </c>
      <c r="W94" t="s">
        <v>1188</v>
      </c>
      <c r="X94" t="s">
        <v>1429</v>
      </c>
      <c r="Y94" t="s">
        <v>1298</v>
      </c>
      <c r="Z94" t="s">
        <v>1294</v>
      </c>
      <c r="AA94" t="s">
        <v>1430</v>
      </c>
      <c r="AB94" s="2" t="s">
        <v>1301</v>
      </c>
      <c r="AC94">
        <v>360</v>
      </c>
      <c r="AD94">
        <v>5541</v>
      </c>
      <c r="AE94">
        <v>5264</v>
      </c>
      <c r="AF94">
        <v>1895040</v>
      </c>
      <c r="AG94">
        <v>8</v>
      </c>
      <c r="AH94" s="17">
        <v>2046643</v>
      </c>
      <c r="AI94" t="s">
        <v>1702</v>
      </c>
      <c r="AJ94">
        <v>20240725</v>
      </c>
      <c r="AK94">
        <v>20250725</v>
      </c>
      <c r="AL94" t="s">
        <v>1431</v>
      </c>
      <c r="AM94">
        <v>102576</v>
      </c>
      <c r="AN94" t="s">
        <v>1316</v>
      </c>
      <c r="AO94" t="s">
        <v>1292</v>
      </c>
      <c r="AP94" t="s">
        <v>1293</v>
      </c>
      <c r="AQ94" s="19">
        <v>60</v>
      </c>
      <c r="AR94" s="22">
        <v>6</v>
      </c>
      <c r="AS94" s="5" t="s">
        <v>1430</v>
      </c>
      <c r="AT94" s="5" t="s">
        <v>1188</v>
      </c>
      <c r="AU94" t="s">
        <v>1312</v>
      </c>
      <c r="AV94">
        <f>+VLOOKUP($I94,Code!$A$2:$M$107,12,0)</f>
        <v>320926</v>
      </c>
      <c r="AW94" t="str">
        <f>+VLOOKUP($I94,Code!$A$2:$M$107,13,0)</f>
        <v>Wafer GGM 50g Promo</v>
      </c>
      <c r="AY94" s="1">
        <f t="shared" si="9"/>
        <v>315.83999999999997</v>
      </c>
      <c r="AZ94" s="12">
        <f t="shared" si="10"/>
        <v>4.9990976358058159E-2</v>
      </c>
    </row>
    <row r="95" spans="2:52" x14ac:dyDescent="0.35">
      <c r="B95" t="s">
        <v>1300</v>
      </c>
      <c r="C95" s="2" t="s">
        <v>1301</v>
      </c>
      <c r="D95" s="2">
        <v>45568</v>
      </c>
      <c r="E95" t="s">
        <v>1422</v>
      </c>
      <c r="F95" t="s">
        <v>1423</v>
      </c>
      <c r="G95" t="s">
        <v>1424</v>
      </c>
      <c r="H95" t="s">
        <v>1425</v>
      </c>
      <c r="I95">
        <v>173166000</v>
      </c>
      <c r="J95" t="s">
        <v>1703</v>
      </c>
      <c r="K95" t="s">
        <v>1288</v>
      </c>
      <c r="L95" t="s">
        <v>1289</v>
      </c>
      <c r="M95">
        <v>6860255</v>
      </c>
      <c r="N95" t="s">
        <v>1426</v>
      </c>
      <c r="O95" t="s">
        <v>1290</v>
      </c>
      <c r="P95">
        <v>44</v>
      </c>
      <c r="Q95" t="s">
        <v>1290</v>
      </c>
      <c r="R95" t="s">
        <v>1427</v>
      </c>
      <c r="S95" t="s">
        <v>1320</v>
      </c>
      <c r="T95" t="s">
        <v>1428</v>
      </c>
      <c r="U95" t="s">
        <v>1188</v>
      </c>
      <c r="W95" t="s">
        <v>1188</v>
      </c>
      <c r="X95" t="s">
        <v>1429</v>
      </c>
      <c r="Y95" t="s">
        <v>1298</v>
      </c>
      <c r="Z95" t="s">
        <v>1294</v>
      </c>
      <c r="AA95" t="s">
        <v>1430</v>
      </c>
      <c r="AB95" t="s">
        <v>1301</v>
      </c>
      <c r="AC95">
        <v>384</v>
      </c>
      <c r="AD95">
        <v>9305</v>
      </c>
      <c r="AE95">
        <v>7072</v>
      </c>
      <c r="AF95">
        <v>2715648</v>
      </c>
      <c r="AG95">
        <v>8</v>
      </c>
      <c r="AH95" s="17">
        <v>2932900</v>
      </c>
      <c r="AI95" t="s">
        <v>1704</v>
      </c>
      <c r="AJ95">
        <v>20240728</v>
      </c>
      <c r="AK95">
        <v>20250728</v>
      </c>
      <c r="AL95" t="s">
        <v>1431</v>
      </c>
      <c r="AM95">
        <v>102576</v>
      </c>
      <c r="AN95" t="s">
        <v>1316</v>
      </c>
      <c r="AO95" t="s">
        <v>1292</v>
      </c>
      <c r="AP95" t="s">
        <v>1293</v>
      </c>
      <c r="AQ95" s="19">
        <v>24</v>
      </c>
      <c r="AR95" s="22">
        <v>16</v>
      </c>
      <c r="AS95" s="5" t="s">
        <v>1430</v>
      </c>
      <c r="AT95" s="5" t="s">
        <v>1188</v>
      </c>
      <c r="AU95" t="s">
        <v>1312</v>
      </c>
      <c r="AV95">
        <v>320030</v>
      </c>
      <c r="AW95" t="e">
        <f>+VLOOKUP($I95,Code!$A$2:$M$107,13,0)</f>
        <v>#N/A</v>
      </c>
      <c r="AY95" s="1">
        <f t="shared" si="9"/>
        <v>169.72800000000001</v>
      </c>
      <c r="AZ95" s="12">
        <f t="shared" si="10"/>
        <v>0.23997850617947336</v>
      </c>
    </row>
    <row r="96" spans="2:52" x14ac:dyDescent="0.35">
      <c r="AA96"/>
      <c r="AH96" s="17"/>
      <c r="AQ96" s="19"/>
      <c r="AR96" s="22"/>
      <c r="AS96" s="5"/>
      <c r="AT96" s="5"/>
      <c r="AV96" t="e">
        <f>+VLOOKUP($I96,Code!$A$2:$M$107,12,0)</f>
        <v>#N/A</v>
      </c>
      <c r="AW96" t="e">
        <f>+VLOOKUP($I96,Code!$A$2:$M$107,13,0)</f>
        <v>#N/A</v>
      </c>
      <c r="AY96" s="1">
        <f t="shared" si="9"/>
        <v>0</v>
      </c>
      <c r="AZ96" s="12" t="e">
        <f t="shared" si="10"/>
        <v>#DIV/0!</v>
      </c>
    </row>
    <row r="97" spans="27:52" x14ac:dyDescent="0.35">
      <c r="AA97"/>
      <c r="AH97" s="17"/>
      <c r="AQ97" s="19"/>
      <c r="AR97" s="22"/>
      <c r="AS97" s="5"/>
      <c r="AT97" s="5"/>
      <c r="AV97" t="e">
        <f>+VLOOKUP($I97,Code!$A$2:$M$107,12,0)</f>
        <v>#N/A</v>
      </c>
      <c r="AW97" t="e">
        <f>+VLOOKUP($I97,Code!$A$2:$M$107,13,0)</f>
        <v>#N/A</v>
      </c>
      <c r="AY97" s="1">
        <f t="shared" si="9"/>
        <v>0</v>
      </c>
      <c r="AZ97" s="12" t="e">
        <f t="shared" si="10"/>
        <v>#DIV/0!</v>
      </c>
    </row>
    <row r="98" spans="27:52" x14ac:dyDescent="0.35">
      <c r="AA98"/>
      <c r="AH98" s="17"/>
      <c r="AQ98" s="19"/>
      <c r="AR98" s="22"/>
      <c r="AS98" s="5"/>
      <c r="AT98" s="5"/>
      <c r="AV98" t="e">
        <f>+VLOOKUP($I98,Code!$A$2:$M$107,12,0)</f>
        <v>#N/A</v>
      </c>
      <c r="AW98" t="e">
        <f>+VLOOKUP($I98,Code!$A$2:$M$107,13,0)</f>
        <v>#N/A</v>
      </c>
      <c r="AY98" s="1">
        <f t="shared" si="9"/>
        <v>0</v>
      </c>
      <c r="AZ98" s="12" t="e">
        <f t="shared" si="10"/>
        <v>#DIV/0!</v>
      </c>
    </row>
    <row r="99" spans="27:52" x14ac:dyDescent="0.35">
      <c r="AA99"/>
      <c r="AH99" s="17"/>
      <c r="AQ99" s="19"/>
      <c r="AR99" s="22"/>
      <c r="AS99" s="5"/>
      <c r="AT99" s="5"/>
      <c r="AV99" t="e">
        <f>+VLOOKUP($I99,Code!$A$2:$M$107,12,0)</f>
        <v>#N/A</v>
      </c>
      <c r="AW99" t="e">
        <f>+VLOOKUP($I99,Code!$A$2:$M$107,13,0)</f>
        <v>#N/A</v>
      </c>
      <c r="AY99" s="1">
        <f t="shared" si="9"/>
        <v>0</v>
      </c>
      <c r="AZ99" s="12" t="e">
        <f t="shared" si="10"/>
        <v>#DIV/0!</v>
      </c>
    </row>
    <row r="100" spans="27:52" x14ac:dyDescent="0.35">
      <c r="AA100"/>
      <c r="AH100" s="17"/>
      <c r="AQ100" s="19"/>
      <c r="AR100" s="22"/>
      <c r="AS100" s="5"/>
      <c r="AT100" s="5"/>
      <c r="AV100" t="e">
        <f>+VLOOKUP($I100,Code!$A$2:$M$107,12,0)</f>
        <v>#N/A</v>
      </c>
      <c r="AW100" t="e">
        <f>+VLOOKUP($I100,Code!$A$2:$M$107,13,0)</f>
        <v>#N/A</v>
      </c>
      <c r="AY100" s="1">
        <f t="shared" si="9"/>
        <v>0</v>
      </c>
      <c r="AZ100" s="12" t="e">
        <f t="shared" si="10"/>
        <v>#DIV/0!</v>
      </c>
    </row>
    <row r="101" spans="27:52" x14ac:dyDescent="0.35">
      <c r="AA101"/>
      <c r="AH101" s="17"/>
      <c r="AQ101" s="19"/>
      <c r="AR101" s="22"/>
      <c r="AS101" s="5"/>
      <c r="AT101" s="5"/>
      <c r="AV101" t="e">
        <f>+VLOOKUP($I101,Code!$A$2:$M$107,12,0)</f>
        <v>#N/A</v>
      </c>
      <c r="AW101" t="e">
        <f>+VLOOKUP($I101,Code!$A$2:$M$107,13,0)</f>
        <v>#N/A</v>
      </c>
      <c r="AY101" s="1">
        <f t="shared" si="9"/>
        <v>0</v>
      </c>
      <c r="AZ101" s="12" t="e">
        <f t="shared" si="10"/>
        <v>#DIV/0!</v>
      </c>
    </row>
    <row r="102" spans="27:52" x14ac:dyDescent="0.35">
      <c r="AA102"/>
      <c r="AH102" s="17"/>
      <c r="AQ102" s="19"/>
      <c r="AR102" s="22"/>
      <c r="AS102" s="5"/>
      <c r="AT102" s="5"/>
      <c r="AV102" t="e">
        <f>+VLOOKUP($I102,Code!$A$2:$M$107,12,0)</f>
        <v>#N/A</v>
      </c>
      <c r="AW102" t="e">
        <f>+VLOOKUP($I102,Code!$A$2:$M$107,13,0)</f>
        <v>#N/A</v>
      </c>
      <c r="AY102" s="1">
        <f t="shared" si="9"/>
        <v>0</v>
      </c>
      <c r="AZ102" s="12" t="e">
        <f t="shared" si="10"/>
        <v>#DIV/0!</v>
      </c>
    </row>
    <row r="103" spans="27:52" x14ac:dyDescent="0.35">
      <c r="AA103"/>
      <c r="AH103" s="17"/>
      <c r="AQ103" s="19"/>
      <c r="AR103" s="22"/>
      <c r="AS103" s="5"/>
      <c r="AT103" s="5"/>
      <c r="AV103" t="e">
        <f>+VLOOKUP($I103,Code!$A$2:$M$107,12,0)</f>
        <v>#N/A</v>
      </c>
      <c r="AW103" t="e">
        <f>+VLOOKUP($I103,Code!$A$2:$M$107,13,0)</f>
        <v>#N/A</v>
      </c>
      <c r="AY103" s="1">
        <f t="shared" si="9"/>
        <v>0</v>
      </c>
      <c r="AZ103" s="12" t="e">
        <f t="shared" si="10"/>
        <v>#DIV/0!</v>
      </c>
    </row>
    <row r="104" spans="27:52" x14ac:dyDescent="0.35">
      <c r="AA104"/>
      <c r="AH104" s="17"/>
      <c r="AQ104" s="19"/>
      <c r="AR104" s="22"/>
      <c r="AS104" s="5"/>
      <c r="AT104" s="5"/>
      <c r="AV104" t="e">
        <f>+VLOOKUP($I104,Code!$A$2:$M$107,12,0)</f>
        <v>#N/A</v>
      </c>
      <c r="AW104" t="e">
        <f>+VLOOKUP($I104,Code!$A$2:$M$107,13,0)</f>
        <v>#N/A</v>
      </c>
      <c r="AY104" s="1">
        <f t="shared" si="9"/>
        <v>0</v>
      </c>
      <c r="AZ104" s="12" t="e">
        <f t="shared" si="10"/>
        <v>#DIV/0!</v>
      </c>
    </row>
    <row r="105" spans="27:52" x14ac:dyDescent="0.35">
      <c r="AA105"/>
      <c r="AH105" s="17"/>
      <c r="AQ105" s="19"/>
      <c r="AR105" s="22"/>
      <c r="AS105" s="5"/>
      <c r="AT105" s="5"/>
      <c r="AV105" t="e">
        <f>+VLOOKUP($I105,Code!$A$2:$M$107,12,0)</f>
        <v>#N/A</v>
      </c>
      <c r="AW105" t="e">
        <f>+VLOOKUP($I105,Code!$A$2:$M$107,13,0)</f>
        <v>#N/A</v>
      </c>
      <c r="AY105" s="1">
        <f t="shared" si="9"/>
        <v>0</v>
      </c>
      <c r="AZ105" s="12" t="e">
        <f t="shared" si="10"/>
        <v>#DIV/0!</v>
      </c>
    </row>
    <row r="106" spans="27:52" x14ac:dyDescent="0.35">
      <c r="AA106"/>
      <c r="AH106" s="17"/>
      <c r="AQ106" s="19"/>
      <c r="AR106" s="22"/>
      <c r="AS106" s="5"/>
      <c r="AT106" s="5"/>
      <c r="AV106" t="e">
        <f>+VLOOKUP($I106,Code!$A$2:$M$107,12,0)</f>
        <v>#N/A</v>
      </c>
      <c r="AW106" t="e">
        <f>+VLOOKUP($I106,Code!$A$2:$M$107,13,0)</f>
        <v>#N/A</v>
      </c>
      <c r="AY106" s="1">
        <f t="shared" si="9"/>
        <v>0</v>
      </c>
      <c r="AZ106" s="12" t="e">
        <f t="shared" si="10"/>
        <v>#DIV/0!</v>
      </c>
    </row>
    <row r="107" spans="27:52" x14ac:dyDescent="0.35">
      <c r="AA107"/>
      <c r="AH107" s="17"/>
      <c r="AQ107" s="19"/>
      <c r="AR107" s="22"/>
      <c r="AS107" s="5"/>
      <c r="AT107" s="5"/>
      <c r="AV107" t="e">
        <f>+VLOOKUP($I107,Code!$A$2:$M$107,12,0)</f>
        <v>#N/A</v>
      </c>
      <c r="AW107" t="e">
        <f>+VLOOKUP($I107,Code!$A$2:$M$107,13,0)</f>
        <v>#N/A</v>
      </c>
      <c r="AY107" s="1">
        <f t="shared" si="9"/>
        <v>0</v>
      </c>
      <c r="AZ107" s="12" t="e">
        <f t="shared" si="10"/>
        <v>#DIV/0!</v>
      </c>
    </row>
    <row r="108" spans="27:52" x14ac:dyDescent="0.35">
      <c r="AA108"/>
      <c r="AH108" s="17"/>
      <c r="AQ108" s="19"/>
      <c r="AR108" s="22"/>
      <c r="AS108" s="5"/>
      <c r="AT108" s="5"/>
      <c r="AV108" t="e">
        <f>+VLOOKUP($I108,Code!$A$2:$M$107,12,0)</f>
        <v>#N/A</v>
      </c>
      <c r="AW108" t="e">
        <f>+VLOOKUP($I108,Code!$A$2:$M$107,13,0)</f>
        <v>#N/A</v>
      </c>
      <c r="AY108" s="1">
        <f t="shared" si="9"/>
        <v>0</v>
      </c>
      <c r="AZ108" s="12" t="e">
        <f t="shared" si="10"/>
        <v>#DIV/0!</v>
      </c>
    </row>
    <row r="109" spans="27:52" x14ac:dyDescent="0.35">
      <c r="AA109"/>
      <c r="AH109" s="17"/>
      <c r="AQ109" s="19"/>
      <c r="AR109" s="22"/>
      <c r="AS109" s="5"/>
      <c r="AT109" s="5"/>
      <c r="AV109" t="e">
        <f>+VLOOKUP($I109,Code!$A$2:$M$107,12,0)</f>
        <v>#N/A</v>
      </c>
      <c r="AW109" t="e">
        <f>+VLOOKUP($I109,Code!$A$2:$M$107,13,0)</f>
        <v>#N/A</v>
      </c>
      <c r="AY109" s="1">
        <f t="shared" si="9"/>
        <v>0</v>
      </c>
      <c r="AZ109" s="12" t="e">
        <f t="shared" si="10"/>
        <v>#DIV/0!</v>
      </c>
    </row>
    <row r="110" spans="27:52" x14ac:dyDescent="0.35">
      <c r="AA110"/>
      <c r="AH110" s="17"/>
      <c r="AQ110" s="19"/>
      <c r="AR110" s="22"/>
      <c r="AS110" s="5"/>
      <c r="AT110" s="5"/>
      <c r="AV110" t="e">
        <f>+VLOOKUP($I110,Code!$A$2:$M$107,12,0)</f>
        <v>#N/A</v>
      </c>
      <c r="AW110" t="e">
        <f>+VLOOKUP($I110,Code!$A$2:$M$107,13,0)</f>
        <v>#N/A</v>
      </c>
      <c r="AY110" s="1">
        <f t="shared" si="9"/>
        <v>0</v>
      </c>
      <c r="AZ110" s="12" t="e">
        <f t="shared" si="10"/>
        <v>#DIV/0!</v>
      </c>
    </row>
    <row r="111" spans="27:52" x14ac:dyDescent="0.35">
      <c r="AA111"/>
      <c r="AH111" s="17"/>
      <c r="AQ111" s="19"/>
      <c r="AR111" s="22"/>
      <c r="AS111" s="5"/>
      <c r="AT111" s="5"/>
      <c r="AV111" t="e">
        <f>+VLOOKUP($I111,Code!$A$2:$M$107,12,0)</f>
        <v>#N/A</v>
      </c>
      <c r="AW111" t="e">
        <f>+VLOOKUP($I111,Code!$A$2:$M$107,13,0)</f>
        <v>#N/A</v>
      </c>
      <c r="AY111" s="1">
        <f t="shared" si="9"/>
        <v>0</v>
      </c>
      <c r="AZ111" s="12" t="e">
        <f t="shared" si="10"/>
        <v>#DIV/0!</v>
      </c>
    </row>
    <row r="112" spans="27:52" x14ac:dyDescent="0.35">
      <c r="AA112"/>
      <c r="AH112" s="17"/>
      <c r="AQ112" s="19"/>
      <c r="AR112" s="22"/>
      <c r="AS112" s="5"/>
      <c r="AT112" s="5"/>
      <c r="AV112" t="e">
        <f>+VLOOKUP($I112,Code!$A$2:$M$107,12,0)</f>
        <v>#N/A</v>
      </c>
      <c r="AW112" t="e">
        <f>+VLOOKUP($I112,Code!$A$2:$M$107,13,0)</f>
        <v>#N/A</v>
      </c>
      <c r="AY112" s="1">
        <f t="shared" si="9"/>
        <v>0</v>
      </c>
      <c r="AZ112" s="12" t="e">
        <f t="shared" si="10"/>
        <v>#DIV/0!</v>
      </c>
    </row>
    <row r="113" spans="27:52" x14ac:dyDescent="0.35">
      <c r="AA113"/>
      <c r="AH113" s="17"/>
      <c r="AQ113" s="19"/>
      <c r="AR113" s="22"/>
      <c r="AS113" s="5"/>
      <c r="AT113" s="5"/>
      <c r="AV113" t="e">
        <f>+VLOOKUP($I113,Code!$A$2:$M$107,12,0)</f>
        <v>#N/A</v>
      </c>
      <c r="AW113" t="e">
        <f>+VLOOKUP($I113,Code!$A$2:$M$107,13,0)</f>
        <v>#N/A</v>
      </c>
      <c r="AY113" s="1">
        <f t="shared" si="9"/>
        <v>0</v>
      </c>
      <c r="AZ113" s="12" t="e">
        <f t="shared" si="10"/>
        <v>#DIV/0!</v>
      </c>
    </row>
    <row r="114" spans="27:52" x14ac:dyDescent="0.35">
      <c r="AA114"/>
      <c r="AH114" s="17"/>
      <c r="AQ114" s="19"/>
      <c r="AR114" s="22"/>
      <c r="AS114" s="5"/>
      <c r="AT114" s="5"/>
      <c r="AV114" t="e">
        <f>+VLOOKUP($I114,Code!$A$2:$M$107,12,0)</f>
        <v>#N/A</v>
      </c>
      <c r="AW114" t="e">
        <f>+VLOOKUP($I114,Code!$A$2:$M$107,13,0)</f>
        <v>#N/A</v>
      </c>
      <c r="AY114" s="1">
        <f t="shared" si="9"/>
        <v>0</v>
      </c>
      <c r="AZ114" s="12" t="e">
        <f t="shared" si="10"/>
        <v>#DIV/0!</v>
      </c>
    </row>
    <row r="115" spans="27:52" x14ac:dyDescent="0.35">
      <c r="AA115"/>
      <c r="AH115" s="17"/>
      <c r="AQ115" s="19"/>
      <c r="AR115" s="22"/>
      <c r="AS115" s="5"/>
      <c r="AT115" s="5"/>
      <c r="AV115" t="e">
        <f>+VLOOKUP($I115,Code!$A$2:$M$107,12,0)</f>
        <v>#N/A</v>
      </c>
      <c r="AW115" t="e">
        <f>+VLOOKUP($I115,Code!$A$2:$M$107,13,0)</f>
        <v>#N/A</v>
      </c>
      <c r="AY115" s="1">
        <f t="shared" si="9"/>
        <v>0</v>
      </c>
      <c r="AZ115" s="12" t="e">
        <f t="shared" si="10"/>
        <v>#DIV/0!</v>
      </c>
    </row>
    <row r="116" spans="27:52" ht="18.75" customHeight="1" x14ac:dyDescent="0.35">
      <c r="AA116"/>
      <c r="AH116" s="17"/>
      <c r="AQ116" s="19"/>
      <c r="AR116" s="22"/>
      <c r="AS116" s="5"/>
      <c r="AT116" s="5"/>
      <c r="AV116" t="e">
        <f>+VLOOKUP($I116,Code!$A$2:$M$107,12,0)</f>
        <v>#N/A</v>
      </c>
      <c r="AW116" t="e">
        <f>+VLOOKUP($I116,Code!$A$2:$M$107,13,0)</f>
        <v>#N/A</v>
      </c>
      <c r="AY116" s="1">
        <f t="shared" si="9"/>
        <v>0</v>
      </c>
      <c r="AZ116" s="12" t="e">
        <f t="shared" si="10"/>
        <v>#DIV/0!</v>
      </c>
    </row>
    <row r="117" spans="27:52" x14ac:dyDescent="0.35">
      <c r="AA117"/>
      <c r="AH117" s="17"/>
      <c r="AQ117" s="19"/>
      <c r="AR117" s="22"/>
      <c r="AS117" s="5"/>
      <c r="AT117" s="5"/>
      <c r="AV117" t="e">
        <f>+VLOOKUP($I117,Code!$A$2:$M$107,12,0)</f>
        <v>#N/A</v>
      </c>
      <c r="AW117" t="e">
        <f>+VLOOKUP($I117,Code!$A$2:$M$107,13,0)</f>
        <v>#N/A</v>
      </c>
      <c r="AY117" s="1">
        <f t="shared" si="9"/>
        <v>0</v>
      </c>
      <c r="AZ117" s="12" t="e">
        <f t="shared" si="10"/>
        <v>#DIV/0!</v>
      </c>
    </row>
    <row r="118" spans="27:52" x14ac:dyDescent="0.35">
      <c r="AA118"/>
      <c r="AH118" s="17"/>
      <c r="AQ118" s="19"/>
      <c r="AR118" s="22"/>
      <c r="AS118" s="5"/>
      <c r="AT118" s="5"/>
      <c r="AV118" t="e">
        <f>+VLOOKUP($I118,Code!$A$2:$M$107,12,0)</f>
        <v>#N/A</v>
      </c>
      <c r="AW118" t="e">
        <f>+VLOOKUP($I118,Code!$A$2:$M$107,13,0)</f>
        <v>#N/A</v>
      </c>
      <c r="AY118" s="1">
        <f t="shared" si="9"/>
        <v>0</v>
      </c>
      <c r="AZ118" s="12" t="e">
        <f t="shared" si="10"/>
        <v>#DIV/0!</v>
      </c>
    </row>
    <row r="119" spans="27:52" x14ac:dyDescent="0.35">
      <c r="AA119"/>
      <c r="AH119" s="17"/>
      <c r="AQ119" s="19"/>
      <c r="AR119" s="22"/>
      <c r="AS119" s="5"/>
      <c r="AT119" s="5"/>
      <c r="AV119" t="e">
        <f>+VLOOKUP($I119,Code!$A$2:$M$107,12,0)</f>
        <v>#N/A</v>
      </c>
      <c r="AW119" t="e">
        <f>+VLOOKUP($I119,Code!$A$2:$M$107,13,0)</f>
        <v>#N/A</v>
      </c>
      <c r="AY119" s="1">
        <f t="shared" si="9"/>
        <v>0</v>
      </c>
      <c r="AZ119" s="12" t="e">
        <f t="shared" si="10"/>
        <v>#DIV/0!</v>
      </c>
    </row>
    <row r="120" spans="27:52" x14ac:dyDescent="0.35">
      <c r="AA120"/>
      <c r="AH120" s="17"/>
      <c r="AQ120" s="19"/>
      <c r="AR120" s="22"/>
      <c r="AS120" s="5"/>
      <c r="AT120" s="5"/>
      <c r="AV120" t="e">
        <f>+VLOOKUP($I120,Code!$A$2:$M$107,12,0)</f>
        <v>#N/A</v>
      </c>
      <c r="AW120" t="e">
        <f>+VLOOKUP($I120,Code!$A$2:$M$107,13,0)</f>
        <v>#N/A</v>
      </c>
      <c r="AY120" s="1">
        <f t="shared" si="9"/>
        <v>0</v>
      </c>
      <c r="AZ120" s="12" t="e">
        <f t="shared" si="10"/>
        <v>#DIV/0!</v>
      </c>
    </row>
    <row r="121" spans="27:52" x14ac:dyDescent="0.35">
      <c r="AA121"/>
      <c r="AH121" s="17"/>
      <c r="AQ121" s="19"/>
      <c r="AR121" s="22"/>
      <c r="AS121" s="5"/>
      <c r="AT121" s="5"/>
      <c r="AV121" t="e">
        <f>+VLOOKUP($I121,Code!$A$2:$M$107,12,0)</f>
        <v>#N/A</v>
      </c>
      <c r="AW121" t="e">
        <f>+VLOOKUP($I121,Code!$A$2:$M$107,13,0)</f>
        <v>#N/A</v>
      </c>
      <c r="AY121" s="1">
        <f t="shared" ref="AY121:AY176" si="14">+AE121*AQ121/1000</f>
        <v>0</v>
      </c>
      <c r="AZ121" s="12" t="e">
        <f t="shared" ref="AZ121:AZ176" si="15">1-(AE121/AD121)</f>
        <v>#DIV/0!</v>
      </c>
    </row>
    <row r="122" spans="27:52" x14ac:dyDescent="0.35">
      <c r="AA122"/>
      <c r="AH122" s="17"/>
      <c r="AQ122" s="19"/>
      <c r="AR122" s="22"/>
      <c r="AS122" s="5"/>
      <c r="AT122" s="5"/>
      <c r="AV122" t="e">
        <f>+VLOOKUP($I122,Code!$A$2:$M$107,12,0)</f>
        <v>#N/A</v>
      </c>
      <c r="AW122" t="e">
        <f>+VLOOKUP($I122,Code!$A$2:$M$107,13,0)</f>
        <v>#N/A</v>
      </c>
      <c r="AY122" s="1">
        <f t="shared" si="14"/>
        <v>0</v>
      </c>
      <c r="AZ122" s="12" t="e">
        <f t="shared" si="15"/>
        <v>#DIV/0!</v>
      </c>
    </row>
    <row r="123" spans="27:52" x14ac:dyDescent="0.35">
      <c r="AA123"/>
      <c r="AH123" s="17"/>
      <c r="AQ123" s="19"/>
      <c r="AR123" s="22"/>
      <c r="AS123" s="5"/>
      <c r="AT123" s="5"/>
      <c r="AV123" t="e">
        <f>+VLOOKUP($I123,Code!$A$2:$M$107,12,0)</f>
        <v>#N/A</v>
      </c>
      <c r="AW123" t="e">
        <f>+VLOOKUP($I123,Code!$A$2:$M$107,13,0)</f>
        <v>#N/A</v>
      </c>
      <c r="AY123" s="1">
        <f t="shared" si="14"/>
        <v>0</v>
      </c>
      <c r="AZ123" s="12" t="e">
        <f t="shared" si="15"/>
        <v>#DIV/0!</v>
      </c>
    </row>
    <row r="124" spans="27:52" x14ac:dyDescent="0.35">
      <c r="AA124"/>
      <c r="AH124" s="17"/>
      <c r="AQ124" s="19"/>
      <c r="AR124" s="22"/>
      <c r="AS124" s="5"/>
      <c r="AT124" s="5"/>
      <c r="AV124" t="e">
        <f>+VLOOKUP($I124,Code!$A$2:$M$107,12,0)</f>
        <v>#N/A</v>
      </c>
      <c r="AW124" t="e">
        <f>+VLOOKUP($I124,Code!$A$2:$M$107,13,0)</f>
        <v>#N/A</v>
      </c>
      <c r="AY124" s="1">
        <f t="shared" si="14"/>
        <v>0</v>
      </c>
      <c r="AZ124" s="12" t="e">
        <f t="shared" si="15"/>
        <v>#DIV/0!</v>
      </c>
    </row>
    <row r="125" spans="27:52" x14ac:dyDescent="0.35">
      <c r="AA125"/>
      <c r="AH125" s="17"/>
      <c r="AQ125" s="19"/>
      <c r="AR125" s="22"/>
      <c r="AS125" s="5"/>
      <c r="AT125" s="5"/>
      <c r="AV125" t="e">
        <f>+VLOOKUP($I125,Code!$A$2:$M$107,12,0)</f>
        <v>#N/A</v>
      </c>
      <c r="AW125" t="e">
        <f>+VLOOKUP($I125,Code!$A$2:$M$107,13,0)</f>
        <v>#N/A</v>
      </c>
      <c r="AY125" s="1">
        <f t="shared" si="14"/>
        <v>0</v>
      </c>
      <c r="AZ125" s="12" t="e">
        <f t="shared" si="15"/>
        <v>#DIV/0!</v>
      </c>
    </row>
    <row r="126" spans="27:52" x14ac:dyDescent="0.35">
      <c r="AA126"/>
      <c r="AH126" s="17"/>
      <c r="AQ126" s="19"/>
      <c r="AR126" s="22"/>
      <c r="AS126" s="5"/>
      <c r="AT126" s="5"/>
      <c r="AV126" t="e">
        <f>+VLOOKUP($I126,Code!$A$2:$M$107,12,0)</f>
        <v>#N/A</v>
      </c>
      <c r="AW126" t="e">
        <f>+VLOOKUP($I126,Code!$A$2:$M$107,13,0)</f>
        <v>#N/A</v>
      </c>
      <c r="AY126" s="1">
        <f t="shared" si="14"/>
        <v>0</v>
      </c>
      <c r="AZ126" s="12" t="e">
        <f t="shared" si="15"/>
        <v>#DIV/0!</v>
      </c>
    </row>
    <row r="127" spans="27:52" x14ac:dyDescent="0.35">
      <c r="AA127"/>
      <c r="AH127" s="17"/>
      <c r="AQ127" s="19"/>
      <c r="AR127" s="22"/>
      <c r="AS127" s="5"/>
      <c r="AT127" s="5"/>
      <c r="AV127" t="e">
        <f>+VLOOKUP($I127,Code!$A$2:$M$107,12,0)</f>
        <v>#N/A</v>
      </c>
      <c r="AW127" t="e">
        <f>+VLOOKUP($I127,Code!$A$2:$M$107,13,0)</f>
        <v>#N/A</v>
      </c>
      <c r="AY127" s="1">
        <f t="shared" si="14"/>
        <v>0</v>
      </c>
      <c r="AZ127" s="12" t="e">
        <f t="shared" si="15"/>
        <v>#DIV/0!</v>
      </c>
    </row>
    <row r="128" spans="27:52" x14ac:dyDescent="0.35">
      <c r="AA128"/>
      <c r="AH128" s="17"/>
      <c r="AQ128" s="19"/>
      <c r="AR128" s="22"/>
      <c r="AS128" s="5"/>
      <c r="AT128" s="5"/>
      <c r="AV128" t="e">
        <f>+VLOOKUP($I128,Code!$A$2:$M$107,12,0)</f>
        <v>#N/A</v>
      </c>
      <c r="AW128" t="e">
        <f>+VLOOKUP($I128,Code!$A$2:$M$107,13,0)</f>
        <v>#N/A</v>
      </c>
      <c r="AY128" s="1">
        <f t="shared" si="14"/>
        <v>0</v>
      </c>
      <c r="AZ128" s="12" t="e">
        <f t="shared" si="15"/>
        <v>#DIV/0!</v>
      </c>
    </row>
    <row r="129" spans="27:52" x14ac:dyDescent="0.35">
      <c r="AA129"/>
      <c r="AH129" s="17"/>
      <c r="AQ129" s="19"/>
      <c r="AR129" s="22"/>
      <c r="AS129" s="5"/>
      <c r="AT129" s="5"/>
      <c r="AV129" t="e">
        <f>+VLOOKUP($I129,Code!$A$2:$M$107,12,0)</f>
        <v>#N/A</v>
      </c>
      <c r="AW129" t="e">
        <f>+VLOOKUP($I129,Code!$A$2:$M$107,13,0)</f>
        <v>#N/A</v>
      </c>
      <c r="AY129" s="1">
        <f t="shared" si="14"/>
        <v>0</v>
      </c>
      <c r="AZ129" s="12" t="e">
        <f t="shared" si="15"/>
        <v>#DIV/0!</v>
      </c>
    </row>
    <row r="130" spans="27:52" x14ac:dyDescent="0.35">
      <c r="AA130"/>
      <c r="AH130" s="17"/>
      <c r="AQ130" s="19"/>
      <c r="AR130" s="22"/>
      <c r="AS130" s="5"/>
      <c r="AT130" s="5"/>
      <c r="AV130" t="e">
        <f>+VLOOKUP($I130,Code!$A$2:$M$107,12,0)</f>
        <v>#N/A</v>
      </c>
      <c r="AW130" t="e">
        <f>+VLOOKUP($I130,Code!$A$2:$M$107,13,0)</f>
        <v>#N/A</v>
      </c>
      <c r="AY130" s="1">
        <f t="shared" si="14"/>
        <v>0</v>
      </c>
      <c r="AZ130" s="12" t="e">
        <f t="shared" si="15"/>
        <v>#DIV/0!</v>
      </c>
    </row>
    <row r="131" spans="27:52" x14ac:dyDescent="0.35">
      <c r="AA131"/>
      <c r="AH131" s="17"/>
      <c r="AQ131" s="19"/>
      <c r="AR131" s="22"/>
      <c r="AS131" s="5"/>
      <c r="AT131" s="5"/>
      <c r="AV131" t="e">
        <f>+VLOOKUP($I131,Code!$A$2:$M$107,12,0)</f>
        <v>#N/A</v>
      </c>
      <c r="AW131" t="e">
        <f>+VLOOKUP($I131,Code!$A$2:$M$107,13,0)</f>
        <v>#N/A</v>
      </c>
      <c r="AY131" s="1">
        <f t="shared" si="14"/>
        <v>0</v>
      </c>
      <c r="AZ131" s="12" t="e">
        <f t="shared" si="15"/>
        <v>#DIV/0!</v>
      </c>
    </row>
    <row r="132" spans="27:52" x14ac:dyDescent="0.35">
      <c r="AA132"/>
      <c r="AH132" s="17"/>
      <c r="AQ132" s="19"/>
      <c r="AR132" s="22"/>
      <c r="AS132" s="5"/>
      <c r="AT132" s="5"/>
      <c r="AV132" t="e">
        <f>+VLOOKUP($I132,Code!$A$2:$M$107,12,0)</f>
        <v>#N/A</v>
      </c>
      <c r="AW132" t="e">
        <f>+VLOOKUP($I132,Code!$A$2:$M$107,13,0)</f>
        <v>#N/A</v>
      </c>
      <c r="AY132" s="1">
        <f t="shared" si="14"/>
        <v>0</v>
      </c>
      <c r="AZ132" s="12" t="e">
        <f t="shared" si="15"/>
        <v>#DIV/0!</v>
      </c>
    </row>
    <row r="133" spans="27:52" x14ac:dyDescent="0.35">
      <c r="AA133"/>
      <c r="AH133" s="17"/>
      <c r="AQ133" s="19"/>
      <c r="AR133" s="22"/>
      <c r="AS133" s="5"/>
      <c r="AT133" s="5"/>
      <c r="AV133" t="e">
        <f>+VLOOKUP($I133,Code!$A$2:$M$107,12,0)</f>
        <v>#N/A</v>
      </c>
      <c r="AW133" t="e">
        <f>+VLOOKUP($I133,Code!$A$2:$M$107,13,0)</f>
        <v>#N/A</v>
      </c>
      <c r="AY133" s="1">
        <f t="shared" si="14"/>
        <v>0</v>
      </c>
      <c r="AZ133" s="12" t="e">
        <f t="shared" si="15"/>
        <v>#DIV/0!</v>
      </c>
    </row>
    <row r="134" spans="27:52" x14ac:dyDescent="0.35">
      <c r="AH134" s="17"/>
      <c r="AQ134" s="19"/>
      <c r="AR134" s="22"/>
      <c r="AS134" s="5"/>
      <c r="AT134" s="5"/>
      <c r="AV134" t="e">
        <f>+VLOOKUP($I134,Code!$A$2:$M$107,12,0)</f>
        <v>#N/A</v>
      </c>
      <c r="AW134" t="e">
        <f>+VLOOKUP($I134,Code!$A$2:$M$107,13,0)</f>
        <v>#N/A</v>
      </c>
      <c r="AY134" s="1">
        <f t="shared" si="14"/>
        <v>0</v>
      </c>
      <c r="AZ134" s="12" t="e">
        <f t="shared" si="15"/>
        <v>#DIV/0!</v>
      </c>
    </row>
    <row r="135" spans="27:52" x14ac:dyDescent="0.35">
      <c r="AH135" s="17"/>
      <c r="AQ135" s="19"/>
      <c r="AR135" s="22"/>
      <c r="AS135" s="5"/>
      <c r="AT135" s="5"/>
      <c r="AV135" t="e">
        <f>+VLOOKUP($I135,Code!$A$2:$M$107,12,0)</f>
        <v>#N/A</v>
      </c>
      <c r="AW135" t="e">
        <f>+VLOOKUP($I135,Code!$A$2:$M$107,13,0)</f>
        <v>#N/A</v>
      </c>
      <c r="AY135" s="1">
        <f t="shared" si="14"/>
        <v>0</v>
      </c>
      <c r="AZ135" s="12" t="e">
        <f t="shared" si="15"/>
        <v>#DIV/0!</v>
      </c>
    </row>
    <row r="136" spans="27:52" x14ac:dyDescent="0.35">
      <c r="AH136" s="17"/>
      <c r="AQ136" s="19"/>
      <c r="AR136" s="22"/>
      <c r="AS136" s="5"/>
      <c r="AT136" s="5"/>
      <c r="AV136" t="e">
        <f>+VLOOKUP($I136,Code!$A$2:$M$107,12,0)</f>
        <v>#N/A</v>
      </c>
      <c r="AW136" t="e">
        <f>+VLOOKUP($I136,Code!$A$2:$M$107,13,0)</f>
        <v>#N/A</v>
      </c>
      <c r="AY136" s="1">
        <f t="shared" si="14"/>
        <v>0</v>
      </c>
      <c r="AZ136" s="12" t="e">
        <f t="shared" si="15"/>
        <v>#DIV/0!</v>
      </c>
    </row>
    <row r="137" spans="27:52" x14ac:dyDescent="0.35">
      <c r="AH137" s="17"/>
      <c r="AQ137" s="19"/>
      <c r="AR137" s="22"/>
      <c r="AS137" s="5"/>
      <c r="AT137" s="5"/>
      <c r="AV137" t="e">
        <f>+VLOOKUP($I137,Code!$A$2:$M$107,12,0)</f>
        <v>#N/A</v>
      </c>
      <c r="AW137" t="e">
        <f>+VLOOKUP($I137,Code!$A$2:$M$107,13,0)</f>
        <v>#N/A</v>
      </c>
      <c r="AY137" s="1">
        <f t="shared" si="14"/>
        <v>0</v>
      </c>
      <c r="AZ137" s="12" t="e">
        <f t="shared" si="15"/>
        <v>#DIV/0!</v>
      </c>
    </row>
    <row r="138" spans="27:52" x14ac:dyDescent="0.35">
      <c r="AH138" s="17"/>
      <c r="AQ138" s="19"/>
      <c r="AR138" s="22"/>
      <c r="AS138" s="5"/>
      <c r="AT138" s="5"/>
      <c r="AV138" t="e">
        <f>+VLOOKUP($I138,Code!$A$2:$M$107,12,0)</f>
        <v>#N/A</v>
      </c>
      <c r="AW138" t="e">
        <f>+VLOOKUP($I138,Code!$A$2:$M$107,13,0)</f>
        <v>#N/A</v>
      </c>
      <c r="AY138" s="1">
        <f t="shared" si="14"/>
        <v>0</v>
      </c>
      <c r="AZ138" s="12" t="e">
        <f t="shared" si="15"/>
        <v>#DIV/0!</v>
      </c>
    </row>
    <row r="139" spans="27:52" x14ac:dyDescent="0.35">
      <c r="AH139" s="17"/>
      <c r="AR139" s="22"/>
      <c r="AS139" s="5"/>
      <c r="AT139" s="5"/>
      <c r="AV139" t="e">
        <f>+VLOOKUP($I139,Code!$A$2:$M$107,12,0)</f>
        <v>#N/A</v>
      </c>
      <c r="AW139" t="e">
        <f>+VLOOKUP($I139,Code!$A$2:$M$107,13,0)</f>
        <v>#N/A</v>
      </c>
      <c r="AY139" s="1">
        <f t="shared" si="14"/>
        <v>0</v>
      </c>
      <c r="AZ139" s="12" t="e">
        <f t="shared" si="15"/>
        <v>#DIV/0!</v>
      </c>
    </row>
    <row r="140" spans="27:52" x14ac:dyDescent="0.35">
      <c r="AH140" s="17"/>
      <c r="AR140" s="22"/>
      <c r="AS140" s="5"/>
      <c r="AT140" s="5"/>
      <c r="AV140" t="e">
        <f>+VLOOKUP($I140,Code!$A$2:$M$107,12,0)</f>
        <v>#N/A</v>
      </c>
      <c r="AW140" t="e">
        <f>+VLOOKUP($I140,Code!$A$2:$M$107,13,0)</f>
        <v>#N/A</v>
      </c>
      <c r="AY140" s="1">
        <f t="shared" si="14"/>
        <v>0</v>
      </c>
      <c r="AZ140" s="12" t="e">
        <f t="shared" si="15"/>
        <v>#DIV/0!</v>
      </c>
    </row>
    <row r="141" spans="27:52" x14ac:dyDescent="0.35">
      <c r="AH141" s="17"/>
      <c r="AR141" s="22"/>
      <c r="AS141" s="5"/>
      <c r="AT141" s="5"/>
      <c r="AV141" t="e">
        <f>+VLOOKUP($I141,Code!$A$2:$M$107,12,0)</f>
        <v>#N/A</v>
      </c>
      <c r="AW141" t="e">
        <f>+VLOOKUP($I141,Code!$A$2:$M$107,13,0)</f>
        <v>#N/A</v>
      </c>
      <c r="AY141" s="1">
        <f t="shared" si="14"/>
        <v>0</v>
      </c>
      <c r="AZ141" s="12" t="e">
        <f t="shared" si="15"/>
        <v>#DIV/0!</v>
      </c>
    </row>
    <row r="142" spans="27:52" x14ac:dyDescent="0.35">
      <c r="AH142" s="17"/>
      <c r="AR142" s="22"/>
      <c r="AS142" s="5"/>
      <c r="AT142" s="5"/>
      <c r="AV142" t="e">
        <f>+VLOOKUP($I142,Code!$A$2:$M$107,12,0)</f>
        <v>#N/A</v>
      </c>
      <c r="AW142" t="e">
        <f>+VLOOKUP($I142,Code!$A$2:$M$107,13,0)</f>
        <v>#N/A</v>
      </c>
      <c r="AY142" s="1">
        <f t="shared" si="14"/>
        <v>0</v>
      </c>
      <c r="AZ142" s="12" t="e">
        <f t="shared" si="15"/>
        <v>#DIV/0!</v>
      </c>
    </row>
    <row r="143" spans="27:52" x14ac:dyDescent="0.35">
      <c r="AH143" s="17"/>
      <c r="AR143" s="22"/>
      <c r="AS143" s="5"/>
      <c r="AT143" s="5"/>
      <c r="AV143" t="e">
        <f>+VLOOKUP($I143,Code!$A$2:$M$107,12,0)</f>
        <v>#N/A</v>
      </c>
      <c r="AW143" t="e">
        <f>+VLOOKUP($I143,Code!$A$2:$M$107,13,0)</f>
        <v>#N/A</v>
      </c>
      <c r="AY143" s="1">
        <f t="shared" si="14"/>
        <v>0</v>
      </c>
      <c r="AZ143" s="12" t="e">
        <f t="shared" si="15"/>
        <v>#DIV/0!</v>
      </c>
    </row>
    <row r="144" spans="27:52" x14ac:dyDescent="0.35">
      <c r="AH144" s="17"/>
      <c r="AR144" s="22"/>
      <c r="AS144" s="5"/>
      <c r="AT144" s="5"/>
      <c r="AV144" t="e">
        <f>+VLOOKUP($I144,Code!$A$2:$M$107,12,0)</f>
        <v>#N/A</v>
      </c>
      <c r="AW144" t="e">
        <f>+VLOOKUP($I144,Code!$A$2:$M$107,13,0)</f>
        <v>#N/A</v>
      </c>
      <c r="AY144" s="1">
        <f t="shared" si="14"/>
        <v>0</v>
      </c>
      <c r="AZ144" s="12" t="e">
        <f t="shared" si="15"/>
        <v>#DIV/0!</v>
      </c>
    </row>
    <row r="145" spans="34:52" x14ac:dyDescent="0.35">
      <c r="AH145" s="17"/>
      <c r="AR145" s="22"/>
      <c r="AS145" s="5"/>
      <c r="AT145" s="5"/>
      <c r="AV145" t="e">
        <f>+VLOOKUP($I145,Code!$A$2:$M$107,12,0)</f>
        <v>#N/A</v>
      </c>
      <c r="AW145" t="e">
        <f>+VLOOKUP($I145,Code!$A$2:$M$107,13,0)</f>
        <v>#N/A</v>
      </c>
      <c r="AY145" s="1">
        <f t="shared" si="14"/>
        <v>0</v>
      </c>
      <c r="AZ145" s="12" t="e">
        <f t="shared" si="15"/>
        <v>#DIV/0!</v>
      </c>
    </row>
    <row r="146" spans="34:52" x14ac:dyDescent="0.35">
      <c r="AH146" s="17"/>
      <c r="AR146" s="22"/>
      <c r="AS146" s="5"/>
      <c r="AT146" s="5"/>
      <c r="AV146" t="e">
        <f>+VLOOKUP($I146,Code!$A$2:$M$107,12,0)</f>
        <v>#N/A</v>
      </c>
      <c r="AW146" t="e">
        <f>+VLOOKUP($I146,Code!$A$2:$M$107,13,0)</f>
        <v>#N/A</v>
      </c>
      <c r="AY146" s="1">
        <f t="shared" si="14"/>
        <v>0</v>
      </c>
      <c r="AZ146" s="12" t="e">
        <f t="shared" si="15"/>
        <v>#DIV/0!</v>
      </c>
    </row>
    <row r="147" spans="34:52" x14ac:dyDescent="0.35">
      <c r="AH147" s="17"/>
      <c r="AR147" s="22"/>
      <c r="AS147" s="5"/>
      <c r="AT147" s="5"/>
      <c r="AV147" t="e">
        <f>+VLOOKUP($I147,Code!$A$2:$M$107,12,0)</f>
        <v>#N/A</v>
      </c>
      <c r="AW147" t="e">
        <f>+VLOOKUP($I147,Code!$A$2:$M$107,13,0)</f>
        <v>#N/A</v>
      </c>
      <c r="AY147" s="1">
        <f t="shared" si="14"/>
        <v>0</v>
      </c>
      <c r="AZ147" s="12" t="e">
        <f t="shared" si="15"/>
        <v>#DIV/0!</v>
      </c>
    </row>
    <row r="148" spans="34:52" x14ac:dyDescent="0.35">
      <c r="AH148" s="17"/>
      <c r="AR148" s="22"/>
      <c r="AS148" s="5"/>
      <c r="AT148" s="5"/>
      <c r="AV148" t="e">
        <f>+VLOOKUP($I148,Code!$A$2:$M$107,12,0)</f>
        <v>#N/A</v>
      </c>
      <c r="AW148" t="e">
        <f>+VLOOKUP($I148,Code!$A$2:$M$107,13,0)</f>
        <v>#N/A</v>
      </c>
      <c r="AY148" s="1">
        <f t="shared" si="14"/>
        <v>0</v>
      </c>
      <c r="AZ148" s="12" t="e">
        <f t="shared" si="15"/>
        <v>#DIV/0!</v>
      </c>
    </row>
    <row r="149" spans="34:52" x14ac:dyDescent="0.35">
      <c r="AH149" s="17"/>
      <c r="AR149" s="22"/>
      <c r="AS149" s="5"/>
      <c r="AT149" s="5"/>
      <c r="AV149" t="e">
        <f>+VLOOKUP($I149,Code!$A$2:$M$107,12,0)</f>
        <v>#N/A</v>
      </c>
      <c r="AW149" t="e">
        <f>+VLOOKUP($I149,Code!$A$2:$M$107,13,0)</f>
        <v>#N/A</v>
      </c>
      <c r="AY149" s="1">
        <f t="shared" si="14"/>
        <v>0</v>
      </c>
      <c r="AZ149" s="12" t="e">
        <f t="shared" si="15"/>
        <v>#DIV/0!</v>
      </c>
    </row>
    <row r="150" spans="34:52" x14ac:dyDescent="0.35">
      <c r="AH150" s="17"/>
      <c r="AR150" s="22"/>
      <c r="AS150" s="5"/>
      <c r="AT150" s="5"/>
      <c r="AV150" t="e">
        <f>+VLOOKUP($I150,Code!$A$2:$M$107,12,0)</f>
        <v>#N/A</v>
      </c>
      <c r="AW150" t="e">
        <f>+VLOOKUP($I150,Code!$A$2:$M$107,13,0)</f>
        <v>#N/A</v>
      </c>
      <c r="AY150" s="1">
        <f t="shared" si="14"/>
        <v>0</v>
      </c>
      <c r="AZ150" s="12" t="e">
        <f t="shared" si="15"/>
        <v>#DIV/0!</v>
      </c>
    </row>
    <row r="151" spans="34:52" x14ac:dyDescent="0.35">
      <c r="AH151" s="17"/>
      <c r="AR151" s="22"/>
      <c r="AS151" s="5"/>
      <c r="AT151" s="5"/>
      <c r="AV151" t="e">
        <f>+VLOOKUP($I151,Code!$A$2:$M$107,12,0)</f>
        <v>#N/A</v>
      </c>
      <c r="AW151" t="e">
        <f>+VLOOKUP($I151,Code!$A$2:$M$107,13,0)</f>
        <v>#N/A</v>
      </c>
      <c r="AY151" s="1">
        <f t="shared" si="14"/>
        <v>0</v>
      </c>
      <c r="AZ151" s="12" t="e">
        <f t="shared" si="15"/>
        <v>#DIV/0!</v>
      </c>
    </row>
    <row r="152" spans="34:52" x14ac:dyDescent="0.35">
      <c r="AH152" s="17"/>
      <c r="AR152" s="22"/>
      <c r="AS152" s="5"/>
      <c r="AT152" s="5"/>
      <c r="AV152" t="e">
        <f>+VLOOKUP($I152,Code!$A$2:$M$107,12,0)</f>
        <v>#N/A</v>
      </c>
      <c r="AW152" t="e">
        <f>+VLOOKUP($I152,Code!$A$2:$M$107,13,0)</f>
        <v>#N/A</v>
      </c>
      <c r="AY152" s="1">
        <f t="shared" si="14"/>
        <v>0</v>
      </c>
      <c r="AZ152" s="12" t="e">
        <f t="shared" si="15"/>
        <v>#DIV/0!</v>
      </c>
    </row>
    <row r="153" spans="34:52" x14ac:dyDescent="0.35">
      <c r="AH153" s="17"/>
      <c r="AR153" s="22"/>
      <c r="AS153" s="5"/>
      <c r="AT153" s="5"/>
      <c r="AV153" t="e">
        <f>+VLOOKUP($I153,Code!$A$2:$M$107,12,0)</f>
        <v>#N/A</v>
      </c>
      <c r="AW153" t="e">
        <f>+VLOOKUP($I153,Code!$A$2:$M$107,13,0)</f>
        <v>#N/A</v>
      </c>
      <c r="AY153" s="1">
        <f t="shared" si="14"/>
        <v>0</v>
      </c>
      <c r="AZ153" s="12" t="e">
        <f t="shared" si="15"/>
        <v>#DIV/0!</v>
      </c>
    </row>
    <row r="154" spans="34:52" x14ac:dyDescent="0.35">
      <c r="AH154" s="17"/>
      <c r="AR154" s="22"/>
      <c r="AS154" s="5"/>
      <c r="AT154" s="5"/>
      <c r="AV154" t="e">
        <f>+VLOOKUP($I154,Code!$A$2:$M$107,12,0)</f>
        <v>#N/A</v>
      </c>
      <c r="AW154" t="e">
        <f>+VLOOKUP($I154,Code!$A$2:$M$107,13,0)</f>
        <v>#N/A</v>
      </c>
      <c r="AY154" s="1">
        <f t="shared" si="14"/>
        <v>0</v>
      </c>
      <c r="AZ154" s="12" t="e">
        <f t="shared" si="15"/>
        <v>#DIV/0!</v>
      </c>
    </row>
    <row r="155" spans="34:52" x14ac:dyDescent="0.35">
      <c r="AH155" s="17"/>
      <c r="AR155" s="22"/>
      <c r="AS155" s="5"/>
      <c r="AT155" s="5"/>
      <c r="AV155" t="e">
        <f>+VLOOKUP($I155,Code!$A$2:$M$107,12,0)</f>
        <v>#N/A</v>
      </c>
      <c r="AW155" t="e">
        <f>+VLOOKUP($I155,Code!$A$2:$M$107,13,0)</f>
        <v>#N/A</v>
      </c>
      <c r="AY155" s="1">
        <f t="shared" si="14"/>
        <v>0</v>
      </c>
      <c r="AZ155" s="12" t="e">
        <f t="shared" si="15"/>
        <v>#DIV/0!</v>
      </c>
    </row>
    <row r="156" spans="34:52" x14ac:dyDescent="0.35">
      <c r="AH156" s="17"/>
      <c r="AR156" s="22"/>
      <c r="AS156" s="5"/>
      <c r="AT156" s="5"/>
      <c r="AV156" t="e">
        <f>+VLOOKUP($I156,Code!$A$2:$M$107,12,0)</f>
        <v>#N/A</v>
      </c>
      <c r="AW156" t="e">
        <f>+VLOOKUP($I156,Code!$A$2:$M$107,13,0)</f>
        <v>#N/A</v>
      </c>
      <c r="AY156" s="1">
        <f t="shared" si="14"/>
        <v>0</v>
      </c>
      <c r="AZ156" s="12" t="e">
        <f t="shared" si="15"/>
        <v>#DIV/0!</v>
      </c>
    </row>
    <row r="157" spans="34:52" x14ac:dyDescent="0.35">
      <c r="AH157" s="17"/>
      <c r="AR157" s="22"/>
      <c r="AS157" s="5"/>
      <c r="AT157" s="5"/>
      <c r="AV157" t="e">
        <f>+VLOOKUP($I157,Code!$A$2:$M$107,12,0)</f>
        <v>#N/A</v>
      </c>
      <c r="AW157" t="e">
        <f>+VLOOKUP($I157,Code!$A$2:$M$107,13,0)</f>
        <v>#N/A</v>
      </c>
      <c r="AY157" s="1">
        <f t="shared" si="14"/>
        <v>0</v>
      </c>
      <c r="AZ157" s="12" t="e">
        <f t="shared" si="15"/>
        <v>#DIV/0!</v>
      </c>
    </row>
    <row r="158" spans="34:52" x14ac:dyDescent="0.35">
      <c r="AH158" s="17"/>
      <c r="AR158" s="22"/>
      <c r="AS158" s="5"/>
      <c r="AT158" s="5"/>
      <c r="AV158" t="e">
        <f>+VLOOKUP($I158,Code!$A$2:$M$107,12,0)</f>
        <v>#N/A</v>
      </c>
      <c r="AW158" t="e">
        <f>+VLOOKUP($I158,Code!$A$2:$M$107,13,0)</f>
        <v>#N/A</v>
      </c>
      <c r="AY158" s="1">
        <f t="shared" si="14"/>
        <v>0</v>
      </c>
      <c r="AZ158" s="12" t="e">
        <f t="shared" si="15"/>
        <v>#DIV/0!</v>
      </c>
    </row>
    <row r="159" spans="34:52" x14ac:dyDescent="0.35">
      <c r="AH159" s="17"/>
      <c r="AR159" s="22"/>
      <c r="AS159" s="5"/>
      <c r="AT159" s="5"/>
      <c r="AV159" t="e">
        <f>+VLOOKUP($I159,Code!$A$2:$M$107,12,0)</f>
        <v>#N/A</v>
      </c>
      <c r="AW159" t="e">
        <f>+VLOOKUP($I159,Code!$A$2:$M$107,13,0)</f>
        <v>#N/A</v>
      </c>
      <c r="AY159" s="1">
        <f t="shared" si="14"/>
        <v>0</v>
      </c>
      <c r="AZ159" s="12" t="e">
        <f t="shared" si="15"/>
        <v>#DIV/0!</v>
      </c>
    </row>
    <row r="160" spans="34:52" x14ac:dyDescent="0.35">
      <c r="AH160" s="17"/>
      <c r="AQ160" s="19"/>
      <c r="AR160" s="22"/>
      <c r="AS160" s="5"/>
      <c r="AT160" s="5"/>
      <c r="AV160" t="e">
        <f>+VLOOKUP($I160,Code!$A$2:$M$107,12,0)</f>
        <v>#N/A</v>
      </c>
      <c r="AW160" t="e">
        <f>+VLOOKUP($I160,Code!$A$2:$M$107,13,0)</f>
        <v>#N/A</v>
      </c>
      <c r="AY160" s="1">
        <f t="shared" si="14"/>
        <v>0</v>
      </c>
      <c r="AZ160" s="12" t="e">
        <f t="shared" si="15"/>
        <v>#DIV/0!</v>
      </c>
    </row>
    <row r="161" spans="1:52" x14ac:dyDescent="0.35">
      <c r="A161" s="4" t="s">
        <v>1287</v>
      </c>
      <c r="AH161" s="17"/>
      <c r="AR161" s="22"/>
      <c r="AS161" s="5"/>
      <c r="AT161" s="5"/>
      <c r="AV161" t="e">
        <f>+VLOOKUP($I161,Code!$A$2:$M$107,12,0)</f>
        <v>#N/A</v>
      </c>
      <c r="AW161" t="e">
        <f>+VLOOKUP($I161,Code!$A$2:$M$107,13,0)</f>
        <v>#N/A</v>
      </c>
      <c r="AY161" s="1">
        <f t="shared" si="14"/>
        <v>0</v>
      </c>
      <c r="AZ161" s="12" t="e">
        <f t="shared" si="15"/>
        <v>#DIV/0!</v>
      </c>
    </row>
    <row r="162" spans="1:52" x14ac:dyDescent="0.35">
      <c r="AH162" s="17"/>
      <c r="AR162" s="22"/>
      <c r="AS162" s="5"/>
      <c r="AT162" s="5"/>
      <c r="AV162" t="e">
        <f>+VLOOKUP($I162,Code!$A$2:$M$107,12,0)</f>
        <v>#N/A</v>
      </c>
      <c r="AW162" t="e">
        <f>+VLOOKUP($I162,Code!$A$2:$M$107,13,0)</f>
        <v>#N/A</v>
      </c>
      <c r="AY162" s="1">
        <f t="shared" si="14"/>
        <v>0</v>
      </c>
      <c r="AZ162" s="12" t="e">
        <f t="shared" si="15"/>
        <v>#DIV/0!</v>
      </c>
    </row>
    <row r="163" spans="1:52" x14ac:dyDescent="0.35">
      <c r="AH163" s="17"/>
      <c r="AR163" s="22"/>
      <c r="AS163" s="5"/>
      <c r="AT163" s="5"/>
      <c r="AV163" t="e">
        <f>+VLOOKUP($I163,Code!$A$2:$M$107,12,0)</f>
        <v>#N/A</v>
      </c>
      <c r="AW163" t="e">
        <f>+VLOOKUP($I163,Code!$A$2:$M$107,13,0)</f>
        <v>#N/A</v>
      </c>
      <c r="AY163" s="1">
        <f t="shared" si="14"/>
        <v>0</v>
      </c>
      <c r="AZ163" s="12" t="e">
        <f t="shared" si="15"/>
        <v>#DIV/0!</v>
      </c>
    </row>
    <row r="164" spans="1:52" x14ac:dyDescent="0.35">
      <c r="AH164" s="17"/>
      <c r="AR164" s="22"/>
      <c r="AS164" s="5"/>
      <c r="AT164" s="5"/>
      <c r="AV164" t="e">
        <f>+VLOOKUP($I164,Code!$A$2:$M$107,12,0)</f>
        <v>#N/A</v>
      </c>
      <c r="AW164" t="e">
        <f>+VLOOKUP($I164,Code!$A$2:$M$107,13,0)</f>
        <v>#N/A</v>
      </c>
      <c r="AY164" s="1">
        <f t="shared" si="14"/>
        <v>0</v>
      </c>
      <c r="AZ164" s="12" t="e">
        <f t="shared" si="15"/>
        <v>#DIV/0!</v>
      </c>
    </row>
    <row r="165" spans="1:52" x14ac:dyDescent="0.35">
      <c r="AH165" s="17"/>
      <c r="AR165" s="22"/>
      <c r="AS165" s="5"/>
      <c r="AT165" s="5"/>
      <c r="AV165" t="e">
        <f>+VLOOKUP($I165,Code!$A$2:$M$107,12,0)</f>
        <v>#N/A</v>
      </c>
      <c r="AW165" t="e">
        <f>+VLOOKUP($I165,Code!$A$2:$M$107,13,0)</f>
        <v>#N/A</v>
      </c>
      <c r="AY165" s="1">
        <f t="shared" si="14"/>
        <v>0</v>
      </c>
      <c r="AZ165" s="12" t="e">
        <f t="shared" si="15"/>
        <v>#DIV/0!</v>
      </c>
    </row>
    <row r="166" spans="1:52" x14ac:dyDescent="0.35">
      <c r="AH166" s="17"/>
      <c r="AR166" s="22"/>
      <c r="AS166" s="5"/>
      <c r="AT166" s="5"/>
      <c r="AV166" t="e">
        <f>+VLOOKUP($I166,Code!$A$2:$M$107,12,0)</f>
        <v>#N/A</v>
      </c>
      <c r="AW166" t="e">
        <f>+VLOOKUP($I166,Code!$A$2:$M$107,13,0)</f>
        <v>#N/A</v>
      </c>
      <c r="AY166" s="1">
        <f t="shared" si="14"/>
        <v>0</v>
      </c>
      <c r="AZ166" s="12" t="e">
        <f t="shared" si="15"/>
        <v>#DIV/0!</v>
      </c>
    </row>
    <row r="167" spans="1:52" x14ac:dyDescent="0.35">
      <c r="AH167" s="17"/>
      <c r="AR167" s="22"/>
      <c r="AS167" s="5"/>
      <c r="AT167" s="5"/>
      <c r="AV167" t="e">
        <f>+VLOOKUP($I167,Code!$A$2:$M$107,12,0)</f>
        <v>#N/A</v>
      </c>
      <c r="AW167" t="e">
        <f>+VLOOKUP($I167,Code!$A$2:$M$107,13,0)</f>
        <v>#N/A</v>
      </c>
      <c r="AY167" s="1">
        <f t="shared" si="14"/>
        <v>0</v>
      </c>
      <c r="AZ167" s="12" t="e">
        <f t="shared" si="15"/>
        <v>#DIV/0!</v>
      </c>
    </row>
    <row r="168" spans="1:52" x14ac:dyDescent="0.35">
      <c r="AH168" s="17"/>
      <c r="AR168" s="22"/>
      <c r="AS168" s="5"/>
      <c r="AT168" s="5"/>
      <c r="AV168" t="e">
        <f>+VLOOKUP($I168,Code!$A$2:$M$107,12,0)</f>
        <v>#N/A</v>
      </c>
      <c r="AW168" t="e">
        <f>+VLOOKUP($I168,Code!$A$2:$M$107,13,0)</f>
        <v>#N/A</v>
      </c>
      <c r="AY168" s="1">
        <f t="shared" si="14"/>
        <v>0</v>
      </c>
      <c r="AZ168" s="12" t="e">
        <f t="shared" si="15"/>
        <v>#DIV/0!</v>
      </c>
    </row>
    <row r="169" spans="1:52" x14ac:dyDescent="0.35">
      <c r="AH169" s="17"/>
      <c r="AR169" s="22"/>
      <c r="AS169" s="5"/>
      <c r="AT169" s="5"/>
      <c r="AV169" t="e">
        <f>+VLOOKUP($I169,Code!$A$2:$M$107,12,0)</f>
        <v>#N/A</v>
      </c>
      <c r="AW169" t="e">
        <f>+VLOOKUP($I169,Code!$A$2:$M$107,13,0)</f>
        <v>#N/A</v>
      </c>
      <c r="AY169" s="1">
        <f t="shared" si="14"/>
        <v>0</v>
      </c>
      <c r="AZ169" s="12" t="e">
        <f t="shared" si="15"/>
        <v>#DIV/0!</v>
      </c>
    </row>
    <row r="170" spans="1:52" x14ac:dyDescent="0.35">
      <c r="AH170" s="17"/>
      <c r="AR170" s="22"/>
      <c r="AS170" s="5"/>
      <c r="AT170" s="5"/>
      <c r="AV170" t="e">
        <f>+VLOOKUP($I170,Code!$A$2:$M$107,12,0)</f>
        <v>#N/A</v>
      </c>
      <c r="AW170" t="e">
        <f>+VLOOKUP($I170,Code!$A$2:$M$107,13,0)</f>
        <v>#N/A</v>
      </c>
      <c r="AY170" s="1">
        <f t="shared" si="14"/>
        <v>0</v>
      </c>
      <c r="AZ170" s="12" t="e">
        <f t="shared" si="15"/>
        <v>#DIV/0!</v>
      </c>
    </row>
    <row r="171" spans="1:52" x14ac:dyDescent="0.35">
      <c r="AH171" s="17"/>
      <c r="AR171" s="22"/>
      <c r="AS171" s="5"/>
      <c r="AT171" s="5"/>
      <c r="AV171" t="e">
        <f>+VLOOKUP($I171,Code!$A$2:$M$107,12,0)</f>
        <v>#N/A</v>
      </c>
      <c r="AW171" t="e">
        <f>+VLOOKUP($I171,Code!$A$2:$M$107,13,0)</f>
        <v>#N/A</v>
      </c>
      <c r="AY171" s="1">
        <f t="shared" si="14"/>
        <v>0</v>
      </c>
      <c r="AZ171" s="12" t="e">
        <f t="shared" si="15"/>
        <v>#DIV/0!</v>
      </c>
    </row>
    <row r="172" spans="1:52" x14ac:dyDescent="0.35">
      <c r="AH172" s="17"/>
      <c r="AR172" s="22"/>
      <c r="AS172" s="5"/>
      <c r="AT172" s="5"/>
      <c r="AV172" t="e">
        <f>+VLOOKUP($I172,Code!$A$2:$M$107,12,0)</f>
        <v>#N/A</v>
      </c>
      <c r="AW172" t="e">
        <f>+VLOOKUP($I172,Code!$A$2:$M$107,13,0)</f>
        <v>#N/A</v>
      </c>
      <c r="AY172" s="1">
        <f t="shared" si="14"/>
        <v>0</v>
      </c>
      <c r="AZ172" s="12" t="e">
        <f t="shared" si="15"/>
        <v>#DIV/0!</v>
      </c>
    </row>
    <row r="173" spans="1:52" x14ac:dyDescent="0.35">
      <c r="AH173" s="17"/>
      <c r="AR173" s="22"/>
      <c r="AS173" s="5"/>
      <c r="AT173" s="5"/>
      <c r="AV173" t="e">
        <f>+VLOOKUP($I173,Code!$A$2:$M$107,12,0)</f>
        <v>#N/A</v>
      </c>
      <c r="AW173" t="e">
        <f>+VLOOKUP($I173,Code!$A$2:$M$107,13,0)</f>
        <v>#N/A</v>
      </c>
      <c r="AY173" s="1">
        <f t="shared" si="14"/>
        <v>0</v>
      </c>
      <c r="AZ173" s="12" t="e">
        <f t="shared" si="15"/>
        <v>#DIV/0!</v>
      </c>
    </row>
    <row r="174" spans="1:52" x14ac:dyDescent="0.35">
      <c r="A174" s="4" t="s">
        <v>1287</v>
      </c>
      <c r="AS174" s="5"/>
      <c r="AT174" s="5"/>
      <c r="AV174" t="e">
        <f>+VLOOKUP($I174,Code!$A$2:$M$107,12,0)</f>
        <v>#N/A</v>
      </c>
      <c r="AW174" t="e">
        <f>+VLOOKUP($I174,Code!$A$2:$M$107,13,0)</f>
        <v>#N/A</v>
      </c>
      <c r="AY174" s="1">
        <f t="shared" si="14"/>
        <v>0</v>
      </c>
      <c r="AZ174" s="12" t="e">
        <f t="shared" si="15"/>
        <v>#DIV/0!</v>
      </c>
    </row>
    <row r="175" spans="1:52" x14ac:dyDescent="0.35">
      <c r="AS175" s="5"/>
      <c r="AT175" s="5"/>
      <c r="AV175" t="e">
        <f>+VLOOKUP($I175,Code!$A$2:$M$107,12,0)</f>
        <v>#N/A</v>
      </c>
      <c r="AW175" t="e">
        <f>+VLOOKUP($I175,Code!$A$2:$M$107,13,0)</f>
        <v>#N/A</v>
      </c>
      <c r="AY175" s="1">
        <f t="shared" si="14"/>
        <v>0</v>
      </c>
      <c r="AZ175" s="12" t="e">
        <f t="shared" si="15"/>
        <v>#DIV/0!</v>
      </c>
    </row>
    <row r="176" spans="1:52" x14ac:dyDescent="0.35">
      <c r="AS176" s="5"/>
      <c r="AT176" s="5"/>
      <c r="AV176" t="e">
        <f>+VLOOKUP($I176,Code!$A$2:$M$107,12,0)</f>
        <v>#N/A</v>
      </c>
      <c r="AW176" t="e">
        <f>+VLOOKUP($I176,Code!$A$2:$M$107,13,0)</f>
        <v>#N/A</v>
      </c>
      <c r="AY176" s="1">
        <f t="shared" si="14"/>
        <v>0</v>
      </c>
      <c r="AZ176" s="12" t="e">
        <f t="shared" si="15"/>
        <v>#DIV/0!</v>
      </c>
    </row>
    <row r="177" spans="1:52" x14ac:dyDescent="0.35">
      <c r="AS177" s="5"/>
      <c r="AT177" s="5"/>
      <c r="AV177" t="e">
        <f>+VLOOKUP($I177,Code!$A$2:$M$107,12,0)</f>
        <v>#N/A</v>
      </c>
      <c r="AW177" t="e">
        <f>+VLOOKUP($I177,Code!$A$2:$M$107,13,0)</f>
        <v>#N/A</v>
      </c>
      <c r="AY177" s="1">
        <f t="shared" ref="AY177:AY239" si="16">+AE177*AQ177/1000</f>
        <v>0</v>
      </c>
      <c r="AZ177" s="12" t="e">
        <f t="shared" ref="AZ177:AZ239" si="17">1-(AE177/AD177)</f>
        <v>#DIV/0!</v>
      </c>
    </row>
    <row r="178" spans="1:52" x14ac:dyDescent="0.35">
      <c r="AS178" s="5"/>
      <c r="AT178" s="5"/>
      <c r="AV178" t="e">
        <f>+VLOOKUP($I178,Code!$A$2:$M$107,12,0)</f>
        <v>#N/A</v>
      </c>
      <c r="AW178" t="e">
        <f>+VLOOKUP($I178,Code!$A$2:$M$107,13,0)</f>
        <v>#N/A</v>
      </c>
      <c r="AY178" s="1">
        <f t="shared" si="16"/>
        <v>0</v>
      </c>
      <c r="AZ178" s="12" t="e">
        <f t="shared" si="17"/>
        <v>#DIV/0!</v>
      </c>
    </row>
    <row r="179" spans="1:52" x14ac:dyDescent="0.35">
      <c r="AS179" s="5"/>
      <c r="AT179" s="5"/>
      <c r="AV179" t="e">
        <f>+VLOOKUP($I179,Code!$A$2:$M$107,12,0)</f>
        <v>#N/A</v>
      </c>
      <c r="AW179" t="e">
        <f>+VLOOKUP($I179,Code!$A$2:$M$107,13,0)</f>
        <v>#N/A</v>
      </c>
      <c r="AY179" s="1">
        <f t="shared" si="16"/>
        <v>0</v>
      </c>
      <c r="AZ179" s="12" t="e">
        <f t="shared" si="17"/>
        <v>#DIV/0!</v>
      </c>
    </row>
    <row r="180" spans="1:52" x14ac:dyDescent="0.35">
      <c r="AS180" s="5"/>
      <c r="AT180" s="5"/>
      <c r="AV180" t="e">
        <f>+VLOOKUP($I180,Code!$A$2:$M$107,12,0)</f>
        <v>#N/A</v>
      </c>
      <c r="AW180" t="e">
        <f>+VLOOKUP($I180,Code!$A$2:$M$107,13,0)</f>
        <v>#N/A</v>
      </c>
      <c r="AY180" s="1">
        <f t="shared" si="16"/>
        <v>0</v>
      </c>
      <c r="AZ180" s="12" t="e">
        <f t="shared" si="17"/>
        <v>#DIV/0!</v>
      </c>
    </row>
    <row r="181" spans="1:52" x14ac:dyDescent="0.35">
      <c r="AS181" s="5"/>
      <c r="AT181" s="5"/>
      <c r="AV181" t="e">
        <f>+VLOOKUP($I181,Code!$A$2:$M$107,12,0)</f>
        <v>#N/A</v>
      </c>
      <c r="AW181" t="e">
        <f>+VLOOKUP($I181,Code!$A$2:$M$107,13,0)</f>
        <v>#N/A</v>
      </c>
      <c r="AY181" s="1">
        <f t="shared" si="16"/>
        <v>0</v>
      </c>
      <c r="AZ181" s="12" t="e">
        <f t="shared" si="17"/>
        <v>#DIV/0!</v>
      </c>
    </row>
    <row r="182" spans="1:52" x14ac:dyDescent="0.35">
      <c r="AH182" s="16"/>
      <c r="AS182" s="5"/>
      <c r="AT182" s="5"/>
      <c r="AV182" t="e">
        <f>+VLOOKUP($I182,Code!$A$2:$M$107,12,0)</f>
        <v>#N/A</v>
      </c>
      <c r="AW182" t="e">
        <f>+VLOOKUP($I182,Code!$A$2:$M$107,13,0)</f>
        <v>#N/A</v>
      </c>
      <c r="AY182" s="1">
        <f t="shared" si="16"/>
        <v>0</v>
      </c>
      <c r="AZ182" s="12" t="e">
        <f t="shared" si="17"/>
        <v>#DIV/0!</v>
      </c>
    </row>
    <row r="183" spans="1:52" x14ac:dyDescent="0.35">
      <c r="AS183" s="5"/>
      <c r="AT183" s="5"/>
      <c r="AV183" t="e">
        <f>+VLOOKUP($I183,Code!$A$2:$M$107,12,0)</f>
        <v>#N/A</v>
      </c>
      <c r="AW183" t="e">
        <f>+VLOOKUP($I183,Code!$A$2:$M$107,13,0)</f>
        <v>#N/A</v>
      </c>
      <c r="AY183" s="1">
        <f t="shared" si="16"/>
        <v>0</v>
      </c>
      <c r="AZ183" s="12" t="e">
        <f t="shared" si="17"/>
        <v>#DIV/0!</v>
      </c>
    </row>
    <row r="184" spans="1:52" x14ac:dyDescent="0.35">
      <c r="AS184" s="5"/>
      <c r="AT184" s="5"/>
      <c r="AV184" t="e">
        <f>+VLOOKUP($I184,Code!$A$2:$M$107,12,0)</f>
        <v>#N/A</v>
      </c>
      <c r="AW184" t="e">
        <f>+VLOOKUP($I184,Code!$A$2:$M$107,13,0)</f>
        <v>#N/A</v>
      </c>
      <c r="AY184" s="1">
        <f t="shared" si="16"/>
        <v>0</v>
      </c>
      <c r="AZ184" s="12" t="e">
        <f t="shared" si="17"/>
        <v>#DIV/0!</v>
      </c>
    </row>
    <row r="185" spans="1:52" x14ac:dyDescent="0.35">
      <c r="AS185" s="5"/>
      <c r="AT185" s="5"/>
      <c r="AV185" t="e">
        <f>+VLOOKUP($I185,Code!$A$2:$M$107,12,0)</f>
        <v>#N/A</v>
      </c>
      <c r="AW185" t="e">
        <f>+VLOOKUP($I185,Code!$A$2:$M$107,13,0)</f>
        <v>#N/A</v>
      </c>
      <c r="AY185" s="1">
        <f t="shared" si="16"/>
        <v>0</v>
      </c>
      <c r="AZ185" s="12" t="e">
        <f t="shared" si="17"/>
        <v>#DIV/0!</v>
      </c>
    </row>
    <row r="186" spans="1:52" x14ac:dyDescent="0.35">
      <c r="A186" s="4" t="s">
        <v>1287</v>
      </c>
      <c r="B186" s="4"/>
      <c r="C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5"/>
      <c r="AT186" s="5"/>
      <c r="AV186" t="e">
        <f>+VLOOKUP($I186,Code!$A$2:$M$107,12,0)</f>
        <v>#N/A</v>
      </c>
      <c r="AW186" t="e">
        <f>+VLOOKUP($I186,Code!$A$2:$M$107,13,0)</f>
        <v>#N/A</v>
      </c>
      <c r="AY186" s="1">
        <f t="shared" si="16"/>
        <v>0</v>
      </c>
      <c r="AZ186" s="12" t="e">
        <f t="shared" si="17"/>
        <v>#DIV/0!</v>
      </c>
    </row>
    <row r="187" spans="1:52" x14ac:dyDescent="0.35">
      <c r="B187" s="4"/>
      <c r="AS187" s="5"/>
      <c r="AT187" s="5"/>
      <c r="AV187" t="e">
        <f>+VLOOKUP($I187,Code!$A$2:$M$107,12,0)</f>
        <v>#N/A</v>
      </c>
      <c r="AW187" t="e">
        <f>+VLOOKUP($I187,Code!$A$2:$M$107,13,0)</f>
        <v>#N/A</v>
      </c>
      <c r="AY187" s="1">
        <f t="shared" si="16"/>
        <v>0</v>
      </c>
      <c r="AZ187" s="12" t="e">
        <f t="shared" si="17"/>
        <v>#DIV/0!</v>
      </c>
    </row>
    <row r="188" spans="1:52" x14ac:dyDescent="0.35">
      <c r="B188" s="4"/>
      <c r="AS188" s="5"/>
      <c r="AT188" s="5"/>
      <c r="AV188" t="e">
        <f>+VLOOKUP($I188,Code!$A$2:$M$107,12,0)</f>
        <v>#N/A</v>
      </c>
      <c r="AW188" t="e">
        <f>+VLOOKUP($I188,Code!$A$2:$M$107,13,0)</f>
        <v>#N/A</v>
      </c>
      <c r="AY188" s="1">
        <f t="shared" si="16"/>
        <v>0</v>
      </c>
      <c r="AZ188" s="12" t="e">
        <f t="shared" si="17"/>
        <v>#DIV/0!</v>
      </c>
    </row>
    <row r="189" spans="1:52" x14ac:dyDescent="0.35">
      <c r="B189" s="4"/>
      <c r="AS189" s="5"/>
      <c r="AT189" s="5"/>
      <c r="AV189" t="e">
        <f>+VLOOKUP($I189,Code!$A$2:$M$107,12,0)</f>
        <v>#N/A</v>
      </c>
      <c r="AW189" t="e">
        <f>+VLOOKUP($I189,Code!$A$2:$M$107,13,0)</f>
        <v>#N/A</v>
      </c>
      <c r="AY189" s="1">
        <f t="shared" si="16"/>
        <v>0</v>
      </c>
      <c r="AZ189" s="12" t="e">
        <f t="shared" si="17"/>
        <v>#DIV/0!</v>
      </c>
    </row>
    <row r="190" spans="1:52" x14ac:dyDescent="0.35">
      <c r="B190" s="4"/>
      <c r="AS190" s="5"/>
      <c r="AT190" s="5"/>
      <c r="AV190" t="e">
        <f>+VLOOKUP($I190,Code!$A$2:$M$107,12,0)</f>
        <v>#N/A</v>
      </c>
      <c r="AW190" t="e">
        <f>+VLOOKUP($I190,Code!$A$2:$M$107,13,0)</f>
        <v>#N/A</v>
      </c>
      <c r="AY190" s="1">
        <f t="shared" si="16"/>
        <v>0</v>
      </c>
      <c r="AZ190" s="12" t="e">
        <f t="shared" si="17"/>
        <v>#DIV/0!</v>
      </c>
    </row>
    <row r="191" spans="1:52" x14ac:dyDescent="0.35">
      <c r="A191" s="4" t="s">
        <v>5</v>
      </c>
      <c r="AS191" s="5"/>
      <c r="AT191" s="5"/>
      <c r="AV191" t="e">
        <f>+VLOOKUP($I191,Code!$A$2:$M$107,12,0)</f>
        <v>#N/A</v>
      </c>
      <c r="AW191" t="e">
        <f>+VLOOKUP($I191,Code!$A$2:$M$107,13,0)</f>
        <v>#N/A</v>
      </c>
      <c r="AY191" s="1">
        <f t="shared" si="16"/>
        <v>0</v>
      </c>
      <c r="AZ191" s="12" t="e">
        <f t="shared" si="17"/>
        <v>#DIV/0!</v>
      </c>
    </row>
    <row r="192" spans="1:52" x14ac:dyDescent="0.35">
      <c r="AS192" s="5"/>
      <c r="AT192" s="5"/>
      <c r="AV192" t="e">
        <f>+VLOOKUP($I192,Code!$A$2:$M$107,12,0)</f>
        <v>#N/A</v>
      </c>
      <c r="AW192" t="e">
        <f>+VLOOKUP($I192,Code!$A$2:$M$107,13,0)</f>
        <v>#N/A</v>
      </c>
      <c r="AY192" s="1">
        <f t="shared" si="16"/>
        <v>0</v>
      </c>
      <c r="AZ192" s="12" t="e">
        <f t="shared" si="17"/>
        <v>#DIV/0!</v>
      </c>
    </row>
    <row r="193" spans="29:52" x14ac:dyDescent="0.35">
      <c r="AS193" s="5"/>
      <c r="AT193" s="5"/>
      <c r="AV193" t="e">
        <f>+VLOOKUP($I193,Code!$A$2:$M$107,12,0)</f>
        <v>#N/A</v>
      </c>
      <c r="AW193" t="e">
        <f>+VLOOKUP($I193,Code!$A$2:$M$107,13,0)</f>
        <v>#N/A</v>
      </c>
      <c r="AY193" s="1">
        <f t="shared" si="16"/>
        <v>0</v>
      </c>
      <c r="AZ193" s="12" t="e">
        <f t="shared" si="17"/>
        <v>#DIV/0!</v>
      </c>
    </row>
    <row r="194" spans="29:52" x14ac:dyDescent="0.35">
      <c r="AS194" s="5"/>
      <c r="AT194" s="5"/>
      <c r="AV194" t="e">
        <f>+VLOOKUP($I194,Code!$A$2:$M$107,12,0)</f>
        <v>#N/A</v>
      </c>
      <c r="AW194" t="e">
        <f>+VLOOKUP($I194,Code!$A$2:$M$107,13,0)</f>
        <v>#N/A</v>
      </c>
      <c r="AY194" s="1">
        <f t="shared" si="16"/>
        <v>0</v>
      </c>
      <c r="AZ194" s="12" t="e">
        <f t="shared" si="17"/>
        <v>#DIV/0!</v>
      </c>
    </row>
    <row r="195" spans="29:52" x14ac:dyDescent="0.35">
      <c r="AS195" s="5"/>
      <c r="AT195" s="5"/>
      <c r="AV195" t="e">
        <f>+VLOOKUP($I195,Code!$A$2:$M$107,12,0)</f>
        <v>#N/A</v>
      </c>
      <c r="AW195" t="e">
        <f>+VLOOKUP($I195,Code!$A$2:$M$107,13,0)</f>
        <v>#N/A</v>
      </c>
      <c r="AY195" s="1">
        <f t="shared" si="16"/>
        <v>0</v>
      </c>
      <c r="AZ195" s="12" t="e">
        <f t="shared" si="17"/>
        <v>#DIV/0!</v>
      </c>
    </row>
    <row r="196" spans="29:52" x14ac:dyDescent="0.35">
      <c r="AS196" s="5"/>
      <c r="AT196" s="5"/>
      <c r="AV196" t="e">
        <f>+VLOOKUP($I196,Code!$A$2:$M$107,12,0)</f>
        <v>#N/A</v>
      </c>
      <c r="AW196" t="e">
        <f>+VLOOKUP($I196,Code!$A$2:$M$107,13,0)</f>
        <v>#N/A</v>
      </c>
      <c r="AY196" s="1">
        <f t="shared" si="16"/>
        <v>0</v>
      </c>
      <c r="AZ196" s="12" t="e">
        <f t="shared" si="17"/>
        <v>#DIV/0!</v>
      </c>
    </row>
    <row r="197" spans="29:52" x14ac:dyDescent="0.35">
      <c r="AS197" s="5"/>
      <c r="AT197" s="5"/>
      <c r="AV197" t="e">
        <f>+VLOOKUP($I197,Code!$A$2:$M$107,12,0)</f>
        <v>#N/A</v>
      </c>
      <c r="AW197" t="e">
        <f>+VLOOKUP($I197,Code!$A$2:$M$107,13,0)</f>
        <v>#N/A</v>
      </c>
      <c r="AY197" s="1">
        <f t="shared" si="16"/>
        <v>0</v>
      </c>
      <c r="AZ197" s="12" t="e">
        <f t="shared" si="17"/>
        <v>#DIV/0!</v>
      </c>
    </row>
    <row r="198" spans="29:52" x14ac:dyDescent="0.35">
      <c r="AS198" s="5"/>
      <c r="AT198" s="5"/>
      <c r="AV198" t="e">
        <f>+VLOOKUP($I198,Code!$A$2:$M$107,12,0)</f>
        <v>#N/A</v>
      </c>
      <c r="AW198" t="e">
        <f>+VLOOKUP($I198,Code!$A$2:$M$107,13,0)</f>
        <v>#N/A</v>
      </c>
      <c r="AY198" s="1">
        <f t="shared" si="16"/>
        <v>0</v>
      </c>
      <c r="AZ198" s="12" t="e">
        <f t="shared" si="17"/>
        <v>#DIV/0!</v>
      </c>
    </row>
    <row r="199" spans="29:52" x14ac:dyDescent="0.35">
      <c r="AS199" s="5"/>
      <c r="AT199" s="5"/>
      <c r="AV199" t="e">
        <f>+VLOOKUP($I199,Code!$A$2:$M$107,12,0)</f>
        <v>#N/A</v>
      </c>
      <c r="AW199" t="e">
        <f>+VLOOKUP($I199,Code!$A$2:$M$107,13,0)</f>
        <v>#N/A</v>
      </c>
      <c r="AY199" s="1">
        <f t="shared" si="16"/>
        <v>0</v>
      </c>
      <c r="AZ199" s="12" t="e">
        <f t="shared" si="17"/>
        <v>#DIV/0!</v>
      </c>
    </row>
    <row r="200" spans="29:52" x14ac:dyDescent="0.35">
      <c r="AC200" s="5"/>
      <c r="AH200" s="15"/>
      <c r="AS200" s="5"/>
      <c r="AT200" s="5"/>
      <c r="AV200" t="e">
        <f>+VLOOKUP($I200,Code!$A$2:$M$107,12,0)</f>
        <v>#N/A</v>
      </c>
      <c r="AW200" t="e">
        <f>+VLOOKUP($I200,Code!$A$2:$M$107,13,0)</f>
        <v>#N/A</v>
      </c>
      <c r="AY200" s="1">
        <f t="shared" si="16"/>
        <v>0</v>
      </c>
      <c r="AZ200" s="12" t="e">
        <f t="shared" si="17"/>
        <v>#DIV/0!</v>
      </c>
    </row>
    <row r="201" spans="29:52" x14ac:dyDescent="0.35">
      <c r="AS201" s="5"/>
      <c r="AT201" s="5"/>
      <c r="AV201" t="e">
        <f>+VLOOKUP($I201,Code!$A$2:$M$107,12,0)</f>
        <v>#N/A</v>
      </c>
      <c r="AW201" t="e">
        <f>+VLOOKUP($I201,Code!$A$2:$M$107,13,0)</f>
        <v>#N/A</v>
      </c>
      <c r="AY201" s="1">
        <f t="shared" si="16"/>
        <v>0</v>
      </c>
      <c r="AZ201" s="12" t="e">
        <f t="shared" si="17"/>
        <v>#DIV/0!</v>
      </c>
    </row>
    <row r="202" spans="29:52" x14ac:dyDescent="0.35">
      <c r="AS202" s="5"/>
      <c r="AT202" s="5"/>
      <c r="AV202" t="e">
        <f>+VLOOKUP($I202,Code!$A$2:$M$107,12,0)</f>
        <v>#N/A</v>
      </c>
      <c r="AW202" t="e">
        <f>+VLOOKUP($I202,Code!$A$2:$M$107,13,0)</f>
        <v>#N/A</v>
      </c>
      <c r="AY202" s="1">
        <f t="shared" si="16"/>
        <v>0</v>
      </c>
      <c r="AZ202" s="12" t="e">
        <f t="shared" si="17"/>
        <v>#DIV/0!</v>
      </c>
    </row>
    <row r="203" spans="29:52" x14ac:dyDescent="0.35">
      <c r="AS203" s="5"/>
      <c r="AT203" s="5"/>
      <c r="AV203" t="e">
        <f>+VLOOKUP($I203,Code!$A$2:$M$107,12,0)</f>
        <v>#N/A</v>
      </c>
      <c r="AW203" t="e">
        <f>+VLOOKUP($I203,Code!$A$2:$M$107,13,0)</f>
        <v>#N/A</v>
      </c>
      <c r="AY203" s="1">
        <f t="shared" si="16"/>
        <v>0</v>
      </c>
      <c r="AZ203" s="12" t="e">
        <f t="shared" si="17"/>
        <v>#DIV/0!</v>
      </c>
    </row>
    <row r="204" spans="29:52" x14ac:dyDescent="0.35">
      <c r="AS204" s="5"/>
      <c r="AT204" s="5"/>
      <c r="AV204" t="e">
        <f>+VLOOKUP($I204,Code!$A$2:$M$107,12,0)</f>
        <v>#N/A</v>
      </c>
      <c r="AW204" t="e">
        <f>+VLOOKUP($I204,Code!$A$2:$M$107,13,0)</f>
        <v>#N/A</v>
      </c>
      <c r="AY204" s="1">
        <f t="shared" si="16"/>
        <v>0</v>
      </c>
      <c r="AZ204" s="12" t="e">
        <f t="shared" si="17"/>
        <v>#DIV/0!</v>
      </c>
    </row>
    <row r="205" spans="29:52" x14ac:dyDescent="0.35">
      <c r="AS205" s="5"/>
      <c r="AT205" s="5"/>
      <c r="AV205" t="e">
        <f>+VLOOKUP($I205,Code!$A$2:$M$107,12,0)</f>
        <v>#N/A</v>
      </c>
      <c r="AW205" t="e">
        <f>+VLOOKUP($I205,Code!$A$2:$M$107,13,0)</f>
        <v>#N/A</v>
      </c>
      <c r="AY205" s="1">
        <f t="shared" si="16"/>
        <v>0</v>
      </c>
      <c r="AZ205" s="12" t="e">
        <f t="shared" si="17"/>
        <v>#DIV/0!</v>
      </c>
    </row>
    <row r="206" spans="29:52" x14ac:dyDescent="0.35">
      <c r="AS206" s="5"/>
      <c r="AT206" s="5"/>
      <c r="AV206" t="e">
        <f>+VLOOKUP($I206,Code!$A$2:$M$107,12,0)</f>
        <v>#N/A</v>
      </c>
      <c r="AW206" t="e">
        <f>+VLOOKUP($I206,Code!$A$2:$M$107,13,0)</f>
        <v>#N/A</v>
      </c>
      <c r="AY206" s="1">
        <f t="shared" si="16"/>
        <v>0</v>
      </c>
      <c r="AZ206" s="12" t="e">
        <f t="shared" si="17"/>
        <v>#DIV/0!</v>
      </c>
    </row>
    <row r="207" spans="29:52" x14ac:dyDescent="0.35">
      <c r="AS207" s="5"/>
      <c r="AT207" s="5"/>
      <c r="AV207" t="e">
        <f>+VLOOKUP($I207,Code!$A$2:$M$107,12,0)</f>
        <v>#N/A</v>
      </c>
      <c r="AW207" t="e">
        <f>+VLOOKUP($I207,Code!$A$2:$M$107,13,0)</f>
        <v>#N/A</v>
      </c>
      <c r="AY207" s="1">
        <f t="shared" si="16"/>
        <v>0</v>
      </c>
      <c r="AZ207" s="12" t="e">
        <f t="shared" si="17"/>
        <v>#DIV/0!</v>
      </c>
    </row>
    <row r="208" spans="29:52" x14ac:dyDescent="0.35">
      <c r="AS208" s="5"/>
      <c r="AT208" s="5"/>
      <c r="AV208" t="e">
        <f>+VLOOKUP($I208,Code!$A$2:$M$107,12,0)</f>
        <v>#N/A</v>
      </c>
      <c r="AW208" t="e">
        <f>+VLOOKUP($I208,Code!$A$2:$M$107,13,0)</f>
        <v>#N/A</v>
      </c>
      <c r="AY208" s="1">
        <f t="shared" si="16"/>
        <v>0</v>
      </c>
      <c r="AZ208" s="12" t="e">
        <f t="shared" si="17"/>
        <v>#DIV/0!</v>
      </c>
    </row>
    <row r="209" spans="29:52" x14ac:dyDescent="0.35">
      <c r="AS209" s="5"/>
      <c r="AT209" s="5"/>
      <c r="AV209" t="e">
        <f>+VLOOKUP($I209,Code!$A$2:$M$107,12,0)</f>
        <v>#N/A</v>
      </c>
      <c r="AW209" t="e">
        <f>+VLOOKUP($I209,Code!$A$2:$M$107,13,0)</f>
        <v>#N/A</v>
      </c>
      <c r="AY209" s="1">
        <f t="shared" si="16"/>
        <v>0</v>
      </c>
      <c r="AZ209" s="12" t="e">
        <f t="shared" si="17"/>
        <v>#DIV/0!</v>
      </c>
    </row>
    <row r="210" spans="29:52" x14ac:dyDescent="0.35">
      <c r="AS210" s="5"/>
      <c r="AT210" s="5"/>
      <c r="AV210" t="e">
        <f>+VLOOKUP($I210,Code!$A$2:$M$107,12,0)</f>
        <v>#N/A</v>
      </c>
      <c r="AW210" t="e">
        <f>+VLOOKUP($I210,Code!$A$2:$M$107,13,0)</f>
        <v>#N/A</v>
      </c>
      <c r="AY210" s="1">
        <f t="shared" si="16"/>
        <v>0</v>
      </c>
      <c r="AZ210" s="12" t="e">
        <f t="shared" si="17"/>
        <v>#DIV/0!</v>
      </c>
    </row>
    <row r="211" spans="29:52" x14ac:dyDescent="0.35">
      <c r="AS211" s="5"/>
      <c r="AT211" s="5"/>
      <c r="AV211" t="e">
        <f>+VLOOKUP($I211,Code!$A$2:$M$107,12,0)</f>
        <v>#N/A</v>
      </c>
      <c r="AW211" t="e">
        <f>+VLOOKUP($I211,Code!$A$2:$M$107,13,0)</f>
        <v>#N/A</v>
      </c>
      <c r="AY211" s="1">
        <f t="shared" si="16"/>
        <v>0</v>
      </c>
      <c r="AZ211" s="12" t="e">
        <f t="shared" si="17"/>
        <v>#DIV/0!</v>
      </c>
    </row>
    <row r="212" spans="29:52" x14ac:dyDescent="0.35">
      <c r="AS212" s="5"/>
      <c r="AT212" s="5"/>
      <c r="AV212" t="e">
        <f>+VLOOKUP($I212,Code!$A$2:$M$107,12,0)</f>
        <v>#N/A</v>
      </c>
      <c r="AW212" t="e">
        <f>+VLOOKUP($I212,Code!$A$2:$M$107,13,0)</f>
        <v>#N/A</v>
      </c>
      <c r="AY212" s="1">
        <f t="shared" si="16"/>
        <v>0</v>
      </c>
      <c r="AZ212" s="12" t="e">
        <f t="shared" si="17"/>
        <v>#DIV/0!</v>
      </c>
    </row>
    <row r="213" spans="29:52" x14ac:dyDescent="0.35">
      <c r="AS213" s="5"/>
      <c r="AT213" s="5"/>
      <c r="AV213" t="e">
        <f>+VLOOKUP($I213,Code!$A$2:$M$107,12,0)</f>
        <v>#N/A</v>
      </c>
      <c r="AW213" t="e">
        <f>+VLOOKUP($I213,Code!$A$2:$M$107,13,0)</f>
        <v>#N/A</v>
      </c>
      <c r="AY213" s="1">
        <f t="shared" si="16"/>
        <v>0</v>
      </c>
      <c r="AZ213" s="12" t="e">
        <f t="shared" si="17"/>
        <v>#DIV/0!</v>
      </c>
    </row>
    <row r="214" spans="29:52" x14ac:dyDescent="0.35">
      <c r="AS214" s="5"/>
      <c r="AT214" s="5"/>
      <c r="AV214" t="e">
        <f>+VLOOKUP($I214,Code!$A$2:$M$107,12,0)</f>
        <v>#N/A</v>
      </c>
      <c r="AW214" t="e">
        <f>+VLOOKUP($I214,Code!$A$2:$M$107,13,0)</f>
        <v>#N/A</v>
      </c>
      <c r="AY214" s="1">
        <f t="shared" si="16"/>
        <v>0</v>
      </c>
      <c r="AZ214" s="12" t="e">
        <f t="shared" si="17"/>
        <v>#DIV/0!</v>
      </c>
    </row>
    <row r="215" spans="29:52" x14ac:dyDescent="0.35">
      <c r="AS215" s="5"/>
      <c r="AT215" s="5"/>
      <c r="AV215" t="e">
        <f>+VLOOKUP($I215,Code!$A$2:$M$107,12,0)</f>
        <v>#N/A</v>
      </c>
      <c r="AW215" t="e">
        <f>+VLOOKUP($I215,Code!$A$2:$M$107,13,0)</f>
        <v>#N/A</v>
      </c>
      <c r="AY215" s="1">
        <f t="shared" si="16"/>
        <v>0</v>
      </c>
      <c r="AZ215" s="12" t="e">
        <f t="shared" si="17"/>
        <v>#DIV/0!</v>
      </c>
    </row>
    <row r="216" spans="29:52" x14ac:dyDescent="0.35">
      <c r="AS216" s="5"/>
      <c r="AT216" s="5"/>
      <c r="AV216" t="e">
        <f>+VLOOKUP($I216,Code!$A$2:$M$107,12,0)</f>
        <v>#N/A</v>
      </c>
      <c r="AW216" t="e">
        <f>+VLOOKUP($I216,Code!$A$2:$M$107,13,0)</f>
        <v>#N/A</v>
      </c>
      <c r="AY216" s="1">
        <f t="shared" si="16"/>
        <v>0</v>
      </c>
      <c r="AZ216" s="12" t="e">
        <f t="shared" si="17"/>
        <v>#DIV/0!</v>
      </c>
    </row>
    <row r="217" spans="29:52" x14ac:dyDescent="0.35">
      <c r="AC217" s="5"/>
      <c r="AS217" s="5"/>
      <c r="AT217" s="5"/>
      <c r="AV217" t="e">
        <f>+VLOOKUP($I217,Code!$A$2:$M$107,12,0)</f>
        <v>#N/A</v>
      </c>
      <c r="AW217" t="e">
        <f>+VLOOKUP($I217,Code!$A$2:$M$107,13,0)</f>
        <v>#N/A</v>
      </c>
      <c r="AY217" s="1">
        <f t="shared" si="16"/>
        <v>0</v>
      </c>
      <c r="AZ217" s="12" t="e">
        <f t="shared" si="17"/>
        <v>#DIV/0!</v>
      </c>
    </row>
    <row r="218" spans="29:52" x14ac:dyDescent="0.35">
      <c r="AC218" s="5"/>
      <c r="AS218" s="5"/>
      <c r="AT218" s="5"/>
      <c r="AV218" t="e">
        <f>+VLOOKUP($I218,Code!$A$2:$M$107,12,0)</f>
        <v>#N/A</v>
      </c>
      <c r="AW218" t="e">
        <f>+VLOOKUP($I218,Code!$A$2:$M$107,13,0)</f>
        <v>#N/A</v>
      </c>
      <c r="AY218" s="1">
        <f t="shared" si="16"/>
        <v>0</v>
      </c>
      <c r="AZ218" s="12" t="e">
        <f t="shared" si="17"/>
        <v>#DIV/0!</v>
      </c>
    </row>
    <row r="219" spans="29:52" x14ac:dyDescent="0.35">
      <c r="AS219" s="5"/>
      <c r="AT219" s="5"/>
      <c r="AV219" t="e">
        <f>+VLOOKUP($I219,Code!$A$2:$M$107,12,0)</f>
        <v>#N/A</v>
      </c>
      <c r="AW219" t="e">
        <f>+VLOOKUP($I219,Code!$A$2:$M$107,13,0)</f>
        <v>#N/A</v>
      </c>
      <c r="AY219" s="1">
        <f t="shared" si="16"/>
        <v>0</v>
      </c>
      <c r="AZ219" s="12" t="e">
        <f t="shared" si="17"/>
        <v>#DIV/0!</v>
      </c>
    </row>
    <row r="220" spans="29:52" x14ac:dyDescent="0.35">
      <c r="AS220" s="5"/>
      <c r="AT220" s="5"/>
      <c r="AV220" t="e">
        <f>+VLOOKUP($I220,Code!$A$2:$M$107,12,0)</f>
        <v>#N/A</v>
      </c>
      <c r="AW220" t="e">
        <f>+VLOOKUP($I220,Code!$A$2:$M$107,13,0)</f>
        <v>#N/A</v>
      </c>
      <c r="AY220" s="1">
        <f t="shared" si="16"/>
        <v>0</v>
      </c>
      <c r="AZ220" s="12" t="e">
        <f t="shared" si="17"/>
        <v>#DIV/0!</v>
      </c>
    </row>
    <row r="221" spans="29:52" x14ac:dyDescent="0.35">
      <c r="AS221" s="5"/>
      <c r="AT221" s="5"/>
      <c r="AV221" t="e">
        <f>+VLOOKUP($I221,Code!$A$2:$M$107,12,0)</f>
        <v>#N/A</v>
      </c>
      <c r="AW221" t="e">
        <f>+VLOOKUP($I221,Code!$A$2:$M$107,13,0)</f>
        <v>#N/A</v>
      </c>
      <c r="AY221" s="1">
        <f t="shared" si="16"/>
        <v>0</v>
      </c>
      <c r="AZ221" s="12" t="e">
        <f t="shared" si="17"/>
        <v>#DIV/0!</v>
      </c>
    </row>
    <row r="222" spans="29:52" x14ac:dyDescent="0.35">
      <c r="AS222" s="5"/>
      <c r="AT222" s="5"/>
      <c r="AV222" t="e">
        <f>+VLOOKUP($I222,Code!$A$2:$M$107,12,0)</f>
        <v>#N/A</v>
      </c>
      <c r="AW222" t="e">
        <f>+VLOOKUP($I222,Code!$A$2:$M$107,13,0)</f>
        <v>#N/A</v>
      </c>
      <c r="AY222" s="1">
        <f t="shared" si="16"/>
        <v>0</v>
      </c>
      <c r="AZ222" s="12" t="e">
        <f t="shared" si="17"/>
        <v>#DIV/0!</v>
      </c>
    </row>
    <row r="223" spans="29:52" x14ac:dyDescent="0.35">
      <c r="AS223" s="5"/>
      <c r="AT223" s="5"/>
      <c r="AV223" t="e">
        <f>+VLOOKUP($I223,Code!$A$2:$M$107,12,0)</f>
        <v>#N/A</v>
      </c>
      <c r="AW223" t="e">
        <f>+VLOOKUP($I223,Code!$A$2:$M$107,13,0)</f>
        <v>#N/A</v>
      </c>
      <c r="AY223" s="1">
        <f t="shared" si="16"/>
        <v>0</v>
      </c>
      <c r="AZ223" s="12" t="e">
        <f t="shared" si="17"/>
        <v>#DIV/0!</v>
      </c>
    </row>
    <row r="224" spans="29:52" x14ac:dyDescent="0.35">
      <c r="AS224" s="5"/>
      <c r="AT224" s="5"/>
      <c r="AV224" t="e">
        <f>+VLOOKUP($I224,Code!$A$2:$M$107,12,0)</f>
        <v>#N/A</v>
      </c>
      <c r="AW224" t="e">
        <f>+VLOOKUP($I224,Code!$A$2:$M$107,13,0)</f>
        <v>#N/A</v>
      </c>
      <c r="AY224" s="1">
        <f t="shared" si="16"/>
        <v>0</v>
      </c>
      <c r="AZ224" s="12" t="e">
        <f t="shared" si="17"/>
        <v>#DIV/0!</v>
      </c>
    </row>
    <row r="225" spans="1:52" x14ac:dyDescent="0.35">
      <c r="AS225" s="5"/>
      <c r="AT225" s="5"/>
      <c r="AV225" t="e">
        <f>+VLOOKUP($I225,Code!$A$2:$M$107,12,0)</f>
        <v>#N/A</v>
      </c>
      <c r="AW225" t="e">
        <f>+VLOOKUP($I225,Code!$A$2:$M$107,13,0)</f>
        <v>#N/A</v>
      </c>
      <c r="AY225" s="1">
        <f t="shared" si="16"/>
        <v>0</v>
      </c>
      <c r="AZ225" s="12" t="e">
        <f t="shared" si="17"/>
        <v>#DIV/0!</v>
      </c>
    </row>
    <row r="226" spans="1:52" x14ac:dyDescent="0.35">
      <c r="AS226" s="5"/>
      <c r="AT226" s="5"/>
      <c r="AV226" t="e">
        <f>+VLOOKUP($I226,Code!$A$2:$M$107,12,0)</f>
        <v>#N/A</v>
      </c>
      <c r="AW226" t="e">
        <f>+VLOOKUP($I226,Code!$A$2:$M$107,13,0)</f>
        <v>#N/A</v>
      </c>
      <c r="AY226" s="1">
        <f t="shared" si="16"/>
        <v>0</v>
      </c>
      <c r="AZ226" s="12" t="e">
        <f t="shared" si="17"/>
        <v>#DIV/0!</v>
      </c>
    </row>
    <row r="227" spans="1:52" x14ac:dyDescent="0.35">
      <c r="AS227" s="5"/>
      <c r="AT227" s="5"/>
      <c r="AV227" t="e">
        <f>+VLOOKUP($I227,Code!$A$2:$M$107,12,0)</f>
        <v>#N/A</v>
      </c>
      <c r="AW227" t="e">
        <f>+VLOOKUP($I227,Code!$A$2:$M$107,13,0)</f>
        <v>#N/A</v>
      </c>
      <c r="AY227" s="1">
        <f t="shared" si="16"/>
        <v>0</v>
      </c>
      <c r="AZ227" s="12" t="e">
        <f t="shared" si="17"/>
        <v>#DIV/0!</v>
      </c>
    </row>
    <row r="228" spans="1:52" x14ac:dyDescent="0.35">
      <c r="AS228" s="5"/>
      <c r="AT228" s="5"/>
      <c r="AV228" t="e">
        <f>+VLOOKUP($I228,Code!$A$2:$M$107,12,0)</f>
        <v>#N/A</v>
      </c>
      <c r="AW228" t="e">
        <f>+VLOOKUP($I228,Code!$A$2:$M$107,13,0)</f>
        <v>#N/A</v>
      </c>
      <c r="AY228" s="1">
        <f t="shared" si="16"/>
        <v>0</v>
      </c>
      <c r="AZ228" s="12" t="e">
        <f t="shared" si="17"/>
        <v>#DIV/0!</v>
      </c>
    </row>
    <row r="229" spans="1:52" x14ac:dyDescent="0.35">
      <c r="AS229" s="5"/>
      <c r="AT229" s="5"/>
      <c r="AV229" t="e">
        <f>+VLOOKUP($I229,Code!$A$2:$M$107,12,0)</f>
        <v>#N/A</v>
      </c>
      <c r="AW229" t="e">
        <f>+VLOOKUP($I229,Code!$A$2:$M$107,13,0)</f>
        <v>#N/A</v>
      </c>
      <c r="AY229" s="1">
        <f t="shared" si="16"/>
        <v>0</v>
      </c>
      <c r="AZ229" s="12" t="e">
        <f t="shared" si="17"/>
        <v>#DIV/0!</v>
      </c>
    </row>
    <row r="230" spans="1:52" x14ac:dyDescent="0.35">
      <c r="AS230" s="5"/>
      <c r="AT230" s="5"/>
      <c r="AV230" t="e">
        <f>+VLOOKUP($I230,Code!$A$2:$M$107,12,0)</f>
        <v>#N/A</v>
      </c>
      <c r="AW230" t="e">
        <f>+VLOOKUP($I230,Code!$A$2:$M$107,13,0)</f>
        <v>#N/A</v>
      </c>
      <c r="AY230" s="1">
        <f t="shared" si="16"/>
        <v>0</v>
      </c>
      <c r="AZ230" s="12" t="e">
        <f t="shared" si="17"/>
        <v>#DIV/0!</v>
      </c>
    </row>
    <row r="231" spans="1:52" x14ac:dyDescent="0.35">
      <c r="AS231" s="5"/>
      <c r="AT231" s="5"/>
      <c r="AV231" t="e">
        <f>+VLOOKUP($I231,Code!$A$2:$M$107,12,0)</f>
        <v>#N/A</v>
      </c>
      <c r="AW231" t="e">
        <f>+VLOOKUP($I231,Code!$A$2:$M$107,13,0)</f>
        <v>#N/A</v>
      </c>
      <c r="AY231" s="1">
        <f t="shared" si="16"/>
        <v>0</v>
      </c>
      <c r="AZ231" s="12" t="e">
        <f t="shared" si="17"/>
        <v>#DIV/0!</v>
      </c>
    </row>
    <row r="232" spans="1:52" x14ac:dyDescent="0.35">
      <c r="AS232" s="5"/>
      <c r="AT232" s="5"/>
      <c r="AV232" t="e">
        <f>+VLOOKUP($I232,Code!$A$2:$M$107,12,0)</f>
        <v>#N/A</v>
      </c>
      <c r="AW232" t="e">
        <f>+VLOOKUP($I232,Code!$A$2:$M$107,13,0)</f>
        <v>#N/A</v>
      </c>
      <c r="AY232" s="1">
        <f t="shared" si="16"/>
        <v>0</v>
      </c>
      <c r="AZ232" s="12" t="e">
        <f t="shared" si="17"/>
        <v>#DIV/0!</v>
      </c>
    </row>
    <row r="233" spans="1:52" x14ac:dyDescent="0.35">
      <c r="AT233" s="5"/>
      <c r="AV233" t="e">
        <f>+VLOOKUP($I233,Code!$A$2:$M$107,12,0)</f>
        <v>#N/A</v>
      </c>
      <c r="AW233" t="e">
        <f>+VLOOKUP($I233,Code!$A$2:$M$107,13,0)</f>
        <v>#N/A</v>
      </c>
      <c r="AY233" s="1">
        <f t="shared" si="16"/>
        <v>0</v>
      </c>
      <c r="AZ233" s="12" t="e">
        <f t="shared" si="17"/>
        <v>#DIV/0!</v>
      </c>
    </row>
    <row r="234" spans="1:52" x14ac:dyDescent="0.35">
      <c r="A234" s="4" t="s">
        <v>5</v>
      </c>
      <c r="B234" s="4"/>
      <c r="C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5"/>
      <c r="AV234" t="e">
        <f>+VLOOKUP($I234,Code!$A$2:$M$107,12,0)</f>
        <v>#N/A</v>
      </c>
      <c r="AW234" t="e">
        <f>+VLOOKUP($I234,Code!$A$2:$M$107,13,0)</f>
        <v>#N/A</v>
      </c>
      <c r="AY234" s="1">
        <f t="shared" si="16"/>
        <v>0</v>
      </c>
      <c r="AZ234" s="12" t="e">
        <f t="shared" si="17"/>
        <v>#DIV/0!</v>
      </c>
    </row>
    <row r="235" spans="1:52" x14ac:dyDescent="0.35">
      <c r="AT235" s="5"/>
      <c r="AV235" t="e">
        <f>+VLOOKUP($I235,Code!$A$2:$M$107,12,0)</f>
        <v>#N/A</v>
      </c>
      <c r="AW235" t="e">
        <f>+VLOOKUP($I235,Code!$A$2:$M$107,13,0)</f>
        <v>#N/A</v>
      </c>
      <c r="AY235" s="1">
        <f t="shared" si="16"/>
        <v>0</v>
      </c>
      <c r="AZ235" s="12" t="e">
        <f t="shared" si="17"/>
        <v>#DIV/0!</v>
      </c>
    </row>
    <row r="236" spans="1:52" x14ac:dyDescent="0.35">
      <c r="AT236" s="5"/>
      <c r="AV236" t="e">
        <f>+VLOOKUP($I236,Code!$A$2:$M$107,12,0)</f>
        <v>#N/A</v>
      </c>
      <c r="AW236" t="e">
        <f>+VLOOKUP($I236,Code!$A$2:$M$107,13,0)</f>
        <v>#N/A</v>
      </c>
      <c r="AY236" s="1">
        <f t="shared" si="16"/>
        <v>0</v>
      </c>
      <c r="AZ236" s="12" t="e">
        <f t="shared" si="17"/>
        <v>#DIV/0!</v>
      </c>
    </row>
    <row r="237" spans="1:52" x14ac:dyDescent="0.35">
      <c r="AT237" s="5"/>
      <c r="AV237" t="e">
        <f>+VLOOKUP($I237,Code!$A$2:$M$107,12,0)</f>
        <v>#N/A</v>
      </c>
      <c r="AW237" t="e">
        <f>+VLOOKUP($I237,Code!$A$2:$M$107,13,0)</f>
        <v>#N/A</v>
      </c>
      <c r="AY237" s="1">
        <f t="shared" si="16"/>
        <v>0</v>
      </c>
      <c r="AZ237" s="12" t="e">
        <f t="shared" si="17"/>
        <v>#DIV/0!</v>
      </c>
    </row>
    <row r="238" spans="1:52" x14ac:dyDescent="0.35">
      <c r="AT238" s="5"/>
      <c r="AV238" t="e">
        <f>+VLOOKUP($I238,Code!$A$2:$M$107,12,0)</f>
        <v>#N/A</v>
      </c>
      <c r="AW238" t="e">
        <f>+VLOOKUP($I238,Code!$A$2:$M$107,13,0)</f>
        <v>#N/A</v>
      </c>
      <c r="AY238" s="1">
        <f t="shared" si="16"/>
        <v>0</v>
      </c>
      <c r="AZ238" s="12" t="e">
        <f t="shared" si="17"/>
        <v>#DIV/0!</v>
      </c>
    </row>
    <row r="239" spans="1:52" x14ac:dyDescent="0.35">
      <c r="AV239" t="e">
        <f>+VLOOKUP($I239,Code!$A$2:$M$107,12,0)</f>
        <v>#N/A</v>
      </c>
      <c r="AW239" t="e">
        <f>+VLOOKUP($I239,Code!$A$2:$M$107,13,0)</f>
        <v>#N/A</v>
      </c>
      <c r="AY239" s="1">
        <f t="shared" si="16"/>
        <v>0</v>
      </c>
      <c r="AZ239" s="12" t="e">
        <f t="shared" si="17"/>
        <v>#DIV/0!</v>
      </c>
    </row>
    <row r="240" spans="1:52" x14ac:dyDescent="0.35">
      <c r="AV240" t="e">
        <f>+VLOOKUP($I240,Code!$A$2:$M$107,12,0)</f>
        <v>#N/A</v>
      </c>
      <c r="AW240" t="e">
        <f>+VLOOKUP($I240,Code!$A$2:$M$107,13,0)</f>
        <v>#N/A</v>
      </c>
      <c r="AY240" s="1">
        <f t="shared" ref="AY240:AY302" si="18">+AE240*AQ240/1000</f>
        <v>0</v>
      </c>
      <c r="AZ240" s="12" t="e">
        <f t="shared" ref="AZ240:AZ302" si="19">1-(AE240/AD240)</f>
        <v>#DIV/0!</v>
      </c>
    </row>
    <row r="241" spans="48:52" x14ac:dyDescent="0.35">
      <c r="AV241" t="e">
        <f>+VLOOKUP($I241,Code!$A$2:$M$107,12,0)</f>
        <v>#N/A</v>
      </c>
      <c r="AW241" t="e">
        <f>+VLOOKUP($I241,Code!$A$2:$M$107,13,0)</f>
        <v>#N/A</v>
      </c>
      <c r="AY241" s="1">
        <f t="shared" si="18"/>
        <v>0</v>
      </c>
      <c r="AZ241" s="12" t="e">
        <f t="shared" si="19"/>
        <v>#DIV/0!</v>
      </c>
    </row>
    <row r="242" spans="48:52" x14ac:dyDescent="0.35">
      <c r="AV242" t="e">
        <f>+VLOOKUP($I242,Code!$A$2:$M$107,12,0)</f>
        <v>#N/A</v>
      </c>
      <c r="AW242" t="e">
        <f>+VLOOKUP($I242,Code!$A$2:$M$107,13,0)</f>
        <v>#N/A</v>
      </c>
      <c r="AY242" s="1">
        <f t="shared" si="18"/>
        <v>0</v>
      </c>
      <c r="AZ242" s="12" t="e">
        <f t="shared" si="19"/>
        <v>#DIV/0!</v>
      </c>
    </row>
    <row r="243" spans="48:52" x14ac:dyDescent="0.35">
      <c r="AV243" t="e">
        <f>+VLOOKUP($I243,Code!$A$2:$M$107,12,0)</f>
        <v>#N/A</v>
      </c>
      <c r="AW243" t="e">
        <f>+VLOOKUP($I243,Code!$A$2:$M$107,13,0)</f>
        <v>#N/A</v>
      </c>
      <c r="AY243" s="1">
        <f t="shared" si="18"/>
        <v>0</v>
      </c>
      <c r="AZ243" s="12" t="e">
        <f t="shared" si="19"/>
        <v>#DIV/0!</v>
      </c>
    </row>
    <row r="244" spans="48:52" x14ac:dyDescent="0.35">
      <c r="AV244" t="e">
        <f>+VLOOKUP($I244,Code!$A$2:$M$107,12,0)</f>
        <v>#N/A</v>
      </c>
      <c r="AW244" t="e">
        <f>+VLOOKUP($I244,Code!$A$2:$M$107,13,0)</f>
        <v>#N/A</v>
      </c>
      <c r="AY244" s="1">
        <f t="shared" si="18"/>
        <v>0</v>
      </c>
      <c r="AZ244" s="12" t="e">
        <f t="shared" si="19"/>
        <v>#DIV/0!</v>
      </c>
    </row>
    <row r="245" spans="48:52" x14ac:dyDescent="0.35">
      <c r="AV245" t="e">
        <f>+VLOOKUP($I245,Code!$A$2:$M$107,12,0)</f>
        <v>#N/A</v>
      </c>
      <c r="AW245" t="e">
        <f>+VLOOKUP($I245,Code!$A$2:$M$107,13,0)</f>
        <v>#N/A</v>
      </c>
      <c r="AY245" s="1">
        <f t="shared" si="18"/>
        <v>0</v>
      </c>
      <c r="AZ245" s="12" t="e">
        <f t="shared" si="19"/>
        <v>#DIV/0!</v>
      </c>
    </row>
    <row r="246" spans="48:52" x14ac:dyDescent="0.35">
      <c r="AV246" t="e">
        <f>+VLOOKUP($I246,Code!$A$2:$M$107,12,0)</f>
        <v>#N/A</v>
      </c>
      <c r="AW246" t="e">
        <f>+VLOOKUP($I246,Code!$A$2:$M$107,13,0)</f>
        <v>#N/A</v>
      </c>
      <c r="AY246" s="1">
        <f t="shared" si="18"/>
        <v>0</v>
      </c>
      <c r="AZ246" s="12" t="e">
        <f t="shared" si="19"/>
        <v>#DIV/0!</v>
      </c>
    </row>
    <row r="247" spans="48:52" x14ac:dyDescent="0.35">
      <c r="AV247" t="e">
        <f>+VLOOKUP($I247,Code!$A$2:$M$107,12,0)</f>
        <v>#N/A</v>
      </c>
      <c r="AW247" t="e">
        <f>+VLOOKUP($I247,Code!$A$2:$M$107,13,0)</f>
        <v>#N/A</v>
      </c>
      <c r="AY247" s="1">
        <f t="shared" si="18"/>
        <v>0</v>
      </c>
      <c r="AZ247" s="12" t="e">
        <f t="shared" si="19"/>
        <v>#DIV/0!</v>
      </c>
    </row>
    <row r="248" spans="48:52" x14ac:dyDescent="0.35">
      <c r="AV248" t="e">
        <f>+VLOOKUP($I248,Code!$A$2:$M$107,12,0)</f>
        <v>#N/A</v>
      </c>
      <c r="AW248" t="e">
        <f>+VLOOKUP($I248,Code!$A$2:$M$107,13,0)</f>
        <v>#N/A</v>
      </c>
      <c r="AY248" s="1">
        <f t="shared" si="18"/>
        <v>0</v>
      </c>
      <c r="AZ248" s="12" t="e">
        <f t="shared" si="19"/>
        <v>#DIV/0!</v>
      </c>
    </row>
    <row r="249" spans="48:52" x14ac:dyDescent="0.35">
      <c r="AV249" t="e">
        <f>+VLOOKUP($I249,Code!$A$2:$M$107,12,0)</f>
        <v>#N/A</v>
      </c>
      <c r="AW249" t="e">
        <f>+VLOOKUP($I249,Code!$A$2:$M$107,13,0)</f>
        <v>#N/A</v>
      </c>
      <c r="AY249" s="1">
        <f t="shared" si="18"/>
        <v>0</v>
      </c>
      <c r="AZ249" s="12" t="e">
        <f t="shared" si="19"/>
        <v>#DIV/0!</v>
      </c>
    </row>
    <row r="250" spans="48:52" x14ac:dyDescent="0.35">
      <c r="AV250" t="e">
        <f>+VLOOKUP($I250,Code!$A$2:$M$107,12,0)</f>
        <v>#N/A</v>
      </c>
      <c r="AW250" t="e">
        <f>+VLOOKUP($I250,Code!$A$2:$M$107,13,0)</f>
        <v>#N/A</v>
      </c>
      <c r="AY250" s="1">
        <f t="shared" si="18"/>
        <v>0</v>
      </c>
      <c r="AZ250" s="12" t="e">
        <f t="shared" si="19"/>
        <v>#DIV/0!</v>
      </c>
    </row>
    <row r="251" spans="48:52" x14ac:dyDescent="0.35">
      <c r="AV251" t="e">
        <f>+VLOOKUP($I251,Code!$A$2:$M$107,12,0)</f>
        <v>#N/A</v>
      </c>
      <c r="AW251" t="e">
        <f>+VLOOKUP($I251,Code!$A$2:$M$107,13,0)</f>
        <v>#N/A</v>
      </c>
      <c r="AY251" s="1">
        <f t="shared" si="18"/>
        <v>0</v>
      </c>
      <c r="AZ251" s="12" t="e">
        <f t="shared" si="19"/>
        <v>#DIV/0!</v>
      </c>
    </row>
    <row r="252" spans="48:52" x14ac:dyDescent="0.35">
      <c r="AV252" t="e">
        <f>+VLOOKUP($I252,Code!$A$2:$M$107,12,0)</f>
        <v>#N/A</v>
      </c>
      <c r="AW252" t="e">
        <f>+VLOOKUP($I252,Code!$A$2:$M$107,13,0)</f>
        <v>#N/A</v>
      </c>
      <c r="AY252" s="1">
        <f t="shared" si="18"/>
        <v>0</v>
      </c>
      <c r="AZ252" s="12" t="e">
        <f t="shared" si="19"/>
        <v>#DIV/0!</v>
      </c>
    </row>
    <row r="253" spans="48:52" x14ac:dyDescent="0.35">
      <c r="AV253" t="e">
        <f>+VLOOKUP($I253,Code!$A$2:$M$107,12,0)</f>
        <v>#N/A</v>
      </c>
      <c r="AW253" t="e">
        <f>+VLOOKUP($I253,Code!$A$2:$M$107,13,0)</f>
        <v>#N/A</v>
      </c>
      <c r="AY253" s="1">
        <f t="shared" si="18"/>
        <v>0</v>
      </c>
      <c r="AZ253" s="12" t="e">
        <f t="shared" si="19"/>
        <v>#DIV/0!</v>
      </c>
    </row>
    <row r="254" spans="48:52" x14ac:dyDescent="0.35">
      <c r="AV254" t="e">
        <f>+VLOOKUP($I254,Code!$A$2:$M$107,12,0)</f>
        <v>#N/A</v>
      </c>
      <c r="AW254" t="e">
        <f>+VLOOKUP($I254,Code!$A$2:$M$107,13,0)</f>
        <v>#N/A</v>
      </c>
      <c r="AY254" s="1">
        <f t="shared" si="18"/>
        <v>0</v>
      </c>
      <c r="AZ254" s="12" t="e">
        <f t="shared" si="19"/>
        <v>#DIV/0!</v>
      </c>
    </row>
    <row r="255" spans="48:52" x14ac:dyDescent="0.35">
      <c r="AV255" t="e">
        <f>+VLOOKUP($I255,Code!$A$2:$M$107,12,0)</f>
        <v>#N/A</v>
      </c>
      <c r="AW255" t="e">
        <f>+VLOOKUP($I255,Code!$A$2:$M$107,13,0)</f>
        <v>#N/A</v>
      </c>
      <c r="AY255" s="1">
        <f t="shared" si="18"/>
        <v>0</v>
      </c>
      <c r="AZ255" s="12" t="e">
        <f t="shared" si="19"/>
        <v>#DIV/0!</v>
      </c>
    </row>
    <row r="256" spans="48:52" x14ac:dyDescent="0.35">
      <c r="AV256" t="e">
        <f>+VLOOKUP($I256,Code!$A$2:$M$107,12,0)</f>
        <v>#N/A</v>
      </c>
      <c r="AW256" t="e">
        <f>+VLOOKUP($I256,Code!$A$2:$M$107,13,0)</f>
        <v>#N/A</v>
      </c>
      <c r="AY256" s="1">
        <f t="shared" si="18"/>
        <v>0</v>
      </c>
      <c r="AZ256" s="12" t="e">
        <f t="shared" si="19"/>
        <v>#DIV/0!</v>
      </c>
    </row>
    <row r="257" spans="1:52" x14ac:dyDescent="0.35">
      <c r="AV257" t="e">
        <f>+VLOOKUP($I257,Code!$A$2:$M$107,12,0)</f>
        <v>#N/A</v>
      </c>
      <c r="AW257" t="e">
        <f>+VLOOKUP($I257,Code!$A$2:$M$107,13,0)</f>
        <v>#N/A</v>
      </c>
      <c r="AY257" s="1">
        <f t="shared" si="18"/>
        <v>0</v>
      </c>
      <c r="AZ257" s="12" t="e">
        <f t="shared" si="19"/>
        <v>#DIV/0!</v>
      </c>
    </row>
    <row r="258" spans="1:52" x14ac:dyDescent="0.35">
      <c r="AV258" t="e">
        <f>+VLOOKUP($I258,Code!$A$2:$M$107,12,0)</f>
        <v>#N/A</v>
      </c>
      <c r="AW258" t="e">
        <f>+VLOOKUP($I258,Code!$A$2:$M$107,13,0)</f>
        <v>#N/A</v>
      </c>
      <c r="AY258" s="1">
        <f t="shared" si="18"/>
        <v>0</v>
      </c>
      <c r="AZ258" s="12" t="e">
        <f t="shared" si="19"/>
        <v>#DIV/0!</v>
      </c>
    </row>
    <row r="259" spans="1:52" x14ac:dyDescent="0.35">
      <c r="A259" s="4" t="s">
        <v>1287</v>
      </c>
      <c r="AV259" t="e">
        <f>+VLOOKUP($I259,Code!$A$2:$M$107,12,0)</f>
        <v>#N/A</v>
      </c>
      <c r="AW259" t="e">
        <f>+VLOOKUP($I259,Code!$A$2:$M$107,13,0)</f>
        <v>#N/A</v>
      </c>
      <c r="AY259" s="1">
        <f t="shared" si="18"/>
        <v>0</v>
      </c>
      <c r="AZ259" s="12" t="e">
        <f t="shared" si="19"/>
        <v>#DIV/0!</v>
      </c>
    </row>
    <row r="260" spans="1:52" x14ac:dyDescent="0.35">
      <c r="AV260" t="e">
        <f>+VLOOKUP($I260,Code!$A$2:$M$107,12,0)</f>
        <v>#N/A</v>
      </c>
      <c r="AW260" t="e">
        <f>+VLOOKUP($I260,Code!$A$2:$M$107,13,0)</f>
        <v>#N/A</v>
      </c>
      <c r="AY260" s="1">
        <f t="shared" si="18"/>
        <v>0</v>
      </c>
      <c r="AZ260" s="12" t="e">
        <f t="shared" si="19"/>
        <v>#DIV/0!</v>
      </c>
    </row>
    <row r="261" spans="1:52" x14ac:dyDescent="0.35">
      <c r="AV261" t="e">
        <f>+VLOOKUP($I261,Code!$A$2:$M$107,12,0)</f>
        <v>#N/A</v>
      </c>
      <c r="AW261" t="e">
        <f>+VLOOKUP($I261,Code!$A$2:$M$107,13,0)</f>
        <v>#N/A</v>
      </c>
      <c r="AY261" s="1">
        <f t="shared" si="18"/>
        <v>0</v>
      </c>
      <c r="AZ261" s="12" t="e">
        <f t="shared" si="19"/>
        <v>#DIV/0!</v>
      </c>
    </row>
    <row r="262" spans="1:52" x14ac:dyDescent="0.35">
      <c r="AV262" t="e">
        <f>+VLOOKUP($I262,Code!$A$2:$M$107,12,0)</f>
        <v>#N/A</v>
      </c>
      <c r="AW262" t="e">
        <f>+VLOOKUP($I262,Code!$A$2:$M$107,13,0)</f>
        <v>#N/A</v>
      </c>
      <c r="AY262" s="1">
        <f t="shared" si="18"/>
        <v>0</v>
      </c>
      <c r="AZ262" s="12" t="e">
        <f t="shared" si="19"/>
        <v>#DIV/0!</v>
      </c>
    </row>
    <row r="263" spans="1:52" x14ac:dyDescent="0.35">
      <c r="AV263" t="e">
        <f>+VLOOKUP($I263,Code!$A$2:$M$107,12,0)</f>
        <v>#N/A</v>
      </c>
      <c r="AW263" t="e">
        <f>+VLOOKUP($I263,Code!$A$2:$M$107,13,0)</f>
        <v>#N/A</v>
      </c>
      <c r="AY263" s="1">
        <f t="shared" si="18"/>
        <v>0</v>
      </c>
      <c r="AZ263" s="12" t="e">
        <f t="shared" si="19"/>
        <v>#DIV/0!</v>
      </c>
    </row>
    <row r="264" spans="1:52" x14ac:dyDescent="0.35">
      <c r="AV264" t="e">
        <f>+VLOOKUP($I264,Code!$A$2:$M$107,12,0)</f>
        <v>#N/A</v>
      </c>
      <c r="AW264" t="e">
        <f>+VLOOKUP($I264,Code!$A$2:$M$107,13,0)</f>
        <v>#N/A</v>
      </c>
      <c r="AY264" s="1">
        <f t="shared" si="18"/>
        <v>0</v>
      </c>
      <c r="AZ264" s="12" t="e">
        <f t="shared" si="19"/>
        <v>#DIV/0!</v>
      </c>
    </row>
    <row r="265" spans="1:52" x14ac:dyDescent="0.35">
      <c r="AV265" t="e">
        <f>+VLOOKUP($I265,Code!$A$2:$M$107,12,0)</f>
        <v>#N/A</v>
      </c>
      <c r="AW265" t="e">
        <f>+VLOOKUP($I265,Code!$A$2:$M$107,13,0)</f>
        <v>#N/A</v>
      </c>
      <c r="AY265" s="1">
        <f t="shared" si="18"/>
        <v>0</v>
      </c>
      <c r="AZ265" s="12" t="e">
        <f t="shared" si="19"/>
        <v>#DIV/0!</v>
      </c>
    </row>
    <row r="266" spans="1:52" x14ac:dyDescent="0.35">
      <c r="AV266" t="e">
        <f>+VLOOKUP($I266,Code!$A$2:$M$107,12,0)</f>
        <v>#N/A</v>
      </c>
      <c r="AW266" t="e">
        <f>+VLOOKUP($I266,Code!$A$2:$M$107,13,0)</f>
        <v>#N/A</v>
      </c>
      <c r="AY266" s="1">
        <f t="shared" si="18"/>
        <v>0</v>
      </c>
      <c r="AZ266" s="12" t="e">
        <f t="shared" si="19"/>
        <v>#DIV/0!</v>
      </c>
    </row>
    <row r="267" spans="1:52" x14ac:dyDescent="0.35">
      <c r="AV267" t="e">
        <f>+VLOOKUP($I267,Code!$A$2:$M$107,12,0)</f>
        <v>#N/A</v>
      </c>
      <c r="AW267" t="e">
        <f>+VLOOKUP($I267,Code!$A$2:$M$107,13,0)</f>
        <v>#N/A</v>
      </c>
      <c r="AY267" s="1">
        <f t="shared" si="18"/>
        <v>0</v>
      </c>
      <c r="AZ267" s="12" t="e">
        <f t="shared" si="19"/>
        <v>#DIV/0!</v>
      </c>
    </row>
    <row r="268" spans="1:52" x14ac:dyDescent="0.35">
      <c r="AV268" t="e">
        <f>+VLOOKUP($I268,Code!$A$2:$M$107,12,0)</f>
        <v>#N/A</v>
      </c>
      <c r="AW268" t="e">
        <f>+VLOOKUP($I268,Code!$A$2:$M$107,13,0)</f>
        <v>#N/A</v>
      </c>
      <c r="AY268" s="1">
        <f t="shared" si="18"/>
        <v>0</v>
      </c>
      <c r="AZ268" s="12" t="e">
        <f t="shared" si="19"/>
        <v>#DIV/0!</v>
      </c>
    </row>
    <row r="269" spans="1:52" x14ac:dyDescent="0.35">
      <c r="AV269" t="e">
        <f>+VLOOKUP($I269,Code!$A$2:$M$107,12,0)</f>
        <v>#N/A</v>
      </c>
      <c r="AW269" t="e">
        <f>+VLOOKUP($I269,Code!$A$2:$M$107,13,0)</f>
        <v>#N/A</v>
      </c>
      <c r="AY269" s="1">
        <f t="shared" si="18"/>
        <v>0</v>
      </c>
      <c r="AZ269" s="12" t="e">
        <f t="shared" si="19"/>
        <v>#DIV/0!</v>
      </c>
    </row>
    <row r="270" spans="1:52" x14ac:dyDescent="0.35">
      <c r="AV270" t="e">
        <f>+VLOOKUP($I270,Code!$A$2:$M$107,12,0)</f>
        <v>#N/A</v>
      </c>
      <c r="AW270" t="e">
        <f>+VLOOKUP($I270,Code!$A$2:$M$107,13,0)</f>
        <v>#N/A</v>
      </c>
      <c r="AY270" s="1">
        <f t="shared" si="18"/>
        <v>0</v>
      </c>
      <c r="AZ270" s="12" t="e">
        <f t="shared" si="19"/>
        <v>#DIV/0!</v>
      </c>
    </row>
    <row r="271" spans="1:52" x14ac:dyDescent="0.35">
      <c r="AV271" t="e">
        <f>+VLOOKUP($I271,Code!$A$2:$M$107,12,0)</f>
        <v>#N/A</v>
      </c>
      <c r="AW271" t="e">
        <f>+VLOOKUP($I271,Code!$A$2:$M$107,13,0)</f>
        <v>#N/A</v>
      </c>
      <c r="AY271" s="1">
        <f t="shared" si="18"/>
        <v>0</v>
      </c>
      <c r="AZ271" s="12" t="e">
        <f t="shared" si="19"/>
        <v>#DIV/0!</v>
      </c>
    </row>
    <row r="272" spans="1:52" x14ac:dyDescent="0.35">
      <c r="AV272" t="e">
        <f>+VLOOKUP($I272,Code!$A$2:$M$107,12,0)</f>
        <v>#N/A</v>
      </c>
      <c r="AW272" t="e">
        <f>+VLOOKUP($I272,Code!$A$2:$M$107,13,0)</f>
        <v>#N/A</v>
      </c>
      <c r="AY272" s="1">
        <f t="shared" si="18"/>
        <v>0</v>
      </c>
      <c r="AZ272" s="12" t="e">
        <f t="shared" si="19"/>
        <v>#DIV/0!</v>
      </c>
    </row>
    <row r="273" spans="48:52" x14ac:dyDescent="0.35">
      <c r="AV273" t="e">
        <f>+VLOOKUP($I273,Code!$A$2:$M$107,12,0)</f>
        <v>#N/A</v>
      </c>
      <c r="AW273" t="e">
        <f>+VLOOKUP($I273,Code!$A$2:$M$107,13,0)</f>
        <v>#N/A</v>
      </c>
      <c r="AY273" s="1">
        <f t="shared" si="18"/>
        <v>0</v>
      </c>
      <c r="AZ273" s="12" t="e">
        <f t="shared" si="19"/>
        <v>#DIV/0!</v>
      </c>
    </row>
    <row r="274" spans="48:52" x14ac:dyDescent="0.35">
      <c r="AV274" t="e">
        <f>+VLOOKUP($I274,Code!$A$2:$M$107,12,0)</f>
        <v>#N/A</v>
      </c>
      <c r="AW274" t="e">
        <f>+VLOOKUP($I274,Code!$A$2:$M$107,13,0)</f>
        <v>#N/A</v>
      </c>
      <c r="AY274" s="1">
        <f t="shared" si="18"/>
        <v>0</v>
      </c>
      <c r="AZ274" s="12" t="e">
        <f t="shared" si="19"/>
        <v>#DIV/0!</v>
      </c>
    </row>
    <row r="275" spans="48:52" x14ac:dyDescent="0.35">
      <c r="AV275" t="e">
        <f>+VLOOKUP($I275,Code!$A$2:$M$107,12,0)</f>
        <v>#N/A</v>
      </c>
      <c r="AW275" t="e">
        <f>+VLOOKUP($I275,Code!$A$2:$M$107,13,0)</f>
        <v>#N/A</v>
      </c>
      <c r="AY275" s="1">
        <f t="shared" si="18"/>
        <v>0</v>
      </c>
      <c r="AZ275" s="12" t="e">
        <f t="shared" si="19"/>
        <v>#DIV/0!</v>
      </c>
    </row>
    <row r="276" spans="48:52" x14ac:dyDescent="0.35">
      <c r="AV276" t="e">
        <f>+VLOOKUP($I276,Code!$A$2:$M$107,12,0)</f>
        <v>#N/A</v>
      </c>
      <c r="AW276" t="e">
        <f>+VLOOKUP($I276,Code!$A$2:$M$107,13,0)</f>
        <v>#N/A</v>
      </c>
      <c r="AY276" s="1">
        <f t="shared" si="18"/>
        <v>0</v>
      </c>
      <c r="AZ276" s="12" t="e">
        <f t="shared" si="19"/>
        <v>#DIV/0!</v>
      </c>
    </row>
    <row r="277" spans="48:52" x14ac:dyDescent="0.35">
      <c r="AV277" t="e">
        <f>+VLOOKUP($I277,Code!$A$2:$M$107,12,0)</f>
        <v>#N/A</v>
      </c>
      <c r="AW277" t="e">
        <f>+VLOOKUP($I277,Code!$A$2:$M$107,13,0)</f>
        <v>#N/A</v>
      </c>
      <c r="AY277" s="1">
        <f t="shared" si="18"/>
        <v>0</v>
      </c>
      <c r="AZ277" s="12" t="e">
        <f t="shared" si="19"/>
        <v>#DIV/0!</v>
      </c>
    </row>
    <row r="278" spans="48:52" x14ac:dyDescent="0.35">
      <c r="AV278" t="e">
        <f>+VLOOKUP($I278,Code!$A$2:$M$107,12,0)</f>
        <v>#N/A</v>
      </c>
      <c r="AW278" t="e">
        <f>+VLOOKUP($I278,Code!$A$2:$M$107,13,0)</f>
        <v>#N/A</v>
      </c>
      <c r="AY278" s="1">
        <f t="shared" si="18"/>
        <v>0</v>
      </c>
      <c r="AZ278" s="12" t="e">
        <f t="shared" si="19"/>
        <v>#DIV/0!</v>
      </c>
    </row>
    <row r="279" spans="48:52" x14ac:dyDescent="0.35">
      <c r="AV279" t="e">
        <f>+VLOOKUP($I279,Code!$A$2:$M$107,12,0)</f>
        <v>#N/A</v>
      </c>
      <c r="AW279" t="e">
        <f>+VLOOKUP($I279,Code!$A$2:$M$107,13,0)</f>
        <v>#N/A</v>
      </c>
      <c r="AY279" s="1">
        <f t="shared" si="18"/>
        <v>0</v>
      </c>
      <c r="AZ279" s="12" t="e">
        <f t="shared" si="19"/>
        <v>#DIV/0!</v>
      </c>
    </row>
    <row r="280" spans="48:52" x14ac:dyDescent="0.35">
      <c r="AV280" t="e">
        <f>+VLOOKUP($I280,Code!$A$2:$M$107,12,0)</f>
        <v>#N/A</v>
      </c>
      <c r="AW280" t="e">
        <f>+VLOOKUP($I280,Code!$A$2:$M$107,13,0)</f>
        <v>#N/A</v>
      </c>
      <c r="AY280" s="1">
        <f t="shared" si="18"/>
        <v>0</v>
      </c>
      <c r="AZ280" s="12" t="e">
        <f t="shared" si="19"/>
        <v>#DIV/0!</v>
      </c>
    </row>
    <row r="281" spans="48:52" x14ac:dyDescent="0.35">
      <c r="AV281" t="e">
        <f>+VLOOKUP($I281,Code!$A$2:$M$107,12,0)</f>
        <v>#N/A</v>
      </c>
      <c r="AW281" t="e">
        <f>+VLOOKUP($I281,Code!$A$2:$M$107,13,0)</f>
        <v>#N/A</v>
      </c>
      <c r="AY281" s="1">
        <f t="shared" si="18"/>
        <v>0</v>
      </c>
      <c r="AZ281" s="12" t="e">
        <f t="shared" si="19"/>
        <v>#DIV/0!</v>
      </c>
    </row>
    <row r="282" spans="48:52" x14ac:dyDescent="0.35">
      <c r="AV282" t="e">
        <f>+VLOOKUP($I282,Code!$A$2:$M$107,12,0)</f>
        <v>#N/A</v>
      </c>
      <c r="AW282" t="e">
        <f>+VLOOKUP($I282,Code!$A$2:$M$107,13,0)</f>
        <v>#N/A</v>
      </c>
      <c r="AY282" s="1">
        <f t="shared" si="18"/>
        <v>0</v>
      </c>
      <c r="AZ282" s="12" t="e">
        <f t="shared" si="19"/>
        <v>#DIV/0!</v>
      </c>
    </row>
    <row r="283" spans="48:52" x14ac:dyDescent="0.35">
      <c r="AV283" t="e">
        <f>+VLOOKUP($I283,Code!$A$2:$M$107,12,0)</f>
        <v>#N/A</v>
      </c>
      <c r="AW283" t="e">
        <f>+VLOOKUP($I283,Code!$A$2:$M$107,13,0)</f>
        <v>#N/A</v>
      </c>
      <c r="AY283" s="1">
        <f t="shared" si="18"/>
        <v>0</v>
      </c>
      <c r="AZ283" s="12" t="e">
        <f t="shared" si="19"/>
        <v>#DIV/0!</v>
      </c>
    </row>
    <row r="284" spans="48:52" x14ac:dyDescent="0.35">
      <c r="AV284" t="e">
        <f>+VLOOKUP($I284,Code!$A$2:$M$107,12,0)</f>
        <v>#N/A</v>
      </c>
      <c r="AW284" t="e">
        <f>+VLOOKUP($I284,Code!$A$2:$M$107,13,0)</f>
        <v>#N/A</v>
      </c>
      <c r="AY284" s="1">
        <f t="shared" si="18"/>
        <v>0</v>
      </c>
      <c r="AZ284" s="12" t="e">
        <f t="shared" si="19"/>
        <v>#DIV/0!</v>
      </c>
    </row>
    <row r="285" spans="48:52" x14ac:dyDescent="0.35">
      <c r="AV285" t="e">
        <f>+VLOOKUP($I285,Code!$A$2:$M$107,12,0)</f>
        <v>#N/A</v>
      </c>
      <c r="AW285" t="e">
        <f>+VLOOKUP($I285,Code!$A$2:$M$107,13,0)</f>
        <v>#N/A</v>
      </c>
      <c r="AY285" s="1">
        <f t="shared" si="18"/>
        <v>0</v>
      </c>
      <c r="AZ285" s="12" t="e">
        <f t="shared" si="19"/>
        <v>#DIV/0!</v>
      </c>
    </row>
    <row r="286" spans="48:52" x14ac:dyDescent="0.35">
      <c r="AV286" t="e">
        <f>+VLOOKUP($I286,Code!$A$2:$M$107,12,0)</f>
        <v>#N/A</v>
      </c>
      <c r="AW286" t="e">
        <f>+VLOOKUP($I286,Code!$A$2:$M$107,13,0)</f>
        <v>#N/A</v>
      </c>
      <c r="AY286" s="1">
        <f t="shared" si="18"/>
        <v>0</v>
      </c>
      <c r="AZ286" s="12" t="e">
        <f t="shared" si="19"/>
        <v>#DIV/0!</v>
      </c>
    </row>
    <row r="287" spans="48:52" x14ac:dyDescent="0.35">
      <c r="AV287" t="e">
        <f>+VLOOKUP($I287,Code!$A$2:$M$107,12,0)</f>
        <v>#N/A</v>
      </c>
      <c r="AW287" t="e">
        <f>+VLOOKUP($I287,Code!$A$2:$M$107,13,0)</f>
        <v>#N/A</v>
      </c>
      <c r="AY287" s="1">
        <f t="shared" si="18"/>
        <v>0</v>
      </c>
      <c r="AZ287" s="12" t="e">
        <f t="shared" si="19"/>
        <v>#DIV/0!</v>
      </c>
    </row>
    <row r="288" spans="48:52" x14ac:dyDescent="0.35">
      <c r="AV288" t="e">
        <f>+VLOOKUP($I288,Code!$A$2:$M$107,12,0)</f>
        <v>#N/A</v>
      </c>
      <c r="AW288" t="e">
        <f>+VLOOKUP($I288,Code!$A$2:$M$107,13,0)</f>
        <v>#N/A</v>
      </c>
      <c r="AY288" s="1">
        <f t="shared" si="18"/>
        <v>0</v>
      </c>
      <c r="AZ288" s="12" t="e">
        <f t="shared" si="19"/>
        <v>#DIV/0!</v>
      </c>
    </row>
    <row r="289" spans="48:52" x14ac:dyDescent="0.35">
      <c r="AV289" t="e">
        <f>+VLOOKUP($I289,Code!$A$2:$M$107,12,0)</f>
        <v>#N/A</v>
      </c>
      <c r="AW289" t="e">
        <f>+VLOOKUP($I289,Code!$A$2:$M$107,13,0)</f>
        <v>#N/A</v>
      </c>
      <c r="AY289" s="1">
        <f t="shared" si="18"/>
        <v>0</v>
      </c>
      <c r="AZ289" s="12" t="e">
        <f t="shared" si="19"/>
        <v>#DIV/0!</v>
      </c>
    </row>
    <row r="290" spans="48:52" x14ac:dyDescent="0.35">
      <c r="AV290" t="e">
        <f>+VLOOKUP($I290,Code!$A$2:$M$107,12,0)</f>
        <v>#N/A</v>
      </c>
      <c r="AW290" t="e">
        <f>+VLOOKUP($I290,Code!$A$2:$M$107,13,0)</f>
        <v>#N/A</v>
      </c>
      <c r="AY290" s="1">
        <f t="shared" si="18"/>
        <v>0</v>
      </c>
      <c r="AZ290" s="12" t="e">
        <f t="shared" si="19"/>
        <v>#DIV/0!</v>
      </c>
    </row>
    <row r="291" spans="48:52" x14ac:dyDescent="0.35">
      <c r="AV291" t="e">
        <f>+VLOOKUP($I291,Code!$A$2:$M$107,12,0)</f>
        <v>#N/A</v>
      </c>
      <c r="AW291" t="e">
        <f>+VLOOKUP($I291,Code!$A$2:$M$107,13,0)</f>
        <v>#N/A</v>
      </c>
      <c r="AY291" s="1">
        <f t="shared" si="18"/>
        <v>0</v>
      </c>
      <c r="AZ291" s="12" t="e">
        <f t="shared" si="19"/>
        <v>#DIV/0!</v>
      </c>
    </row>
    <row r="292" spans="48:52" x14ac:dyDescent="0.35">
      <c r="AV292" t="e">
        <f>+VLOOKUP($I292,Code!$A$2:$M$107,12,0)</f>
        <v>#N/A</v>
      </c>
      <c r="AW292" t="e">
        <f>+VLOOKUP($I292,Code!$A$2:$M$107,13,0)</f>
        <v>#N/A</v>
      </c>
      <c r="AY292" s="1">
        <f t="shared" si="18"/>
        <v>0</v>
      </c>
      <c r="AZ292" s="12" t="e">
        <f t="shared" si="19"/>
        <v>#DIV/0!</v>
      </c>
    </row>
    <row r="293" spans="48:52" x14ac:dyDescent="0.35">
      <c r="AV293" t="e">
        <f>+VLOOKUP($I293,Code!$A$2:$M$107,12,0)</f>
        <v>#N/A</v>
      </c>
      <c r="AW293" t="e">
        <f>+VLOOKUP($I293,Code!$A$2:$M$107,13,0)</f>
        <v>#N/A</v>
      </c>
      <c r="AY293" s="1">
        <f t="shared" si="18"/>
        <v>0</v>
      </c>
      <c r="AZ293" s="12" t="e">
        <f t="shared" si="19"/>
        <v>#DIV/0!</v>
      </c>
    </row>
    <row r="294" spans="48:52" x14ac:dyDescent="0.35">
      <c r="AV294" t="e">
        <f>+VLOOKUP($I294,Code!$A$2:$M$107,12,0)</f>
        <v>#N/A</v>
      </c>
      <c r="AW294" t="e">
        <f>+VLOOKUP($I294,Code!$A$2:$M$107,13,0)</f>
        <v>#N/A</v>
      </c>
      <c r="AY294" s="1">
        <f t="shared" si="18"/>
        <v>0</v>
      </c>
      <c r="AZ294" s="12" t="e">
        <f t="shared" si="19"/>
        <v>#DIV/0!</v>
      </c>
    </row>
    <row r="295" spans="48:52" x14ac:dyDescent="0.35">
      <c r="AV295" t="e">
        <f>+VLOOKUP($I295,Code!$A$2:$M$107,12,0)</f>
        <v>#N/A</v>
      </c>
      <c r="AW295" t="e">
        <f>+VLOOKUP($I295,Code!$A$2:$M$107,13,0)</f>
        <v>#N/A</v>
      </c>
      <c r="AY295" s="1">
        <f t="shared" si="18"/>
        <v>0</v>
      </c>
      <c r="AZ295" s="12" t="e">
        <f t="shared" si="19"/>
        <v>#DIV/0!</v>
      </c>
    </row>
    <row r="296" spans="48:52" x14ac:dyDescent="0.35">
      <c r="AV296" t="e">
        <f>+VLOOKUP($I296,Code!$A$2:$M$107,12,0)</f>
        <v>#N/A</v>
      </c>
      <c r="AW296" t="e">
        <f>+VLOOKUP($I296,Code!$A$2:$M$107,13,0)</f>
        <v>#N/A</v>
      </c>
      <c r="AY296" s="1">
        <f t="shared" si="18"/>
        <v>0</v>
      </c>
      <c r="AZ296" s="12" t="e">
        <f t="shared" si="19"/>
        <v>#DIV/0!</v>
      </c>
    </row>
    <row r="297" spans="48:52" x14ac:dyDescent="0.35">
      <c r="AV297" t="e">
        <f>+VLOOKUP($I297,Code!$A$2:$M$107,12,0)</f>
        <v>#N/A</v>
      </c>
      <c r="AW297" t="e">
        <f>+VLOOKUP($I297,Code!$A$2:$M$107,13,0)</f>
        <v>#N/A</v>
      </c>
      <c r="AY297" s="1">
        <f t="shared" si="18"/>
        <v>0</v>
      </c>
      <c r="AZ297" s="12" t="e">
        <f t="shared" si="19"/>
        <v>#DIV/0!</v>
      </c>
    </row>
    <row r="298" spans="48:52" x14ac:dyDescent="0.35">
      <c r="AV298" t="e">
        <f>+VLOOKUP($I298,Code!$A$2:$M$107,12,0)</f>
        <v>#N/A</v>
      </c>
      <c r="AW298" t="e">
        <f>+VLOOKUP($I298,Code!$A$2:$M$107,13,0)</f>
        <v>#N/A</v>
      </c>
      <c r="AY298" s="1">
        <f t="shared" si="18"/>
        <v>0</v>
      </c>
      <c r="AZ298" s="12" t="e">
        <f t="shared" si="19"/>
        <v>#DIV/0!</v>
      </c>
    </row>
    <row r="299" spans="48:52" x14ac:dyDescent="0.35">
      <c r="AV299" t="e">
        <f>+VLOOKUP($I299,Code!$A$2:$M$107,12,0)</f>
        <v>#N/A</v>
      </c>
      <c r="AW299" t="e">
        <f>+VLOOKUP($I299,Code!$A$2:$M$107,13,0)</f>
        <v>#N/A</v>
      </c>
      <c r="AY299" s="1">
        <f t="shared" si="18"/>
        <v>0</v>
      </c>
      <c r="AZ299" s="12" t="e">
        <f t="shared" si="19"/>
        <v>#DIV/0!</v>
      </c>
    </row>
    <row r="300" spans="48:52" x14ac:dyDescent="0.35">
      <c r="AV300" t="e">
        <f>+VLOOKUP($I300,Code!$A$2:$M$107,12,0)</f>
        <v>#N/A</v>
      </c>
      <c r="AW300" t="e">
        <f>+VLOOKUP($I300,Code!$A$2:$M$107,13,0)</f>
        <v>#N/A</v>
      </c>
      <c r="AY300" s="1">
        <f t="shared" si="18"/>
        <v>0</v>
      </c>
      <c r="AZ300" s="12" t="e">
        <f t="shared" si="19"/>
        <v>#DIV/0!</v>
      </c>
    </row>
    <row r="301" spans="48:52" x14ac:dyDescent="0.35">
      <c r="AV301" t="e">
        <f>+VLOOKUP($I301,Code!$A$2:$M$107,12,0)</f>
        <v>#N/A</v>
      </c>
      <c r="AW301" t="e">
        <f>+VLOOKUP($I301,Code!$A$2:$M$107,13,0)</f>
        <v>#N/A</v>
      </c>
      <c r="AY301" s="1">
        <f t="shared" si="18"/>
        <v>0</v>
      </c>
      <c r="AZ301" s="12" t="e">
        <f t="shared" si="19"/>
        <v>#DIV/0!</v>
      </c>
    </row>
    <row r="302" spans="48:52" x14ac:dyDescent="0.35">
      <c r="AV302" t="e">
        <f>+VLOOKUP($I302,Code!$A$2:$M$107,12,0)</f>
        <v>#N/A</v>
      </c>
      <c r="AW302" t="e">
        <f>+VLOOKUP($I302,Code!$A$2:$M$107,13,0)</f>
        <v>#N/A</v>
      </c>
      <c r="AY302" s="1">
        <f t="shared" si="18"/>
        <v>0</v>
      </c>
      <c r="AZ302" s="12" t="e">
        <f t="shared" si="19"/>
        <v>#DIV/0!</v>
      </c>
    </row>
    <row r="303" spans="48:52" x14ac:dyDescent="0.35">
      <c r="AV303" t="e">
        <f>+VLOOKUP($I303,Code!$A$2:$M$107,12,0)</f>
        <v>#N/A</v>
      </c>
      <c r="AW303" t="e">
        <f>+VLOOKUP($I303,Code!$A$2:$M$107,13,0)</f>
        <v>#N/A</v>
      </c>
      <c r="AY303" s="1">
        <f t="shared" ref="AY303:AY365" si="20">+AE303*AQ303/1000</f>
        <v>0</v>
      </c>
      <c r="AZ303" s="12" t="e">
        <f t="shared" ref="AZ303:AZ365" si="21">1-(AE303/AD303)</f>
        <v>#DIV/0!</v>
      </c>
    </row>
    <row r="304" spans="48:52" x14ac:dyDescent="0.35">
      <c r="AV304" t="e">
        <f>+VLOOKUP($I304,Code!$A$2:$M$107,12,0)</f>
        <v>#N/A</v>
      </c>
      <c r="AW304" t="e">
        <f>+VLOOKUP($I304,Code!$A$2:$M$107,13,0)</f>
        <v>#N/A</v>
      </c>
      <c r="AY304" s="1">
        <f t="shared" si="20"/>
        <v>0</v>
      </c>
      <c r="AZ304" s="12" t="e">
        <f t="shared" si="21"/>
        <v>#DIV/0!</v>
      </c>
    </row>
    <row r="305" spans="48:52" x14ac:dyDescent="0.35">
      <c r="AV305" t="e">
        <f>+VLOOKUP($I305,Code!$A$2:$M$107,12,0)</f>
        <v>#N/A</v>
      </c>
      <c r="AW305" t="e">
        <f>+VLOOKUP($I305,Code!$A$2:$M$107,13,0)</f>
        <v>#N/A</v>
      </c>
      <c r="AY305" s="1">
        <f t="shared" si="20"/>
        <v>0</v>
      </c>
      <c r="AZ305" s="12" t="e">
        <f t="shared" si="21"/>
        <v>#DIV/0!</v>
      </c>
    </row>
    <row r="306" spans="48:52" x14ac:dyDescent="0.35">
      <c r="AV306" t="e">
        <f>+VLOOKUP($I306,Code!$A$2:$M$107,12,0)</f>
        <v>#N/A</v>
      </c>
      <c r="AW306" t="e">
        <f>+VLOOKUP($I306,Code!$A$2:$M$107,13,0)</f>
        <v>#N/A</v>
      </c>
      <c r="AY306" s="1">
        <f t="shared" si="20"/>
        <v>0</v>
      </c>
      <c r="AZ306" s="12" t="e">
        <f t="shared" si="21"/>
        <v>#DIV/0!</v>
      </c>
    </row>
    <row r="307" spans="48:52" x14ac:dyDescent="0.35">
      <c r="AV307" t="e">
        <f>+VLOOKUP($I307,Code!$A$2:$M$107,12,0)</f>
        <v>#N/A</v>
      </c>
      <c r="AW307" t="e">
        <f>+VLOOKUP($I307,Code!$A$2:$M$107,13,0)</f>
        <v>#N/A</v>
      </c>
      <c r="AY307" s="1">
        <f t="shared" si="20"/>
        <v>0</v>
      </c>
      <c r="AZ307" s="12" t="e">
        <f t="shared" si="21"/>
        <v>#DIV/0!</v>
      </c>
    </row>
    <row r="308" spans="48:52" x14ac:dyDescent="0.35">
      <c r="AV308" t="e">
        <f>+VLOOKUP($I308,Code!$A$2:$M$107,12,0)</f>
        <v>#N/A</v>
      </c>
      <c r="AW308" t="e">
        <f>+VLOOKUP($I308,Code!$A$2:$M$107,13,0)</f>
        <v>#N/A</v>
      </c>
      <c r="AY308" s="1">
        <f t="shared" si="20"/>
        <v>0</v>
      </c>
      <c r="AZ308" s="12" t="e">
        <f t="shared" si="21"/>
        <v>#DIV/0!</v>
      </c>
    </row>
    <row r="309" spans="48:52" x14ac:dyDescent="0.35">
      <c r="AV309" t="e">
        <f>+VLOOKUP($I309,Code!$A$2:$M$107,12,0)</f>
        <v>#N/A</v>
      </c>
      <c r="AW309" t="e">
        <f>+VLOOKUP($I309,Code!$A$2:$M$107,13,0)</f>
        <v>#N/A</v>
      </c>
      <c r="AY309" s="1">
        <f t="shared" si="20"/>
        <v>0</v>
      </c>
      <c r="AZ309" s="12" t="e">
        <f t="shared" si="21"/>
        <v>#DIV/0!</v>
      </c>
    </row>
    <row r="310" spans="48:52" x14ac:dyDescent="0.35">
      <c r="AV310" t="e">
        <f>+VLOOKUP($I310,Code!$A$2:$M$107,12,0)</f>
        <v>#N/A</v>
      </c>
      <c r="AW310" t="e">
        <f>+VLOOKUP($I310,Code!$A$2:$M$107,13,0)</f>
        <v>#N/A</v>
      </c>
      <c r="AY310" s="1">
        <f t="shared" si="20"/>
        <v>0</v>
      </c>
      <c r="AZ310" s="12" t="e">
        <f t="shared" si="21"/>
        <v>#DIV/0!</v>
      </c>
    </row>
    <row r="311" spans="48:52" x14ac:dyDescent="0.35">
      <c r="AV311" t="e">
        <f>+VLOOKUP($I311,Code!$A$2:$M$107,12,0)</f>
        <v>#N/A</v>
      </c>
      <c r="AW311" t="e">
        <f>+VLOOKUP($I311,Code!$A$2:$M$107,13,0)</f>
        <v>#N/A</v>
      </c>
      <c r="AY311" s="1">
        <f t="shared" si="20"/>
        <v>0</v>
      </c>
      <c r="AZ311" s="12" t="e">
        <f t="shared" si="21"/>
        <v>#DIV/0!</v>
      </c>
    </row>
    <row r="312" spans="48:52" x14ac:dyDescent="0.35">
      <c r="AV312" t="e">
        <f>+VLOOKUP($I312,Code!$A$2:$M$107,12,0)</f>
        <v>#N/A</v>
      </c>
      <c r="AW312" t="e">
        <f>+VLOOKUP($I312,Code!$A$2:$M$107,13,0)</f>
        <v>#N/A</v>
      </c>
      <c r="AY312" s="1">
        <f t="shared" si="20"/>
        <v>0</v>
      </c>
      <c r="AZ312" s="12" t="e">
        <f t="shared" si="21"/>
        <v>#DIV/0!</v>
      </c>
    </row>
    <row r="313" spans="48:52" x14ac:dyDescent="0.35">
      <c r="AV313" t="e">
        <f>+VLOOKUP($I313,Code!$A$2:$M$107,12,0)</f>
        <v>#N/A</v>
      </c>
      <c r="AW313" t="e">
        <f>+VLOOKUP($I313,Code!$A$2:$M$107,13,0)</f>
        <v>#N/A</v>
      </c>
      <c r="AY313" s="1">
        <f t="shared" si="20"/>
        <v>0</v>
      </c>
      <c r="AZ313" s="12" t="e">
        <f t="shared" si="21"/>
        <v>#DIV/0!</v>
      </c>
    </row>
    <row r="314" spans="48:52" x14ac:dyDescent="0.35">
      <c r="AV314" t="e">
        <f>+VLOOKUP($I314,Code!$A$2:$M$107,12,0)</f>
        <v>#N/A</v>
      </c>
      <c r="AW314" t="e">
        <f>+VLOOKUP($I314,Code!$A$2:$M$107,13,0)</f>
        <v>#N/A</v>
      </c>
      <c r="AY314" s="1">
        <f t="shared" si="20"/>
        <v>0</v>
      </c>
      <c r="AZ314" s="12" t="e">
        <f t="shared" si="21"/>
        <v>#DIV/0!</v>
      </c>
    </row>
    <row r="315" spans="48:52" x14ac:dyDescent="0.35">
      <c r="AV315" t="e">
        <f>+VLOOKUP($I315,Code!$A$2:$M$107,12,0)</f>
        <v>#N/A</v>
      </c>
      <c r="AW315" t="e">
        <f>+VLOOKUP($I315,Code!$A$2:$M$107,13,0)</f>
        <v>#N/A</v>
      </c>
      <c r="AY315" s="1">
        <f t="shared" si="20"/>
        <v>0</v>
      </c>
      <c r="AZ315" s="12" t="e">
        <f t="shared" si="21"/>
        <v>#DIV/0!</v>
      </c>
    </row>
    <row r="316" spans="48:52" x14ac:dyDescent="0.35">
      <c r="AV316" t="e">
        <f>+VLOOKUP($I316,Code!$A$2:$M$107,12,0)</f>
        <v>#N/A</v>
      </c>
      <c r="AW316" t="e">
        <f>+VLOOKUP($I316,Code!$A$2:$M$107,13,0)</f>
        <v>#N/A</v>
      </c>
      <c r="AY316" s="1">
        <f t="shared" si="20"/>
        <v>0</v>
      </c>
      <c r="AZ316" s="12" t="e">
        <f t="shared" si="21"/>
        <v>#DIV/0!</v>
      </c>
    </row>
    <row r="317" spans="48:52" x14ac:dyDescent="0.35">
      <c r="AV317" t="e">
        <f>+VLOOKUP($I317,Code!$A$2:$M$107,12,0)</f>
        <v>#N/A</v>
      </c>
      <c r="AW317" t="e">
        <f>+VLOOKUP($I317,Code!$A$2:$M$107,13,0)</f>
        <v>#N/A</v>
      </c>
      <c r="AY317" s="1">
        <f t="shared" si="20"/>
        <v>0</v>
      </c>
      <c r="AZ317" s="12" t="e">
        <f t="shared" si="21"/>
        <v>#DIV/0!</v>
      </c>
    </row>
    <row r="318" spans="48:52" x14ac:dyDescent="0.35">
      <c r="AV318" t="e">
        <f>+VLOOKUP($I318,Code!$A$2:$M$107,12,0)</f>
        <v>#N/A</v>
      </c>
      <c r="AW318" t="e">
        <f>+VLOOKUP($I318,Code!$A$2:$M$107,13,0)</f>
        <v>#N/A</v>
      </c>
      <c r="AY318" s="1">
        <f t="shared" si="20"/>
        <v>0</v>
      </c>
      <c r="AZ318" s="12" t="e">
        <f t="shared" si="21"/>
        <v>#DIV/0!</v>
      </c>
    </row>
    <row r="319" spans="48:52" x14ac:dyDescent="0.35">
      <c r="AV319" t="e">
        <f>+VLOOKUP($I319,Code!$A$2:$M$107,12,0)</f>
        <v>#N/A</v>
      </c>
      <c r="AW319" t="e">
        <f>+VLOOKUP($I319,Code!$A$2:$M$107,13,0)</f>
        <v>#N/A</v>
      </c>
      <c r="AY319" s="1">
        <f t="shared" si="20"/>
        <v>0</v>
      </c>
      <c r="AZ319" s="12" t="e">
        <f t="shared" si="21"/>
        <v>#DIV/0!</v>
      </c>
    </row>
    <row r="320" spans="48:52" x14ac:dyDescent="0.35">
      <c r="AY320" s="1">
        <f t="shared" si="20"/>
        <v>0</v>
      </c>
      <c r="AZ320" s="12" t="e">
        <f t="shared" si="21"/>
        <v>#DIV/0!</v>
      </c>
    </row>
    <row r="321" spans="1:52" x14ac:dyDescent="0.35">
      <c r="AT321" t="s">
        <v>5</v>
      </c>
      <c r="AU321" t="s">
        <v>5</v>
      </c>
      <c r="AV321" t="s">
        <v>5</v>
      </c>
      <c r="AW321" t="s">
        <v>5</v>
      </c>
      <c r="AX321" t="s">
        <v>5</v>
      </c>
      <c r="AY321" s="1">
        <f t="shared" si="20"/>
        <v>0</v>
      </c>
      <c r="AZ321" s="12" t="e">
        <f t="shared" si="21"/>
        <v>#DIV/0!</v>
      </c>
    </row>
    <row r="322" spans="1:52" x14ac:dyDescent="0.35">
      <c r="AY322" s="1">
        <f t="shared" si="20"/>
        <v>0</v>
      </c>
      <c r="AZ322" s="12" t="e">
        <f t="shared" si="21"/>
        <v>#DIV/0!</v>
      </c>
    </row>
    <row r="323" spans="1:52" x14ac:dyDescent="0.35">
      <c r="A323" s="4" t="s">
        <v>5</v>
      </c>
      <c r="B323" s="4"/>
      <c r="C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X323" s="4"/>
      <c r="AY323" s="1">
        <f t="shared" si="20"/>
        <v>0</v>
      </c>
      <c r="AZ323" s="12" t="e">
        <f t="shared" si="21"/>
        <v>#DIV/0!</v>
      </c>
    </row>
    <row r="324" spans="1:52" x14ac:dyDescent="0.35">
      <c r="AY324" s="1">
        <f t="shared" si="20"/>
        <v>0</v>
      </c>
      <c r="AZ324" s="12" t="e">
        <f t="shared" si="21"/>
        <v>#DIV/0!</v>
      </c>
    </row>
    <row r="325" spans="1:52" x14ac:dyDescent="0.35">
      <c r="AY325" s="1">
        <f t="shared" si="20"/>
        <v>0</v>
      </c>
      <c r="AZ325" s="12" t="e">
        <f t="shared" si="21"/>
        <v>#DIV/0!</v>
      </c>
    </row>
    <row r="326" spans="1:52" x14ac:dyDescent="0.35">
      <c r="AY326" s="1">
        <f t="shared" si="20"/>
        <v>0</v>
      </c>
      <c r="AZ326" s="12" t="e">
        <f t="shared" si="21"/>
        <v>#DIV/0!</v>
      </c>
    </row>
    <row r="327" spans="1:52" x14ac:dyDescent="0.35">
      <c r="AY327" s="1">
        <f t="shared" si="20"/>
        <v>0</v>
      </c>
      <c r="AZ327" s="12" t="e">
        <f t="shared" si="21"/>
        <v>#DIV/0!</v>
      </c>
    </row>
    <row r="328" spans="1:52" x14ac:dyDescent="0.35">
      <c r="AY328" s="1">
        <f t="shared" si="20"/>
        <v>0</v>
      </c>
      <c r="AZ328" s="12" t="e">
        <f t="shared" si="21"/>
        <v>#DIV/0!</v>
      </c>
    </row>
    <row r="329" spans="1:52" x14ac:dyDescent="0.35">
      <c r="AY329" s="1">
        <f t="shared" si="20"/>
        <v>0</v>
      </c>
      <c r="AZ329" s="12" t="e">
        <f t="shared" si="21"/>
        <v>#DIV/0!</v>
      </c>
    </row>
    <row r="330" spans="1:52" x14ac:dyDescent="0.35">
      <c r="AY330" s="1">
        <f t="shared" si="20"/>
        <v>0</v>
      </c>
      <c r="AZ330" s="12" t="e">
        <f t="shared" si="21"/>
        <v>#DIV/0!</v>
      </c>
    </row>
    <row r="331" spans="1:52" x14ac:dyDescent="0.35">
      <c r="AY331" s="1">
        <f t="shared" si="20"/>
        <v>0</v>
      </c>
      <c r="AZ331" s="12" t="e">
        <f t="shared" si="21"/>
        <v>#DIV/0!</v>
      </c>
    </row>
    <row r="332" spans="1:52" x14ac:dyDescent="0.35">
      <c r="AY332" s="1">
        <f t="shared" si="20"/>
        <v>0</v>
      </c>
      <c r="AZ332" s="12" t="e">
        <f t="shared" si="21"/>
        <v>#DIV/0!</v>
      </c>
    </row>
    <row r="333" spans="1:52" x14ac:dyDescent="0.35">
      <c r="AY333" s="1">
        <f t="shared" si="20"/>
        <v>0</v>
      </c>
      <c r="AZ333" s="12" t="e">
        <f t="shared" si="21"/>
        <v>#DIV/0!</v>
      </c>
    </row>
    <row r="334" spans="1:52" x14ac:dyDescent="0.35">
      <c r="AY334" s="1">
        <f t="shared" si="20"/>
        <v>0</v>
      </c>
      <c r="AZ334" s="12" t="e">
        <f t="shared" si="21"/>
        <v>#DIV/0!</v>
      </c>
    </row>
    <row r="335" spans="1:52" x14ac:dyDescent="0.35">
      <c r="AY335" s="1">
        <f t="shared" si="20"/>
        <v>0</v>
      </c>
      <c r="AZ335" s="12" t="e">
        <f t="shared" si="21"/>
        <v>#DIV/0!</v>
      </c>
    </row>
    <row r="336" spans="1:52" x14ac:dyDescent="0.35">
      <c r="AY336" s="1">
        <f t="shared" si="20"/>
        <v>0</v>
      </c>
      <c r="AZ336" s="12" t="e">
        <f t="shared" si="21"/>
        <v>#DIV/0!</v>
      </c>
    </row>
    <row r="337" spans="46:52" x14ac:dyDescent="0.35">
      <c r="AY337" s="1">
        <f t="shared" si="20"/>
        <v>0</v>
      </c>
      <c r="AZ337" s="12" t="e">
        <f t="shared" si="21"/>
        <v>#DIV/0!</v>
      </c>
    </row>
    <row r="338" spans="46:52" x14ac:dyDescent="0.35">
      <c r="AY338" s="1">
        <f t="shared" si="20"/>
        <v>0</v>
      </c>
      <c r="AZ338" s="12" t="e">
        <f t="shared" si="21"/>
        <v>#DIV/0!</v>
      </c>
    </row>
    <row r="339" spans="46:52" x14ac:dyDescent="0.35">
      <c r="AY339" s="1">
        <f t="shared" si="20"/>
        <v>0</v>
      </c>
      <c r="AZ339" s="12" t="e">
        <f t="shared" si="21"/>
        <v>#DIV/0!</v>
      </c>
    </row>
    <row r="340" spans="46:52" x14ac:dyDescent="0.35">
      <c r="AY340" s="1">
        <f t="shared" si="20"/>
        <v>0</v>
      </c>
      <c r="AZ340" s="12" t="e">
        <f t="shared" si="21"/>
        <v>#DIV/0!</v>
      </c>
    </row>
    <row r="341" spans="46:52" x14ac:dyDescent="0.35">
      <c r="AY341" s="1">
        <f t="shared" si="20"/>
        <v>0</v>
      </c>
      <c r="AZ341" s="12" t="e">
        <f t="shared" si="21"/>
        <v>#DIV/0!</v>
      </c>
    </row>
    <row r="342" spans="46:52" x14ac:dyDescent="0.35">
      <c r="AY342" s="1">
        <f t="shared" si="20"/>
        <v>0</v>
      </c>
      <c r="AZ342" s="12" t="e">
        <f t="shared" si="21"/>
        <v>#DIV/0!</v>
      </c>
    </row>
    <row r="343" spans="46:52" x14ac:dyDescent="0.35">
      <c r="AT343" t="s">
        <v>1287</v>
      </c>
      <c r="AU343" t="s">
        <v>1287</v>
      </c>
      <c r="AY343" s="1">
        <f t="shared" si="20"/>
        <v>0</v>
      </c>
      <c r="AZ343" s="12" t="e">
        <f t="shared" si="21"/>
        <v>#DIV/0!</v>
      </c>
    </row>
    <row r="344" spans="46:52" x14ac:dyDescent="0.35">
      <c r="AY344" s="1">
        <f t="shared" si="20"/>
        <v>0</v>
      </c>
      <c r="AZ344" s="12" t="e">
        <f t="shared" si="21"/>
        <v>#DIV/0!</v>
      </c>
    </row>
    <row r="345" spans="46:52" x14ac:dyDescent="0.35">
      <c r="AY345" s="1">
        <f t="shared" si="20"/>
        <v>0</v>
      </c>
      <c r="AZ345" s="12" t="e">
        <f t="shared" si="21"/>
        <v>#DIV/0!</v>
      </c>
    </row>
    <row r="346" spans="46:52" x14ac:dyDescent="0.35">
      <c r="AY346" s="1">
        <f t="shared" si="20"/>
        <v>0</v>
      </c>
      <c r="AZ346" s="12" t="e">
        <f t="shared" si="21"/>
        <v>#DIV/0!</v>
      </c>
    </row>
    <row r="347" spans="46:52" x14ac:dyDescent="0.35">
      <c r="AY347" s="1">
        <f t="shared" si="20"/>
        <v>0</v>
      </c>
      <c r="AZ347" s="12" t="e">
        <f t="shared" si="21"/>
        <v>#DIV/0!</v>
      </c>
    </row>
    <row r="348" spans="46:52" x14ac:dyDescent="0.35">
      <c r="AY348" s="1">
        <f t="shared" si="20"/>
        <v>0</v>
      </c>
      <c r="AZ348" s="12" t="e">
        <f t="shared" si="21"/>
        <v>#DIV/0!</v>
      </c>
    </row>
    <row r="349" spans="46:52" x14ac:dyDescent="0.35">
      <c r="AY349" s="1">
        <f t="shared" si="20"/>
        <v>0</v>
      </c>
      <c r="AZ349" s="12" t="e">
        <f t="shared" si="21"/>
        <v>#DIV/0!</v>
      </c>
    </row>
    <row r="350" spans="46:52" x14ac:dyDescent="0.35">
      <c r="AY350" s="1">
        <f t="shared" si="20"/>
        <v>0</v>
      </c>
      <c r="AZ350" s="12" t="e">
        <f t="shared" si="21"/>
        <v>#DIV/0!</v>
      </c>
    </row>
    <row r="351" spans="46:52" x14ac:dyDescent="0.35">
      <c r="AY351" s="1">
        <f t="shared" si="20"/>
        <v>0</v>
      </c>
      <c r="AZ351" s="12" t="e">
        <f t="shared" si="21"/>
        <v>#DIV/0!</v>
      </c>
    </row>
    <row r="352" spans="46:52" x14ac:dyDescent="0.35">
      <c r="AY352" s="1">
        <f t="shared" si="20"/>
        <v>0</v>
      </c>
      <c r="AZ352" s="12" t="e">
        <f t="shared" si="21"/>
        <v>#DIV/0!</v>
      </c>
    </row>
    <row r="353" spans="2:52" x14ac:dyDescent="0.35">
      <c r="AY353" s="1">
        <f t="shared" si="20"/>
        <v>0</v>
      </c>
      <c r="AZ353" s="12" t="e">
        <f t="shared" si="21"/>
        <v>#DIV/0!</v>
      </c>
    </row>
    <row r="354" spans="2:52" x14ac:dyDescent="0.35">
      <c r="AY354" s="1">
        <f t="shared" si="20"/>
        <v>0</v>
      </c>
      <c r="AZ354" s="12" t="e">
        <f t="shared" si="21"/>
        <v>#DIV/0!</v>
      </c>
    </row>
    <row r="355" spans="2:52" x14ac:dyDescent="0.35">
      <c r="AY355" s="1">
        <f t="shared" si="20"/>
        <v>0</v>
      </c>
      <c r="AZ355" s="12" t="e">
        <f t="shared" si="21"/>
        <v>#DIV/0!</v>
      </c>
    </row>
    <row r="356" spans="2:52" x14ac:dyDescent="0.35">
      <c r="AY356" s="1">
        <f t="shared" si="20"/>
        <v>0</v>
      </c>
      <c r="AZ356" s="12" t="e">
        <f t="shared" si="21"/>
        <v>#DIV/0!</v>
      </c>
    </row>
    <row r="357" spans="2:52" x14ac:dyDescent="0.35">
      <c r="AY357" s="1">
        <f t="shared" si="20"/>
        <v>0</v>
      </c>
      <c r="AZ357" s="12" t="e">
        <f t="shared" si="21"/>
        <v>#DIV/0!</v>
      </c>
    </row>
    <row r="358" spans="2:52" x14ac:dyDescent="0.35">
      <c r="AY358" s="1">
        <f t="shared" si="20"/>
        <v>0</v>
      </c>
      <c r="AZ358" s="12" t="e">
        <f t="shared" si="21"/>
        <v>#DIV/0!</v>
      </c>
    </row>
    <row r="359" spans="2:52" x14ac:dyDescent="0.35">
      <c r="AY359" s="1">
        <f t="shared" si="20"/>
        <v>0</v>
      </c>
      <c r="AZ359" s="12" t="e">
        <f t="shared" si="21"/>
        <v>#DIV/0!</v>
      </c>
    </row>
    <row r="360" spans="2:52" x14ac:dyDescent="0.35">
      <c r="AY360" s="1">
        <f t="shared" si="20"/>
        <v>0</v>
      </c>
      <c r="AZ360" s="12" t="e">
        <f t="shared" si="21"/>
        <v>#DIV/0!</v>
      </c>
    </row>
    <row r="361" spans="2:52" x14ac:dyDescent="0.35">
      <c r="AY361" s="1">
        <f t="shared" si="20"/>
        <v>0</v>
      </c>
      <c r="AZ361" s="12" t="e">
        <f t="shared" si="21"/>
        <v>#DIV/0!</v>
      </c>
    </row>
    <row r="362" spans="2:52" x14ac:dyDescent="0.35">
      <c r="AY362" s="1">
        <f t="shared" si="20"/>
        <v>0</v>
      </c>
      <c r="AZ362" s="12" t="e">
        <f t="shared" si="21"/>
        <v>#DIV/0!</v>
      </c>
    </row>
    <row r="363" spans="2:52" x14ac:dyDescent="0.35">
      <c r="AY363" s="1">
        <f t="shared" si="20"/>
        <v>0</v>
      </c>
      <c r="AZ363" s="12" t="e">
        <f t="shared" si="21"/>
        <v>#DIV/0!</v>
      </c>
    </row>
    <row r="364" spans="2:52" x14ac:dyDescent="0.35">
      <c r="AY364" s="1">
        <f t="shared" si="20"/>
        <v>0</v>
      </c>
      <c r="AZ364" s="12" t="e">
        <f t="shared" si="21"/>
        <v>#DIV/0!</v>
      </c>
    </row>
    <row r="365" spans="2:52" x14ac:dyDescent="0.35">
      <c r="AU365" t="s">
        <v>1287</v>
      </c>
      <c r="AV365">
        <f>+IFERROR(VLOOKUP($I365,Code!$A:$M,12,0),0)</f>
        <v>0</v>
      </c>
      <c r="AW365">
        <f>+IFERROR(VLOOKUP($I365,Code!$A:$M,13,0),0)</f>
        <v>0</v>
      </c>
      <c r="AY365" s="1">
        <f t="shared" si="20"/>
        <v>0</v>
      </c>
      <c r="AZ365" s="12" t="e">
        <f t="shared" si="21"/>
        <v>#DIV/0!</v>
      </c>
    </row>
    <row r="366" spans="2:52" x14ac:dyDescent="0.35">
      <c r="B366" s="4"/>
      <c r="AV366">
        <f>+IFERROR(VLOOKUP($I366,Code!$A:$M,12,0),0)</f>
        <v>0</v>
      </c>
      <c r="AW366">
        <f>+IFERROR(VLOOKUP($I366,Code!$A:$M,13,0),0)</f>
        <v>0</v>
      </c>
      <c r="AY366" s="1">
        <f t="shared" ref="AY366:AY406" si="22">+AE366*AQ366/1000</f>
        <v>0</v>
      </c>
      <c r="AZ366" s="12" t="e">
        <f t="shared" ref="AZ366:AZ406" si="23">1-(AE366/AD366)</f>
        <v>#DIV/0!</v>
      </c>
    </row>
    <row r="367" spans="2:52" x14ac:dyDescent="0.35">
      <c r="B367" s="4"/>
      <c r="AV367">
        <f>+IFERROR(VLOOKUP($I367,Code!$A:$M,12,0),0)</f>
        <v>0</v>
      </c>
      <c r="AW367">
        <f>+IFERROR(VLOOKUP($I367,Code!$A:$M,13,0),0)</f>
        <v>0</v>
      </c>
      <c r="AY367" s="1">
        <f t="shared" si="22"/>
        <v>0</v>
      </c>
      <c r="AZ367" s="12" t="e">
        <f t="shared" si="23"/>
        <v>#DIV/0!</v>
      </c>
    </row>
    <row r="368" spans="2:52" x14ac:dyDescent="0.35">
      <c r="AV368">
        <f>+IFERROR(VLOOKUP($I368,Code!$A:$M,12,0),0)</f>
        <v>0</v>
      </c>
      <c r="AW368">
        <f>+IFERROR(VLOOKUP($I368,Code!$A:$M,13,0),0)</f>
        <v>0</v>
      </c>
      <c r="AY368" s="1">
        <f t="shared" si="22"/>
        <v>0</v>
      </c>
      <c r="AZ368" s="12" t="e">
        <f t="shared" si="23"/>
        <v>#DIV/0!</v>
      </c>
    </row>
    <row r="369" spans="2:52" x14ac:dyDescent="0.35">
      <c r="AV369">
        <f>+IFERROR(VLOOKUP($I369,Code!$A:$M,12,0),0)</f>
        <v>0</v>
      </c>
      <c r="AW369">
        <f>+IFERROR(VLOOKUP($I369,Code!$A:$M,13,0),0)</f>
        <v>0</v>
      </c>
      <c r="AY369" s="1">
        <f t="shared" si="22"/>
        <v>0</v>
      </c>
      <c r="AZ369" s="12" t="e">
        <f t="shared" si="23"/>
        <v>#DIV/0!</v>
      </c>
    </row>
    <row r="370" spans="2:52" x14ac:dyDescent="0.35">
      <c r="AV370">
        <f>+IFERROR(VLOOKUP($I370,Code!$A:$M,12,0),0)</f>
        <v>0</v>
      </c>
      <c r="AW370">
        <f>+IFERROR(VLOOKUP($I370,Code!$A:$M,13,0),0)</f>
        <v>0</v>
      </c>
      <c r="AY370" s="1">
        <f t="shared" si="22"/>
        <v>0</v>
      </c>
      <c r="AZ370" s="12" t="e">
        <f t="shared" si="23"/>
        <v>#DIV/0!</v>
      </c>
    </row>
    <row r="371" spans="2:52" x14ac:dyDescent="0.35">
      <c r="AV371">
        <f>+IFERROR(VLOOKUP($I371,Code!$A:$M,12,0),0)</f>
        <v>0</v>
      </c>
      <c r="AW371">
        <f>+IFERROR(VLOOKUP($I371,Code!$A:$M,13,0),0)</f>
        <v>0</v>
      </c>
      <c r="AY371" s="1">
        <f t="shared" si="22"/>
        <v>0</v>
      </c>
      <c r="AZ371" s="12" t="e">
        <f t="shared" si="23"/>
        <v>#DIV/0!</v>
      </c>
    </row>
    <row r="372" spans="2:52" x14ac:dyDescent="0.35">
      <c r="AV372">
        <f>+IFERROR(VLOOKUP($I372,Code!$A:$M,12,0),0)</f>
        <v>0</v>
      </c>
      <c r="AW372">
        <f>+IFERROR(VLOOKUP($I372,Code!$A:$M,13,0),0)</f>
        <v>0</v>
      </c>
      <c r="AY372" s="1">
        <f t="shared" si="22"/>
        <v>0</v>
      </c>
      <c r="AZ372" s="12" t="e">
        <f t="shared" si="23"/>
        <v>#DIV/0!</v>
      </c>
    </row>
    <row r="373" spans="2:52" x14ac:dyDescent="0.35">
      <c r="AV373">
        <f>+IFERROR(VLOOKUP($I373,Code!$A:$M,12,0),0)</f>
        <v>0</v>
      </c>
      <c r="AW373">
        <f>+IFERROR(VLOOKUP($I373,Code!$A:$M,13,0),0)</f>
        <v>0</v>
      </c>
      <c r="AY373" s="1">
        <f t="shared" si="22"/>
        <v>0</v>
      </c>
      <c r="AZ373" s="12" t="e">
        <f t="shared" si="23"/>
        <v>#DIV/0!</v>
      </c>
    </row>
    <row r="374" spans="2:52" x14ac:dyDescent="0.35">
      <c r="AV374">
        <f>+IFERROR(VLOOKUP($I374,Code!$A:$M,12,0),0)</f>
        <v>0</v>
      </c>
      <c r="AW374">
        <f>+IFERROR(VLOOKUP($I374,Code!$A:$M,13,0),0)</f>
        <v>0</v>
      </c>
      <c r="AY374" s="1">
        <f t="shared" si="22"/>
        <v>0</v>
      </c>
      <c r="AZ374" s="12" t="e">
        <f t="shared" si="23"/>
        <v>#DIV/0!</v>
      </c>
    </row>
    <row r="375" spans="2:52" x14ac:dyDescent="0.35">
      <c r="AV375">
        <f>+IFERROR(VLOOKUP($I375,Code!$A:$M,12,0),0)</f>
        <v>0</v>
      </c>
      <c r="AW375">
        <f>+IFERROR(VLOOKUP($I375,Code!$A:$M,13,0),0)</f>
        <v>0</v>
      </c>
      <c r="AY375" s="1">
        <f t="shared" si="22"/>
        <v>0</v>
      </c>
      <c r="AZ375" s="12" t="e">
        <f t="shared" si="23"/>
        <v>#DIV/0!</v>
      </c>
    </row>
    <row r="376" spans="2:52" x14ac:dyDescent="0.35">
      <c r="AV376">
        <f>+IFERROR(VLOOKUP($I376,Code!$A:$M,12,0),0)</f>
        <v>0</v>
      </c>
      <c r="AW376">
        <f>+IFERROR(VLOOKUP($I376,Code!$A:$M,13,0),0)</f>
        <v>0</v>
      </c>
      <c r="AY376" s="1">
        <f t="shared" si="22"/>
        <v>0</v>
      </c>
      <c r="AZ376" s="12" t="e">
        <f t="shared" si="23"/>
        <v>#DIV/0!</v>
      </c>
    </row>
    <row r="377" spans="2:52" x14ac:dyDescent="0.35">
      <c r="AV377">
        <f>+IFERROR(VLOOKUP($I377,Code!$A:$M,12,0),0)</f>
        <v>0</v>
      </c>
      <c r="AW377">
        <f>+IFERROR(VLOOKUP($I377,Code!$A:$M,13,0),0)</f>
        <v>0</v>
      </c>
      <c r="AY377" s="1">
        <f t="shared" si="22"/>
        <v>0</v>
      </c>
      <c r="AZ377" s="12" t="e">
        <f t="shared" si="23"/>
        <v>#DIV/0!</v>
      </c>
    </row>
    <row r="378" spans="2:52" x14ac:dyDescent="0.35">
      <c r="AV378">
        <f>+IFERROR(VLOOKUP($I378,Code!$A:$M,12,0),0)</f>
        <v>0</v>
      </c>
      <c r="AW378">
        <f>+IFERROR(VLOOKUP($I378,Code!$A:$M,13,0),0)</f>
        <v>0</v>
      </c>
      <c r="AY378" s="1">
        <f t="shared" si="22"/>
        <v>0</v>
      </c>
      <c r="AZ378" s="12" t="e">
        <f t="shared" si="23"/>
        <v>#DIV/0!</v>
      </c>
    </row>
    <row r="379" spans="2:52" x14ac:dyDescent="0.35">
      <c r="AV379">
        <f>+IFERROR(VLOOKUP($I379,Code!$A:$M,12,0),0)</f>
        <v>0</v>
      </c>
      <c r="AW379">
        <f>+IFERROR(VLOOKUP($I379,Code!$A:$M,13,0),0)</f>
        <v>0</v>
      </c>
      <c r="AY379" s="1">
        <f t="shared" si="22"/>
        <v>0</v>
      </c>
      <c r="AZ379" s="12" t="e">
        <f t="shared" si="23"/>
        <v>#DIV/0!</v>
      </c>
    </row>
    <row r="380" spans="2:52" x14ac:dyDescent="0.35">
      <c r="AV380">
        <f>+IFERROR(VLOOKUP($I380,Code!$A:$M,12,0),0)</f>
        <v>0</v>
      </c>
      <c r="AW380">
        <f>+IFERROR(VLOOKUP($I380,Code!$A:$M,13,0),0)</f>
        <v>0</v>
      </c>
      <c r="AY380" s="1">
        <f t="shared" si="22"/>
        <v>0</v>
      </c>
      <c r="AZ380" s="12" t="e">
        <f t="shared" si="23"/>
        <v>#DIV/0!</v>
      </c>
    </row>
    <row r="381" spans="2:52" x14ac:dyDescent="0.35">
      <c r="AV381">
        <f>+IFERROR(VLOOKUP($I381,Code!$A:$M,12,0),0)</f>
        <v>0</v>
      </c>
      <c r="AW381">
        <f>+IFERROR(VLOOKUP($I381,Code!$A:$M,13,0),0)</f>
        <v>0</v>
      </c>
      <c r="AY381" s="1">
        <f t="shared" si="22"/>
        <v>0</v>
      </c>
      <c r="AZ381" s="12" t="e">
        <f t="shared" si="23"/>
        <v>#DIV/0!</v>
      </c>
    </row>
    <row r="382" spans="2:52" x14ac:dyDescent="0.35">
      <c r="B382" s="4"/>
      <c r="AV382">
        <f>+IFERROR(VLOOKUP($I382,Code!$A:$M,12,0),0)</f>
        <v>0</v>
      </c>
      <c r="AW382">
        <f>+IFERROR(VLOOKUP($I382,Code!$A:$M,13,0),0)</f>
        <v>0</v>
      </c>
      <c r="AY382" s="1">
        <f t="shared" si="22"/>
        <v>0</v>
      </c>
      <c r="AZ382" s="12" t="e">
        <f t="shared" si="23"/>
        <v>#DIV/0!</v>
      </c>
    </row>
    <row r="383" spans="2:52" x14ac:dyDescent="0.35">
      <c r="AV383">
        <f>+IFERROR(VLOOKUP($I383,Code!$A:$M,12,0),0)</f>
        <v>0</v>
      </c>
      <c r="AW383">
        <f>+IFERROR(VLOOKUP($I383,Code!$A:$M,13,0),0)</f>
        <v>0</v>
      </c>
      <c r="AY383" s="1">
        <f t="shared" si="22"/>
        <v>0</v>
      </c>
      <c r="AZ383" s="12" t="e">
        <f t="shared" si="23"/>
        <v>#DIV/0!</v>
      </c>
    </row>
    <row r="384" spans="2:52" x14ac:dyDescent="0.35">
      <c r="AV384">
        <f>+IFERROR(VLOOKUP($I384,Code!$A:$M,12,0),0)</f>
        <v>0</v>
      </c>
      <c r="AW384">
        <f>+IFERROR(VLOOKUP($I384,Code!$A:$M,13,0),0)</f>
        <v>0</v>
      </c>
      <c r="AY384" s="1">
        <f t="shared" si="22"/>
        <v>0</v>
      </c>
      <c r="AZ384" s="12" t="e">
        <f t="shared" si="23"/>
        <v>#DIV/0!</v>
      </c>
    </row>
    <row r="385" spans="48:52" x14ac:dyDescent="0.35">
      <c r="AV385">
        <f>+IFERROR(VLOOKUP($I385,Code!$A:$M,12,0),0)</f>
        <v>0</v>
      </c>
      <c r="AW385">
        <f>+IFERROR(VLOOKUP($I385,Code!$A:$M,13,0),0)</f>
        <v>0</v>
      </c>
      <c r="AY385" s="1">
        <f t="shared" si="22"/>
        <v>0</v>
      </c>
      <c r="AZ385" s="12" t="e">
        <f t="shared" si="23"/>
        <v>#DIV/0!</v>
      </c>
    </row>
    <row r="386" spans="48:52" x14ac:dyDescent="0.35">
      <c r="AV386">
        <f>+IFERROR(VLOOKUP($I386,Code!$A:$M,12,0),0)</f>
        <v>0</v>
      </c>
      <c r="AW386">
        <f>+IFERROR(VLOOKUP($I386,Code!$A:$M,13,0),0)</f>
        <v>0</v>
      </c>
      <c r="AY386" s="1">
        <f t="shared" si="22"/>
        <v>0</v>
      </c>
      <c r="AZ386" s="12" t="e">
        <f t="shared" si="23"/>
        <v>#DIV/0!</v>
      </c>
    </row>
    <row r="387" spans="48:52" x14ac:dyDescent="0.35">
      <c r="AV387">
        <f>+IFERROR(VLOOKUP($I387,Code!$A:$M,12,0),0)</f>
        <v>0</v>
      </c>
      <c r="AW387">
        <f>+IFERROR(VLOOKUP($I387,Code!$A:$M,13,0),0)</f>
        <v>0</v>
      </c>
      <c r="AY387" s="1">
        <f t="shared" si="22"/>
        <v>0</v>
      </c>
      <c r="AZ387" s="12" t="e">
        <f t="shared" si="23"/>
        <v>#DIV/0!</v>
      </c>
    </row>
    <row r="388" spans="48:52" x14ac:dyDescent="0.35">
      <c r="AV388">
        <f>+IFERROR(VLOOKUP($I388,Code!$A:$M,12,0),0)</f>
        <v>0</v>
      </c>
      <c r="AW388">
        <f>+IFERROR(VLOOKUP($I388,Code!$A:$M,13,0),0)</f>
        <v>0</v>
      </c>
      <c r="AY388" s="1">
        <f t="shared" si="22"/>
        <v>0</v>
      </c>
      <c r="AZ388" s="12" t="e">
        <f t="shared" si="23"/>
        <v>#DIV/0!</v>
      </c>
    </row>
    <row r="389" spans="48:52" x14ac:dyDescent="0.35">
      <c r="AV389">
        <f>+IFERROR(VLOOKUP($I389,Code!$A:$M,12,0),0)</f>
        <v>0</v>
      </c>
      <c r="AW389">
        <f>+IFERROR(VLOOKUP($I389,Code!$A:$M,13,0),0)</f>
        <v>0</v>
      </c>
      <c r="AY389" s="1">
        <f t="shared" si="22"/>
        <v>0</v>
      </c>
      <c r="AZ389" s="12" t="e">
        <f t="shared" si="23"/>
        <v>#DIV/0!</v>
      </c>
    </row>
    <row r="390" spans="48:52" x14ac:dyDescent="0.35">
      <c r="AV390">
        <f>+IFERROR(VLOOKUP($I390,Code!$A:$M,12,0),0)</f>
        <v>0</v>
      </c>
      <c r="AW390">
        <f>+IFERROR(VLOOKUP($I390,Code!$A:$M,13,0),0)</f>
        <v>0</v>
      </c>
      <c r="AY390" s="1">
        <f t="shared" si="22"/>
        <v>0</v>
      </c>
      <c r="AZ390" s="12" t="e">
        <f t="shared" si="23"/>
        <v>#DIV/0!</v>
      </c>
    </row>
    <row r="391" spans="48:52" x14ac:dyDescent="0.35">
      <c r="AV391">
        <f>+IFERROR(VLOOKUP($I391,Code!$A:$M,12,0),0)</f>
        <v>0</v>
      </c>
      <c r="AW391">
        <f>+IFERROR(VLOOKUP($I391,Code!$A:$M,13,0),0)</f>
        <v>0</v>
      </c>
      <c r="AY391" s="1">
        <f t="shared" si="22"/>
        <v>0</v>
      </c>
      <c r="AZ391" s="12" t="e">
        <f t="shared" si="23"/>
        <v>#DIV/0!</v>
      </c>
    </row>
    <row r="392" spans="48:52" x14ac:dyDescent="0.35">
      <c r="AV392">
        <f>+IFERROR(VLOOKUP($I392,Code!$A:$M,12,0),0)</f>
        <v>0</v>
      </c>
      <c r="AW392">
        <f>+IFERROR(VLOOKUP($I392,Code!$A:$M,13,0),0)</f>
        <v>0</v>
      </c>
      <c r="AY392" s="1">
        <f t="shared" si="22"/>
        <v>0</v>
      </c>
      <c r="AZ392" s="12" t="e">
        <f t="shared" si="23"/>
        <v>#DIV/0!</v>
      </c>
    </row>
    <row r="393" spans="48:52" x14ac:dyDescent="0.35">
      <c r="AV393">
        <f>+IFERROR(VLOOKUP($I393,Code!$A:$M,12,0),0)</f>
        <v>0</v>
      </c>
      <c r="AW393">
        <f>+IFERROR(VLOOKUP($I393,Code!$A:$M,13,0),0)</f>
        <v>0</v>
      </c>
      <c r="AY393" s="1">
        <f t="shared" si="22"/>
        <v>0</v>
      </c>
      <c r="AZ393" s="12" t="e">
        <f t="shared" si="23"/>
        <v>#DIV/0!</v>
      </c>
    </row>
    <row r="394" spans="48:52" x14ac:dyDescent="0.35">
      <c r="AV394">
        <f>+IFERROR(VLOOKUP($I394,Code!$A:$M,12,0),0)</f>
        <v>0</v>
      </c>
      <c r="AW394">
        <f>+IFERROR(VLOOKUP($I394,Code!$A:$M,13,0),0)</f>
        <v>0</v>
      </c>
      <c r="AY394" s="1">
        <f t="shared" si="22"/>
        <v>0</v>
      </c>
      <c r="AZ394" s="12" t="e">
        <f t="shared" si="23"/>
        <v>#DIV/0!</v>
      </c>
    </row>
    <row r="395" spans="48:52" x14ac:dyDescent="0.35">
      <c r="AV395">
        <f>+IFERROR(VLOOKUP($I395,Code!$A:$M,12,0),0)</f>
        <v>0</v>
      </c>
      <c r="AW395">
        <f>+IFERROR(VLOOKUP($I395,Code!$A:$M,13,0),0)</f>
        <v>0</v>
      </c>
      <c r="AY395" s="1">
        <f t="shared" si="22"/>
        <v>0</v>
      </c>
      <c r="AZ395" s="12" t="e">
        <f t="shared" si="23"/>
        <v>#DIV/0!</v>
      </c>
    </row>
    <row r="396" spans="48:52" x14ac:dyDescent="0.35">
      <c r="AV396">
        <f>+IFERROR(VLOOKUP($I396,Code!$A:$M,12,0),0)</f>
        <v>0</v>
      </c>
      <c r="AW396">
        <f>+IFERROR(VLOOKUP($I396,Code!$A:$M,13,0),0)</f>
        <v>0</v>
      </c>
      <c r="AY396" s="1">
        <f t="shared" si="22"/>
        <v>0</v>
      </c>
      <c r="AZ396" s="12" t="e">
        <f t="shared" si="23"/>
        <v>#DIV/0!</v>
      </c>
    </row>
    <row r="397" spans="48:52" x14ac:dyDescent="0.35">
      <c r="AV397">
        <f>+IFERROR(VLOOKUP($I397,Code!$A:$M,12,0),0)</f>
        <v>0</v>
      </c>
      <c r="AW397">
        <f>+IFERROR(VLOOKUP($I397,Code!$A:$M,13,0),0)</f>
        <v>0</v>
      </c>
      <c r="AY397" s="1">
        <f t="shared" si="22"/>
        <v>0</v>
      </c>
      <c r="AZ397" s="12" t="e">
        <f t="shared" si="23"/>
        <v>#DIV/0!</v>
      </c>
    </row>
    <row r="398" spans="48:52" x14ac:dyDescent="0.35">
      <c r="AV398">
        <f>+IFERROR(VLOOKUP($I398,Code!$A:$M,12,0),0)</f>
        <v>0</v>
      </c>
      <c r="AW398">
        <f>+IFERROR(VLOOKUP($I398,Code!$A:$M,13,0),0)</f>
        <v>0</v>
      </c>
      <c r="AY398" s="1">
        <f t="shared" si="22"/>
        <v>0</v>
      </c>
      <c r="AZ398" s="12" t="e">
        <f t="shared" si="23"/>
        <v>#DIV/0!</v>
      </c>
    </row>
    <row r="399" spans="48:52" x14ac:dyDescent="0.35">
      <c r="AV399">
        <f>+IFERROR(VLOOKUP($I399,Code!$A:$M,12,0),0)</f>
        <v>0</v>
      </c>
      <c r="AW399">
        <f>+IFERROR(VLOOKUP($I399,Code!$A:$M,13,0),0)</f>
        <v>0</v>
      </c>
      <c r="AY399" s="1">
        <f t="shared" si="22"/>
        <v>0</v>
      </c>
      <c r="AZ399" s="12" t="e">
        <f t="shared" si="23"/>
        <v>#DIV/0!</v>
      </c>
    </row>
    <row r="400" spans="48:52" x14ac:dyDescent="0.35">
      <c r="AV400">
        <f>+IFERROR(VLOOKUP($I400,Code!$A:$M,12,0),0)</f>
        <v>0</v>
      </c>
      <c r="AW400">
        <f>+IFERROR(VLOOKUP($I400,Code!$A:$M,13,0),0)</f>
        <v>0</v>
      </c>
      <c r="AY400" s="1">
        <f t="shared" si="22"/>
        <v>0</v>
      </c>
      <c r="AZ400" s="12" t="e">
        <f t="shared" si="23"/>
        <v>#DIV/0!</v>
      </c>
    </row>
    <row r="401" spans="48:52" x14ac:dyDescent="0.35">
      <c r="AV401">
        <f>+IFERROR(VLOOKUP($I401,Code!$A:$M,12,0),0)</f>
        <v>0</v>
      </c>
      <c r="AW401">
        <f>+IFERROR(VLOOKUP($I401,Code!$A:$M,13,0),0)</f>
        <v>0</v>
      </c>
      <c r="AY401" s="1">
        <f t="shared" si="22"/>
        <v>0</v>
      </c>
      <c r="AZ401" s="12" t="e">
        <f t="shared" si="23"/>
        <v>#DIV/0!</v>
      </c>
    </row>
    <row r="402" spans="48:52" x14ac:dyDescent="0.35">
      <c r="AV402">
        <f>+IFERROR(VLOOKUP($I402,Code!$A:$M,12,0),0)</f>
        <v>0</v>
      </c>
      <c r="AW402">
        <f>+IFERROR(VLOOKUP($I402,Code!$A:$M,13,0),0)</f>
        <v>0</v>
      </c>
      <c r="AY402" s="1">
        <f t="shared" si="22"/>
        <v>0</v>
      </c>
      <c r="AZ402" s="12" t="e">
        <f t="shared" si="23"/>
        <v>#DIV/0!</v>
      </c>
    </row>
    <row r="403" spans="48:52" x14ac:dyDescent="0.35">
      <c r="AV403">
        <f>+IFERROR(VLOOKUP($I403,Code!$A:$M,12,0),0)</f>
        <v>0</v>
      </c>
      <c r="AW403">
        <f>+IFERROR(VLOOKUP($I403,Code!$A:$M,13,0),0)</f>
        <v>0</v>
      </c>
      <c r="AY403" s="1">
        <f t="shared" si="22"/>
        <v>0</v>
      </c>
      <c r="AZ403" s="12" t="e">
        <f t="shared" si="23"/>
        <v>#DIV/0!</v>
      </c>
    </row>
    <row r="404" spans="48:52" x14ac:dyDescent="0.35">
      <c r="AV404">
        <f>+IFERROR(VLOOKUP($I404,Code!$A:$M,12,0),0)</f>
        <v>0</v>
      </c>
      <c r="AW404">
        <f>+IFERROR(VLOOKUP($I404,Code!$A:$M,13,0),0)</f>
        <v>0</v>
      </c>
      <c r="AY404" s="1">
        <f t="shared" si="22"/>
        <v>0</v>
      </c>
      <c r="AZ404" s="12" t="e">
        <f t="shared" si="23"/>
        <v>#DIV/0!</v>
      </c>
    </row>
    <row r="405" spans="48:52" x14ac:dyDescent="0.35">
      <c r="AV405">
        <f>+IFERROR(VLOOKUP($I405,Code!$A:$M,12,0),0)</f>
        <v>0</v>
      </c>
      <c r="AW405">
        <f>+IFERROR(VLOOKUP($I405,Code!$A:$M,13,0),0)</f>
        <v>0</v>
      </c>
      <c r="AY405" s="1">
        <f t="shared" si="22"/>
        <v>0</v>
      </c>
      <c r="AZ405" s="12" t="e">
        <f t="shared" si="23"/>
        <v>#DIV/0!</v>
      </c>
    </row>
    <row r="406" spans="48:52" x14ac:dyDescent="0.35">
      <c r="AV406">
        <f>+IFERROR(VLOOKUP($I406,Code!$A:$M,12,0),0)</f>
        <v>0</v>
      </c>
      <c r="AW406">
        <f>+IFERROR(VLOOKUP($I406,Code!$A:$M,13,0),0)</f>
        <v>0</v>
      </c>
      <c r="AY406" s="1">
        <f t="shared" si="22"/>
        <v>0</v>
      </c>
      <c r="AZ406" s="12" t="e">
        <f t="shared" si="23"/>
        <v>#DIV/0!</v>
      </c>
    </row>
    <row r="407" spans="48:52" x14ac:dyDescent="0.35">
      <c r="AV407">
        <f>+IFERROR(VLOOKUP($I407,Code!$A:$M,12,0),0)</f>
        <v>0</v>
      </c>
      <c r="AW407">
        <f>+IFERROR(VLOOKUP($I407,Code!$A:$M,13,0),0)</f>
        <v>0</v>
      </c>
    </row>
    <row r="408" spans="48:52" x14ac:dyDescent="0.35">
      <c r="AV408">
        <f>+IFERROR(VLOOKUP($I408,Code!$A:$M,12,0),0)</f>
        <v>0</v>
      </c>
      <c r="AW408">
        <f>+IFERROR(VLOOKUP($I408,Code!$A:$M,13,0),0)</f>
        <v>0</v>
      </c>
    </row>
    <row r="409" spans="48:52" x14ac:dyDescent="0.35">
      <c r="AV409">
        <f>+IFERROR(VLOOKUP($I409,Code!$A:$M,12,0),0)</f>
        <v>0</v>
      </c>
      <c r="AW409">
        <f>+IFERROR(VLOOKUP($I409,Code!$A:$M,13,0),0)</f>
        <v>0</v>
      </c>
    </row>
    <row r="410" spans="48:52" x14ac:dyDescent="0.35">
      <c r="AV410">
        <f>+IFERROR(VLOOKUP($I410,Code!$A:$M,12,0),0)</f>
        <v>0</v>
      </c>
      <c r="AW410">
        <f>+IFERROR(VLOOKUP($I410,Code!$A:$M,13,0),0)</f>
        <v>0</v>
      </c>
    </row>
    <row r="411" spans="48:52" x14ac:dyDescent="0.35">
      <c r="AV411">
        <f>+IFERROR(VLOOKUP($I411,Code!$A:$M,12,0),0)</f>
        <v>0</v>
      </c>
      <c r="AW411">
        <f>+IFERROR(VLOOKUP($I411,Code!$A:$M,13,0),0)</f>
        <v>0</v>
      </c>
    </row>
    <row r="412" spans="48:52" x14ac:dyDescent="0.35">
      <c r="AV412">
        <f>+IFERROR(VLOOKUP($I412,Code!$A:$M,12,0),0)</f>
        <v>0</v>
      </c>
      <c r="AW412">
        <f>+IFERROR(VLOOKUP($I412,Code!$A:$M,13,0),0)</f>
        <v>0</v>
      </c>
    </row>
    <row r="413" spans="48:52" x14ac:dyDescent="0.35">
      <c r="AV413">
        <f>+IFERROR(VLOOKUP($I413,Code!$A:$M,12,0),0)</f>
        <v>0</v>
      </c>
      <c r="AW413">
        <f>+IFERROR(VLOOKUP($I413,Code!$A:$M,13,0),0)</f>
        <v>0</v>
      </c>
    </row>
    <row r="414" spans="48:52" x14ac:dyDescent="0.35">
      <c r="AV414">
        <f>+IFERROR(VLOOKUP($I414,Code!$A:$M,12,0),0)</f>
        <v>0</v>
      </c>
      <c r="AW414">
        <f>+IFERROR(VLOOKUP($I414,Code!$A:$M,13,0),0)</f>
        <v>0</v>
      </c>
    </row>
    <row r="415" spans="48:52" x14ac:dyDescent="0.35">
      <c r="AV415">
        <f>+IFERROR(VLOOKUP($I415,Code!$A:$M,12,0),0)</f>
        <v>0</v>
      </c>
      <c r="AW415">
        <f>+IFERROR(VLOOKUP($I415,Code!$A:$M,13,0),0)</f>
        <v>0</v>
      </c>
    </row>
    <row r="416" spans="48:52" x14ac:dyDescent="0.35">
      <c r="AV416">
        <f>+IFERROR(VLOOKUP($I416,Code!$A:$M,12,0),0)</f>
        <v>0</v>
      </c>
      <c r="AW416">
        <f>+IFERROR(VLOOKUP($I416,Code!$A:$M,13,0),0)</f>
        <v>0</v>
      </c>
    </row>
    <row r="417" spans="48:49" x14ac:dyDescent="0.35">
      <c r="AV417">
        <f>+IFERROR(VLOOKUP($I417,Code!$A:$M,12,0),0)</f>
        <v>0</v>
      </c>
      <c r="AW417">
        <f>+IFERROR(VLOOKUP($I417,Code!$A:$M,13,0),0)</f>
        <v>0</v>
      </c>
    </row>
    <row r="418" spans="48:49" x14ac:dyDescent="0.35">
      <c r="AV418">
        <f>+IFERROR(VLOOKUP($I418,Code!$A:$M,12,0),0)</f>
        <v>0</v>
      </c>
      <c r="AW418">
        <f>+IFERROR(VLOOKUP($I418,Code!$A:$M,13,0),0)</f>
        <v>0</v>
      </c>
    </row>
    <row r="419" spans="48:49" x14ac:dyDescent="0.35">
      <c r="AV419">
        <f>+IFERROR(VLOOKUP($I419,Code!$A:$M,12,0),0)</f>
        <v>0</v>
      </c>
      <c r="AW419">
        <f>+IFERROR(VLOOKUP($I419,Code!$A:$M,13,0),0)</f>
        <v>0</v>
      </c>
    </row>
    <row r="420" spans="48:49" x14ac:dyDescent="0.35">
      <c r="AV420">
        <f>+IFERROR(VLOOKUP($I420,Code!$A:$M,12,0),0)</f>
        <v>0</v>
      </c>
      <c r="AW420">
        <f>+IFERROR(VLOOKUP($I420,Code!$A:$M,13,0),0)</f>
        <v>0</v>
      </c>
    </row>
    <row r="421" spans="48:49" x14ac:dyDescent="0.35">
      <c r="AV421">
        <f>+IFERROR(VLOOKUP($I421,Code!$A:$M,12,0),0)</f>
        <v>0</v>
      </c>
      <c r="AW421">
        <f>+IFERROR(VLOOKUP($I421,Code!$A:$M,13,0),0)</f>
        <v>0</v>
      </c>
    </row>
    <row r="422" spans="48:49" x14ac:dyDescent="0.35">
      <c r="AV422">
        <f>+IFERROR(VLOOKUP($I422,Code!$A:$M,12,0),0)</f>
        <v>0</v>
      </c>
      <c r="AW422">
        <f>+IFERROR(VLOOKUP($I422,Code!$A:$M,13,0),0)</f>
        <v>0</v>
      </c>
    </row>
    <row r="423" spans="48:49" x14ac:dyDescent="0.35">
      <c r="AV423">
        <f>+IFERROR(VLOOKUP($I423,Code!$A:$M,12,0),0)</f>
        <v>0</v>
      </c>
      <c r="AW423">
        <f>+IFERROR(VLOOKUP($I423,Code!$A:$M,13,0),0)</f>
        <v>0</v>
      </c>
    </row>
    <row r="424" spans="48:49" x14ac:dyDescent="0.35">
      <c r="AV424">
        <f>+IFERROR(VLOOKUP($I424,Code!$A:$M,12,0),0)</f>
        <v>0</v>
      </c>
      <c r="AW424">
        <f>+IFERROR(VLOOKUP($I424,Code!$A:$M,13,0),0)</f>
        <v>0</v>
      </c>
    </row>
    <row r="425" spans="48:49" x14ac:dyDescent="0.35">
      <c r="AV425">
        <f>+IFERROR(VLOOKUP($I425,Code!$A:$M,12,0),0)</f>
        <v>0</v>
      </c>
      <c r="AW425">
        <f>+IFERROR(VLOOKUP($I425,Code!$A:$M,13,0),0)</f>
        <v>0</v>
      </c>
    </row>
    <row r="426" spans="48:49" x14ac:dyDescent="0.35">
      <c r="AV426">
        <f>+IFERROR(VLOOKUP($I426,Code!$A:$M,12,0),0)</f>
        <v>0</v>
      </c>
      <c r="AW426">
        <f>+IFERROR(VLOOKUP($I426,Code!$A:$M,13,0),0)</f>
        <v>0</v>
      </c>
    </row>
    <row r="427" spans="48:49" x14ac:dyDescent="0.35">
      <c r="AV427">
        <f>+IFERROR(VLOOKUP($I427,Code!$A:$M,12,0),0)</f>
        <v>0</v>
      </c>
      <c r="AW427">
        <f>+IFERROR(VLOOKUP($I427,Code!$A:$M,13,0),0)</f>
        <v>0</v>
      </c>
    </row>
    <row r="428" spans="48:49" x14ac:dyDescent="0.35">
      <c r="AV428">
        <f>+IFERROR(VLOOKUP($I428,Code!$A:$M,12,0),0)</f>
        <v>0</v>
      </c>
      <c r="AW428">
        <f>+IFERROR(VLOOKUP($I428,Code!$A:$M,13,0),0)</f>
        <v>0</v>
      </c>
    </row>
    <row r="429" spans="48:49" x14ac:dyDescent="0.35">
      <c r="AV429">
        <f>+IFERROR(VLOOKUP($I429,Code!$A:$M,12,0),0)</f>
        <v>0</v>
      </c>
      <c r="AW429">
        <f>+IFERROR(VLOOKUP($I429,Code!$A:$M,13,0),0)</f>
        <v>0</v>
      </c>
    </row>
    <row r="430" spans="48:49" x14ac:dyDescent="0.35">
      <c r="AV430">
        <f>+IFERROR(VLOOKUP($I430,Code!$A:$M,12,0),0)</f>
        <v>0</v>
      </c>
      <c r="AW430">
        <f>+IFERROR(VLOOKUP($I430,Code!$A:$M,13,0),0)</f>
        <v>0</v>
      </c>
    </row>
    <row r="431" spans="48:49" x14ac:dyDescent="0.35">
      <c r="AV431">
        <f>+IFERROR(VLOOKUP($I431,Code!$A:$M,12,0),0)</f>
        <v>0</v>
      </c>
      <c r="AW431">
        <f>+IFERROR(VLOOKUP($I431,Code!$A:$M,13,0),0)</f>
        <v>0</v>
      </c>
    </row>
    <row r="432" spans="48:49" x14ac:dyDescent="0.35">
      <c r="AV432">
        <f>+IFERROR(VLOOKUP($I432,Code!$A:$M,12,0),0)</f>
        <v>0</v>
      </c>
      <c r="AW432">
        <f>+IFERROR(VLOOKUP($I432,Code!$A:$M,13,0),0)</f>
        <v>0</v>
      </c>
    </row>
    <row r="433" spans="48:49" x14ac:dyDescent="0.35">
      <c r="AV433">
        <f>+IFERROR(VLOOKUP($I433,Code!$A:$M,12,0),0)</f>
        <v>0</v>
      </c>
      <c r="AW433">
        <f>+IFERROR(VLOOKUP($I433,Code!$A:$M,13,0),0)</f>
        <v>0</v>
      </c>
    </row>
    <row r="434" spans="48:49" x14ac:dyDescent="0.35">
      <c r="AV434">
        <f>+IFERROR(VLOOKUP($I434,Code!$A:$M,12,0),0)</f>
        <v>0</v>
      </c>
      <c r="AW434">
        <f>+IFERROR(VLOOKUP($I434,Code!$A:$M,13,0),0)</f>
        <v>0</v>
      </c>
    </row>
    <row r="435" spans="48:49" x14ac:dyDescent="0.35">
      <c r="AV435">
        <f>+IFERROR(VLOOKUP($I435,Code!$A:$M,12,0),0)</f>
        <v>0</v>
      </c>
      <c r="AW435">
        <f>+IFERROR(VLOOKUP($I435,Code!$A:$M,13,0),0)</f>
        <v>0</v>
      </c>
    </row>
    <row r="436" spans="48:49" x14ac:dyDescent="0.35">
      <c r="AV436">
        <f>+IFERROR(VLOOKUP($I436,Code!$A:$M,12,0),0)</f>
        <v>0</v>
      </c>
      <c r="AW436">
        <f>+IFERROR(VLOOKUP($I436,Code!$A:$M,13,0),0)</f>
        <v>0</v>
      </c>
    </row>
    <row r="437" spans="48:49" x14ac:dyDescent="0.35">
      <c r="AV437">
        <f>+IFERROR(VLOOKUP($I437,Code!$A:$M,12,0),0)</f>
        <v>0</v>
      </c>
      <c r="AW437">
        <f>+IFERROR(VLOOKUP($I437,Code!$A:$M,13,0),0)</f>
        <v>0</v>
      </c>
    </row>
    <row r="438" spans="48:49" x14ac:dyDescent="0.35">
      <c r="AV438">
        <f>+IFERROR(VLOOKUP($I438,Code!$A:$M,12,0),0)</f>
        <v>0</v>
      </c>
      <c r="AW438">
        <f>+IFERROR(VLOOKUP($I438,Code!$A:$M,13,0),0)</f>
        <v>0</v>
      </c>
    </row>
    <row r="439" spans="48:49" x14ac:dyDescent="0.35">
      <c r="AV439">
        <f>+IFERROR(VLOOKUP($I439,Code!$A:$M,12,0),0)</f>
        <v>0</v>
      </c>
      <c r="AW439">
        <f>+IFERROR(VLOOKUP($I439,Code!$A:$M,13,0),0)</f>
        <v>0</v>
      </c>
    </row>
    <row r="440" spans="48:49" x14ac:dyDescent="0.35">
      <c r="AV440">
        <f>+IFERROR(VLOOKUP($I440,Code!$A:$M,12,0),0)</f>
        <v>0</v>
      </c>
      <c r="AW440">
        <f>+IFERROR(VLOOKUP($I440,Code!$A:$M,13,0),0)</f>
        <v>0</v>
      </c>
    </row>
    <row r="441" spans="48:49" x14ac:dyDescent="0.35">
      <c r="AV441">
        <f>+IFERROR(VLOOKUP($I441,Code!$A:$M,12,0),0)</f>
        <v>0</v>
      </c>
      <c r="AW441">
        <f>+IFERROR(VLOOKUP($I441,Code!$A:$M,13,0),0)</f>
        <v>0</v>
      </c>
    </row>
    <row r="442" spans="48:49" x14ac:dyDescent="0.35">
      <c r="AV442">
        <f>+IFERROR(VLOOKUP($I442,Code!$A:$M,12,0),0)</f>
        <v>0</v>
      </c>
      <c r="AW442">
        <f>+IFERROR(VLOOKUP($I442,Code!$A:$M,13,0),0)</f>
        <v>0</v>
      </c>
    </row>
    <row r="443" spans="48:49" x14ac:dyDescent="0.35">
      <c r="AV443">
        <f>+IFERROR(VLOOKUP($I443,Code!$A:$M,12,0),0)</f>
        <v>0</v>
      </c>
      <c r="AW443">
        <f>+IFERROR(VLOOKUP($I443,Code!$A:$M,13,0),0)</f>
        <v>0</v>
      </c>
    </row>
    <row r="444" spans="48:49" x14ac:dyDescent="0.35">
      <c r="AV444">
        <f>+IFERROR(VLOOKUP($I444,Code!$A:$M,12,0),0)</f>
        <v>0</v>
      </c>
      <c r="AW444">
        <f>+IFERROR(VLOOKUP($I444,Code!$A:$M,13,0),0)</f>
        <v>0</v>
      </c>
    </row>
    <row r="445" spans="48:49" x14ac:dyDescent="0.35">
      <c r="AV445">
        <f>+IFERROR(VLOOKUP($I445,Code!$A:$M,12,0),0)</f>
        <v>0</v>
      </c>
      <c r="AW445">
        <f>+IFERROR(VLOOKUP($I445,Code!$A:$M,13,0),0)</f>
        <v>0</v>
      </c>
    </row>
    <row r="446" spans="48:49" x14ac:dyDescent="0.35">
      <c r="AV446">
        <f>+IFERROR(VLOOKUP($I446,Code!$A:$M,12,0),0)</f>
        <v>0</v>
      </c>
      <c r="AW446">
        <f>+IFERROR(VLOOKUP($I446,Code!$A:$M,13,0),0)</f>
        <v>0</v>
      </c>
    </row>
    <row r="447" spans="48:49" x14ac:dyDescent="0.35">
      <c r="AV447">
        <f>+IFERROR(VLOOKUP($I447,Code!$A:$M,12,0),0)</f>
        <v>0</v>
      </c>
      <c r="AW447">
        <f>+IFERROR(VLOOKUP($I447,Code!$A:$M,13,0),0)</f>
        <v>0</v>
      </c>
    </row>
    <row r="448" spans="48:49" x14ac:dyDescent="0.35">
      <c r="AV448">
        <f>+IFERROR(VLOOKUP($I448,Code!$A:$M,12,0),0)</f>
        <v>0</v>
      </c>
      <c r="AW448">
        <f>+IFERROR(VLOOKUP($I448,Code!$A:$M,13,0),0)</f>
        <v>0</v>
      </c>
    </row>
    <row r="449" spans="48:49" x14ac:dyDescent="0.35">
      <c r="AV449">
        <f>+IFERROR(VLOOKUP($I449,Code!$A:$M,12,0),0)</f>
        <v>0</v>
      </c>
      <c r="AW449">
        <f>+IFERROR(VLOOKUP($I449,Code!$A:$M,13,0),0)</f>
        <v>0</v>
      </c>
    </row>
    <row r="450" spans="48:49" x14ac:dyDescent="0.35">
      <c r="AV450">
        <f>+IFERROR(VLOOKUP($I450,Code!$A:$M,12,0),0)</f>
        <v>0</v>
      </c>
      <c r="AW450">
        <f>+IFERROR(VLOOKUP($I450,Code!$A:$M,13,0),0)</f>
        <v>0</v>
      </c>
    </row>
    <row r="451" spans="48:49" x14ac:dyDescent="0.35">
      <c r="AV451">
        <f>+IFERROR(VLOOKUP($I451,Code!$A:$M,12,0),0)</f>
        <v>0</v>
      </c>
      <c r="AW451">
        <f>+IFERROR(VLOOKUP($I451,Code!$A:$M,13,0),0)</f>
        <v>0</v>
      </c>
    </row>
    <row r="452" spans="48:49" x14ac:dyDescent="0.35">
      <c r="AV452">
        <f>+IFERROR(VLOOKUP($I452,Code!$A:$M,12,0),0)</f>
        <v>0</v>
      </c>
      <c r="AW452">
        <f>+IFERROR(VLOOKUP($I452,Code!$A:$M,13,0),0)</f>
        <v>0</v>
      </c>
    </row>
    <row r="453" spans="48:49" x14ac:dyDescent="0.35">
      <c r="AV453">
        <f>+IFERROR(VLOOKUP($I453,Code!$A:$M,12,0),0)</f>
        <v>0</v>
      </c>
      <c r="AW453">
        <f>+IFERROR(VLOOKUP($I453,Code!$A:$M,13,0),0)</f>
        <v>0</v>
      </c>
    </row>
    <row r="454" spans="48:49" x14ac:dyDescent="0.35">
      <c r="AV454">
        <f>+IFERROR(VLOOKUP($I454,Code!$A:$M,12,0),0)</f>
        <v>0</v>
      </c>
      <c r="AW454">
        <f>+IFERROR(VLOOKUP($I454,Code!$A:$M,13,0),0)</f>
        <v>0</v>
      </c>
    </row>
    <row r="455" spans="48:49" x14ac:dyDescent="0.35">
      <c r="AV455">
        <f>+IFERROR(VLOOKUP($I455,Code!$A:$M,12,0),0)</f>
        <v>0</v>
      </c>
      <c r="AW455">
        <f>+IFERROR(VLOOKUP($I455,Code!$A:$M,13,0),0)</f>
        <v>0</v>
      </c>
    </row>
    <row r="456" spans="48:49" x14ac:dyDescent="0.35">
      <c r="AV456">
        <f>+IFERROR(VLOOKUP($I456,Code!$A:$M,12,0),0)</f>
        <v>0</v>
      </c>
      <c r="AW456">
        <f>+IFERROR(VLOOKUP($I456,Code!$A:$M,13,0),0)</f>
        <v>0</v>
      </c>
    </row>
    <row r="457" spans="48:49" x14ac:dyDescent="0.35">
      <c r="AV457">
        <f>+IFERROR(VLOOKUP($I457,Code!$A:$M,12,0),0)</f>
        <v>0</v>
      </c>
      <c r="AW457">
        <f>+IFERROR(VLOOKUP($I457,Code!$A:$M,13,0),0)</f>
        <v>0</v>
      </c>
    </row>
    <row r="458" spans="48:49" x14ac:dyDescent="0.35">
      <c r="AV458">
        <f>+IFERROR(VLOOKUP($I458,Code!$A:$M,12,0),0)</f>
        <v>0</v>
      </c>
      <c r="AW458">
        <f>+IFERROR(VLOOKUP($I458,Code!$A:$M,13,0),0)</f>
        <v>0</v>
      </c>
    </row>
    <row r="459" spans="48:49" x14ac:dyDescent="0.35">
      <c r="AV459">
        <f>+IFERROR(VLOOKUP($I459,Code!$A:$M,12,0),0)</f>
        <v>0</v>
      </c>
      <c r="AW459">
        <f>+IFERROR(VLOOKUP($I459,Code!$A:$M,13,0),0)</f>
        <v>0</v>
      </c>
    </row>
    <row r="460" spans="48:49" x14ac:dyDescent="0.35">
      <c r="AV460">
        <f>+IFERROR(VLOOKUP($I460,Code!$A:$M,12,0),0)</f>
        <v>0</v>
      </c>
      <c r="AW460">
        <f>+IFERROR(VLOOKUP($I460,Code!$A:$M,13,0),0)</f>
        <v>0</v>
      </c>
    </row>
    <row r="461" spans="48:49" x14ac:dyDescent="0.35">
      <c r="AV461">
        <f>+IFERROR(VLOOKUP($I461,Code!$A:$M,12,0),0)</f>
        <v>0</v>
      </c>
      <c r="AW461">
        <f>+IFERROR(VLOOKUP($I461,Code!$A:$M,13,0),0)</f>
        <v>0</v>
      </c>
    </row>
    <row r="462" spans="48:49" x14ac:dyDescent="0.35">
      <c r="AV462">
        <f>+IFERROR(VLOOKUP($I462,Code!$A:$M,12,0),0)</f>
        <v>0</v>
      </c>
      <c r="AW462">
        <f>+IFERROR(VLOOKUP($I462,Code!$A:$M,13,0),0)</f>
        <v>0</v>
      </c>
    </row>
    <row r="463" spans="48:49" x14ac:dyDescent="0.35">
      <c r="AV463">
        <f>+IFERROR(VLOOKUP($I463,Code!$A:$M,12,0),0)</f>
        <v>0</v>
      </c>
      <c r="AW463">
        <f>+IFERROR(VLOOKUP($I463,Code!$A:$M,13,0),0)</f>
        <v>0</v>
      </c>
    </row>
    <row r="464" spans="48:49" x14ac:dyDescent="0.35">
      <c r="AV464">
        <f>+IFERROR(VLOOKUP($I464,Code!$A:$M,12,0),0)</f>
        <v>0</v>
      </c>
      <c r="AW464">
        <f>+IFERROR(VLOOKUP($I464,Code!$A:$M,13,0),0)</f>
        <v>0</v>
      </c>
    </row>
    <row r="465" spans="48:49" x14ac:dyDescent="0.35">
      <c r="AV465">
        <f>+IFERROR(VLOOKUP($I465,Code!$A:$M,12,0),0)</f>
        <v>0</v>
      </c>
      <c r="AW465">
        <f>+IFERROR(VLOOKUP($I465,Code!$A:$M,13,0),0)</f>
        <v>0</v>
      </c>
    </row>
    <row r="466" spans="48:49" x14ac:dyDescent="0.35">
      <c r="AV466">
        <f>+IFERROR(VLOOKUP($I466,Code!$A:$M,12,0),0)</f>
        <v>0</v>
      </c>
      <c r="AW466">
        <f>+IFERROR(VLOOKUP($I466,Code!$A:$M,13,0),0)</f>
        <v>0</v>
      </c>
    </row>
    <row r="467" spans="48:49" x14ac:dyDescent="0.35">
      <c r="AV467">
        <f>+IFERROR(VLOOKUP($I467,Code!$A:$M,12,0),0)</f>
        <v>0</v>
      </c>
      <c r="AW467">
        <f>+IFERROR(VLOOKUP($I467,Code!$A:$M,13,0),0)</f>
        <v>0</v>
      </c>
    </row>
    <row r="468" spans="48:49" x14ac:dyDescent="0.35">
      <c r="AV468">
        <f>+IFERROR(VLOOKUP($I468,Code!$A:$M,12,0),0)</f>
        <v>0</v>
      </c>
      <c r="AW468">
        <f>+IFERROR(VLOOKUP($I468,Code!$A:$M,13,0),0)</f>
        <v>0</v>
      </c>
    </row>
    <row r="469" spans="48:49" x14ac:dyDescent="0.35">
      <c r="AV469">
        <f>+IFERROR(VLOOKUP($I469,Code!$A:$M,12,0),0)</f>
        <v>0</v>
      </c>
      <c r="AW469">
        <f>+IFERROR(VLOOKUP($I469,Code!$A:$M,13,0),0)</f>
        <v>0</v>
      </c>
    </row>
    <row r="470" spans="48:49" x14ac:dyDescent="0.35">
      <c r="AV470">
        <f>+IFERROR(VLOOKUP($I470,Code!$A:$M,12,0),0)</f>
        <v>0</v>
      </c>
      <c r="AW470">
        <f>+IFERROR(VLOOKUP($I470,Code!$A:$M,13,0),0)</f>
        <v>0</v>
      </c>
    </row>
    <row r="471" spans="48:49" x14ac:dyDescent="0.35">
      <c r="AV471">
        <f>+IFERROR(VLOOKUP($I471,Code!$A:$M,12,0),0)</f>
        <v>0</v>
      </c>
      <c r="AW471">
        <f>+IFERROR(VLOOKUP($I471,Code!$A:$M,13,0),0)</f>
        <v>0</v>
      </c>
    </row>
    <row r="472" spans="48:49" x14ac:dyDescent="0.35">
      <c r="AV472">
        <f>+IFERROR(VLOOKUP($I472,Code!$A:$M,12,0),0)</f>
        <v>0</v>
      </c>
      <c r="AW472">
        <f>+IFERROR(VLOOKUP($I472,Code!$A:$M,13,0),0)</f>
        <v>0</v>
      </c>
    </row>
    <row r="473" spans="48:49" x14ac:dyDescent="0.35">
      <c r="AV473">
        <f>+IFERROR(VLOOKUP($I473,Code!$A:$M,12,0),0)</f>
        <v>0</v>
      </c>
      <c r="AW473">
        <f>+IFERROR(VLOOKUP($I473,Code!$A:$M,13,0),0)</f>
        <v>0</v>
      </c>
    </row>
    <row r="474" spans="48:49" x14ac:dyDescent="0.35">
      <c r="AV474">
        <f>+IFERROR(VLOOKUP($I474,Code!$A:$M,12,0),0)</f>
        <v>0</v>
      </c>
      <c r="AW474">
        <f>+IFERROR(VLOOKUP($I474,Code!$A:$M,13,0),0)</f>
        <v>0</v>
      </c>
    </row>
    <row r="475" spans="48:49" x14ac:dyDescent="0.35">
      <c r="AV475">
        <f>+IFERROR(VLOOKUP($I475,Code!$A:$M,12,0),0)</f>
        <v>0</v>
      </c>
      <c r="AW475">
        <f>+IFERROR(VLOOKUP($I475,Code!$A:$M,13,0),0)</f>
        <v>0</v>
      </c>
    </row>
    <row r="476" spans="48:49" x14ac:dyDescent="0.35">
      <c r="AV476">
        <f>+IFERROR(VLOOKUP($I476,Code!$A:$M,12,0),0)</f>
        <v>0</v>
      </c>
      <c r="AW476">
        <f>+IFERROR(VLOOKUP($I476,Code!$A:$M,13,0),0)</f>
        <v>0</v>
      </c>
    </row>
    <row r="477" spans="48:49" x14ac:dyDescent="0.35">
      <c r="AV477">
        <f>+IFERROR(VLOOKUP($I477,Code!$A:$M,12,0),0)</f>
        <v>0</v>
      </c>
      <c r="AW477">
        <f>+IFERROR(VLOOKUP($I477,Code!$A:$M,13,0),0)</f>
        <v>0</v>
      </c>
    </row>
    <row r="478" spans="48:49" x14ac:dyDescent="0.35">
      <c r="AV478">
        <f>+IFERROR(VLOOKUP($I478,Code!$A:$M,12,0),0)</f>
        <v>0</v>
      </c>
      <c r="AW478">
        <f>+IFERROR(VLOOKUP($I478,Code!$A:$M,13,0),0)</f>
        <v>0</v>
      </c>
    </row>
    <row r="479" spans="48:49" x14ac:dyDescent="0.35">
      <c r="AV479">
        <f>+IFERROR(VLOOKUP($I479,Code!$A:$M,12,0),0)</f>
        <v>0</v>
      </c>
      <c r="AW479">
        <f>+IFERROR(VLOOKUP($I479,Code!$A:$M,13,0),0)</f>
        <v>0</v>
      </c>
    </row>
    <row r="480" spans="48:49" x14ac:dyDescent="0.35">
      <c r="AV480">
        <f>+IFERROR(VLOOKUP($I480,Code!$A:$M,12,0),0)</f>
        <v>0</v>
      </c>
      <c r="AW480">
        <f>+IFERROR(VLOOKUP($I480,Code!$A:$M,13,0),0)</f>
        <v>0</v>
      </c>
    </row>
    <row r="481" spans="48:49" x14ac:dyDescent="0.35">
      <c r="AV481">
        <f>+IFERROR(VLOOKUP($I481,Code!$A:$M,12,0),0)</f>
        <v>0</v>
      </c>
      <c r="AW481">
        <f>+IFERROR(VLOOKUP($I481,Code!$A:$M,13,0),0)</f>
        <v>0</v>
      </c>
    </row>
    <row r="482" spans="48:49" x14ac:dyDescent="0.35">
      <c r="AV482">
        <f>+IFERROR(VLOOKUP($I482,Code!$A:$M,12,0),0)</f>
        <v>0</v>
      </c>
      <c r="AW482">
        <f>+IFERROR(VLOOKUP($I482,Code!$A:$M,13,0),0)</f>
        <v>0</v>
      </c>
    </row>
    <row r="483" spans="48:49" x14ac:dyDescent="0.35">
      <c r="AV483">
        <f>+IFERROR(VLOOKUP($I483,Code!$A:$M,12,0),0)</f>
        <v>0</v>
      </c>
      <c r="AW483">
        <f>+IFERROR(VLOOKUP($I483,Code!$A:$M,13,0),0)</f>
        <v>0</v>
      </c>
    </row>
    <row r="484" spans="48:49" x14ac:dyDescent="0.35">
      <c r="AV484">
        <f>+IFERROR(VLOOKUP($I484,Code!$A:$M,12,0),0)</f>
        <v>0</v>
      </c>
      <c r="AW484">
        <f>+IFERROR(VLOOKUP($I484,Code!$A:$M,13,0),0)</f>
        <v>0</v>
      </c>
    </row>
    <row r="485" spans="48:49" x14ac:dyDescent="0.35">
      <c r="AV485">
        <f>+IFERROR(VLOOKUP($I485,Code!$A:$M,12,0),0)</f>
        <v>0</v>
      </c>
      <c r="AW485">
        <f>+IFERROR(VLOOKUP($I485,Code!$A:$M,13,0),0)</f>
        <v>0</v>
      </c>
    </row>
    <row r="486" spans="48:49" x14ac:dyDescent="0.35">
      <c r="AV486">
        <f>+IFERROR(VLOOKUP($I486,Code!$A:$M,12,0),0)</f>
        <v>0</v>
      </c>
      <c r="AW486">
        <f>+IFERROR(VLOOKUP($I486,Code!$A:$M,13,0),0)</f>
        <v>0</v>
      </c>
    </row>
    <row r="487" spans="48:49" x14ac:dyDescent="0.35">
      <c r="AV487">
        <f>+IFERROR(VLOOKUP($I487,Code!$A:$M,12,0),0)</f>
        <v>0</v>
      </c>
      <c r="AW487">
        <f>+IFERROR(VLOOKUP($I487,Code!$A:$M,13,0),0)</f>
        <v>0</v>
      </c>
    </row>
    <row r="488" spans="48:49" x14ac:dyDescent="0.35">
      <c r="AV488">
        <f>+IFERROR(VLOOKUP($I488,Code!$A:$M,12,0),0)</f>
        <v>0</v>
      </c>
      <c r="AW488">
        <f>+IFERROR(VLOOKUP($I488,Code!$A:$M,13,0),0)</f>
        <v>0</v>
      </c>
    </row>
    <row r="489" spans="48:49" x14ac:dyDescent="0.35">
      <c r="AV489">
        <f>+IFERROR(VLOOKUP($I489,Code!$A:$M,12,0),0)</f>
        <v>0</v>
      </c>
      <c r="AW489">
        <f>+IFERROR(VLOOKUP($I489,Code!$A:$M,13,0),0)</f>
        <v>0</v>
      </c>
    </row>
    <row r="490" spans="48:49" x14ac:dyDescent="0.35">
      <c r="AV490">
        <f>+IFERROR(VLOOKUP($I490,Code!$A:$M,12,0),0)</f>
        <v>0</v>
      </c>
      <c r="AW490">
        <f>+IFERROR(VLOOKUP($I490,Code!$A:$M,13,0),0)</f>
        <v>0</v>
      </c>
    </row>
    <row r="491" spans="48:49" x14ac:dyDescent="0.35">
      <c r="AV491">
        <f>+IFERROR(VLOOKUP($I491,Code!$A:$M,12,0),0)</f>
        <v>0</v>
      </c>
      <c r="AW491">
        <f>+IFERROR(VLOOKUP($I491,Code!$A:$M,13,0),0)</f>
        <v>0</v>
      </c>
    </row>
    <row r="492" spans="48:49" x14ac:dyDescent="0.35">
      <c r="AV492">
        <f>+IFERROR(VLOOKUP($I492,Code!$A:$M,12,0),0)</f>
        <v>0</v>
      </c>
      <c r="AW492">
        <f>+IFERROR(VLOOKUP($I492,Code!$A:$M,13,0),0)</f>
        <v>0</v>
      </c>
    </row>
    <row r="493" spans="48:49" x14ac:dyDescent="0.35">
      <c r="AV493">
        <f>+IFERROR(VLOOKUP($I493,Code!$A:$M,12,0),0)</f>
        <v>0</v>
      </c>
      <c r="AW493">
        <f>+IFERROR(VLOOKUP($I493,Code!$A:$M,13,0),0)</f>
        <v>0</v>
      </c>
    </row>
    <row r="494" spans="48:49" x14ac:dyDescent="0.35">
      <c r="AV494">
        <f>+IFERROR(VLOOKUP($I494,Code!$A:$M,12,0),0)</f>
        <v>0</v>
      </c>
      <c r="AW494">
        <f>+IFERROR(VLOOKUP($I494,Code!$A:$M,13,0),0)</f>
        <v>0</v>
      </c>
    </row>
    <row r="495" spans="48:49" x14ac:dyDescent="0.35">
      <c r="AV495">
        <f>+IFERROR(VLOOKUP($I495,Code!$A:$M,12,0),0)</f>
        <v>0</v>
      </c>
      <c r="AW495">
        <f>+IFERROR(VLOOKUP($I495,Code!$A:$M,13,0),0)</f>
        <v>0</v>
      </c>
    </row>
    <row r="496" spans="48:49" x14ac:dyDescent="0.35">
      <c r="AV496">
        <f>+IFERROR(VLOOKUP($I496,Code!$A:$M,12,0),0)</f>
        <v>0</v>
      </c>
      <c r="AW496">
        <f>+IFERROR(VLOOKUP($I496,Code!$A:$M,13,0),0)</f>
        <v>0</v>
      </c>
    </row>
    <row r="497" spans="48:49" x14ac:dyDescent="0.35">
      <c r="AV497">
        <f>+IFERROR(VLOOKUP($I497,Code!$A:$M,12,0),0)</f>
        <v>0</v>
      </c>
      <c r="AW497">
        <f>+IFERROR(VLOOKUP($I497,Code!$A:$M,13,0),0)</f>
        <v>0</v>
      </c>
    </row>
    <row r="498" spans="48:49" x14ac:dyDescent="0.35">
      <c r="AV498">
        <f>+IFERROR(VLOOKUP($I498,Code!$A:$M,12,0),0)</f>
        <v>0</v>
      </c>
      <c r="AW498">
        <f>+IFERROR(VLOOKUP($I498,Code!$A:$M,13,0),0)</f>
        <v>0</v>
      </c>
    </row>
    <row r="499" spans="48:49" x14ac:dyDescent="0.35">
      <c r="AV499">
        <f>+IFERROR(VLOOKUP($I499,Code!$A:$M,12,0),0)</f>
        <v>0</v>
      </c>
      <c r="AW499">
        <f>+IFERROR(VLOOKUP($I499,Code!$A:$M,13,0),0)</f>
        <v>0</v>
      </c>
    </row>
    <row r="500" spans="48:49" x14ac:dyDescent="0.35">
      <c r="AV500">
        <f>+IFERROR(VLOOKUP($I500,Code!$A:$M,12,0),0)</f>
        <v>0</v>
      </c>
      <c r="AW500">
        <f>+IFERROR(VLOOKUP($I500,Code!$A:$M,13,0),0)</f>
        <v>0</v>
      </c>
    </row>
    <row r="501" spans="48:49" x14ac:dyDescent="0.35">
      <c r="AV501">
        <f>+IFERROR(VLOOKUP($I501,Code!$A:$M,12,0),0)</f>
        <v>0</v>
      </c>
      <c r="AW501">
        <f>+IFERROR(VLOOKUP($I501,Code!$A:$M,13,0),0)</f>
        <v>0</v>
      </c>
    </row>
    <row r="502" spans="48:49" x14ac:dyDescent="0.35">
      <c r="AV502">
        <f>+IFERROR(VLOOKUP($I502,Code!$A:$M,12,0),0)</f>
        <v>0</v>
      </c>
      <c r="AW502">
        <f>+IFERROR(VLOOKUP($I502,Code!$A:$M,13,0),0)</f>
        <v>0</v>
      </c>
    </row>
    <row r="503" spans="48:49" x14ac:dyDescent="0.35">
      <c r="AV503">
        <f>+IFERROR(VLOOKUP($I503,Code!$A:$M,12,0),0)</f>
        <v>0</v>
      </c>
      <c r="AW503">
        <f>+IFERROR(VLOOKUP($I503,Code!$A:$M,13,0),0)</f>
        <v>0</v>
      </c>
    </row>
    <row r="504" spans="48:49" x14ac:dyDescent="0.35">
      <c r="AV504">
        <f>+IFERROR(VLOOKUP($I504,Code!$A:$M,12,0),0)</f>
        <v>0</v>
      </c>
      <c r="AW504">
        <f>+IFERROR(VLOOKUP($I504,Code!$A:$M,13,0),0)</f>
        <v>0</v>
      </c>
    </row>
    <row r="505" spans="48:49" x14ac:dyDescent="0.35">
      <c r="AV505">
        <f>+IFERROR(VLOOKUP($I505,Code!$A:$M,12,0),0)</f>
        <v>0</v>
      </c>
      <c r="AW505">
        <f>+IFERROR(VLOOKUP($I505,Code!$A:$M,13,0),0)</f>
        <v>0</v>
      </c>
    </row>
    <row r="506" spans="48:49" x14ac:dyDescent="0.35">
      <c r="AV506">
        <f>+IFERROR(VLOOKUP($I506,Code!$A:$M,12,0),0)</f>
        <v>0</v>
      </c>
      <c r="AW506">
        <f>+IFERROR(VLOOKUP($I506,Code!$A:$M,13,0),0)</f>
        <v>0</v>
      </c>
    </row>
    <row r="507" spans="48:49" x14ac:dyDescent="0.35">
      <c r="AV507">
        <f>+IFERROR(VLOOKUP($I507,Code!$A:$M,12,0),0)</f>
        <v>0</v>
      </c>
      <c r="AW507">
        <f>+IFERROR(VLOOKUP($I507,Code!$A:$M,13,0),0)</f>
        <v>0</v>
      </c>
    </row>
    <row r="508" spans="48:49" x14ac:dyDescent="0.35">
      <c r="AV508">
        <f>+IFERROR(VLOOKUP($I508,Code!$A:$M,12,0),0)</f>
        <v>0</v>
      </c>
      <c r="AW508">
        <f>+IFERROR(VLOOKUP($I508,Code!$A:$M,13,0),0)</f>
        <v>0</v>
      </c>
    </row>
    <row r="509" spans="48:49" x14ac:dyDescent="0.35">
      <c r="AV509">
        <f>+IFERROR(VLOOKUP($I509,Code!$A:$M,12,0),0)</f>
        <v>0</v>
      </c>
      <c r="AW509">
        <f>+IFERROR(VLOOKUP($I509,Code!$A:$M,13,0),0)</f>
        <v>0</v>
      </c>
    </row>
    <row r="510" spans="48:49" x14ac:dyDescent="0.35">
      <c r="AV510">
        <f>+IFERROR(VLOOKUP($I510,Code!$A:$M,12,0),0)</f>
        <v>0</v>
      </c>
      <c r="AW510">
        <f>+IFERROR(VLOOKUP($I510,Code!$A:$M,13,0),0)</f>
        <v>0</v>
      </c>
    </row>
    <row r="511" spans="48:49" x14ac:dyDescent="0.35">
      <c r="AV511">
        <f>+IFERROR(VLOOKUP($I511,Code!$A:$M,12,0),0)</f>
        <v>0</v>
      </c>
      <c r="AW511">
        <f>+IFERROR(VLOOKUP($I511,Code!$A:$M,13,0),0)</f>
        <v>0</v>
      </c>
    </row>
    <row r="512" spans="48:49" x14ac:dyDescent="0.35">
      <c r="AV512">
        <f>+IFERROR(VLOOKUP($I512,Code!$A:$M,12,0),0)</f>
        <v>0</v>
      </c>
      <c r="AW512">
        <f>+IFERROR(VLOOKUP($I512,Code!$A:$M,13,0),0)</f>
        <v>0</v>
      </c>
    </row>
    <row r="513" spans="48:49" x14ac:dyDescent="0.35">
      <c r="AV513">
        <f>+IFERROR(VLOOKUP($I513,Code!$A:$M,12,0),0)</f>
        <v>0</v>
      </c>
      <c r="AW513">
        <f>+IFERROR(VLOOKUP($I513,Code!$A:$M,13,0),0)</f>
        <v>0</v>
      </c>
    </row>
    <row r="514" spans="48:49" x14ac:dyDescent="0.35">
      <c r="AV514">
        <f>+IFERROR(VLOOKUP($I514,Code!$A:$M,12,0),0)</f>
        <v>0</v>
      </c>
      <c r="AW514">
        <f>+IFERROR(VLOOKUP($I514,Code!$A:$M,13,0),0)</f>
        <v>0</v>
      </c>
    </row>
    <row r="515" spans="48:49" x14ac:dyDescent="0.35">
      <c r="AV515">
        <f>+IFERROR(VLOOKUP($I515,Code!$A:$M,12,0),0)</f>
        <v>0</v>
      </c>
      <c r="AW515">
        <f>+IFERROR(VLOOKUP($I515,Code!$A:$M,13,0),0)</f>
        <v>0</v>
      </c>
    </row>
    <row r="516" spans="48:49" x14ac:dyDescent="0.35">
      <c r="AV516">
        <f>+IFERROR(VLOOKUP($I516,Code!$A:$M,12,0),0)</f>
        <v>0</v>
      </c>
      <c r="AW516">
        <f>+IFERROR(VLOOKUP($I516,Code!$A:$M,13,0),0)</f>
        <v>0</v>
      </c>
    </row>
    <row r="517" spans="48:49" x14ac:dyDescent="0.35">
      <c r="AV517">
        <f>+IFERROR(VLOOKUP($I517,Code!$A:$M,12,0),0)</f>
        <v>0</v>
      </c>
      <c r="AW517">
        <f>+IFERROR(VLOOKUP($I517,Code!$A:$M,13,0),0)</f>
        <v>0</v>
      </c>
    </row>
    <row r="518" spans="48:49" x14ac:dyDescent="0.35">
      <c r="AV518">
        <f>+IFERROR(VLOOKUP($I518,Code!$A:$M,12,0),0)</f>
        <v>0</v>
      </c>
      <c r="AW518">
        <f>+IFERROR(VLOOKUP($I518,Code!$A:$M,13,0),0)</f>
        <v>0</v>
      </c>
    </row>
    <row r="519" spans="48:49" x14ac:dyDescent="0.35">
      <c r="AV519">
        <f>+IFERROR(VLOOKUP($I519,Code!$A:$M,12,0),0)</f>
        <v>0</v>
      </c>
      <c r="AW519">
        <f>+IFERROR(VLOOKUP($I519,Code!$A:$M,13,0),0)</f>
        <v>0</v>
      </c>
    </row>
    <row r="520" spans="48:49" x14ac:dyDescent="0.35">
      <c r="AV520">
        <f>+IFERROR(VLOOKUP($I520,Code!$A:$M,12,0),0)</f>
        <v>0</v>
      </c>
      <c r="AW520">
        <f>+IFERROR(VLOOKUP($I520,Code!$A:$M,13,0),0)</f>
        <v>0</v>
      </c>
    </row>
    <row r="521" spans="48:49" x14ac:dyDescent="0.35">
      <c r="AV521">
        <f>+IFERROR(VLOOKUP($I521,Code!$A:$M,12,0),0)</f>
        <v>0</v>
      </c>
      <c r="AW521">
        <f>+IFERROR(VLOOKUP($I521,Code!$A:$M,13,0),0)</f>
        <v>0</v>
      </c>
    </row>
    <row r="522" spans="48:49" x14ac:dyDescent="0.35">
      <c r="AV522">
        <f>+IFERROR(VLOOKUP($I522,Code!$A:$M,12,0),0)</f>
        <v>0</v>
      </c>
      <c r="AW522">
        <f>+IFERROR(VLOOKUP($I522,Code!$A:$M,13,0),0)</f>
        <v>0</v>
      </c>
    </row>
    <row r="523" spans="48:49" x14ac:dyDescent="0.35">
      <c r="AV523">
        <f>+IFERROR(VLOOKUP($I523,Code!$A:$M,12,0),0)</f>
        <v>0</v>
      </c>
      <c r="AW523">
        <f>+IFERROR(VLOOKUP($I523,Code!$A:$M,13,0),0)</f>
        <v>0</v>
      </c>
    </row>
    <row r="524" spans="48:49" x14ac:dyDescent="0.35">
      <c r="AV524">
        <f>+IFERROR(VLOOKUP($I524,Code!$A:$M,12,0),0)</f>
        <v>0</v>
      </c>
      <c r="AW524">
        <f>+IFERROR(VLOOKUP($I524,Code!$A:$M,13,0),0)</f>
        <v>0</v>
      </c>
    </row>
    <row r="525" spans="48:49" x14ac:dyDescent="0.35">
      <c r="AV525">
        <f>+IFERROR(VLOOKUP($I525,Code!$A:$M,12,0),0)</f>
        <v>0</v>
      </c>
      <c r="AW525">
        <f>+IFERROR(VLOOKUP($I525,Code!$A:$M,13,0),0)</f>
        <v>0</v>
      </c>
    </row>
    <row r="526" spans="48:49" x14ac:dyDescent="0.35">
      <c r="AV526">
        <f>+IFERROR(VLOOKUP($I526,Code!$A:$M,12,0),0)</f>
        <v>0</v>
      </c>
      <c r="AW526">
        <f>+IFERROR(VLOOKUP($I526,Code!$A:$M,13,0),0)</f>
        <v>0</v>
      </c>
    </row>
    <row r="527" spans="48:49" x14ac:dyDescent="0.35">
      <c r="AV527">
        <f>+IFERROR(VLOOKUP($I527,Code!$A:$M,12,0),0)</f>
        <v>0</v>
      </c>
      <c r="AW527">
        <f>+IFERROR(VLOOKUP($I527,Code!$A:$M,13,0),0)</f>
        <v>0</v>
      </c>
    </row>
    <row r="528" spans="48:49" x14ac:dyDescent="0.35">
      <c r="AV528">
        <f>+IFERROR(VLOOKUP($I528,Code!$A:$M,12,0),0)</f>
        <v>0</v>
      </c>
      <c r="AW528">
        <f>+IFERROR(VLOOKUP($I528,Code!$A:$M,13,0),0)</f>
        <v>0</v>
      </c>
    </row>
    <row r="529" spans="48:49" x14ac:dyDescent="0.35">
      <c r="AV529">
        <f>+IFERROR(VLOOKUP($I529,Code!$A:$M,12,0),0)</f>
        <v>0</v>
      </c>
      <c r="AW529">
        <f>+IFERROR(VLOOKUP($I529,Code!$A:$M,13,0),0)</f>
        <v>0</v>
      </c>
    </row>
    <row r="530" spans="48:49" x14ac:dyDescent="0.35">
      <c r="AV530">
        <f>+IFERROR(VLOOKUP($I530,Code!$A:$M,12,0),0)</f>
        <v>0</v>
      </c>
      <c r="AW530">
        <f>+IFERROR(VLOOKUP($I530,Code!$A:$M,13,0),0)</f>
        <v>0</v>
      </c>
    </row>
    <row r="531" spans="48:49" x14ac:dyDescent="0.35">
      <c r="AV531">
        <f>+IFERROR(VLOOKUP($I531,Code!$A:$M,12,0),0)</f>
        <v>0</v>
      </c>
      <c r="AW531">
        <f>+IFERROR(VLOOKUP($I531,Code!$A:$M,13,0),0)</f>
        <v>0</v>
      </c>
    </row>
    <row r="532" spans="48:49" x14ac:dyDescent="0.35">
      <c r="AV532">
        <f>+IFERROR(VLOOKUP($I532,Code!$A:$M,12,0),0)</f>
        <v>0</v>
      </c>
      <c r="AW532">
        <f>+IFERROR(VLOOKUP($I532,Code!$A:$M,13,0),0)</f>
        <v>0</v>
      </c>
    </row>
    <row r="533" spans="48:49" x14ac:dyDescent="0.35">
      <c r="AV533">
        <f>+IFERROR(VLOOKUP($I533,Code!$A:$M,12,0),0)</f>
        <v>0</v>
      </c>
      <c r="AW533">
        <f>+IFERROR(VLOOKUP($I533,Code!$A:$M,13,0),0)</f>
        <v>0</v>
      </c>
    </row>
    <row r="534" spans="48:49" x14ac:dyDescent="0.35">
      <c r="AV534">
        <f>+IFERROR(VLOOKUP($I534,Code!$A:$M,12,0),0)</f>
        <v>0</v>
      </c>
      <c r="AW534">
        <f>+IFERROR(VLOOKUP($I534,Code!$A:$M,13,0),0)</f>
        <v>0</v>
      </c>
    </row>
    <row r="535" spans="48:49" x14ac:dyDescent="0.35">
      <c r="AV535">
        <f>+IFERROR(VLOOKUP($I535,Code!$A:$M,12,0),0)</f>
        <v>0</v>
      </c>
      <c r="AW535">
        <f>+IFERROR(VLOOKUP($I535,Code!$A:$M,13,0),0)</f>
        <v>0</v>
      </c>
    </row>
    <row r="536" spans="48:49" x14ac:dyDescent="0.35">
      <c r="AV536">
        <f>+IFERROR(VLOOKUP($I536,Code!$A:$M,12,0),0)</f>
        <v>0</v>
      </c>
      <c r="AW536">
        <f>+IFERROR(VLOOKUP($I536,Code!$A:$M,13,0),0)</f>
        <v>0</v>
      </c>
    </row>
    <row r="537" spans="48:49" x14ac:dyDescent="0.35">
      <c r="AV537">
        <f>+IFERROR(VLOOKUP($I537,Code!$A:$M,12,0),0)</f>
        <v>0</v>
      </c>
      <c r="AW537">
        <f>+IFERROR(VLOOKUP($I537,Code!$A:$M,13,0),0)</f>
        <v>0</v>
      </c>
    </row>
    <row r="538" spans="48:49" x14ac:dyDescent="0.35">
      <c r="AV538">
        <f>+IFERROR(VLOOKUP($I538,Code!$A:$M,12,0),0)</f>
        <v>0</v>
      </c>
      <c r="AW538">
        <f>+IFERROR(VLOOKUP($I538,Code!$A:$M,13,0),0)</f>
        <v>0</v>
      </c>
    </row>
    <row r="539" spans="48:49" x14ac:dyDescent="0.35">
      <c r="AV539">
        <f>+IFERROR(VLOOKUP($I539,Code!$A:$M,12,0),0)</f>
        <v>0</v>
      </c>
      <c r="AW539">
        <f>+IFERROR(VLOOKUP($I539,Code!$A:$M,13,0),0)</f>
        <v>0</v>
      </c>
    </row>
    <row r="540" spans="48:49" x14ac:dyDescent="0.35">
      <c r="AV540">
        <f>+IFERROR(VLOOKUP($I540,Code!$A:$M,12,0),0)</f>
        <v>0</v>
      </c>
      <c r="AW540">
        <f>+IFERROR(VLOOKUP($I540,Code!$A:$M,13,0),0)</f>
        <v>0</v>
      </c>
    </row>
    <row r="541" spans="48:49" x14ac:dyDescent="0.35">
      <c r="AV541">
        <f>+IFERROR(VLOOKUP($I541,Code!$A:$M,12,0),0)</f>
        <v>0</v>
      </c>
      <c r="AW541">
        <f>+IFERROR(VLOOKUP($I541,Code!$A:$M,13,0),0)</f>
        <v>0</v>
      </c>
    </row>
    <row r="542" spans="48:49" x14ac:dyDescent="0.35">
      <c r="AV542">
        <f>+IFERROR(VLOOKUP($I542,Code!$A:$M,12,0),0)</f>
        <v>0</v>
      </c>
      <c r="AW542">
        <f>+IFERROR(VLOOKUP($I542,Code!$A:$M,13,0),0)</f>
        <v>0</v>
      </c>
    </row>
    <row r="543" spans="48:49" x14ac:dyDescent="0.35">
      <c r="AV543">
        <f>+IFERROR(VLOOKUP($I543,Code!$A:$M,12,0),0)</f>
        <v>0</v>
      </c>
      <c r="AW543">
        <f>+IFERROR(VLOOKUP($I543,Code!$A:$M,13,0),0)</f>
        <v>0</v>
      </c>
    </row>
    <row r="544" spans="48:49" x14ac:dyDescent="0.35">
      <c r="AV544">
        <f>+IFERROR(VLOOKUP($I544,Code!$A:$M,12,0),0)</f>
        <v>0</v>
      </c>
      <c r="AW544">
        <f>+IFERROR(VLOOKUP($I544,Code!$A:$M,13,0),0)</f>
        <v>0</v>
      </c>
    </row>
    <row r="545" spans="48:49" x14ac:dyDescent="0.35">
      <c r="AV545">
        <f>+IFERROR(VLOOKUP($I545,Code!$A:$M,12,0),0)</f>
        <v>0</v>
      </c>
      <c r="AW545">
        <f>+IFERROR(VLOOKUP($I545,Code!$A:$M,13,0),0)</f>
        <v>0</v>
      </c>
    </row>
    <row r="546" spans="48:49" x14ac:dyDescent="0.35">
      <c r="AV546">
        <f>+IFERROR(VLOOKUP($I546,Code!$A:$M,12,0),0)</f>
        <v>0</v>
      </c>
      <c r="AW546">
        <f>+IFERROR(VLOOKUP($I546,Code!$A:$M,13,0),0)</f>
        <v>0</v>
      </c>
    </row>
    <row r="547" spans="48:49" x14ac:dyDescent="0.35">
      <c r="AV547">
        <f>+IFERROR(VLOOKUP($I547,Code!$A:$M,12,0),0)</f>
        <v>0</v>
      </c>
      <c r="AW547">
        <f>+IFERROR(VLOOKUP($I547,Code!$A:$M,13,0),0)</f>
        <v>0</v>
      </c>
    </row>
    <row r="548" spans="48:49" x14ac:dyDescent="0.35">
      <c r="AV548">
        <f>+IFERROR(VLOOKUP($I548,Code!$A:$M,12,0),0)</f>
        <v>0</v>
      </c>
      <c r="AW548">
        <f>+IFERROR(VLOOKUP($I548,Code!$A:$M,13,0),0)</f>
        <v>0</v>
      </c>
    </row>
    <row r="549" spans="48:49" x14ac:dyDescent="0.35">
      <c r="AV549">
        <f>+IFERROR(VLOOKUP($I549,Code!$A:$M,12,0),0)</f>
        <v>0</v>
      </c>
      <c r="AW549">
        <f>+IFERROR(VLOOKUP($I549,Code!$A:$M,13,0),0)</f>
        <v>0</v>
      </c>
    </row>
    <row r="550" spans="48:49" x14ac:dyDescent="0.35">
      <c r="AV550">
        <f>+IFERROR(VLOOKUP($I550,Code!$A:$M,12,0),0)</f>
        <v>0</v>
      </c>
      <c r="AW550">
        <f>+IFERROR(VLOOKUP($I550,Code!$A:$M,13,0),0)</f>
        <v>0</v>
      </c>
    </row>
    <row r="551" spans="48:49" x14ac:dyDescent="0.35">
      <c r="AV551">
        <f>+IFERROR(VLOOKUP($I551,Code!$A:$M,12,0),0)</f>
        <v>0</v>
      </c>
      <c r="AW551">
        <f>+IFERROR(VLOOKUP($I551,Code!$A:$M,13,0),0)</f>
        <v>0</v>
      </c>
    </row>
    <row r="552" spans="48:49" x14ac:dyDescent="0.35">
      <c r="AV552">
        <f>+IFERROR(VLOOKUP($I552,Code!$A:$M,12,0),0)</f>
        <v>0</v>
      </c>
      <c r="AW552">
        <f>+IFERROR(VLOOKUP($I552,Code!$A:$M,13,0),0)</f>
        <v>0</v>
      </c>
    </row>
    <row r="553" spans="48:49" x14ac:dyDescent="0.35">
      <c r="AV553">
        <f>+IFERROR(VLOOKUP($I553,Code!$A:$M,12,0),0)</f>
        <v>0</v>
      </c>
      <c r="AW553">
        <f>+IFERROR(VLOOKUP($I553,Code!$A:$M,13,0),0)</f>
        <v>0</v>
      </c>
    </row>
    <row r="554" spans="48:49" x14ac:dyDescent="0.35">
      <c r="AV554">
        <f>+IFERROR(VLOOKUP($I554,Code!$A:$M,12,0),0)</f>
        <v>0</v>
      </c>
      <c r="AW554">
        <f>+IFERROR(VLOOKUP($I554,Code!$A:$M,13,0),0)</f>
        <v>0</v>
      </c>
    </row>
    <row r="555" spans="48:49" x14ac:dyDescent="0.35">
      <c r="AV555">
        <f>+IFERROR(VLOOKUP($I555,Code!$A:$M,12,0),0)</f>
        <v>0</v>
      </c>
      <c r="AW555">
        <f>+IFERROR(VLOOKUP($I555,Code!$A:$M,13,0),0)</f>
        <v>0</v>
      </c>
    </row>
    <row r="556" spans="48:49" x14ac:dyDescent="0.35">
      <c r="AV556">
        <f>+IFERROR(VLOOKUP($I556,Code!$A:$M,12,0),0)</f>
        <v>0</v>
      </c>
      <c r="AW556">
        <f>+IFERROR(VLOOKUP($I556,Code!$A:$M,13,0),0)</f>
        <v>0</v>
      </c>
    </row>
    <row r="557" spans="48:49" x14ac:dyDescent="0.35">
      <c r="AV557">
        <f>+IFERROR(VLOOKUP($I557,Code!$A:$M,12,0),0)</f>
        <v>0</v>
      </c>
      <c r="AW557">
        <f>+IFERROR(VLOOKUP($I557,Code!$A:$M,13,0),0)</f>
        <v>0</v>
      </c>
    </row>
    <row r="558" spans="48:49" x14ac:dyDescent="0.35">
      <c r="AV558">
        <f>+IFERROR(VLOOKUP($I558,Code!$A:$M,12,0),0)</f>
        <v>0</v>
      </c>
      <c r="AW558">
        <f>+IFERROR(VLOOKUP($I558,Code!$A:$M,13,0),0)</f>
        <v>0</v>
      </c>
    </row>
    <row r="559" spans="48:49" x14ac:dyDescent="0.35">
      <c r="AV559">
        <f>+IFERROR(VLOOKUP($I559,Code!$A:$M,12,0),0)</f>
        <v>0</v>
      </c>
      <c r="AW559">
        <f>+IFERROR(VLOOKUP($I559,Code!$A:$M,13,0),0)</f>
        <v>0</v>
      </c>
    </row>
    <row r="560" spans="48:49" x14ac:dyDescent="0.35">
      <c r="AV560">
        <f>+IFERROR(VLOOKUP($I560,Code!$A:$M,12,0),0)</f>
        <v>0</v>
      </c>
      <c r="AW560">
        <f>+IFERROR(VLOOKUP($I560,Code!$A:$M,13,0),0)</f>
        <v>0</v>
      </c>
    </row>
    <row r="561" spans="48:49" x14ac:dyDescent="0.35">
      <c r="AV561">
        <f>+IFERROR(VLOOKUP($I561,Code!$A:$M,12,0),0)</f>
        <v>0</v>
      </c>
      <c r="AW561">
        <f>+IFERROR(VLOOKUP($I561,Code!$A:$M,13,0),0)</f>
        <v>0</v>
      </c>
    </row>
    <row r="562" spans="48:49" x14ac:dyDescent="0.35">
      <c r="AV562">
        <f>+IFERROR(VLOOKUP($I562,Code!$A:$M,12,0),0)</f>
        <v>0</v>
      </c>
      <c r="AW562">
        <f>+IFERROR(VLOOKUP($I562,Code!$A:$M,13,0),0)</f>
        <v>0</v>
      </c>
    </row>
    <row r="563" spans="48:49" x14ac:dyDescent="0.35">
      <c r="AV563">
        <f>+IFERROR(VLOOKUP($I563,Code!$A:$M,12,0),0)</f>
        <v>0</v>
      </c>
      <c r="AW563">
        <f>+IFERROR(VLOOKUP($I563,Code!$A:$M,13,0),0)</f>
        <v>0</v>
      </c>
    </row>
    <row r="564" spans="48:49" x14ac:dyDescent="0.35">
      <c r="AV564">
        <f>+IFERROR(VLOOKUP($I564,Code!$A:$M,12,0),0)</f>
        <v>0</v>
      </c>
      <c r="AW564">
        <f>+IFERROR(VLOOKUP($I564,Code!$A:$M,13,0),0)</f>
        <v>0</v>
      </c>
    </row>
    <row r="565" spans="48:49" x14ac:dyDescent="0.35">
      <c r="AV565">
        <f>+IFERROR(VLOOKUP($I565,Code!$A:$M,12,0),0)</f>
        <v>0</v>
      </c>
      <c r="AW565">
        <f>+IFERROR(VLOOKUP($I565,Code!$A:$M,13,0),0)</f>
        <v>0</v>
      </c>
    </row>
    <row r="566" spans="48:49" x14ac:dyDescent="0.35">
      <c r="AV566">
        <f>+IFERROR(VLOOKUP($I566,Code!$A:$M,12,0),0)</f>
        <v>0</v>
      </c>
      <c r="AW566">
        <f>+IFERROR(VLOOKUP($I566,Code!$A:$M,13,0),0)</f>
        <v>0</v>
      </c>
    </row>
    <row r="567" spans="48:49" x14ac:dyDescent="0.35">
      <c r="AV567">
        <f>+IFERROR(VLOOKUP($I567,Code!$A:$M,12,0),0)</f>
        <v>0</v>
      </c>
      <c r="AW567">
        <f>+IFERROR(VLOOKUP($I567,Code!$A:$M,13,0),0)</f>
        <v>0</v>
      </c>
    </row>
    <row r="568" spans="48:49" x14ac:dyDescent="0.35">
      <c r="AV568">
        <f>+IFERROR(VLOOKUP($I568,Code!$A:$M,12,0),0)</f>
        <v>0</v>
      </c>
      <c r="AW568">
        <f>+IFERROR(VLOOKUP($I568,Code!$A:$M,13,0),0)</f>
        <v>0</v>
      </c>
    </row>
    <row r="569" spans="48:49" x14ac:dyDescent="0.35">
      <c r="AV569">
        <f>+IFERROR(VLOOKUP($I569,Code!$A:$M,12,0),0)</f>
        <v>0</v>
      </c>
      <c r="AW569">
        <f>+IFERROR(VLOOKUP($I569,Code!$A:$M,13,0),0)</f>
        <v>0</v>
      </c>
    </row>
    <row r="570" spans="48:49" x14ac:dyDescent="0.35">
      <c r="AV570">
        <f>+IFERROR(VLOOKUP($I570,Code!$A:$M,12,0),0)</f>
        <v>0</v>
      </c>
      <c r="AW570">
        <f>+IFERROR(VLOOKUP($I570,Code!$A:$M,13,0),0)</f>
        <v>0</v>
      </c>
    </row>
    <row r="571" spans="48:49" x14ac:dyDescent="0.35">
      <c r="AV571">
        <f>+IFERROR(VLOOKUP($I571,Code!$A:$M,12,0),0)</f>
        <v>0</v>
      </c>
      <c r="AW571">
        <f>+IFERROR(VLOOKUP($I571,Code!$A:$M,13,0),0)</f>
        <v>0</v>
      </c>
    </row>
    <row r="572" spans="48:49" x14ac:dyDescent="0.35">
      <c r="AV572">
        <f>+IFERROR(VLOOKUP($I572,Code!$A:$M,12,0),0)</f>
        <v>0</v>
      </c>
      <c r="AW572">
        <f>+IFERROR(VLOOKUP($I572,Code!$A:$M,13,0),0)</f>
        <v>0</v>
      </c>
    </row>
    <row r="573" spans="48:49" x14ac:dyDescent="0.35">
      <c r="AV573">
        <f>+IFERROR(VLOOKUP($I573,Code!$A:$M,12,0),0)</f>
        <v>0</v>
      </c>
      <c r="AW573">
        <f>+IFERROR(VLOOKUP($I573,Code!$A:$M,13,0),0)</f>
        <v>0</v>
      </c>
    </row>
    <row r="574" spans="48:49" x14ac:dyDescent="0.35">
      <c r="AV574">
        <f>+IFERROR(VLOOKUP($I574,Code!$A:$M,12,0),0)</f>
        <v>0</v>
      </c>
      <c r="AW574">
        <f>+IFERROR(VLOOKUP($I574,Code!$A:$M,13,0),0)</f>
        <v>0</v>
      </c>
    </row>
    <row r="575" spans="48:49" x14ac:dyDescent="0.35">
      <c r="AV575">
        <f>+IFERROR(VLOOKUP($I575,Code!$A:$M,12,0),0)</f>
        <v>0</v>
      </c>
      <c r="AW575">
        <f>+IFERROR(VLOOKUP($I575,Code!$A:$M,13,0),0)</f>
        <v>0</v>
      </c>
    </row>
    <row r="576" spans="48:49" x14ac:dyDescent="0.35">
      <c r="AV576">
        <f>+IFERROR(VLOOKUP($I576,Code!$A:$M,12,0),0)</f>
        <v>0</v>
      </c>
      <c r="AW576">
        <f>+IFERROR(VLOOKUP($I576,Code!$A:$M,13,0),0)</f>
        <v>0</v>
      </c>
    </row>
    <row r="577" spans="48:49" x14ac:dyDescent="0.35">
      <c r="AV577">
        <f>+IFERROR(VLOOKUP($I577,Code!$A:$M,12,0),0)</f>
        <v>0</v>
      </c>
      <c r="AW577">
        <f>+IFERROR(VLOOKUP($I577,Code!$A:$M,13,0),0)</f>
        <v>0</v>
      </c>
    </row>
    <row r="578" spans="48:49" x14ac:dyDescent="0.35">
      <c r="AV578">
        <f>+IFERROR(VLOOKUP($I578,Code!$A:$M,12,0),0)</f>
        <v>0</v>
      </c>
      <c r="AW578">
        <f>+IFERROR(VLOOKUP($I578,Code!$A:$M,13,0),0)</f>
        <v>0</v>
      </c>
    </row>
    <row r="579" spans="48:49" x14ac:dyDescent="0.35">
      <c r="AV579">
        <f>+IFERROR(VLOOKUP($I579,Code!$A:$M,12,0),0)</f>
        <v>0</v>
      </c>
      <c r="AW579">
        <f>+IFERROR(VLOOKUP($I579,Code!$A:$M,13,0),0)</f>
        <v>0</v>
      </c>
    </row>
    <row r="580" spans="48:49" x14ac:dyDescent="0.35">
      <c r="AV580">
        <f>+IFERROR(VLOOKUP($I580,Code!$A:$M,12,0),0)</f>
        <v>0</v>
      </c>
      <c r="AW580">
        <f>+IFERROR(VLOOKUP($I580,Code!$A:$M,13,0),0)</f>
        <v>0</v>
      </c>
    </row>
    <row r="581" spans="48:49" x14ac:dyDescent="0.35">
      <c r="AV581">
        <f>+IFERROR(VLOOKUP($I581,Code!$A:$M,12,0),0)</f>
        <v>0</v>
      </c>
      <c r="AW581">
        <f>+IFERROR(VLOOKUP($I581,Code!$A:$M,13,0),0)</f>
        <v>0</v>
      </c>
    </row>
    <row r="582" spans="48:49" x14ac:dyDescent="0.35">
      <c r="AV582">
        <f>+IFERROR(VLOOKUP($I582,Code!$A:$M,12,0),0)</f>
        <v>0</v>
      </c>
      <c r="AW582">
        <f>+IFERROR(VLOOKUP($I582,Code!$A:$M,13,0),0)</f>
        <v>0</v>
      </c>
    </row>
    <row r="583" spans="48:49" x14ac:dyDescent="0.35">
      <c r="AV583">
        <f>+IFERROR(VLOOKUP($I583,Code!$A:$M,12,0),0)</f>
        <v>0</v>
      </c>
      <c r="AW583">
        <f>+IFERROR(VLOOKUP($I583,Code!$A:$M,13,0),0)</f>
        <v>0</v>
      </c>
    </row>
    <row r="584" spans="48:49" x14ac:dyDescent="0.35">
      <c r="AV584">
        <f>+IFERROR(VLOOKUP($I584,Code!$A:$M,12,0),0)</f>
        <v>0</v>
      </c>
      <c r="AW584">
        <f>+IFERROR(VLOOKUP($I584,Code!$A:$M,13,0),0)</f>
        <v>0</v>
      </c>
    </row>
    <row r="585" spans="48:49" x14ac:dyDescent="0.35">
      <c r="AV585">
        <f>+IFERROR(VLOOKUP($I585,Code!$A:$M,12,0),0)</f>
        <v>0</v>
      </c>
      <c r="AW585">
        <f>+IFERROR(VLOOKUP($I585,Code!$A:$M,13,0),0)</f>
        <v>0</v>
      </c>
    </row>
    <row r="586" spans="48:49" x14ac:dyDescent="0.35">
      <c r="AV586">
        <f>+IFERROR(VLOOKUP($I586,Code!$A:$M,12,0),0)</f>
        <v>0</v>
      </c>
      <c r="AW586">
        <f>+IFERROR(VLOOKUP($I586,Code!$A:$M,13,0),0)</f>
        <v>0</v>
      </c>
    </row>
    <row r="587" spans="48:49" x14ac:dyDescent="0.35">
      <c r="AV587">
        <f>+IFERROR(VLOOKUP($I587,Code!$A:$M,12,0),0)</f>
        <v>0</v>
      </c>
      <c r="AW587">
        <f>+IFERROR(VLOOKUP($I587,Code!$A:$M,13,0),0)</f>
        <v>0</v>
      </c>
    </row>
    <row r="588" spans="48:49" x14ac:dyDescent="0.35">
      <c r="AV588">
        <f>+IFERROR(VLOOKUP($I588,Code!$A:$M,12,0),0)</f>
        <v>0</v>
      </c>
      <c r="AW588">
        <f>+IFERROR(VLOOKUP($I588,Code!$A:$M,13,0),0)</f>
        <v>0</v>
      </c>
    </row>
    <row r="589" spans="48:49" x14ac:dyDescent="0.35">
      <c r="AV589">
        <f>+IFERROR(VLOOKUP($I589,Code!$A:$M,12,0),0)</f>
        <v>0</v>
      </c>
      <c r="AW589">
        <f>+IFERROR(VLOOKUP($I589,Code!$A:$M,13,0),0)</f>
        <v>0</v>
      </c>
    </row>
    <row r="590" spans="48:49" x14ac:dyDescent="0.35">
      <c r="AV590">
        <f>+IFERROR(VLOOKUP($I590,Code!$A:$M,12,0),0)</f>
        <v>0</v>
      </c>
      <c r="AW590">
        <f>+IFERROR(VLOOKUP($I590,Code!$A:$M,13,0),0)</f>
        <v>0</v>
      </c>
    </row>
    <row r="591" spans="48:49" x14ac:dyDescent="0.35">
      <c r="AV591">
        <f>+IFERROR(VLOOKUP($I591,Code!$A:$M,12,0),0)</f>
        <v>0</v>
      </c>
      <c r="AW591">
        <f>+IFERROR(VLOOKUP($I591,Code!$A:$M,13,0),0)</f>
        <v>0</v>
      </c>
    </row>
    <row r="592" spans="48:49" x14ac:dyDescent="0.35">
      <c r="AV592">
        <f>+IFERROR(VLOOKUP($I592,Code!$A:$M,12,0),0)</f>
        <v>0</v>
      </c>
      <c r="AW592">
        <f>+IFERROR(VLOOKUP($I592,Code!$A:$M,13,0),0)</f>
        <v>0</v>
      </c>
    </row>
    <row r="593" spans="48:49" x14ac:dyDescent="0.35">
      <c r="AV593">
        <f>+IFERROR(VLOOKUP($I593,Code!$A:$M,12,0),0)</f>
        <v>0</v>
      </c>
      <c r="AW593">
        <f>+IFERROR(VLOOKUP($I593,Code!$A:$M,13,0),0)</f>
        <v>0</v>
      </c>
    </row>
    <row r="594" spans="48:49" x14ac:dyDescent="0.35">
      <c r="AV594">
        <f>+IFERROR(VLOOKUP($I594,Code!$A:$M,12,0),0)</f>
        <v>0</v>
      </c>
      <c r="AW594">
        <f>+IFERROR(VLOOKUP($I594,Code!$A:$M,13,0),0)</f>
        <v>0</v>
      </c>
    </row>
    <row r="595" spans="48:49" x14ac:dyDescent="0.35">
      <c r="AV595">
        <f>+IFERROR(VLOOKUP($I595,Code!$A:$M,12,0),0)</f>
        <v>0</v>
      </c>
      <c r="AW595">
        <f>+IFERROR(VLOOKUP($I595,Code!$A:$M,13,0),0)</f>
        <v>0</v>
      </c>
    </row>
    <row r="596" spans="48:49" x14ac:dyDescent="0.35">
      <c r="AV596">
        <f>+IFERROR(VLOOKUP($I596,Code!$A:$M,12,0),0)</f>
        <v>0</v>
      </c>
      <c r="AW596">
        <f>+IFERROR(VLOOKUP($I596,Code!$A:$M,13,0),0)</f>
        <v>0</v>
      </c>
    </row>
    <row r="597" spans="48:49" x14ac:dyDescent="0.35">
      <c r="AV597">
        <f>+IFERROR(VLOOKUP($I597,Code!$A:$M,12,0),0)</f>
        <v>0</v>
      </c>
      <c r="AW597">
        <f>+IFERROR(VLOOKUP($I597,Code!$A:$M,13,0),0)</f>
        <v>0</v>
      </c>
    </row>
    <row r="598" spans="48:49" x14ac:dyDescent="0.35">
      <c r="AV598">
        <f>+IFERROR(VLOOKUP($I598,Code!$A:$M,12,0),0)</f>
        <v>0</v>
      </c>
      <c r="AW598">
        <f>+IFERROR(VLOOKUP($I598,Code!$A:$M,13,0),0)</f>
        <v>0</v>
      </c>
    </row>
    <row r="599" spans="48:49" x14ac:dyDescent="0.35">
      <c r="AV599">
        <f>+IFERROR(VLOOKUP($I599,Code!$A:$M,12,0),0)</f>
        <v>0</v>
      </c>
      <c r="AW599">
        <f>+IFERROR(VLOOKUP($I599,Code!$A:$M,13,0),0)</f>
        <v>0</v>
      </c>
    </row>
    <row r="600" spans="48:49" x14ac:dyDescent="0.35">
      <c r="AV600">
        <f>+IFERROR(VLOOKUP($I600,Code!$A:$M,12,0),0)</f>
        <v>0</v>
      </c>
      <c r="AW600">
        <f>+IFERROR(VLOOKUP($I600,Code!$A:$M,13,0),0)</f>
        <v>0</v>
      </c>
    </row>
    <row r="601" spans="48:49" x14ac:dyDescent="0.35">
      <c r="AV601">
        <f>+IFERROR(VLOOKUP($I601,Code!$A:$M,12,0),0)</f>
        <v>0</v>
      </c>
      <c r="AW601">
        <f>+IFERROR(VLOOKUP($I601,Code!$A:$M,13,0),0)</f>
        <v>0</v>
      </c>
    </row>
    <row r="602" spans="48:49" x14ac:dyDescent="0.35">
      <c r="AV602">
        <f>+IFERROR(VLOOKUP($I602,Code!$A:$M,12,0),0)</f>
        <v>0</v>
      </c>
      <c r="AW602">
        <f>+IFERROR(VLOOKUP($I602,Code!$A:$M,13,0),0)</f>
        <v>0</v>
      </c>
    </row>
    <row r="603" spans="48:49" x14ac:dyDescent="0.35">
      <c r="AV603">
        <f>+IFERROR(VLOOKUP($I603,Code!$A:$M,12,0),0)</f>
        <v>0</v>
      </c>
      <c r="AW603">
        <f>+IFERROR(VLOOKUP($I603,Code!$A:$M,13,0),0)</f>
        <v>0</v>
      </c>
    </row>
    <row r="604" spans="48:49" x14ac:dyDescent="0.35">
      <c r="AV604">
        <f>+IFERROR(VLOOKUP($I604,Code!$A:$M,12,0),0)</f>
        <v>0</v>
      </c>
      <c r="AW604">
        <f>+IFERROR(VLOOKUP($I604,Code!$A:$M,13,0),0)</f>
        <v>0</v>
      </c>
    </row>
    <row r="605" spans="48:49" x14ac:dyDescent="0.35">
      <c r="AV605">
        <f>+IFERROR(VLOOKUP($I605,Code!$A:$M,12,0),0)</f>
        <v>0</v>
      </c>
      <c r="AW605">
        <f>+IFERROR(VLOOKUP($I605,Code!$A:$M,13,0),0)</f>
        <v>0</v>
      </c>
    </row>
    <row r="606" spans="48:49" x14ac:dyDescent="0.35">
      <c r="AV606">
        <f>+IFERROR(VLOOKUP($I606,Code!$A:$M,12,0),0)</f>
        <v>0</v>
      </c>
      <c r="AW606">
        <f>+IFERROR(VLOOKUP($I606,Code!$A:$M,13,0),0)</f>
        <v>0</v>
      </c>
    </row>
    <row r="607" spans="48:49" x14ac:dyDescent="0.35">
      <c r="AV607">
        <f>+IFERROR(VLOOKUP($I607,Code!$A:$M,12,0),0)</f>
        <v>0</v>
      </c>
      <c r="AW607">
        <f>+IFERROR(VLOOKUP($I607,Code!$A:$M,13,0),0)</f>
        <v>0</v>
      </c>
    </row>
    <row r="608" spans="48:49" x14ac:dyDescent="0.35">
      <c r="AV608">
        <f>+IFERROR(VLOOKUP($I608,Code!$A:$M,12,0),0)</f>
        <v>0</v>
      </c>
      <c r="AW608">
        <f>+IFERROR(VLOOKUP($I608,Code!$A:$M,13,0),0)</f>
        <v>0</v>
      </c>
    </row>
    <row r="609" spans="48:49" x14ac:dyDescent="0.35">
      <c r="AV609">
        <f>+IFERROR(VLOOKUP($I609,Code!$A:$M,12,0),0)</f>
        <v>0</v>
      </c>
      <c r="AW609">
        <f>+IFERROR(VLOOKUP($I609,Code!$A:$M,13,0),0)</f>
        <v>0</v>
      </c>
    </row>
    <row r="610" spans="48:49" x14ac:dyDescent="0.35">
      <c r="AV610">
        <f>+IFERROR(VLOOKUP($I610,Code!$A:$M,12,0),0)</f>
        <v>0</v>
      </c>
      <c r="AW610">
        <f>+IFERROR(VLOOKUP($I610,Code!$A:$M,13,0),0)</f>
        <v>0</v>
      </c>
    </row>
    <row r="611" spans="48:49" x14ac:dyDescent="0.35">
      <c r="AV611">
        <f>+IFERROR(VLOOKUP($I611,Code!$A:$M,12,0),0)</f>
        <v>0</v>
      </c>
      <c r="AW611">
        <f>+IFERROR(VLOOKUP($I611,Code!$A:$M,13,0),0)</f>
        <v>0</v>
      </c>
    </row>
    <row r="612" spans="48:49" x14ac:dyDescent="0.35">
      <c r="AV612">
        <f>+IFERROR(VLOOKUP($I612,Code!$A:$M,12,0),0)</f>
        <v>0</v>
      </c>
      <c r="AW612">
        <f>+IFERROR(VLOOKUP($I612,Code!$A:$M,13,0),0)</f>
        <v>0</v>
      </c>
    </row>
    <row r="613" spans="48:49" x14ac:dyDescent="0.35">
      <c r="AV613">
        <f>+IFERROR(VLOOKUP($I613,Code!$A:$M,12,0),0)</f>
        <v>0</v>
      </c>
      <c r="AW613">
        <f>+IFERROR(VLOOKUP($I613,Code!$A:$M,13,0),0)</f>
        <v>0</v>
      </c>
    </row>
    <row r="614" spans="48:49" x14ac:dyDescent="0.35">
      <c r="AV614">
        <f>+IFERROR(VLOOKUP($I614,Code!$A:$M,12,0),0)</f>
        <v>0</v>
      </c>
      <c r="AW614">
        <f>+IFERROR(VLOOKUP($I614,Code!$A:$M,13,0),0)</f>
        <v>0</v>
      </c>
    </row>
    <row r="615" spans="48:49" x14ac:dyDescent="0.35">
      <c r="AV615">
        <f>+IFERROR(VLOOKUP($I615,Code!$A:$M,12,0),0)</f>
        <v>0</v>
      </c>
      <c r="AW615">
        <f>+IFERROR(VLOOKUP($I615,Code!$A:$M,13,0),0)</f>
        <v>0</v>
      </c>
    </row>
    <row r="616" spans="48:49" x14ac:dyDescent="0.35">
      <c r="AV616">
        <f>+IFERROR(VLOOKUP($I616,Code!$A:$M,12,0),0)</f>
        <v>0</v>
      </c>
      <c r="AW616">
        <f>+IFERROR(VLOOKUP($I616,Code!$A:$M,13,0),0)</f>
        <v>0</v>
      </c>
    </row>
    <row r="617" spans="48:49" x14ac:dyDescent="0.35">
      <c r="AV617">
        <f>+IFERROR(VLOOKUP($I617,Code!$A:$M,12,0),0)</f>
        <v>0</v>
      </c>
      <c r="AW617">
        <f>+IFERROR(VLOOKUP($I617,Code!$A:$M,13,0),0)</f>
        <v>0</v>
      </c>
    </row>
    <row r="618" spans="48:49" x14ac:dyDescent="0.35">
      <c r="AV618">
        <f>+IFERROR(VLOOKUP($I618,Code!$A:$M,12,0),0)</f>
        <v>0</v>
      </c>
      <c r="AW618">
        <f>+IFERROR(VLOOKUP($I618,Code!$A:$M,13,0),0)</f>
        <v>0</v>
      </c>
    </row>
    <row r="619" spans="48:49" x14ac:dyDescent="0.35">
      <c r="AV619">
        <f>+IFERROR(VLOOKUP($I619,Code!$A:$M,12,0),0)</f>
        <v>0</v>
      </c>
      <c r="AW619">
        <f>+IFERROR(VLOOKUP($I619,Code!$A:$M,13,0),0)</f>
        <v>0</v>
      </c>
    </row>
    <row r="620" spans="48:49" x14ac:dyDescent="0.35">
      <c r="AV620">
        <f>+IFERROR(VLOOKUP($I620,Code!$A:$M,12,0),0)</f>
        <v>0</v>
      </c>
      <c r="AW620">
        <f>+IFERROR(VLOOKUP($I620,Code!$A:$M,13,0),0)</f>
        <v>0</v>
      </c>
    </row>
    <row r="621" spans="48:49" x14ac:dyDescent="0.35">
      <c r="AV621">
        <f>+IFERROR(VLOOKUP($I621,Code!$A:$M,12,0),0)</f>
        <v>0</v>
      </c>
      <c r="AW621">
        <f>+IFERROR(VLOOKUP($I621,Code!$A:$M,13,0),0)</f>
        <v>0</v>
      </c>
    </row>
    <row r="622" spans="48:49" x14ac:dyDescent="0.35">
      <c r="AV622">
        <f>+IFERROR(VLOOKUP($I622,Code!$A:$M,12,0),0)</f>
        <v>0</v>
      </c>
      <c r="AW622">
        <f>+IFERROR(VLOOKUP($I622,Code!$A:$M,13,0),0)</f>
        <v>0</v>
      </c>
    </row>
    <row r="623" spans="48:49" x14ac:dyDescent="0.35">
      <c r="AV623">
        <f>+IFERROR(VLOOKUP($I623,Code!$A:$M,12,0),0)</f>
        <v>0</v>
      </c>
      <c r="AW623">
        <f>+IFERROR(VLOOKUP($I623,Code!$A:$M,13,0),0)</f>
        <v>0</v>
      </c>
    </row>
    <row r="624" spans="48:49" x14ac:dyDescent="0.35">
      <c r="AV624">
        <f>+IFERROR(VLOOKUP($I624,Code!$A:$M,12,0),0)</f>
        <v>0</v>
      </c>
      <c r="AW624">
        <f>+IFERROR(VLOOKUP($I624,Code!$A:$M,13,0),0)</f>
        <v>0</v>
      </c>
    </row>
    <row r="625" spans="48:49" x14ac:dyDescent="0.35">
      <c r="AV625">
        <f>+IFERROR(VLOOKUP($I625,Code!$A:$M,12,0),0)</f>
        <v>0</v>
      </c>
      <c r="AW625">
        <f>+IFERROR(VLOOKUP($I625,Code!$A:$M,13,0),0)</f>
        <v>0</v>
      </c>
    </row>
    <row r="626" spans="48:49" x14ac:dyDescent="0.35">
      <c r="AV626">
        <f>+IFERROR(VLOOKUP($I626,Code!$A:$M,12,0),0)</f>
        <v>0</v>
      </c>
      <c r="AW626">
        <f>+IFERROR(VLOOKUP($I626,Code!$A:$M,13,0),0)</f>
        <v>0</v>
      </c>
    </row>
    <row r="627" spans="48:49" x14ac:dyDescent="0.35">
      <c r="AV627">
        <f>+IFERROR(VLOOKUP($I627,Code!$A:$M,12,0),0)</f>
        <v>0</v>
      </c>
      <c r="AW627">
        <f>+IFERROR(VLOOKUP($I627,Code!$A:$M,13,0),0)</f>
        <v>0</v>
      </c>
    </row>
    <row r="628" spans="48:49" x14ac:dyDescent="0.35">
      <c r="AV628">
        <f>+IFERROR(VLOOKUP($I628,Code!$A:$M,12,0),0)</f>
        <v>0</v>
      </c>
      <c r="AW628">
        <f>+IFERROR(VLOOKUP($I628,Code!$A:$M,13,0),0)</f>
        <v>0</v>
      </c>
    </row>
    <row r="629" spans="48:49" x14ac:dyDescent="0.35">
      <c r="AV629">
        <f>+IFERROR(VLOOKUP($I629,Code!$A:$M,12,0),0)</f>
        <v>0</v>
      </c>
      <c r="AW629">
        <f>+IFERROR(VLOOKUP($I629,Code!$A:$M,13,0),0)</f>
        <v>0</v>
      </c>
    </row>
    <row r="630" spans="48:49" x14ac:dyDescent="0.35">
      <c r="AV630">
        <f>+IFERROR(VLOOKUP($I630,Code!$A:$M,12,0),0)</f>
        <v>0</v>
      </c>
      <c r="AW630">
        <f>+IFERROR(VLOOKUP($I630,Code!$A:$M,13,0),0)</f>
        <v>0</v>
      </c>
    </row>
    <row r="631" spans="48:49" x14ac:dyDescent="0.35">
      <c r="AV631">
        <f>+IFERROR(VLOOKUP($I631,Code!$A:$M,12,0),0)</f>
        <v>0</v>
      </c>
      <c r="AW631">
        <f>+IFERROR(VLOOKUP($I631,Code!$A:$M,13,0),0)</f>
        <v>0</v>
      </c>
    </row>
    <row r="632" spans="48:49" x14ac:dyDescent="0.35">
      <c r="AV632">
        <f>+IFERROR(VLOOKUP($I632,Code!$A:$M,12,0),0)</f>
        <v>0</v>
      </c>
      <c r="AW632">
        <f>+IFERROR(VLOOKUP($I632,Code!$A:$M,13,0),0)</f>
        <v>0</v>
      </c>
    </row>
    <row r="633" spans="48:49" x14ac:dyDescent="0.35">
      <c r="AV633">
        <f>+IFERROR(VLOOKUP($I633,Code!$A:$M,12,0),0)</f>
        <v>0</v>
      </c>
      <c r="AW633">
        <f>+IFERROR(VLOOKUP($I633,Code!$A:$M,13,0),0)</f>
        <v>0</v>
      </c>
    </row>
    <row r="634" spans="48:49" x14ac:dyDescent="0.35">
      <c r="AV634">
        <f>+IFERROR(VLOOKUP($I634,Code!$A:$M,12,0),0)</f>
        <v>0</v>
      </c>
      <c r="AW634">
        <f>+IFERROR(VLOOKUP($I634,Code!$A:$M,13,0),0)</f>
        <v>0</v>
      </c>
    </row>
    <row r="635" spans="48:49" x14ac:dyDescent="0.35">
      <c r="AV635">
        <f>+IFERROR(VLOOKUP($I635,Code!$A:$M,12,0),0)</f>
        <v>0</v>
      </c>
      <c r="AW635">
        <f>+IFERROR(VLOOKUP($I635,Code!$A:$M,13,0),0)</f>
        <v>0</v>
      </c>
    </row>
    <row r="636" spans="48:49" x14ac:dyDescent="0.35">
      <c r="AV636">
        <f>+IFERROR(VLOOKUP($I636,Code!$A:$M,12,0),0)</f>
        <v>0</v>
      </c>
      <c r="AW636">
        <f>+IFERROR(VLOOKUP($I636,Code!$A:$M,13,0),0)</f>
        <v>0</v>
      </c>
    </row>
    <row r="637" spans="48:49" x14ac:dyDescent="0.35">
      <c r="AV637">
        <f>+IFERROR(VLOOKUP($I637,Code!$A:$M,12,0),0)</f>
        <v>0</v>
      </c>
      <c r="AW637">
        <f>+IFERROR(VLOOKUP($I637,Code!$A:$M,13,0),0)</f>
        <v>0</v>
      </c>
    </row>
    <row r="638" spans="48:49" x14ac:dyDescent="0.35">
      <c r="AV638">
        <f>+IFERROR(VLOOKUP($I638,Code!$A:$M,12,0),0)</f>
        <v>0</v>
      </c>
      <c r="AW638">
        <f>+IFERROR(VLOOKUP($I638,Code!$A:$M,13,0),0)</f>
        <v>0</v>
      </c>
    </row>
    <row r="639" spans="48:49" x14ac:dyDescent="0.35">
      <c r="AV639">
        <f>+IFERROR(VLOOKUP($I639,Code!$A:$M,12,0),0)</f>
        <v>0</v>
      </c>
      <c r="AW639">
        <f>+IFERROR(VLOOKUP($I639,Code!$A:$M,13,0),0)</f>
        <v>0</v>
      </c>
    </row>
    <row r="640" spans="48:49" x14ac:dyDescent="0.35">
      <c r="AV640">
        <f>+IFERROR(VLOOKUP($I640,Code!$A:$M,12,0),0)</f>
        <v>0</v>
      </c>
      <c r="AW640">
        <f>+IFERROR(VLOOKUP($I640,Code!$A:$M,13,0),0)</f>
        <v>0</v>
      </c>
    </row>
    <row r="641" spans="48:49" x14ac:dyDescent="0.35">
      <c r="AV641">
        <f>+IFERROR(VLOOKUP($I641,Code!$A:$M,12,0),0)</f>
        <v>0</v>
      </c>
      <c r="AW641">
        <f>+IFERROR(VLOOKUP($I641,Code!$A:$M,13,0),0)</f>
        <v>0</v>
      </c>
    </row>
    <row r="642" spans="48:49" x14ac:dyDescent="0.35">
      <c r="AV642">
        <f>+IFERROR(VLOOKUP($I642,Code!$A:$M,12,0),0)</f>
        <v>0</v>
      </c>
      <c r="AW642">
        <f>+IFERROR(VLOOKUP($I642,Code!$A:$M,13,0),0)</f>
        <v>0</v>
      </c>
    </row>
    <row r="643" spans="48:49" x14ac:dyDescent="0.35">
      <c r="AV643">
        <f>+IFERROR(VLOOKUP($I643,Code!$A:$M,12,0),0)</f>
        <v>0</v>
      </c>
      <c r="AW643">
        <f>+IFERROR(VLOOKUP($I643,Code!$A:$M,13,0),0)</f>
        <v>0</v>
      </c>
    </row>
    <row r="644" spans="48:49" x14ac:dyDescent="0.35">
      <c r="AV644">
        <f>+IFERROR(VLOOKUP($I644,Code!$A:$M,12,0),0)</f>
        <v>0</v>
      </c>
      <c r="AW644">
        <f>+IFERROR(VLOOKUP($I644,Code!$A:$M,13,0),0)</f>
        <v>0</v>
      </c>
    </row>
    <row r="645" spans="48:49" x14ac:dyDescent="0.35">
      <c r="AV645">
        <f>+IFERROR(VLOOKUP($I645,Code!$A:$M,12,0),0)</f>
        <v>0</v>
      </c>
      <c r="AW645">
        <f>+IFERROR(VLOOKUP($I645,Code!$A:$M,13,0),0)</f>
        <v>0</v>
      </c>
    </row>
    <row r="646" spans="48:49" x14ac:dyDescent="0.35">
      <c r="AV646">
        <f>+IFERROR(VLOOKUP($I646,Code!$A:$M,12,0),0)</f>
        <v>0</v>
      </c>
      <c r="AW646">
        <f>+IFERROR(VLOOKUP($I646,Code!$A:$M,13,0),0)</f>
        <v>0</v>
      </c>
    </row>
    <row r="647" spans="48:49" x14ac:dyDescent="0.35">
      <c r="AV647">
        <f>+IFERROR(VLOOKUP($I647,Code!$A:$M,12,0),0)</f>
        <v>0</v>
      </c>
      <c r="AW647">
        <f>+IFERROR(VLOOKUP($I647,Code!$A:$M,13,0),0)</f>
        <v>0</v>
      </c>
    </row>
    <row r="648" spans="48:49" x14ac:dyDescent="0.35">
      <c r="AV648">
        <f>+IFERROR(VLOOKUP($I648,Code!$A:$M,12,0),0)</f>
        <v>0</v>
      </c>
      <c r="AW648">
        <f>+IFERROR(VLOOKUP($I648,Code!$A:$M,13,0),0)</f>
        <v>0</v>
      </c>
    </row>
    <row r="649" spans="48:49" x14ac:dyDescent="0.35">
      <c r="AV649">
        <f>+IFERROR(VLOOKUP($I649,Code!$A:$M,12,0),0)</f>
        <v>0</v>
      </c>
      <c r="AW649">
        <f>+IFERROR(VLOOKUP($I649,Code!$A:$M,13,0),0)</f>
        <v>0</v>
      </c>
    </row>
    <row r="650" spans="48:49" x14ac:dyDescent="0.35">
      <c r="AV650">
        <f>+IFERROR(VLOOKUP($I650,Code!$A:$M,12,0),0)</f>
        <v>0</v>
      </c>
      <c r="AW650">
        <f>+IFERROR(VLOOKUP($I650,Code!$A:$M,13,0),0)</f>
        <v>0</v>
      </c>
    </row>
    <row r="651" spans="48:49" x14ac:dyDescent="0.35">
      <c r="AV651">
        <f>+IFERROR(VLOOKUP($I651,Code!$A:$M,12,0),0)</f>
        <v>0</v>
      </c>
      <c r="AW651">
        <f>+IFERROR(VLOOKUP($I651,Code!$A:$M,13,0),0)</f>
        <v>0</v>
      </c>
    </row>
    <row r="652" spans="48:49" x14ac:dyDescent="0.35">
      <c r="AV652">
        <f>+IFERROR(VLOOKUP($I652,Code!$A:$M,12,0),0)</f>
        <v>0</v>
      </c>
      <c r="AW652">
        <f>+IFERROR(VLOOKUP($I652,Code!$A:$M,13,0),0)</f>
        <v>0</v>
      </c>
    </row>
    <row r="653" spans="48:49" x14ac:dyDescent="0.35">
      <c r="AV653">
        <f>+IFERROR(VLOOKUP($I653,Code!$A:$M,12,0),0)</f>
        <v>0</v>
      </c>
      <c r="AW653">
        <f>+IFERROR(VLOOKUP($I653,Code!$A:$M,13,0),0)</f>
        <v>0</v>
      </c>
    </row>
    <row r="654" spans="48:49" x14ac:dyDescent="0.35">
      <c r="AV654">
        <f>+IFERROR(VLOOKUP($I654,Code!$A:$M,12,0),0)</f>
        <v>0</v>
      </c>
      <c r="AW654">
        <f>+IFERROR(VLOOKUP($I654,Code!$A:$M,13,0),0)</f>
        <v>0</v>
      </c>
    </row>
    <row r="655" spans="48:49" x14ac:dyDescent="0.35">
      <c r="AV655">
        <f>+IFERROR(VLOOKUP($I655,Code!$A:$M,12,0),0)</f>
        <v>0</v>
      </c>
      <c r="AW655">
        <f>+IFERROR(VLOOKUP($I655,Code!$A:$M,13,0),0)</f>
        <v>0</v>
      </c>
    </row>
    <row r="656" spans="48:49" x14ac:dyDescent="0.35">
      <c r="AV656">
        <f>+IFERROR(VLOOKUP($I656,Code!$A:$M,12,0),0)</f>
        <v>0</v>
      </c>
      <c r="AW656">
        <f>+IFERROR(VLOOKUP($I656,Code!$A:$M,13,0),0)</f>
        <v>0</v>
      </c>
    </row>
    <row r="657" spans="48:49" x14ac:dyDescent="0.35">
      <c r="AV657">
        <f>+IFERROR(VLOOKUP($I657,Code!$A:$M,12,0),0)</f>
        <v>0</v>
      </c>
      <c r="AW657">
        <f>+IFERROR(VLOOKUP($I657,Code!$A:$M,13,0),0)</f>
        <v>0</v>
      </c>
    </row>
    <row r="658" spans="48:49" x14ac:dyDescent="0.35">
      <c r="AV658">
        <f>+IFERROR(VLOOKUP($I658,Code!$A:$M,12,0),0)</f>
        <v>0</v>
      </c>
      <c r="AW658">
        <f>+IFERROR(VLOOKUP($I658,Code!$A:$M,13,0),0)</f>
        <v>0</v>
      </c>
    </row>
    <row r="659" spans="48:49" x14ac:dyDescent="0.35">
      <c r="AV659">
        <f>+IFERROR(VLOOKUP($I659,Code!$A:$M,12,0),0)</f>
        <v>0</v>
      </c>
      <c r="AW659">
        <f>+IFERROR(VLOOKUP($I659,Code!$A:$M,13,0),0)</f>
        <v>0</v>
      </c>
    </row>
    <row r="660" spans="48:49" x14ac:dyDescent="0.35">
      <c r="AV660">
        <f>+IFERROR(VLOOKUP($I660,Code!$A:$M,12,0),0)</f>
        <v>0</v>
      </c>
      <c r="AW660">
        <f>+IFERROR(VLOOKUP($I660,Code!$A:$M,13,0),0)</f>
        <v>0</v>
      </c>
    </row>
    <row r="661" spans="48:49" x14ac:dyDescent="0.35">
      <c r="AV661">
        <f>+IFERROR(VLOOKUP($I661,Code!$A:$M,12,0),0)</f>
        <v>0</v>
      </c>
      <c r="AW661">
        <f>+IFERROR(VLOOKUP($I661,Code!$A:$M,13,0),0)</f>
        <v>0</v>
      </c>
    </row>
    <row r="662" spans="48:49" x14ac:dyDescent="0.35">
      <c r="AV662">
        <f>+IFERROR(VLOOKUP($I662,Code!$A:$M,12,0),0)</f>
        <v>0</v>
      </c>
      <c r="AW662">
        <f>+IFERROR(VLOOKUP($I662,Code!$A:$M,13,0),0)</f>
        <v>0</v>
      </c>
    </row>
    <row r="663" spans="48:49" x14ac:dyDescent="0.35">
      <c r="AV663">
        <f>+IFERROR(VLOOKUP($I663,Code!$A:$M,12,0),0)</f>
        <v>0</v>
      </c>
      <c r="AW663">
        <f>+IFERROR(VLOOKUP($I663,Code!$A:$M,13,0),0)</f>
        <v>0</v>
      </c>
    </row>
    <row r="664" spans="48:49" x14ac:dyDescent="0.35">
      <c r="AV664">
        <f>+IFERROR(VLOOKUP($I664,Code!$A:$M,12,0),0)</f>
        <v>0</v>
      </c>
      <c r="AW664">
        <f>+IFERROR(VLOOKUP($I664,Code!$A:$M,13,0),0)</f>
        <v>0</v>
      </c>
    </row>
    <row r="665" spans="48:49" x14ac:dyDescent="0.35">
      <c r="AV665">
        <f>+IFERROR(VLOOKUP($I665,Code!$A:$M,12,0),0)</f>
        <v>0</v>
      </c>
      <c r="AW665">
        <f>+IFERROR(VLOOKUP($I665,Code!$A:$M,13,0),0)</f>
        <v>0</v>
      </c>
    </row>
    <row r="666" spans="48:49" x14ac:dyDescent="0.35">
      <c r="AV666">
        <f>+IFERROR(VLOOKUP($I666,Code!$A:$M,12,0),0)</f>
        <v>0</v>
      </c>
      <c r="AW666">
        <f>+IFERROR(VLOOKUP($I666,Code!$A:$M,13,0),0)</f>
        <v>0</v>
      </c>
    </row>
    <row r="667" spans="48:49" x14ac:dyDescent="0.35">
      <c r="AV667">
        <f>+IFERROR(VLOOKUP($I667,Code!$A:$M,12,0),0)</f>
        <v>0</v>
      </c>
      <c r="AW667">
        <f>+IFERROR(VLOOKUP($I667,Code!$A:$M,13,0),0)</f>
        <v>0</v>
      </c>
    </row>
    <row r="668" spans="48:49" x14ac:dyDescent="0.35">
      <c r="AV668">
        <f>+IFERROR(VLOOKUP($I668,Code!$A:$M,12,0),0)</f>
        <v>0</v>
      </c>
      <c r="AW668">
        <f>+IFERROR(VLOOKUP($I668,Code!$A:$M,13,0),0)</f>
        <v>0</v>
      </c>
    </row>
    <row r="669" spans="48:49" x14ac:dyDescent="0.35">
      <c r="AV669">
        <f>+IFERROR(VLOOKUP($I669,Code!$A:$M,12,0),0)</f>
        <v>0</v>
      </c>
      <c r="AW669">
        <f>+IFERROR(VLOOKUP($I669,Code!$A:$M,13,0),0)</f>
        <v>0</v>
      </c>
    </row>
    <row r="670" spans="48:49" x14ac:dyDescent="0.35">
      <c r="AV670">
        <f>+IFERROR(VLOOKUP($I670,Code!$A:$M,12,0),0)</f>
        <v>0</v>
      </c>
      <c r="AW670">
        <f>+IFERROR(VLOOKUP($I670,Code!$A:$M,13,0),0)</f>
        <v>0</v>
      </c>
    </row>
    <row r="671" spans="48:49" x14ac:dyDescent="0.35">
      <c r="AV671">
        <f>+IFERROR(VLOOKUP($I671,Code!$A:$M,12,0),0)</f>
        <v>0</v>
      </c>
      <c r="AW671">
        <f>+IFERROR(VLOOKUP($I671,Code!$A:$M,13,0),0)</f>
        <v>0</v>
      </c>
    </row>
    <row r="672" spans="48:49" x14ac:dyDescent="0.35">
      <c r="AV672">
        <f>+IFERROR(VLOOKUP($I672,Code!$A:$M,12,0),0)</f>
        <v>0</v>
      </c>
      <c r="AW672">
        <f>+IFERROR(VLOOKUP($I672,Code!$A:$M,13,0),0)</f>
        <v>0</v>
      </c>
    </row>
    <row r="673" spans="48:49" x14ac:dyDescent="0.35">
      <c r="AV673">
        <f>+IFERROR(VLOOKUP($I673,Code!$A:$M,12,0),0)</f>
        <v>0</v>
      </c>
      <c r="AW673">
        <f>+IFERROR(VLOOKUP($I673,Code!$A:$M,13,0),0)</f>
        <v>0</v>
      </c>
    </row>
    <row r="674" spans="48:49" x14ac:dyDescent="0.35">
      <c r="AV674">
        <f>+IFERROR(VLOOKUP($I674,Code!$A:$M,12,0),0)</f>
        <v>0</v>
      </c>
      <c r="AW674">
        <f>+IFERROR(VLOOKUP($I674,Code!$A:$M,13,0),0)</f>
        <v>0</v>
      </c>
    </row>
    <row r="675" spans="48:49" x14ac:dyDescent="0.35">
      <c r="AV675">
        <f>+IFERROR(VLOOKUP($I675,Code!$A:$M,12,0),0)</f>
        <v>0</v>
      </c>
      <c r="AW675">
        <f>+IFERROR(VLOOKUP($I675,Code!$A:$M,13,0),0)</f>
        <v>0</v>
      </c>
    </row>
    <row r="676" spans="48:49" x14ac:dyDescent="0.35">
      <c r="AV676">
        <f>+IFERROR(VLOOKUP($I676,Code!$A:$M,12,0),0)</f>
        <v>0</v>
      </c>
      <c r="AW676">
        <f>+IFERROR(VLOOKUP($I676,Code!$A:$M,13,0),0)</f>
        <v>0</v>
      </c>
    </row>
    <row r="677" spans="48:49" x14ac:dyDescent="0.35">
      <c r="AV677">
        <f>+IFERROR(VLOOKUP($I677,Code!$A:$M,12,0),0)</f>
        <v>0</v>
      </c>
      <c r="AW677">
        <f>+IFERROR(VLOOKUP($I677,Code!$A:$M,13,0),0)</f>
        <v>0</v>
      </c>
    </row>
    <row r="678" spans="48:49" x14ac:dyDescent="0.35">
      <c r="AV678">
        <f>+IFERROR(VLOOKUP($I678,Code!$A:$M,12,0),0)</f>
        <v>0</v>
      </c>
      <c r="AW678">
        <f>+IFERROR(VLOOKUP($I678,Code!$A:$M,13,0),0)</f>
        <v>0</v>
      </c>
    </row>
    <row r="679" spans="48:49" x14ac:dyDescent="0.35">
      <c r="AV679">
        <f>+IFERROR(VLOOKUP($I679,Code!$A:$M,12,0),0)</f>
        <v>0</v>
      </c>
      <c r="AW679">
        <f>+IFERROR(VLOOKUP($I679,Code!$A:$M,13,0),0)</f>
        <v>0</v>
      </c>
    </row>
    <row r="680" spans="48:49" x14ac:dyDescent="0.35">
      <c r="AV680">
        <f>+IFERROR(VLOOKUP($I680,Code!$A:$M,12,0),0)</f>
        <v>0</v>
      </c>
      <c r="AW680">
        <f>+IFERROR(VLOOKUP($I680,Code!$A:$M,13,0),0)</f>
        <v>0</v>
      </c>
    </row>
    <row r="681" spans="48:49" x14ac:dyDescent="0.35">
      <c r="AV681">
        <f>+IFERROR(VLOOKUP($I681,Code!$A:$M,12,0),0)</f>
        <v>0</v>
      </c>
      <c r="AW681">
        <f>+IFERROR(VLOOKUP($I681,Code!$A:$M,13,0),0)</f>
        <v>0</v>
      </c>
    </row>
    <row r="682" spans="48:49" x14ac:dyDescent="0.35">
      <c r="AV682">
        <f>+IFERROR(VLOOKUP($I682,Code!$A:$M,12,0),0)</f>
        <v>0</v>
      </c>
      <c r="AW682">
        <f>+IFERROR(VLOOKUP($I682,Code!$A:$M,13,0),0)</f>
        <v>0</v>
      </c>
    </row>
    <row r="683" spans="48:49" x14ac:dyDescent="0.35">
      <c r="AV683">
        <f>+IFERROR(VLOOKUP($I683,Code!$A:$M,12,0),0)</f>
        <v>0</v>
      </c>
      <c r="AW683">
        <f>+IFERROR(VLOOKUP($I683,Code!$A:$M,13,0),0)</f>
        <v>0</v>
      </c>
    </row>
    <row r="684" spans="48:49" x14ac:dyDescent="0.35">
      <c r="AV684">
        <f>+IFERROR(VLOOKUP($I684,Code!$A:$M,12,0),0)</f>
        <v>0</v>
      </c>
      <c r="AW684">
        <f>+IFERROR(VLOOKUP($I684,Code!$A:$M,13,0),0)</f>
        <v>0</v>
      </c>
    </row>
    <row r="685" spans="48:49" x14ac:dyDescent="0.35">
      <c r="AV685">
        <f>+IFERROR(VLOOKUP($I685,Code!$A:$M,12,0),0)</f>
        <v>0</v>
      </c>
      <c r="AW685">
        <f>+IFERROR(VLOOKUP($I685,Code!$A:$M,13,0),0)</f>
        <v>0</v>
      </c>
    </row>
    <row r="686" spans="48:49" x14ac:dyDescent="0.35">
      <c r="AV686">
        <f>+IFERROR(VLOOKUP($I686,Code!$A:$M,12,0),0)</f>
        <v>0</v>
      </c>
      <c r="AW686">
        <f>+IFERROR(VLOOKUP($I686,Code!$A:$M,13,0),0)</f>
        <v>0</v>
      </c>
    </row>
    <row r="687" spans="48:49" x14ac:dyDescent="0.35">
      <c r="AV687">
        <f>+IFERROR(VLOOKUP($I687,Code!$A:$M,12,0),0)</f>
        <v>0</v>
      </c>
      <c r="AW687">
        <f>+IFERROR(VLOOKUP($I687,Code!$A:$M,13,0),0)</f>
        <v>0</v>
      </c>
    </row>
    <row r="688" spans="48:49" x14ac:dyDescent="0.35">
      <c r="AV688">
        <f>+IFERROR(VLOOKUP($I688,Code!$A:$M,12,0),0)</f>
        <v>0</v>
      </c>
      <c r="AW688">
        <f>+IFERROR(VLOOKUP($I688,Code!$A:$M,13,0),0)</f>
        <v>0</v>
      </c>
    </row>
    <row r="689" spans="48:49" x14ac:dyDescent="0.35">
      <c r="AV689">
        <f>+IFERROR(VLOOKUP($I689,Code!$A:$M,12,0),0)</f>
        <v>0</v>
      </c>
      <c r="AW689">
        <f>+IFERROR(VLOOKUP($I689,Code!$A:$M,13,0),0)</f>
        <v>0</v>
      </c>
    </row>
    <row r="690" spans="48:49" x14ac:dyDescent="0.35">
      <c r="AV690">
        <f>+IFERROR(VLOOKUP($I690,Code!$A:$M,12,0),0)</f>
        <v>0</v>
      </c>
      <c r="AW690">
        <f>+IFERROR(VLOOKUP($I690,Code!$A:$M,13,0),0)</f>
        <v>0</v>
      </c>
    </row>
    <row r="691" spans="48:49" x14ac:dyDescent="0.35">
      <c r="AV691">
        <f>+IFERROR(VLOOKUP($I691,Code!$A:$M,12,0),0)</f>
        <v>0</v>
      </c>
      <c r="AW691">
        <f>+IFERROR(VLOOKUP($I691,Code!$A:$M,13,0),0)</f>
        <v>0</v>
      </c>
    </row>
    <row r="692" spans="48:49" x14ac:dyDescent="0.35">
      <c r="AV692">
        <f>+IFERROR(VLOOKUP($I692,Code!$A:$M,12,0),0)</f>
        <v>0</v>
      </c>
      <c r="AW692">
        <f>+IFERROR(VLOOKUP($I692,Code!$A:$M,13,0),0)</f>
        <v>0</v>
      </c>
    </row>
    <row r="693" spans="48:49" x14ac:dyDescent="0.35">
      <c r="AV693">
        <f>+IFERROR(VLOOKUP($I693,Code!$A:$M,12,0),0)</f>
        <v>0</v>
      </c>
      <c r="AW693">
        <f>+IFERROR(VLOOKUP($I693,Code!$A:$M,13,0),0)</f>
        <v>0</v>
      </c>
    </row>
    <row r="694" spans="48:49" x14ac:dyDescent="0.35">
      <c r="AV694">
        <f>+IFERROR(VLOOKUP($I694,Code!$A:$M,12,0),0)</f>
        <v>0</v>
      </c>
      <c r="AW694">
        <f>+IFERROR(VLOOKUP($I694,Code!$A:$M,13,0),0)</f>
        <v>0</v>
      </c>
    </row>
    <row r="695" spans="48:49" x14ac:dyDescent="0.35">
      <c r="AV695">
        <f>+IFERROR(VLOOKUP($I695,Code!$A:$M,12,0),0)</f>
        <v>0</v>
      </c>
      <c r="AW695">
        <f>+IFERROR(VLOOKUP($I695,Code!$A:$M,13,0),0)</f>
        <v>0</v>
      </c>
    </row>
    <row r="696" spans="48:49" x14ac:dyDescent="0.35">
      <c r="AV696">
        <f>+IFERROR(VLOOKUP($I696,Code!$A:$M,12,0),0)</f>
        <v>0</v>
      </c>
      <c r="AW696">
        <f>+IFERROR(VLOOKUP($I696,Code!$A:$M,13,0),0)</f>
        <v>0</v>
      </c>
    </row>
    <row r="697" spans="48:49" x14ac:dyDescent="0.35">
      <c r="AV697">
        <f>+IFERROR(VLOOKUP($I697,Code!$A:$M,12,0),0)</f>
        <v>0</v>
      </c>
      <c r="AW697">
        <f>+IFERROR(VLOOKUP($I697,Code!$A:$M,13,0),0)</f>
        <v>0</v>
      </c>
    </row>
    <row r="698" spans="48:49" x14ac:dyDescent="0.35">
      <c r="AV698">
        <f>+IFERROR(VLOOKUP($I698,Code!$A:$M,12,0),0)</f>
        <v>0</v>
      </c>
      <c r="AW698">
        <f>+IFERROR(VLOOKUP($I698,Code!$A:$M,13,0),0)</f>
        <v>0</v>
      </c>
    </row>
    <row r="699" spans="48:49" x14ac:dyDescent="0.35">
      <c r="AV699">
        <f>+IFERROR(VLOOKUP($I699,Code!$A:$M,12,0),0)</f>
        <v>0</v>
      </c>
      <c r="AW699">
        <f>+IFERROR(VLOOKUP($I699,Code!$A:$M,13,0),0)</f>
        <v>0</v>
      </c>
    </row>
    <row r="700" spans="48:49" x14ac:dyDescent="0.35">
      <c r="AV700">
        <f>+IFERROR(VLOOKUP($I700,Code!$A:$M,12,0),0)</f>
        <v>0</v>
      </c>
      <c r="AW700">
        <f>+IFERROR(VLOOKUP($I700,Code!$A:$M,13,0),0)</f>
        <v>0</v>
      </c>
    </row>
    <row r="701" spans="48:49" x14ac:dyDescent="0.35">
      <c r="AV701">
        <f>+IFERROR(VLOOKUP($I701,Code!$A:$M,12,0),0)</f>
        <v>0</v>
      </c>
      <c r="AW701">
        <f>+IFERROR(VLOOKUP($I701,Code!$A:$M,13,0),0)</f>
        <v>0</v>
      </c>
    </row>
    <row r="702" spans="48:49" x14ac:dyDescent="0.35">
      <c r="AV702">
        <f>+IFERROR(VLOOKUP($I702,Code!$A:$M,12,0),0)</f>
        <v>0</v>
      </c>
      <c r="AW702">
        <f>+IFERROR(VLOOKUP($I702,Code!$A:$M,13,0),0)</f>
        <v>0</v>
      </c>
    </row>
    <row r="703" spans="48:49" x14ac:dyDescent="0.35">
      <c r="AV703">
        <f>+IFERROR(VLOOKUP($I703,Code!$A:$M,12,0),0)</f>
        <v>0</v>
      </c>
      <c r="AW703">
        <f>+IFERROR(VLOOKUP($I703,Code!$A:$M,13,0),0)</f>
        <v>0</v>
      </c>
    </row>
    <row r="704" spans="48:49" x14ac:dyDescent="0.35">
      <c r="AV704">
        <f>+IFERROR(VLOOKUP($I704,Code!$A:$M,12,0),0)</f>
        <v>0</v>
      </c>
      <c r="AW704">
        <f>+IFERROR(VLOOKUP($I704,Code!$A:$M,13,0),0)</f>
        <v>0</v>
      </c>
    </row>
    <row r="705" spans="48:49" x14ac:dyDescent="0.35">
      <c r="AV705">
        <f>+IFERROR(VLOOKUP($I705,Code!$A:$M,12,0),0)</f>
        <v>0</v>
      </c>
      <c r="AW705">
        <f>+IFERROR(VLOOKUP($I705,Code!$A:$M,13,0),0)</f>
        <v>0</v>
      </c>
    </row>
    <row r="706" spans="48:49" x14ac:dyDescent="0.35">
      <c r="AV706">
        <f>+IFERROR(VLOOKUP($I706,Code!$A:$M,12,0),0)</f>
        <v>0</v>
      </c>
      <c r="AW706">
        <f>+IFERROR(VLOOKUP($I706,Code!$A:$M,13,0),0)</f>
        <v>0</v>
      </c>
    </row>
    <row r="707" spans="48:49" x14ac:dyDescent="0.35">
      <c r="AV707">
        <f>+IFERROR(VLOOKUP($I707,Code!$A:$M,12,0),0)</f>
        <v>0</v>
      </c>
      <c r="AW707">
        <f>+IFERROR(VLOOKUP($I707,Code!$A:$M,13,0),0)</f>
        <v>0</v>
      </c>
    </row>
    <row r="708" spans="48:49" x14ac:dyDescent="0.35">
      <c r="AV708">
        <f>+IFERROR(VLOOKUP($I708,Code!$A:$M,12,0),0)</f>
        <v>0</v>
      </c>
      <c r="AW708">
        <f>+IFERROR(VLOOKUP($I708,Code!$A:$M,13,0),0)</f>
        <v>0</v>
      </c>
    </row>
    <row r="709" spans="48:49" x14ac:dyDescent="0.35">
      <c r="AV709">
        <f>+IFERROR(VLOOKUP($I709,Code!$A:$M,12,0),0)</f>
        <v>0</v>
      </c>
      <c r="AW709">
        <f>+IFERROR(VLOOKUP($I709,Code!$A:$M,13,0),0)</f>
        <v>0</v>
      </c>
    </row>
    <row r="710" spans="48:49" x14ac:dyDescent="0.35">
      <c r="AV710">
        <f>+IFERROR(VLOOKUP($I710,Code!$A:$M,12,0),0)</f>
        <v>0</v>
      </c>
      <c r="AW710">
        <f>+IFERROR(VLOOKUP($I710,Code!$A:$M,13,0),0)</f>
        <v>0</v>
      </c>
    </row>
    <row r="711" spans="48:49" x14ac:dyDescent="0.35">
      <c r="AV711">
        <f>+IFERROR(VLOOKUP($I711,Code!$A:$M,12,0),0)</f>
        <v>0</v>
      </c>
      <c r="AW711">
        <f>+IFERROR(VLOOKUP($I711,Code!$A:$M,13,0),0)</f>
        <v>0</v>
      </c>
    </row>
    <row r="712" spans="48:49" x14ac:dyDescent="0.35">
      <c r="AV712">
        <f>+IFERROR(VLOOKUP($I712,Code!$A:$M,12,0),0)</f>
        <v>0</v>
      </c>
      <c r="AW712">
        <f>+IFERROR(VLOOKUP($I712,Code!$A:$M,13,0),0)</f>
        <v>0</v>
      </c>
    </row>
    <row r="713" spans="48:49" x14ac:dyDescent="0.35">
      <c r="AV713">
        <f>+IFERROR(VLOOKUP($I713,Code!$A:$M,12,0),0)</f>
        <v>0</v>
      </c>
      <c r="AW713">
        <f>+IFERROR(VLOOKUP($I713,Code!$A:$M,13,0),0)</f>
        <v>0</v>
      </c>
    </row>
    <row r="714" spans="48:49" x14ac:dyDescent="0.35">
      <c r="AV714">
        <f>+IFERROR(VLOOKUP($I714,Code!$A:$M,12,0),0)</f>
        <v>0</v>
      </c>
      <c r="AW714">
        <f>+IFERROR(VLOOKUP($I714,Code!$A:$M,13,0),0)</f>
        <v>0</v>
      </c>
    </row>
    <row r="715" spans="48:49" x14ac:dyDescent="0.35">
      <c r="AV715">
        <f>+IFERROR(VLOOKUP($I715,Code!$A:$M,12,0),0)</f>
        <v>0</v>
      </c>
      <c r="AW715">
        <f>+IFERROR(VLOOKUP($I715,Code!$A:$M,13,0),0)</f>
        <v>0</v>
      </c>
    </row>
    <row r="716" spans="48:49" x14ac:dyDescent="0.35">
      <c r="AV716">
        <f>+IFERROR(VLOOKUP($I716,Code!$A:$M,12,0),0)</f>
        <v>0</v>
      </c>
      <c r="AW716">
        <f>+IFERROR(VLOOKUP($I716,Code!$A:$M,13,0),0)</f>
        <v>0</v>
      </c>
    </row>
    <row r="717" spans="48:49" x14ac:dyDescent="0.35">
      <c r="AV717">
        <f>+IFERROR(VLOOKUP($I717,Code!$A:$M,12,0),0)</f>
        <v>0</v>
      </c>
      <c r="AW717">
        <f>+IFERROR(VLOOKUP($I717,Code!$A:$M,13,0),0)</f>
        <v>0</v>
      </c>
    </row>
    <row r="718" spans="48:49" x14ac:dyDescent="0.35">
      <c r="AV718">
        <f>+IFERROR(VLOOKUP($I718,Code!$A:$M,12,0),0)</f>
        <v>0</v>
      </c>
      <c r="AW718">
        <f>+IFERROR(VLOOKUP($I718,Code!$A:$M,13,0),0)</f>
        <v>0</v>
      </c>
    </row>
    <row r="719" spans="48:49" x14ac:dyDescent="0.35">
      <c r="AV719">
        <f>+IFERROR(VLOOKUP($I719,Code!$A:$M,12,0),0)</f>
        <v>0</v>
      </c>
      <c r="AW719">
        <f>+IFERROR(VLOOKUP($I719,Code!$A:$M,13,0),0)</f>
        <v>0</v>
      </c>
    </row>
    <row r="720" spans="48:49" x14ac:dyDescent="0.35">
      <c r="AV720">
        <f>+IFERROR(VLOOKUP($I720,Code!$A:$M,12,0),0)</f>
        <v>0</v>
      </c>
      <c r="AW720">
        <f>+IFERROR(VLOOKUP($I720,Code!$A:$M,13,0),0)</f>
        <v>0</v>
      </c>
    </row>
    <row r="721" spans="48:49" x14ac:dyDescent="0.35">
      <c r="AV721">
        <f>+IFERROR(VLOOKUP($I721,Code!$A:$M,12,0),0)</f>
        <v>0</v>
      </c>
      <c r="AW721">
        <f>+IFERROR(VLOOKUP($I721,Code!$A:$M,13,0),0)</f>
        <v>0</v>
      </c>
    </row>
    <row r="722" spans="48:49" x14ac:dyDescent="0.35">
      <c r="AV722">
        <f>+IFERROR(VLOOKUP($I722,Code!$A:$M,12,0),0)</f>
        <v>0</v>
      </c>
      <c r="AW722">
        <f>+IFERROR(VLOOKUP($I722,Code!$A:$M,13,0),0)</f>
        <v>0</v>
      </c>
    </row>
    <row r="723" spans="48:49" x14ac:dyDescent="0.35">
      <c r="AV723">
        <f>+IFERROR(VLOOKUP($I723,Code!$A:$M,12,0),0)</f>
        <v>0</v>
      </c>
      <c r="AW723">
        <f>+IFERROR(VLOOKUP($I723,Code!$A:$M,13,0),0)</f>
        <v>0</v>
      </c>
    </row>
    <row r="724" spans="48:49" x14ac:dyDescent="0.35">
      <c r="AV724">
        <f>+IFERROR(VLOOKUP($I724,Code!$A:$M,12,0),0)</f>
        <v>0</v>
      </c>
      <c r="AW724">
        <f>+IFERROR(VLOOKUP($I724,Code!$A:$M,13,0),0)</f>
        <v>0</v>
      </c>
    </row>
    <row r="725" spans="48:49" x14ac:dyDescent="0.35">
      <c r="AV725">
        <f>+IFERROR(VLOOKUP($I725,Code!$A:$M,12,0),0)</f>
        <v>0</v>
      </c>
      <c r="AW725">
        <f>+IFERROR(VLOOKUP($I725,Code!$A:$M,13,0),0)</f>
        <v>0</v>
      </c>
    </row>
    <row r="726" spans="48:49" x14ac:dyDescent="0.35">
      <c r="AV726">
        <f>+IFERROR(VLOOKUP($I726,Code!$A:$M,12,0),0)</f>
        <v>0</v>
      </c>
      <c r="AW726">
        <f>+IFERROR(VLOOKUP($I726,Code!$A:$M,13,0),0)</f>
        <v>0</v>
      </c>
    </row>
    <row r="727" spans="48:49" x14ac:dyDescent="0.35">
      <c r="AV727">
        <f>+IFERROR(VLOOKUP($I727,Code!$A:$M,12,0),0)</f>
        <v>0</v>
      </c>
      <c r="AW727">
        <f>+IFERROR(VLOOKUP($I727,Code!$A:$M,13,0),0)</f>
        <v>0</v>
      </c>
    </row>
    <row r="728" spans="48:49" x14ac:dyDescent="0.35">
      <c r="AV728">
        <f>+IFERROR(VLOOKUP($I728,Code!$A:$M,12,0),0)</f>
        <v>0</v>
      </c>
      <c r="AW728">
        <f>+IFERROR(VLOOKUP($I728,Code!$A:$M,13,0),0)</f>
        <v>0</v>
      </c>
    </row>
    <row r="729" spans="48:49" x14ac:dyDescent="0.35">
      <c r="AV729">
        <f>+IFERROR(VLOOKUP($I729,Code!$A:$M,12,0),0)</f>
        <v>0</v>
      </c>
      <c r="AW729">
        <f>+IFERROR(VLOOKUP($I729,Code!$A:$M,13,0),0)</f>
        <v>0</v>
      </c>
    </row>
    <row r="730" spans="48:49" x14ac:dyDescent="0.35">
      <c r="AV730">
        <f>+IFERROR(VLOOKUP($I730,Code!$A:$M,12,0),0)</f>
        <v>0</v>
      </c>
      <c r="AW730">
        <f>+IFERROR(VLOOKUP($I730,Code!$A:$M,13,0),0)</f>
        <v>0</v>
      </c>
    </row>
    <row r="731" spans="48:49" x14ac:dyDescent="0.35">
      <c r="AV731">
        <f>+IFERROR(VLOOKUP($I731,Code!$A:$M,12,0),0)</f>
        <v>0</v>
      </c>
      <c r="AW731">
        <f>+IFERROR(VLOOKUP($I731,Code!$A:$M,13,0),0)</f>
        <v>0</v>
      </c>
    </row>
    <row r="732" spans="48:49" x14ac:dyDescent="0.35">
      <c r="AV732">
        <f>+IFERROR(VLOOKUP($I732,Code!$A:$M,12,0),0)</f>
        <v>0</v>
      </c>
      <c r="AW732">
        <f>+IFERROR(VLOOKUP($I732,Code!$A:$M,13,0),0)</f>
        <v>0</v>
      </c>
    </row>
    <row r="733" spans="48:49" x14ac:dyDescent="0.35">
      <c r="AV733">
        <f>+IFERROR(VLOOKUP($I733,Code!$A:$M,12,0),0)</f>
        <v>0</v>
      </c>
      <c r="AW733">
        <f>+IFERROR(VLOOKUP($I733,Code!$A:$M,13,0),0)</f>
        <v>0</v>
      </c>
    </row>
    <row r="734" spans="48:49" x14ac:dyDescent="0.35">
      <c r="AV734">
        <f>+IFERROR(VLOOKUP($I734,Code!$A:$M,12,0),0)</f>
        <v>0</v>
      </c>
      <c r="AW734">
        <f>+IFERROR(VLOOKUP($I734,Code!$A:$M,13,0),0)</f>
        <v>0</v>
      </c>
    </row>
    <row r="735" spans="48:49" x14ac:dyDescent="0.35">
      <c r="AV735">
        <f>+IFERROR(VLOOKUP($I735,Code!$A:$M,12,0),0)</f>
        <v>0</v>
      </c>
      <c r="AW735">
        <f>+IFERROR(VLOOKUP($I735,Code!$A:$M,13,0),0)</f>
        <v>0</v>
      </c>
    </row>
    <row r="736" spans="48:49" x14ac:dyDescent="0.35">
      <c r="AV736">
        <f>+IFERROR(VLOOKUP($I736,Code!$A:$M,12,0),0)</f>
        <v>0</v>
      </c>
      <c r="AW736">
        <f>+IFERROR(VLOOKUP($I736,Code!$A:$M,13,0),0)</f>
        <v>0</v>
      </c>
    </row>
    <row r="737" spans="48:49" x14ac:dyDescent="0.35">
      <c r="AV737">
        <f>+IFERROR(VLOOKUP($I737,Code!$A:$M,12,0),0)</f>
        <v>0</v>
      </c>
      <c r="AW737">
        <f>+IFERROR(VLOOKUP($I737,Code!$A:$M,13,0),0)</f>
        <v>0</v>
      </c>
    </row>
    <row r="738" spans="48:49" x14ac:dyDescent="0.35">
      <c r="AV738">
        <f>+IFERROR(VLOOKUP($I738,Code!$A:$M,12,0),0)</f>
        <v>0</v>
      </c>
      <c r="AW738">
        <f>+IFERROR(VLOOKUP($I738,Code!$A:$M,13,0),0)</f>
        <v>0</v>
      </c>
    </row>
    <row r="739" spans="48:49" x14ac:dyDescent="0.35">
      <c r="AV739">
        <f>+IFERROR(VLOOKUP($I739,Code!$A:$M,12,0),0)</f>
        <v>0</v>
      </c>
      <c r="AW739">
        <f>+IFERROR(VLOOKUP($I739,Code!$A:$M,13,0),0)</f>
        <v>0</v>
      </c>
    </row>
    <row r="740" spans="48:49" x14ac:dyDescent="0.35">
      <c r="AV740">
        <f>+IFERROR(VLOOKUP($I740,Code!$A:$M,12,0),0)</f>
        <v>0</v>
      </c>
      <c r="AW740">
        <f>+IFERROR(VLOOKUP($I740,Code!$A:$M,13,0),0)</f>
        <v>0</v>
      </c>
    </row>
    <row r="741" spans="48:49" x14ac:dyDescent="0.35">
      <c r="AV741">
        <f>+IFERROR(VLOOKUP($I741,Code!$A:$M,12,0),0)</f>
        <v>0</v>
      </c>
      <c r="AW741">
        <f>+IFERROR(VLOOKUP($I741,Code!$A:$M,13,0),0)</f>
        <v>0</v>
      </c>
    </row>
    <row r="742" spans="48:49" x14ac:dyDescent="0.35">
      <c r="AV742">
        <f>+IFERROR(VLOOKUP($I742,Code!$A:$M,12,0),0)</f>
        <v>0</v>
      </c>
      <c r="AW742">
        <f>+IFERROR(VLOOKUP($I742,Code!$A:$M,13,0),0)</f>
        <v>0</v>
      </c>
    </row>
    <row r="743" spans="48:49" x14ac:dyDescent="0.35">
      <c r="AV743">
        <f>+IFERROR(VLOOKUP($I743,Code!$A:$M,12,0),0)</f>
        <v>0</v>
      </c>
      <c r="AW743">
        <f>+IFERROR(VLOOKUP($I743,Code!$A:$M,13,0),0)</f>
        <v>0</v>
      </c>
    </row>
    <row r="744" spans="48:49" x14ac:dyDescent="0.35">
      <c r="AV744">
        <f>+IFERROR(VLOOKUP($I744,Code!$A:$M,12,0),0)</f>
        <v>0</v>
      </c>
      <c r="AW744">
        <f>+IFERROR(VLOOKUP($I744,Code!$A:$M,13,0),0)</f>
        <v>0</v>
      </c>
    </row>
    <row r="745" spans="48:49" x14ac:dyDescent="0.35">
      <c r="AV745">
        <f>+IFERROR(VLOOKUP($I745,Code!$A:$M,12,0),0)</f>
        <v>0</v>
      </c>
      <c r="AW745">
        <f>+IFERROR(VLOOKUP($I745,Code!$A:$M,13,0),0)</f>
        <v>0</v>
      </c>
    </row>
    <row r="746" spans="48:49" x14ac:dyDescent="0.35">
      <c r="AV746">
        <f>+IFERROR(VLOOKUP($I746,Code!$A:$M,12,0),0)</f>
        <v>0</v>
      </c>
      <c r="AW746">
        <f>+IFERROR(VLOOKUP($I746,Code!$A:$M,13,0),0)</f>
        <v>0</v>
      </c>
    </row>
    <row r="747" spans="48:49" x14ac:dyDescent="0.35">
      <c r="AV747">
        <f>+IFERROR(VLOOKUP($I747,Code!$A:$M,12,0),0)</f>
        <v>0</v>
      </c>
      <c r="AW747">
        <f>+IFERROR(VLOOKUP($I747,Code!$A:$M,13,0),0)</f>
        <v>0</v>
      </c>
    </row>
    <row r="748" spans="48:49" x14ac:dyDescent="0.35">
      <c r="AV748">
        <f>+IFERROR(VLOOKUP($I748,Code!$A:$M,12,0),0)</f>
        <v>0</v>
      </c>
      <c r="AW748">
        <f>+IFERROR(VLOOKUP($I748,Code!$A:$M,13,0),0)</f>
        <v>0</v>
      </c>
    </row>
    <row r="749" spans="48:49" x14ac:dyDescent="0.35">
      <c r="AV749">
        <f>+IFERROR(VLOOKUP($I749,Code!$A:$M,12,0),0)</f>
        <v>0</v>
      </c>
      <c r="AW749">
        <f>+IFERROR(VLOOKUP($I749,Code!$A:$M,13,0),0)</f>
        <v>0</v>
      </c>
    </row>
    <row r="750" spans="48:49" x14ac:dyDescent="0.35">
      <c r="AV750">
        <f>+IFERROR(VLOOKUP($I750,Code!$A:$M,12,0),0)</f>
        <v>0</v>
      </c>
      <c r="AW750">
        <f>+IFERROR(VLOOKUP($I750,Code!$A:$M,13,0),0)</f>
        <v>0</v>
      </c>
    </row>
    <row r="751" spans="48:49" x14ac:dyDescent="0.35">
      <c r="AV751">
        <f>+IFERROR(VLOOKUP($I751,Code!$A:$M,12,0),0)</f>
        <v>0</v>
      </c>
      <c r="AW751">
        <f>+IFERROR(VLOOKUP($I751,Code!$A:$M,13,0),0)</f>
        <v>0</v>
      </c>
    </row>
    <row r="752" spans="48:49" x14ac:dyDescent="0.35">
      <c r="AV752">
        <f>+IFERROR(VLOOKUP($I752,Code!$A:$M,12,0),0)</f>
        <v>0</v>
      </c>
      <c r="AW752">
        <f>+IFERROR(VLOOKUP($I752,Code!$A:$M,13,0),0)</f>
        <v>0</v>
      </c>
    </row>
    <row r="753" spans="48:49" x14ac:dyDescent="0.35">
      <c r="AV753">
        <f>+IFERROR(VLOOKUP($I753,Code!$A:$M,12,0),0)</f>
        <v>0</v>
      </c>
      <c r="AW753">
        <f>+IFERROR(VLOOKUP($I753,Code!$A:$M,13,0),0)</f>
        <v>0</v>
      </c>
    </row>
    <row r="754" spans="48:49" x14ac:dyDescent="0.35">
      <c r="AV754">
        <f>+IFERROR(VLOOKUP($I754,Code!$A:$M,12,0),0)</f>
        <v>0</v>
      </c>
      <c r="AW754">
        <f>+IFERROR(VLOOKUP($I754,Code!$A:$M,13,0),0)</f>
        <v>0</v>
      </c>
    </row>
    <row r="755" spans="48:49" x14ac:dyDescent="0.35">
      <c r="AV755">
        <f>+IFERROR(VLOOKUP($I755,Code!$A:$M,12,0),0)</f>
        <v>0</v>
      </c>
      <c r="AW755">
        <f>+IFERROR(VLOOKUP($I755,Code!$A:$M,13,0),0)</f>
        <v>0</v>
      </c>
    </row>
    <row r="756" spans="48:49" x14ac:dyDescent="0.35">
      <c r="AV756">
        <f>+IFERROR(VLOOKUP($I756,Code!$A:$M,12,0),0)</f>
        <v>0</v>
      </c>
      <c r="AW756">
        <f>+IFERROR(VLOOKUP($I756,Code!$A:$M,13,0),0)</f>
        <v>0</v>
      </c>
    </row>
    <row r="757" spans="48:49" x14ac:dyDescent="0.35">
      <c r="AV757">
        <f>+IFERROR(VLOOKUP($I757,Code!$A:$M,12,0),0)</f>
        <v>0</v>
      </c>
      <c r="AW757">
        <f>+IFERROR(VLOOKUP($I757,Code!$A:$M,13,0),0)</f>
        <v>0</v>
      </c>
    </row>
    <row r="758" spans="48:49" x14ac:dyDescent="0.35">
      <c r="AV758">
        <f>+IFERROR(VLOOKUP($I758,Code!$A:$M,12,0),0)</f>
        <v>0</v>
      </c>
      <c r="AW758">
        <f>+IFERROR(VLOOKUP($I758,Code!$A:$M,13,0),0)</f>
        <v>0</v>
      </c>
    </row>
    <row r="759" spans="48:49" x14ac:dyDescent="0.35">
      <c r="AV759">
        <f>+IFERROR(VLOOKUP($I759,Code!$A:$M,12,0),0)</f>
        <v>0</v>
      </c>
      <c r="AW759">
        <f>+IFERROR(VLOOKUP($I759,Code!$A:$M,13,0),0)</f>
        <v>0</v>
      </c>
    </row>
    <row r="760" spans="48:49" x14ac:dyDescent="0.35">
      <c r="AV760">
        <f>+IFERROR(VLOOKUP($I760,Code!$A:$M,12,0),0)</f>
        <v>0</v>
      </c>
      <c r="AW760">
        <f>+IFERROR(VLOOKUP($I760,Code!$A:$M,13,0),0)</f>
        <v>0</v>
      </c>
    </row>
    <row r="761" spans="48:49" x14ac:dyDescent="0.35">
      <c r="AV761">
        <f>+IFERROR(VLOOKUP($I761,Code!$A:$M,12,0),0)</f>
        <v>0</v>
      </c>
      <c r="AW761">
        <f>+IFERROR(VLOOKUP($I761,Code!$A:$M,13,0),0)</f>
        <v>0</v>
      </c>
    </row>
    <row r="762" spans="48:49" x14ac:dyDescent="0.35">
      <c r="AV762">
        <f>+IFERROR(VLOOKUP($I762,Code!$A:$M,12,0),0)</f>
        <v>0</v>
      </c>
      <c r="AW762">
        <f>+IFERROR(VLOOKUP($I762,Code!$A:$M,13,0),0)</f>
        <v>0</v>
      </c>
    </row>
    <row r="763" spans="48:49" x14ac:dyDescent="0.35">
      <c r="AV763">
        <f>+IFERROR(VLOOKUP($I763,Code!$A:$M,12,0),0)</f>
        <v>0</v>
      </c>
      <c r="AW763">
        <f>+IFERROR(VLOOKUP($I763,Code!$A:$M,13,0),0)</f>
        <v>0</v>
      </c>
    </row>
    <row r="764" spans="48:49" x14ac:dyDescent="0.35">
      <c r="AV764">
        <f>+IFERROR(VLOOKUP($I764,Code!$A:$M,12,0),0)</f>
        <v>0</v>
      </c>
      <c r="AW764">
        <f>+IFERROR(VLOOKUP($I764,Code!$A:$M,13,0),0)</f>
        <v>0</v>
      </c>
    </row>
    <row r="765" spans="48:49" x14ac:dyDescent="0.35">
      <c r="AV765">
        <f>+IFERROR(VLOOKUP($I765,Code!$A:$M,12,0),0)</f>
        <v>0</v>
      </c>
      <c r="AW765">
        <f>+IFERROR(VLOOKUP($I765,Code!$A:$M,13,0),0)</f>
        <v>0</v>
      </c>
    </row>
    <row r="766" spans="48:49" x14ac:dyDescent="0.35">
      <c r="AV766">
        <f>+IFERROR(VLOOKUP($I766,Code!$A:$M,12,0),0)</f>
        <v>0</v>
      </c>
      <c r="AW766">
        <f>+IFERROR(VLOOKUP($I766,Code!$A:$M,13,0),0)</f>
        <v>0</v>
      </c>
    </row>
    <row r="767" spans="48:49" x14ac:dyDescent="0.35">
      <c r="AV767">
        <f>+IFERROR(VLOOKUP($I767,Code!$A:$M,12,0),0)</f>
        <v>0</v>
      </c>
      <c r="AW767">
        <f>+IFERROR(VLOOKUP($I767,Code!$A:$M,13,0),0)</f>
        <v>0</v>
      </c>
    </row>
    <row r="768" spans="48:49" x14ac:dyDescent="0.35">
      <c r="AV768">
        <f>+IFERROR(VLOOKUP($I768,Code!$A:$M,12,0),0)</f>
        <v>0</v>
      </c>
      <c r="AW768">
        <f>+IFERROR(VLOOKUP($I768,Code!$A:$M,13,0),0)</f>
        <v>0</v>
      </c>
    </row>
    <row r="769" spans="48:49" x14ac:dyDescent="0.35">
      <c r="AV769">
        <f>+IFERROR(VLOOKUP($I769,Code!$A:$M,12,0),0)</f>
        <v>0</v>
      </c>
      <c r="AW769">
        <f>+IFERROR(VLOOKUP($I769,Code!$A:$M,13,0),0)</f>
        <v>0</v>
      </c>
    </row>
    <row r="770" spans="48:49" x14ac:dyDescent="0.35">
      <c r="AV770">
        <f>+IFERROR(VLOOKUP($I770,Code!$A:$M,12,0),0)</f>
        <v>0</v>
      </c>
      <c r="AW770">
        <f>+IFERROR(VLOOKUP($I770,Code!$A:$M,13,0),0)</f>
        <v>0</v>
      </c>
    </row>
    <row r="771" spans="48:49" x14ac:dyDescent="0.35">
      <c r="AV771">
        <f>+IFERROR(VLOOKUP($I771,Code!$A:$M,12,0),0)</f>
        <v>0</v>
      </c>
      <c r="AW771">
        <f>+IFERROR(VLOOKUP($I771,Code!$A:$M,13,0),0)</f>
        <v>0</v>
      </c>
    </row>
    <row r="772" spans="48:49" x14ac:dyDescent="0.35">
      <c r="AV772">
        <f>+IFERROR(VLOOKUP($I772,Code!$A:$M,12,0),0)</f>
        <v>0</v>
      </c>
      <c r="AW772">
        <f>+IFERROR(VLOOKUP($I772,Code!$A:$M,13,0),0)</f>
        <v>0</v>
      </c>
    </row>
    <row r="773" spans="48:49" x14ac:dyDescent="0.35">
      <c r="AV773">
        <f>+IFERROR(VLOOKUP($I773,Code!$A:$M,12,0),0)</f>
        <v>0</v>
      </c>
      <c r="AW773">
        <f>+IFERROR(VLOOKUP($I773,Code!$A:$M,13,0),0)</f>
        <v>0</v>
      </c>
    </row>
    <row r="774" spans="48:49" x14ac:dyDescent="0.35">
      <c r="AV774">
        <f>+IFERROR(VLOOKUP($I774,Code!$A:$M,12,0),0)</f>
        <v>0</v>
      </c>
      <c r="AW774">
        <f>+IFERROR(VLOOKUP($I774,Code!$A:$M,13,0),0)</f>
        <v>0</v>
      </c>
    </row>
    <row r="775" spans="48:49" x14ac:dyDescent="0.35">
      <c r="AV775">
        <f>+IFERROR(VLOOKUP($I775,Code!$A:$M,12,0),0)</f>
        <v>0</v>
      </c>
      <c r="AW775">
        <f>+IFERROR(VLOOKUP($I775,Code!$A:$M,13,0),0)</f>
        <v>0</v>
      </c>
    </row>
    <row r="776" spans="48:49" x14ac:dyDescent="0.35">
      <c r="AV776">
        <f>+IFERROR(VLOOKUP($I776,Code!$A:$M,12,0),0)</f>
        <v>0</v>
      </c>
      <c r="AW776">
        <f>+IFERROR(VLOOKUP($I776,Code!$A:$M,13,0),0)</f>
        <v>0</v>
      </c>
    </row>
    <row r="777" spans="48:49" x14ac:dyDescent="0.35">
      <c r="AV777">
        <f>+IFERROR(VLOOKUP($I777,Code!$A:$M,12,0),0)</f>
        <v>0</v>
      </c>
      <c r="AW777">
        <f>+IFERROR(VLOOKUP($I777,Code!$A:$M,13,0),0)</f>
        <v>0</v>
      </c>
    </row>
    <row r="778" spans="48:49" x14ac:dyDescent="0.35">
      <c r="AV778">
        <f>+IFERROR(VLOOKUP($I778,Code!$A:$M,12,0),0)</f>
        <v>0</v>
      </c>
      <c r="AW778">
        <f>+IFERROR(VLOOKUP($I778,Code!$A:$M,13,0),0)</f>
        <v>0</v>
      </c>
    </row>
    <row r="779" spans="48:49" x14ac:dyDescent="0.35">
      <c r="AV779">
        <f>+IFERROR(VLOOKUP($I779,Code!$A:$M,12,0),0)</f>
        <v>0</v>
      </c>
      <c r="AW779">
        <f>+IFERROR(VLOOKUP($I779,Code!$A:$M,13,0),0)</f>
        <v>0</v>
      </c>
    </row>
    <row r="780" spans="48:49" x14ac:dyDescent="0.35">
      <c r="AV780">
        <f>+IFERROR(VLOOKUP($I780,Code!$A:$M,12,0),0)</f>
        <v>0</v>
      </c>
      <c r="AW780">
        <f>+IFERROR(VLOOKUP($I780,Code!$A:$M,13,0),0)</f>
        <v>0</v>
      </c>
    </row>
    <row r="781" spans="48:49" x14ac:dyDescent="0.35">
      <c r="AV781">
        <f>+IFERROR(VLOOKUP($I781,Code!$A:$M,12,0),0)</f>
        <v>0</v>
      </c>
      <c r="AW781">
        <f>+IFERROR(VLOOKUP($I781,Code!$A:$M,13,0),0)</f>
        <v>0</v>
      </c>
    </row>
    <row r="782" spans="48:49" x14ac:dyDescent="0.35">
      <c r="AV782">
        <f>+IFERROR(VLOOKUP($I782,Code!$A:$M,12,0),0)</f>
        <v>0</v>
      </c>
      <c r="AW782">
        <f>+IFERROR(VLOOKUP($I782,Code!$A:$M,13,0),0)</f>
        <v>0</v>
      </c>
    </row>
    <row r="783" spans="48:49" x14ac:dyDescent="0.35">
      <c r="AV783">
        <f>+IFERROR(VLOOKUP($I783,Code!$A:$M,12,0),0)</f>
        <v>0</v>
      </c>
      <c r="AW783">
        <f>+IFERROR(VLOOKUP($I783,Code!$A:$M,13,0),0)</f>
        <v>0</v>
      </c>
    </row>
    <row r="784" spans="48:49" x14ac:dyDescent="0.35">
      <c r="AV784">
        <f>+IFERROR(VLOOKUP($I784,Code!$A:$M,12,0),0)</f>
        <v>0</v>
      </c>
      <c r="AW784">
        <f>+IFERROR(VLOOKUP($I784,Code!$A:$M,13,0),0)</f>
        <v>0</v>
      </c>
    </row>
    <row r="785" spans="48:49" x14ac:dyDescent="0.35">
      <c r="AV785">
        <f>+IFERROR(VLOOKUP($I785,Code!$A:$M,12,0),0)</f>
        <v>0</v>
      </c>
      <c r="AW785">
        <f>+IFERROR(VLOOKUP($I785,Code!$A:$M,13,0),0)</f>
        <v>0</v>
      </c>
    </row>
    <row r="786" spans="48:49" x14ac:dyDescent="0.35">
      <c r="AV786">
        <f>+IFERROR(VLOOKUP($I786,Code!$A:$M,12,0),0)</f>
        <v>0</v>
      </c>
      <c r="AW786">
        <f>+IFERROR(VLOOKUP($I786,Code!$A:$M,13,0),0)</f>
        <v>0</v>
      </c>
    </row>
    <row r="787" spans="48:49" x14ac:dyDescent="0.35">
      <c r="AV787">
        <f>+IFERROR(VLOOKUP($I787,Code!$A:$M,12,0),0)</f>
        <v>0</v>
      </c>
      <c r="AW787">
        <f>+IFERROR(VLOOKUP($I787,Code!$A:$M,13,0),0)</f>
        <v>0</v>
      </c>
    </row>
    <row r="788" spans="48:49" x14ac:dyDescent="0.35">
      <c r="AV788">
        <f>+IFERROR(VLOOKUP($I788,Code!$A:$M,12,0),0)</f>
        <v>0</v>
      </c>
      <c r="AW788">
        <f>+IFERROR(VLOOKUP($I788,Code!$A:$M,13,0),0)</f>
        <v>0</v>
      </c>
    </row>
    <row r="789" spans="48:49" x14ac:dyDescent="0.35">
      <c r="AV789">
        <f>+IFERROR(VLOOKUP($I789,Code!$A:$M,12,0),0)</f>
        <v>0</v>
      </c>
      <c r="AW789">
        <f>+IFERROR(VLOOKUP($I789,Code!$A:$M,13,0),0)</f>
        <v>0</v>
      </c>
    </row>
    <row r="790" spans="48:49" x14ac:dyDescent="0.35">
      <c r="AV790">
        <f>+IFERROR(VLOOKUP($I790,Code!$A:$M,12,0),0)</f>
        <v>0</v>
      </c>
      <c r="AW790">
        <f>+IFERROR(VLOOKUP($I790,Code!$A:$M,13,0),0)</f>
        <v>0</v>
      </c>
    </row>
    <row r="791" spans="48:49" x14ac:dyDescent="0.35">
      <c r="AV791">
        <f>+IFERROR(VLOOKUP($I791,Code!$A:$M,12,0),0)</f>
        <v>0</v>
      </c>
      <c r="AW791">
        <f>+IFERROR(VLOOKUP($I791,Code!$A:$M,13,0),0)</f>
        <v>0</v>
      </c>
    </row>
    <row r="792" spans="48:49" x14ac:dyDescent="0.35">
      <c r="AV792">
        <f>+IFERROR(VLOOKUP($I792,Code!$A:$M,12,0),0)</f>
        <v>0</v>
      </c>
      <c r="AW792">
        <f>+IFERROR(VLOOKUP($I792,Code!$A:$M,13,0),0)</f>
        <v>0</v>
      </c>
    </row>
    <row r="793" spans="48:49" x14ac:dyDescent="0.35">
      <c r="AV793">
        <f>+IFERROR(VLOOKUP($I793,Code!$A:$M,12,0),0)</f>
        <v>0</v>
      </c>
      <c r="AW793">
        <f>+IFERROR(VLOOKUP($I793,Code!$A:$M,13,0),0)</f>
        <v>0</v>
      </c>
    </row>
    <row r="794" spans="48:49" x14ac:dyDescent="0.35">
      <c r="AV794">
        <f>+IFERROR(VLOOKUP($I794,Code!$A:$M,12,0),0)</f>
        <v>0</v>
      </c>
      <c r="AW794">
        <f>+IFERROR(VLOOKUP($I794,Code!$A:$M,13,0),0)</f>
        <v>0</v>
      </c>
    </row>
    <row r="795" spans="48:49" x14ac:dyDescent="0.35">
      <c r="AV795">
        <f>+IFERROR(VLOOKUP($I795,Code!$A:$M,12,0),0)</f>
        <v>0</v>
      </c>
      <c r="AW795">
        <f>+IFERROR(VLOOKUP($I795,Code!$A:$M,13,0),0)</f>
        <v>0</v>
      </c>
    </row>
    <row r="796" spans="48:49" x14ac:dyDescent="0.35">
      <c r="AV796">
        <f>+IFERROR(VLOOKUP($I796,Code!$A:$M,12,0),0)</f>
        <v>0</v>
      </c>
      <c r="AW796">
        <f>+IFERROR(VLOOKUP($I796,Code!$A:$M,13,0),0)</f>
        <v>0</v>
      </c>
    </row>
    <row r="797" spans="48:49" x14ac:dyDescent="0.35">
      <c r="AV797">
        <f>+IFERROR(VLOOKUP($I797,Code!$A:$M,12,0),0)</f>
        <v>0</v>
      </c>
      <c r="AW797">
        <f>+IFERROR(VLOOKUP($I797,Code!$A:$M,13,0),0)</f>
        <v>0</v>
      </c>
    </row>
    <row r="798" spans="48:49" x14ac:dyDescent="0.35">
      <c r="AV798">
        <f>+IFERROR(VLOOKUP($I798,Code!$A:$M,12,0),0)</f>
        <v>0</v>
      </c>
      <c r="AW798">
        <f>+IFERROR(VLOOKUP($I798,Code!$A:$M,13,0),0)</f>
        <v>0</v>
      </c>
    </row>
    <row r="799" spans="48:49" x14ac:dyDescent="0.35">
      <c r="AV799">
        <f>+IFERROR(VLOOKUP($I799,Code!$A:$M,12,0),0)</f>
        <v>0</v>
      </c>
      <c r="AW799">
        <f>+IFERROR(VLOOKUP($I799,Code!$A:$M,13,0),0)</f>
        <v>0</v>
      </c>
    </row>
    <row r="800" spans="48:49" x14ac:dyDescent="0.35">
      <c r="AV800">
        <f>+IFERROR(VLOOKUP($I800,Code!$A:$M,12,0),0)</f>
        <v>0</v>
      </c>
      <c r="AW800">
        <f>+IFERROR(VLOOKUP($I800,Code!$A:$M,13,0),0)</f>
        <v>0</v>
      </c>
    </row>
    <row r="801" spans="48:49" x14ac:dyDescent="0.35">
      <c r="AV801">
        <f>+IFERROR(VLOOKUP($I801,Code!$A:$M,12,0),0)</f>
        <v>0</v>
      </c>
      <c r="AW801">
        <f>+IFERROR(VLOOKUP($I801,Code!$A:$M,13,0),0)</f>
        <v>0</v>
      </c>
    </row>
    <row r="802" spans="48:49" x14ac:dyDescent="0.35">
      <c r="AV802">
        <f>+IFERROR(VLOOKUP($I802,Code!$A:$M,12,0),0)</f>
        <v>0</v>
      </c>
      <c r="AW802">
        <f>+IFERROR(VLOOKUP($I802,Code!$A:$M,13,0),0)</f>
        <v>0</v>
      </c>
    </row>
    <row r="803" spans="48:49" x14ac:dyDescent="0.35">
      <c r="AV803">
        <f>+IFERROR(VLOOKUP($I803,Code!$A:$M,12,0),0)</f>
        <v>0</v>
      </c>
      <c r="AW803">
        <f>+IFERROR(VLOOKUP($I803,Code!$A:$M,13,0),0)</f>
        <v>0</v>
      </c>
    </row>
    <row r="804" spans="48:49" x14ac:dyDescent="0.35">
      <c r="AV804">
        <f>+IFERROR(VLOOKUP($I804,Code!$A:$M,12,0),0)</f>
        <v>0</v>
      </c>
      <c r="AW804">
        <f>+IFERROR(VLOOKUP($I804,Code!$A:$M,13,0),0)</f>
        <v>0</v>
      </c>
    </row>
    <row r="805" spans="48:49" x14ac:dyDescent="0.35">
      <c r="AV805">
        <f>+IFERROR(VLOOKUP($I805,Code!$A:$M,12,0),0)</f>
        <v>0</v>
      </c>
      <c r="AW805">
        <f>+IFERROR(VLOOKUP($I805,Code!$A:$M,13,0),0)</f>
        <v>0</v>
      </c>
    </row>
    <row r="806" spans="48:49" x14ac:dyDescent="0.35">
      <c r="AV806">
        <f>+IFERROR(VLOOKUP($I806,Code!$A:$M,12,0),0)</f>
        <v>0</v>
      </c>
      <c r="AW806">
        <f>+IFERROR(VLOOKUP($I806,Code!$A:$M,13,0),0)</f>
        <v>0</v>
      </c>
    </row>
    <row r="807" spans="48:49" x14ac:dyDescent="0.35">
      <c r="AV807">
        <f>+IFERROR(VLOOKUP($I807,Code!$A:$M,12,0),0)</f>
        <v>0</v>
      </c>
      <c r="AW807">
        <f>+IFERROR(VLOOKUP($I807,Code!$A:$M,13,0),0)</f>
        <v>0</v>
      </c>
    </row>
    <row r="808" spans="48:49" x14ac:dyDescent="0.35">
      <c r="AV808">
        <f>+IFERROR(VLOOKUP($I808,Code!$A:$M,12,0),0)</f>
        <v>0</v>
      </c>
      <c r="AW808">
        <f>+IFERROR(VLOOKUP($I808,Code!$A:$M,13,0),0)</f>
        <v>0</v>
      </c>
    </row>
    <row r="809" spans="48:49" x14ac:dyDescent="0.35">
      <c r="AV809">
        <f>+IFERROR(VLOOKUP($I809,Code!$A:$M,12,0),0)</f>
        <v>0</v>
      </c>
      <c r="AW809">
        <f>+IFERROR(VLOOKUP($I809,Code!$A:$M,13,0),0)</f>
        <v>0</v>
      </c>
    </row>
    <row r="810" spans="48:49" x14ac:dyDescent="0.35">
      <c r="AV810">
        <f>+IFERROR(VLOOKUP($I810,Code!$A:$M,12,0),0)</f>
        <v>0</v>
      </c>
      <c r="AW810">
        <f>+IFERROR(VLOOKUP($I810,Code!$A:$M,13,0),0)</f>
        <v>0</v>
      </c>
    </row>
    <row r="811" spans="48:49" x14ac:dyDescent="0.35">
      <c r="AV811">
        <f>+IFERROR(VLOOKUP($I811,Code!$A:$M,12,0),0)</f>
        <v>0</v>
      </c>
      <c r="AW811">
        <f>+IFERROR(VLOOKUP($I811,Code!$A:$M,13,0),0)</f>
        <v>0</v>
      </c>
    </row>
    <row r="812" spans="48:49" x14ac:dyDescent="0.35">
      <c r="AV812">
        <f>+IFERROR(VLOOKUP($I812,Code!$A:$M,12,0),0)</f>
        <v>0</v>
      </c>
      <c r="AW812">
        <f>+IFERROR(VLOOKUP($I812,Code!$A:$M,13,0),0)</f>
        <v>0</v>
      </c>
    </row>
    <row r="813" spans="48:49" x14ac:dyDescent="0.35">
      <c r="AV813">
        <f>+IFERROR(VLOOKUP($I813,Code!$A:$M,12,0),0)</f>
        <v>0</v>
      </c>
      <c r="AW813">
        <f>+IFERROR(VLOOKUP($I813,Code!$A:$M,13,0),0)</f>
        <v>0</v>
      </c>
    </row>
    <row r="814" spans="48:49" x14ac:dyDescent="0.35">
      <c r="AV814">
        <f>+IFERROR(VLOOKUP($I814,Code!$A:$M,12,0),0)</f>
        <v>0</v>
      </c>
      <c r="AW814">
        <f>+IFERROR(VLOOKUP($I814,Code!$A:$M,13,0),0)</f>
        <v>0</v>
      </c>
    </row>
    <row r="815" spans="48:49" x14ac:dyDescent="0.35">
      <c r="AV815">
        <f>+IFERROR(VLOOKUP($I815,Code!$A:$M,12,0),0)</f>
        <v>0</v>
      </c>
      <c r="AW815">
        <f>+IFERROR(VLOOKUP($I815,Code!$A:$M,13,0),0)</f>
        <v>0</v>
      </c>
    </row>
    <row r="816" spans="48:49" x14ac:dyDescent="0.35">
      <c r="AV816">
        <f>+IFERROR(VLOOKUP($I816,Code!$A:$M,12,0),0)</f>
        <v>0</v>
      </c>
      <c r="AW816">
        <f>+IFERROR(VLOOKUP($I816,Code!$A:$M,13,0),0)</f>
        <v>0</v>
      </c>
    </row>
    <row r="817" spans="48:49" x14ac:dyDescent="0.35">
      <c r="AV817">
        <f>+IFERROR(VLOOKUP($I817,Code!$A:$M,12,0),0)</f>
        <v>0</v>
      </c>
      <c r="AW817">
        <f>+IFERROR(VLOOKUP($I817,Code!$A:$M,13,0),0)</f>
        <v>0</v>
      </c>
    </row>
    <row r="818" spans="48:49" x14ac:dyDescent="0.35">
      <c r="AV818">
        <f>+IFERROR(VLOOKUP($I818,Code!$A:$M,12,0),0)</f>
        <v>0</v>
      </c>
      <c r="AW818">
        <f>+IFERROR(VLOOKUP($I818,Code!$A:$M,13,0),0)</f>
        <v>0</v>
      </c>
    </row>
    <row r="819" spans="48:49" x14ac:dyDescent="0.35">
      <c r="AV819">
        <f>+IFERROR(VLOOKUP($I819,Code!$A:$M,12,0),0)</f>
        <v>0</v>
      </c>
      <c r="AW819">
        <f>+IFERROR(VLOOKUP($I819,Code!$A:$M,13,0),0)</f>
        <v>0</v>
      </c>
    </row>
    <row r="820" spans="48:49" x14ac:dyDescent="0.35">
      <c r="AV820">
        <f>+IFERROR(VLOOKUP($I820,Code!$A:$M,12,0),0)</f>
        <v>0</v>
      </c>
      <c r="AW820">
        <f>+IFERROR(VLOOKUP($I820,Code!$A:$M,13,0),0)</f>
        <v>0</v>
      </c>
    </row>
    <row r="821" spans="48:49" x14ac:dyDescent="0.35">
      <c r="AV821">
        <f>+IFERROR(VLOOKUP($I821,Code!$A:$M,12,0),0)</f>
        <v>0</v>
      </c>
      <c r="AW821">
        <f>+IFERROR(VLOOKUP($I821,Code!$A:$M,13,0),0)</f>
        <v>0</v>
      </c>
    </row>
    <row r="822" spans="48:49" x14ac:dyDescent="0.35">
      <c r="AV822">
        <f>+IFERROR(VLOOKUP($I822,Code!$A:$M,12,0),0)</f>
        <v>0</v>
      </c>
      <c r="AW822">
        <f>+IFERROR(VLOOKUP($I822,Code!$A:$M,13,0),0)</f>
        <v>0</v>
      </c>
    </row>
    <row r="823" spans="48:49" x14ac:dyDescent="0.35">
      <c r="AV823">
        <f>+IFERROR(VLOOKUP($I823,Code!$A:$M,12,0),0)</f>
        <v>0</v>
      </c>
      <c r="AW823">
        <f>+IFERROR(VLOOKUP($I823,Code!$A:$M,13,0),0)</f>
        <v>0</v>
      </c>
    </row>
    <row r="824" spans="48:49" x14ac:dyDescent="0.35">
      <c r="AV824">
        <f>+IFERROR(VLOOKUP($I824,Code!$A:$M,12,0),0)</f>
        <v>0</v>
      </c>
      <c r="AW824">
        <f>+IFERROR(VLOOKUP($I824,Code!$A:$M,13,0),0)</f>
        <v>0</v>
      </c>
    </row>
    <row r="825" spans="48:49" x14ac:dyDescent="0.35">
      <c r="AV825">
        <f>+IFERROR(VLOOKUP($I825,Code!$A:$M,12,0),0)</f>
        <v>0</v>
      </c>
      <c r="AW825">
        <f>+IFERROR(VLOOKUP($I825,Code!$A:$M,13,0),0)</f>
        <v>0</v>
      </c>
    </row>
    <row r="826" spans="48:49" x14ac:dyDescent="0.35">
      <c r="AV826">
        <f>+IFERROR(VLOOKUP($I826,Code!$A:$M,12,0),0)</f>
        <v>0</v>
      </c>
      <c r="AW826">
        <f>+IFERROR(VLOOKUP($I826,Code!$A:$M,13,0),0)</f>
        <v>0</v>
      </c>
    </row>
    <row r="827" spans="48:49" x14ac:dyDescent="0.35">
      <c r="AV827">
        <f>+IFERROR(VLOOKUP($I827,Code!$A:$M,12,0),0)</f>
        <v>0</v>
      </c>
      <c r="AW827">
        <f>+IFERROR(VLOOKUP($I827,Code!$A:$M,13,0),0)</f>
        <v>0</v>
      </c>
    </row>
    <row r="828" spans="48:49" x14ac:dyDescent="0.35">
      <c r="AV828">
        <f>+IFERROR(VLOOKUP($I828,Code!$A:$M,12,0),0)</f>
        <v>0</v>
      </c>
      <c r="AW828">
        <f>+IFERROR(VLOOKUP($I828,Code!$A:$M,13,0),0)</f>
        <v>0</v>
      </c>
    </row>
    <row r="829" spans="48:49" x14ac:dyDescent="0.35">
      <c r="AV829">
        <f>+IFERROR(VLOOKUP($I829,Code!$A:$M,12,0),0)</f>
        <v>0</v>
      </c>
      <c r="AW829">
        <f>+IFERROR(VLOOKUP($I829,Code!$A:$M,13,0),0)</f>
        <v>0</v>
      </c>
    </row>
    <row r="830" spans="48:49" x14ac:dyDescent="0.35">
      <c r="AV830">
        <f>+IFERROR(VLOOKUP($I830,Code!$A:$M,12,0),0)</f>
        <v>0</v>
      </c>
      <c r="AW830">
        <f>+IFERROR(VLOOKUP($I830,Code!$A:$M,13,0),0)</f>
        <v>0</v>
      </c>
    </row>
    <row r="831" spans="48:49" x14ac:dyDescent="0.35">
      <c r="AV831">
        <f>+IFERROR(VLOOKUP($I831,Code!$A:$M,12,0),0)</f>
        <v>0</v>
      </c>
      <c r="AW831">
        <f>+IFERROR(VLOOKUP($I831,Code!$A:$M,13,0),0)</f>
        <v>0</v>
      </c>
    </row>
    <row r="832" spans="48:49" x14ac:dyDescent="0.35">
      <c r="AV832">
        <f>+IFERROR(VLOOKUP($I832,Code!$A:$M,12,0),0)</f>
        <v>0</v>
      </c>
      <c r="AW832">
        <f>+IFERROR(VLOOKUP($I832,Code!$A:$M,13,0),0)</f>
        <v>0</v>
      </c>
    </row>
    <row r="833" spans="48:49" x14ac:dyDescent="0.35">
      <c r="AV833">
        <f>+IFERROR(VLOOKUP($I833,Code!$A:$M,12,0),0)</f>
        <v>0</v>
      </c>
      <c r="AW833">
        <f>+IFERROR(VLOOKUP($I833,Code!$A:$M,13,0),0)</f>
        <v>0</v>
      </c>
    </row>
    <row r="834" spans="48:49" x14ac:dyDescent="0.35">
      <c r="AV834">
        <f>+IFERROR(VLOOKUP($I834,Code!$A:$M,12,0),0)</f>
        <v>0</v>
      </c>
      <c r="AW834">
        <f>+IFERROR(VLOOKUP($I834,Code!$A:$M,13,0),0)</f>
        <v>0</v>
      </c>
    </row>
    <row r="835" spans="48:49" x14ac:dyDescent="0.35">
      <c r="AV835">
        <f>+IFERROR(VLOOKUP($I835,Code!$A:$M,12,0),0)</f>
        <v>0</v>
      </c>
      <c r="AW835">
        <f>+IFERROR(VLOOKUP($I835,Code!$A:$M,13,0),0)</f>
        <v>0</v>
      </c>
    </row>
    <row r="836" spans="48:49" x14ac:dyDescent="0.35">
      <c r="AV836">
        <f>+IFERROR(VLOOKUP($I836,Code!$A:$M,12,0),0)</f>
        <v>0</v>
      </c>
      <c r="AW836">
        <f>+IFERROR(VLOOKUP($I836,Code!$A:$M,13,0),0)</f>
        <v>0</v>
      </c>
    </row>
    <row r="837" spans="48:49" x14ac:dyDescent="0.35">
      <c r="AV837">
        <f>+IFERROR(VLOOKUP($I837,Code!$A:$M,12,0),0)</f>
        <v>0</v>
      </c>
      <c r="AW837">
        <f>+IFERROR(VLOOKUP($I837,Code!$A:$M,13,0),0)</f>
        <v>0</v>
      </c>
    </row>
    <row r="838" spans="48:49" x14ac:dyDescent="0.35">
      <c r="AV838">
        <f>+IFERROR(VLOOKUP($I838,Code!$A:$M,12,0),0)</f>
        <v>0</v>
      </c>
      <c r="AW838">
        <f>+IFERROR(VLOOKUP($I838,Code!$A:$M,13,0),0)</f>
        <v>0</v>
      </c>
    </row>
    <row r="839" spans="48:49" x14ac:dyDescent="0.35">
      <c r="AV839">
        <f>+IFERROR(VLOOKUP($I839,Code!$A:$M,12,0),0)</f>
        <v>0</v>
      </c>
      <c r="AW839">
        <f>+IFERROR(VLOOKUP($I839,Code!$A:$M,13,0),0)</f>
        <v>0</v>
      </c>
    </row>
    <row r="840" spans="48:49" x14ac:dyDescent="0.35">
      <c r="AV840">
        <f>+IFERROR(VLOOKUP($I840,Code!$A:$M,12,0),0)</f>
        <v>0</v>
      </c>
      <c r="AW840">
        <f>+IFERROR(VLOOKUP($I840,Code!$A:$M,13,0),0)</f>
        <v>0</v>
      </c>
    </row>
    <row r="841" spans="48:49" x14ac:dyDescent="0.35">
      <c r="AV841">
        <f>+IFERROR(VLOOKUP($I841,Code!$A:$M,12,0),0)</f>
        <v>0</v>
      </c>
      <c r="AW841">
        <f>+IFERROR(VLOOKUP($I841,Code!$A:$M,13,0),0)</f>
        <v>0</v>
      </c>
    </row>
    <row r="842" spans="48:49" x14ac:dyDescent="0.35">
      <c r="AV842">
        <f>+IFERROR(VLOOKUP($I842,Code!$A:$M,12,0),0)</f>
        <v>0</v>
      </c>
      <c r="AW842">
        <f>+IFERROR(VLOOKUP($I842,Code!$A:$M,13,0),0)</f>
        <v>0</v>
      </c>
    </row>
    <row r="843" spans="48:49" x14ac:dyDescent="0.35">
      <c r="AV843">
        <f>+IFERROR(VLOOKUP($I843,Code!$A:$M,12,0),0)</f>
        <v>0</v>
      </c>
      <c r="AW843">
        <f>+IFERROR(VLOOKUP($I843,Code!$A:$M,13,0),0)</f>
        <v>0</v>
      </c>
    </row>
    <row r="844" spans="48:49" x14ac:dyDescent="0.35">
      <c r="AV844">
        <f>+IFERROR(VLOOKUP($I844,Code!$A:$M,12,0),0)</f>
        <v>0</v>
      </c>
      <c r="AW844">
        <f>+IFERROR(VLOOKUP($I844,Code!$A:$M,13,0),0)</f>
        <v>0</v>
      </c>
    </row>
    <row r="845" spans="48:49" x14ac:dyDescent="0.35">
      <c r="AV845">
        <f>+IFERROR(VLOOKUP($I845,Code!$A:$M,12,0),0)</f>
        <v>0</v>
      </c>
      <c r="AW845">
        <f>+IFERROR(VLOOKUP($I845,Code!$A:$M,13,0),0)</f>
        <v>0</v>
      </c>
    </row>
    <row r="846" spans="48:49" x14ac:dyDescent="0.35">
      <c r="AV846">
        <f>+IFERROR(VLOOKUP($I846,Code!$A:$M,12,0),0)</f>
        <v>0</v>
      </c>
      <c r="AW846">
        <f>+IFERROR(VLOOKUP($I846,Code!$A:$M,13,0),0)</f>
        <v>0</v>
      </c>
    </row>
    <row r="847" spans="48:49" x14ac:dyDescent="0.35">
      <c r="AV847">
        <f>+IFERROR(VLOOKUP($I847,Code!$A:$M,12,0),0)</f>
        <v>0</v>
      </c>
      <c r="AW847">
        <f>+IFERROR(VLOOKUP($I847,Code!$A:$M,13,0),0)</f>
        <v>0</v>
      </c>
    </row>
    <row r="848" spans="48:49" x14ac:dyDescent="0.35">
      <c r="AV848">
        <f>+IFERROR(VLOOKUP($I848,Code!$A:$M,12,0),0)</f>
        <v>0</v>
      </c>
      <c r="AW848">
        <f>+IFERROR(VLOOKUP($I848,Code!$A:$M,13,0),0)</f>
        <v>0</v>
      </c>
    </row>
    <row r="849" spans="48:49" x14ac:dyDescent="0.35">
      <c r="AV849">
        <f>+IFERROR(VLOOKUP($I849,Code!$A:$M,12,0),0)</f>
        <v>0</v>
      </c>
      <c r="AW849">
        <f>+IFERROR(VLOOKUP($I849,Code!$A:$M,13,0),0)</f>
        <v>0</v>
      </c>
    </row>
    <row r="850" spans="48:49" x14ac:dyDescent="0.35">
      <c r="AV850">
        <f>+IFERROR(VLOOKUP($I850,Code!$A:$M,12,0),0)</f>
        <v>0</v>
      </c>
      <c r="AW850">
        <f>+IFERROR(VLOOKUP($I850,Code!$A:$M,13,0),0)</f>
        <v>0</v>
      </c>
    </row>
    <row r="851" spans="48:49" x14ac:dyDescent="0.35">
      <c r="AV851">
        <f>+IFERROR(VLOOKUP($I851,Code!$A:$M,12,0),0)</f>
        <v>0</v>
      </c>
      <c r="AW851">
        <f>+IFERROR(VLOOKUP($I851,Code!$A:$M,13,0),0)</f>
        <v>0</v>
      </c>
    </row>
    <row r="852" spans="48:49" x14ac:dyDescent="0.35">
      <c r="AV852">
        <f>+IFERROR(VLOOKUP($I852,Code!$A:$M,12,0),0)</f>
        <v>0</v>
      </c>
      <c r="AW852">
        <f>+IFERROR(VLOOKUP($I852,Code!$A:$M,13,0),0)</f>
        <v>0</v>
      </c>
    </row>
    <row r="853" spans="48:49" x14ac:dyDescent="0.35">
      <c r="AV853">
        <f>+IFERROR(VLOOKUP($I853,Code!$A:$M,12,0),0)</f>
        <v>0</v>
      </c>
      <c r="AW853">
        <f>+IFERROR(VLOOKUP($I853,Code!$A:$M,13,0),0)</f>
        <v>0</v>
      </c>
    </row>
    <row r="854" spans="48:49" x14ac:dyDescent="0.35">
      <c r="AV854">
        <f>+IFERROR(VLOOKUP($I854,Code!$A:$M,12,0),0)</f>
        <v>0</v>
      </c>
      <c r="AW854">
        <f>+IFERROR(VLOOKUP($I854,Code!$A:$M,13,0),0)</f>
        <v>0</v>
      </c>
    </row>
    <row r="855" spans="48:49" x14ac:dyDescent="0.35">
      <c r="AV855">
        <f>+IFERROR(VLOOKUP($I855,Code!$A:$M,12,0),0)</f>
        <v>0</v>
      </c>
      <c r="AW855">
        <f>+IFERROR(VLOOKUP($I855,Code!$A:$M,13,0),0)</f>
        <v>0</v>
      </c>
    </row>
    <row r="856" spans="48:49" x14ac:dyDescent="0.35">
      <c r="AV856">
        <f>+IFERROR(VLOOKUP($I856,Code!$A:$M,12,0),0)</f>
        <v>0</v>
      </c>
      <c r="AW856">
        <f>+IFERROR(VLOOKUP($I856,Code!$A:$M,13,0),0)</f>
        <v>0</v>
      </c>
    </row>
    <row r="857" spans="48:49" x14ac:dyDescent="0.35">
      <c r="AV857">
        <f>+IFERROR(VLOOKUP($I857,Code!$A:$M,12,0),0)</f>
        <v>0</v>
      </c>
      <c r="AW857">
        <f>+IFERROR(VLOOKUP($I857,Code!$A:$M,13,0),0)</f>
        <v>0</v>
      </c>
    </row>
    <row r="858" spans="48:49" x14ac:dyDescent="0.35">
      <c r="AV858">
        <f>+IFERROR(VLOOKUP($I858,Code!$A:$M,12,0),0)</f>
        <v>0</v>
      </c>
      <c r="AW858">
        <f>+IFERROR(VLOOKUP($I858,Code!$A:$M,13,0),0)</f>
        <v>0</v>
      </c>
    </row>
    <row r="859" spans="48:49" x14ac:dyDescent="0.35">
      <c r="AV859">
        <f>+IFERROR(VLOOKUP($I859,Code!$A:$M,12,0),0)</f>
        <v>0</v>
      </c>
      <c r="AW859">
        <f>+IFERROR(VLOOKUP($I859,Code!$A:$M,13,0),0)</f>
        <v>0</v>
      </c>
    </row>
    <row r="860" spans="48:49" x14ac:dyDescent="0.35">
      <c r="AV860">
        <f>+IFERROR(VLOOKUP($I860,Code!$A:$M,12,0),0)</f>
        <v>0</v>
      </c>
      <c r="AW860">
        <f>+IFERROR(VLOOKUP($I860,Code!$A:$M,13,0),0)</f>
        <v>0</v>
      </c>
    </row>
    <row r="861" spans="48:49" x14ac:dyDescent="0.35">
      <c r="AV861">
        <f>+IFERROR(VLOOKUP($I861,Code!$A:$M,12,0),0)</f>
        <v>0</v>
      </c>
      <c r="AW861">
        <f>+IFERROR(VLOOKUP($I861,Code!$A:$M,13,0),0)</f>
        <v>0</v>
      </c>
    </row>
    <row r="862" spans="48:49" x14ac:dyDescent="0.35">
      <c r="AV862">
        <f>+IFERROR(VLOOKUP($I862,Code!$A:$M,12,0),0)</f>
        <v>0</v>
      </c>
      <c r="AW862">
        <f>+IFERROR(VLOOKUP($I862,Code!$A:$M,13,0),0)</f>
        <v>0</v>
      </c>
    </row>
    <row r="863" spans="48:49" x14ac:dyDescent="0.35">
      <c r="AV863">
        <f>+IFERROR(VLOOKUP($I863,Code!$A:$M,12,0),0)</f>
        <v>0</v>
      </c>
      <c r="AW863">
        <f>+IFERROR(VLOOKUP($I863,Code!$A:$M,13,0),0)</f>
        <v>0</v>
      </c>
    </row>
    <row r="864" spans="48:49" x14ac:dyDescent="0.35">
      <c r="AV864">
        <f>+IFERROR(VLOOKUP($I864,Code!$A:$M,12,0),0)</f>
        <v>0</v>
      </c>
      <c r="AW864">
        <f>+IFERROR(VLOOKUP($I864,Code!$A:$M,13,0),0)</f>
        <v>0</v>
      </c>
    </row>
    <row r="865" spans="48:49" x14ac:dyDescent="0.35">
      <c r="AV865">
        <f>+IFERROR(VLOOKUP($I865,Code!$A:$M,12,0),0)</f>
        <v>0</v>
      </c>
      <c r="AW865">
        <f>+IFERROR(VLOOKUP($I865,Code!$A:$M,13,0),0)</f>
        <v>0</v>
      </c>
    </row>
    <row r="866" spans="48:49" x14ac:dyDescent="0.35">
      <c r="AV866">
        <f>+IFERROR(VLOOKUP($I866,Code!$A:$M,12,0),0)</f>
        <v>0</v>
      </c>
      <c r="AW866">
        <f>+IFERROR(VLOOKUP($I866,Code!$A:$M,13,0),0)</f>
        <v>0</v>
      </c>
    </row>
    <row r="867" spans="48:49" x14ac:dyDescent="0.35">
      <c r="AV867">
        <f>+IFERROR(VLOOKUP($I867,Code!$A:$M,12,0),0)</f>
        <v>0</v>
      </c>
      <c r="AW867">
        <f>+IFERROR(VLOOKUP($I867,Code!$A:$M,13,0),0)</f>
        <v>0</v>
      </c>
    </row>
    <row r="868" spans="48:49" x14ac:dyDescent="0.35">
      <c r="AV868">
        <f>+IFERROR(VLOOKUP($I868,Code!$A:$M,12,0),0)</f>
        <v>0</v>
      </c>
      <c r="AW868">
        <f>+IFERROR(VLOOKUP($I868,Code!$A:$M,13,0),0)</f>
        <v>0</v>
      </c>
    </row>
    <row r="869" spans="48:49" x14ac:dyDescent="0.35">
      <c r="AV869">
        <f>+IFERROR(VLOOKUP($I869,Code!$A:$M,12,0),0)</f>
        <v>0</v>
      </c>
      <c r="AW869">
        <f>+IFERROR(VLOOKUP($I869,Code!$A:$M,13,0),0)</f>
        <v>0</v>
      </c>
    </row>
    <row r="870" spans="48:49" x14ac:dyDescent="0.35">
      <c r="AV870">
        <f>+IFERROR(VLOOKUP($I870,Code!$A:$M,12,0),0)</f>
        <v>0</v>
      </c>
      <c r="AW870">
        <f>+IFERROR(VLOOKUP($I870,Code!$A:$M,13,0),0)</f>
        <v>0</v>
      </c>
    </row>
    <row r="871" spans="48:49" x14ac:dyDescent="0.35">
      <c r="AV871">
        <f>+IFERROR(VLOOKUP($I871,Code!$A:$M,12,0),0)</f>
        <v>0</v>
      </c>
      <c r="AW871">
        <f>+IFERROR(VLOOKUP($I871,Code!$A:$M,13,0),0)</f>
        <v>0</v>
      </c>
    </row>
    <row r="872" spans="48:49" x14ac:dyDescent="0.35">
      <c r="AV872">
        <f>+IFERROR(VLOOKUP($I872,Code!$A:$M,12,0),0)</f>
        <v>0</v>
      </c>
      <c r="AW872">
        <f>+IFERROR(VLOOKUP($I872,Code!$A:$M,13,0),0)</f>
        <v>0</v>
      </c>
    </row>
    <row r="873" spans="48:49" x14ac:dyDescent="0.35">
      <c r="AV873">
        <f>+IFERROR(VLOOKUP($I873,Code!$A:$M,12,0),0)</f>
        <v>0</v>
      </c>
      <c r="AW873">
        <f>+IFERROR(VLOOKUP($I873,Code!$A:$M,13,0),0)</f>
        <v>0</v>
      </c>
    </row>
    <row r="874" spans="48:49" x14ac:dyDescent="0.35">
      <c r="AV874">
        <f>+IFERROR(VLOOKUP($I874,Code!$A:$M,12,0),0)</f>
        <v>0</v>
      </c>
      <c r="AW874">
        <f>+IFERROR(VLOOKUP($I874,Code!$A:$M,13,0),0)</f>
        <v>0</v>
      </c>
    </row>
    <row r="875" spans="48:49" x14ac:dyDescent="0.35">
      <c r="AV875">
        <f>+IFERROR(VLOOKUP($I875,Code!$A:$M,12,0),0)</f>
        <v>0</v>
      </c>
      <c r="AW875">
        <f>+IFERROR(VLOOKUP($I875,Code!$A:$M,13,0),0)</f>
        <v>0</v>
      </c>
    </row>
    <row r="876" spans="48:49" x14ac:dyDescent="0.35">
      <c r="AV876">
        <f>+IFERROR(VLOOKUP($I876,Code!$A:$M,12,0),0)</f>
        <v>0</v>
      </c>
      <c r="AW876">
        <f>+IFERROR(VLOOKUP($I876,Code!$A:$M,13,0),0)</f>
        <v>0</v>
      </c>
    </row>
    <row r="877" spans="48:49" x14ac:dyDescent="0.35">
      <c r="AV877">
        <f>+IFERROR(VLOOKUP($I877,Code!$A:$M,12,0),0)</f>
        <v>0</v>
      </c>
      <c r="AW877">
        <f>+IFERROR(VLOOKUP($I877,Code!$A:$M,13,0),0)</f>
        <v>0</v>
      </c>
    </row>
    <row r="878" spans="48:49" x14ac:dyDescent="0.35">
      <c r="AV878">
        <f>+IFERROR(VLOOKUP($I878,Code!$A:$M,12,0),0)</f>
        <v>0</v>
      </c>
      <c r="AW878">
        <f>+IFERROR(VLOOKUP($I878,Code!$A:$M,13,0),0)</f>
        <v>0</v>
      </c>
    </row>
    <row r="879" spans="48:49" x14ac:dyDescent="0.35">
      <c r="AV879">
        <f>+IFERROR(VLOOKUP($I879,Code!$A:$M,12,0),0)</f>
        <v>0</v>
      </c>
      <c r="AW879">
        <f>+IFERROR(VLOOKUP($I879,Code!$A:$M,13,0),0)</f>
        <v>0</v>
      </c>
    </row>
    <row r="880" spans="48:49" x14ac:dyDescent="0.35">
      <c r="AV880">
        <f>+IFERROR(VLOOKUP($I880,Code!$A:$M,12,0),0)</f>
        <v>0</v>
      </c>
      <c r="AW880">
        <f>+IFERROR(VLOOKUP($I880,Code!$A:$M,13,0),0)</f>
        <v>0</v>
      </c>
    </row>
    <row r="881" spans="48:49" x14ac:dyDescent="0.35">
      <c r="AV881">
        <f>+IFERROR(VLOOKUP($I881,Code!$A:$M,12,0),0)</f>
        <v>0</v>
      </c>
      <c r="AW881">
        <f>+IFERROR(VLOOKUP($I881,Code!$A:$M,13,0),0)</f>
        <v>0</v>
      </c>
    </row>
    <row r="882" spans="48:49" x14ac:dyDescent="0.35">
      <c r="AV882">
        <f>+IFERROR(VLOOKUP($I882,Code!$A:$M,12,0),0)</f>
        <v>0</v>
      </c>
      <c r="AW882">
        <f>+IFERROR(VLOOKUP($I882,Code!$A:$M,13,0),0)</f>
        <v>0</v>
      </c>
    </row>
    <row r="883" spans="48:49" x14ac:dyDescent="0.35">
      <c r="AV883">
        <f>+IFERROR(VLOOKUP($I883,Code!$A:$M,12,0),0)</f>
        <v>0</v>
      </c>
      <c r="AW883">
        <f>+IFERROR(VLOOKUP($I883,Code!$A:$M,13,0),0)</f>
        <v>0</v>
      </c>
    </row>
    <row r="884" spans="48:49" x14ac:dyDescent="0.35">
      <c r="AV884">
        <f>+IFERROR(VLOOKUP($I884,Code!$A:$M,12,0),0)</f>
        <v>0</v>
      </c>
      <c r="AW884">
        <f>+IFERROR(VLOOKUP($I884,Code!$A:$M,13,0),0)</f>
        <v>0</v>
      </c>
    </row>
    <row r="885" spans="48:49" x14ac:dyDescent="0.35">
      <c r="AV885">
        <f>+IFERROR(VLOOKUP($I885,Code!$A:$M,12,0),0)</f>
        <v>0</v>
      </c>
      <c r="AW885">
        <f>+IFERROR(VLOOKUP($I885,Code!$A:$M,13,0),0)</f>
        <v>0</v>
      </c>
    </row>
    <row r="886" spans="48:49" x14ac:dyDescent="0.35">
      <c r="AV886">
        <f>+IFERROR(VLOOKUP($I886,Code!$A:$M,12,0),0)</f>
        <v>0</v>
      </c>
      <c r="AW886">
        <f>+IFERROR(VLOOKUP($I886,Code!$A:$M,13,0),0)</f>
        <v>0</v>
      </c>
    </row>
    <row r="887" spans="48:49" x14ac:dyDescent="0.35">
      <c r="AV887">
        <f>+IFERROR(VLOOKUP($I887,Code!$A:$M,12,0),0)</f>
        <v>0</v>
      </c>
      <c r="AW887">
        <f>+IFERROR(VLOOKUP($I887,Code!$A:$M,13,0),0)</f>
        <v>0</v>
      </c>
    </row>
    <row r="888" spans="48:49" x14ac:dyDescent="0.35">
      <c r="AV888">
        <f>+IFERROR(VLOOKUP($I888,Code!$A:$M,12,0),0)</f>
        <v>0</v>
      </c>
      <c r="AW888">
        <f>+IFERROR(VLOOKUP($I888,Code!$A:$M,13,0),0)</f>
        <v>0</v>
      </c>
    </row>
    <row r="889" spans="48:49" x14ac:dyDescent="0.35">
      <c r="AV889">
        <f>+IFERROR(VLOOKUP($I889,Code!$A:$M,12,0),0)</f>
        <v>0</v>
      </c>
      <c r="AW889">
        <f>+IFERROR(VLOOKUP($I889,Code!$A:$M,13,0),0)</f>
        <v>0</v>
      </c>
    </row>
    <row r="890" spans="48:49" x14ac:dyDescent="0.35">
      <c r="AV890">
        <f>+IFERROR(VLOOKUP($I890,Code!$A:$M,12,0),0)</f>
        <v>0</v>
      </c>
      <c r="AW890">
        <f>+IFERROR(VLOOKUP($I890,Code!$A:$M,13,0),0)</f>
        <v>0</v>
      </c>
    </row>
    <row r="891" spans="48:49" x14ac:dyDescent="0.35">
      <c r="AV891">
        <f>+IFERROR(VLOOKUP($I891,Code!$A:$M,12,0),0)</f>
        <v>0</v>
      </c>
      <c r="AW891">
        <f>+IFERROR(VLOOKUP($I891,Code!$A:$M,13,0),0)</f>
        <v>0</v>
      </c>
    </row>
    <row r="892" spans="48:49" x14ac:dyDescent="0.35">
      <c r="AV892">
        <f>+IFERROR(VLOOKUP($I892,Code!$A:$M,12,0),0)</f>
        <v>0</v>
      </c>
      <c r="AW892">
        <f>+IFERROR(VLOOKUP($I892,Code!$A:$M,13,0),0)</f>
        <v>0</v>
      </c>
    </row>
    <row r="893" spans="48:49" x14ac:dyDescent="0.35">
      <c r="AV893">
        <f>+IFERROR(VLOOKUP($I893,Code!$A:$M,12,0),0)</f>
        <v>0</v>
      </c>
      <c r="AW893">
        <f>+IFERROR(VLOOKUP($I893,Code!$A:$M,13,0),0)</f>
        <v>0</v>
      </c>
    </row>
    <row r="894" spans="48:49" x14ac:dyDescent="0.35">
      <c r="AV894">
        <f>+IFERROR(VLOOKUP($I894,Code!$A:$M,12,0),0)</f>
        <v>0</v>
      </c>
      <c r="AW894">
        <f>+IFERROR(VLOOKUP($I894,Code!$A:$M,13,0),0)</f>
        <v>0</v>
      </c>
    </row>
    <row r="895" spans="48:49" x14ac:dyDescent="0.35">
      <c r="AV895">
        <f>+IFERROR(VLOOKUP($I895,Code!$A:$M,12,0),0)</f>
        <v>0</v>
      </c>
      <c r="AW895">
        <f>+IFERROR(VLOOKUP($I895,Code!$A:$M,13,0),0)</f>
        <v>0</v>
      </c>
    </row>
    <row r="896" spans="48:49" x14ac:dyDescent="0.35">
      <c r="AV896">
        <f>+IFERROR(VLOOKUP($I896,Code!$A:$M,12,0),0)</f>
        <v>0</v>
      </c>
      <c r="AW896">
        <f>+IFERROR(VLOOKUP($I896,Code!$A:$M,13,0),0)</f>
        <v>0</v>
      </c>
    </row>
    <row r="897" spans="48:49" x14ac:dyDescent="0.35">
      <c r="AV897">
        <f>+IFERROR(VLOOKUP($I897,Code!$A:$M,12,0),0)</f>
        <v>0</v>
      </c>
      <c r="AW897">
        <f>+IFERROR(VLOOKUP($I897,Code!$A:$M,13,0),0)</f>
        <v>0</v>
      </c>
    </row>
    <row r="898" spans="48:49" x14ac:dyDescent="0.35">
      <c r="AV898">
        <f>+IFERROR(VLOOKUP($I898,Code!$A:$M,12,0),0)</f>
        <v>0</v>
      </c>
      <c r="AW898">
        <f>+IFERROR(VLOOKUP($I898,Code!$A:$M,13,0),0)</f>
        <v>0</v>
      </c>
    </row>
    <row r="899" spans="48:49" x14ac:dyDescent="0.35">
      <c r="AV899">
        <f>+IFERROR(VLOOKUP($I899,Code!$A:$M,12,0),0)</f>
        <v>0</v>
      </c>
      <c r="AW899">
        <f>+IFERROR(VLOOKUP($I899,Code!$A:$M,13,0),0)</f>
        <v>0</v>
      </c>
    </row>
    <row r="900" spans="48:49" x14ac:dyDescent="0.35">
      <c r="AV900">
        <f>+IFERROR(VLOOKUP($I900,Code!$A:$M,12,0),0)</f>
        <v>0</v>
      </c>
      <c r="AW900">
        <f>+IFERROR(VLOOKUP($I900,Code!$A:$M,13,0),0)</f>
        <v>0</v>
      </c>
    </row>
    <row r="901" spans="48:49" x14ac:dyDescent="0.35">
      <c r="AV901">
        <f>+IFERROR(VLOOKUP($I901,Code!$A:$M,12,0),0)</f>
        <v>0</v>
      </c>
      <c r="AW901">
        <f>+IFERROR(VLOOKUP($I901,Code!$A:$M,13,0),0)</f>
        <v>0</v>
      </c>
    </row>
    <row r="902" spans="48:49" x14ac:dyDescent="0.35">
      <c r="AV902">
        <f>+IFERROR(VLOOKUP($I902,Code!$A:$M,12,0),0)</f>
        <v>0</v>
      </c>
      <c r="AW902">
        <f>+IFERROR(VLOOKUP($I902,Code!$A:$M,13,0),0)</f>
        <v>0</v>
      </c>
    </row>
    <row r="903" spans="48:49" x14ac:dyDescent="0.35">
      <c r="AV903">
        <f>+IFERROR(VLOOKUP($I903,Code!$A:$M,12,0),0)</f>
        <v>0</v>
      </c>
      <c r="AW903">
        <f>+IFERROR(VLOOKUP($I903,Code!$A:$M,13,0),0)</f>
        <v>0</v>
      </c>
    </row>
    <row r="904" spans="48:49" x14ac:dyDescent="0.35">
      <c r="AV904">
        <f>+IFERROR(VLOOKUP($I904,Code!$A:$M,12,0),0)</f>
        <v>0</v>
      </c>
      <c r="AW904">
        <f>+IFERROR(VLOOKUP($I904,Code!$A:$M,13,0),0)</f>
        <v>0</v>
      </c>
    </row>
    <row r="905" spans="48:49" x14ac:dyDescent="0.35">
      <c r="AV905">
        <f>+IFERROR(VLOOKUP($I905,Code!$A:$M,12,0),0)</f>
        <v>0</v>
      </c>
      <c r="AW905">
        <f>+IFERROR(VLOOKUP($I905,Code!$A:$M,13,0),0)</f>
        <v>0</v>
      </c>
    </row>
    <row r="906" spans="48:49" x14ac:dyDescent="0.35">
      <c r="AV906">
        <f>+IFERROR(VLOOKUP($I906,Code!$A:$M,12,0),0)</f>
        <v>0</v>
      </c>
      <c r="AW906">
        <f>+IFERROR(VLOOKUP($I906,Code!$A:$M,13,0),0)</f>
        <v>0</v>
      </c>
    </row>
    <row r="907" spans="48:49" x14ac:dyDescent="0.35">
      <c r="AV907">
        <f>+IFERROR(VLOOKUP($I907,Code!$A:$M,12,0),0)</f>
        <v>0</v>
      </c>
      <c r="AW907">
        <f>+IFERROR(VLOOKUP($I907,Code!$A:$M,13,0),0)</f>
        <v>0</v>
      </c>
    </row>
    <row r="908" spans="48:49" x14ac:dyDescent="0.35">
      <c r="AV908">
        <f>+IFERROR(VLOOKUP($I908,Code!$A:$M,12,0),0)</f>
        <v>0</v>
      </c>
      <c r="AW908">
        <f>+IFERROR(VLOOKUP($I908,Code!$A:$M,13,0),0)</f>
        <v>0</v>
      </c>
    </row>
    <row r="909" spans="48:49" x14ac:dyDescent="0.35">
      <c r="AV909">
        <f>+IFERROR(VLOOKUP($I909,Code!$A:$M,12,0),0)</f>
        <v>0</v>
      </c>
      <c r="AW909">
        <f>+IFERROR(VLOOKUP($I909,Code!$A:$M,13,0),0)</f>
        <v>0</v>
      </c>
    </row>
    <row r="910" spans="48:49" x14ac:dyDescent="0.35">
      <c r="AV910">
        <f>+IFERROR(VLOOKUP($I910,Code!$A:$M,12,0),0)</f>
        <v>0</v>
      </c>
      <c r="AW910">
        <f>+IFERROR(VLOOKUP($I910,Code!$A:$M,13,0),0)</f>
        <v>0</v>
      </c>
    </row>
    <row r="911" spans="48:49" x14ac:dyDescent="0.35">
      <c r="AV911">
        <f>+IFERROR(VLOOKUP($I911,Code!$A:$M,12,0),0)</f>
        <v>0</v>
      </c>
      <c r="AW911">
        <f>+IFERROR(VLOOKUP($I911,Code!$A:$M,13,0),0)</f>
        <v>0</v>
      </c>
    </row>
    <row r="912" spans="48:49" x14ac:dyDescent="0.35">
      <c r="AV912">
        <f>+IFERROR(VLOOKUP($I912,Code!$A:$M,12,0),0)</f>
        <v>0</v>
      </c>
      <c r="AW912">
        <f>+IFERROR(VLOOKUP($I912,Code!$A:$M,13,0),0)</f>
        <v>0</v>
      </c>
    </row>
    <row r="913" spans="48:49" x14ac:dyDescent="0.35">
      <c r="AV913">
        <f>+IFERROR(VLOOKUP($I913,Code!$A:$M,12,0),0)</f>
        <v>0</v>
      </c>
      <c r="AW913">
        <f>+IFERROR(VLOOKUP($I913,Code!$A:$M,13,0),0)</f>
        <v>0</v>
      </c>
    </row>
    <row r="914" spans="48:49" x14ac:dyDescent="0.35">
      <c r="AV914">
        <f>+IFERROR(VLOOKUP($I914,Code!$A:$M,12,0),0)</f>
        <v>0</v>
      </c>
      <c r="AW914">
        <f>+IFERROR(VLOOKUP($I914,Code!$A:$M,13,0),0)</f>
        <v>0</v>
      </c>
    </row>
    <row r="915" spans="48:49" x14ac:dyDescent="0.35">
      <c r="AV915">
        <f>+IFERROR(VLOOKUP($I915,Code!$A:$M,12,0),0)</f>
        <v>0</v>
      </c>
      <c r="AW915">
        <f>+IFERROR(VLOOKUP($I915,Code!$A:$M,13,0),0)</f>
        <v>0</v>
      </c>
    </row>
    <row r="916" spans="48:49" x14ac:dyDescent="0.35">
      <c r="AV916">
        <f>+IFERROR(VLOOKUP($I916,Code!$A:$M,12,0),0)</f>
        <v>0</v>
      </c>
      <c r="AW916">
        <f>+IFERROR(VLOOKUP($I916,Code!$A:$M,13,0),0)</f>
        <v>0</v>
      </c>
    </row>
    <row r="917" spans="48:49" x14ac:dyDescent="0.35">
      <c r="AV917">
        <f>+IFERROR(VLOOKUP($I917,Code!$A:$M,12,0),0)</f>
        <v>0</v>
      </c>
      <c r="AW917">
        <f>+IFERROR(VLOOKUP($I917,Code!$A:$M,13,0),0)</f>
        <v>0</v>
      </c>
    </row>
    <row r="918" spans="48:49" x14ac:dyDescent="0.35">
      <c r="AV918">
        <f>+IFERROR(VLOOKUP($I918,Code!$A:$M,12,0),0)</f>
        <v>0</v>
      </c>
      <c r="AW918">
        <f>+IFERROR(VLOOKUP($I918,Code!$A:$M,13,0),0)</f>
        <v>0</v>
      </c>
    </row>
    <row r="919" spans="48:49" x14ac:dyDescent="0.35">
      <c r="AV919">
        <f>+IFERROR(VLOOKUP($I919,Code!$A:$M,12,0),0)</f>
        <v>0</v>
      </c>
      <c r="AW919">
        <f>+IFERROR(VLOOKUP($I919,Code!$A:$M,13,0),0)</f>
        <v>0</v>
      </c>
    </row>
    <row r="920" spans="48:49" x14ac:dyDescent="0.35">
      <c r="AV920">
        <f>+IFERROR(VLOOKUP($I920,Code!$A:$M,12,0),0)</f>
        <v>0</v>
      </c>
      <c r="AW920">
        <f>+IFERROR(VLOOKUP($I920,Code!$A:$M,13,0),0)</f>
        <v>0</v>
      </c>
    </row>
    <row r="921" spans="48:49" x14ac:dyDescent="0.35">
      <c r="AV921">
        <f>+IFERROR(VLOOKUP($I921,Code!$A:$M,12,0),0)</f>
        <v>0</v>
      </c>
      <c r="AW921">
        <f>+IFERROR(VLOOKUP($I921,Code!$A:$M,13,0),0)</f>
        <v>0</v>
      </c>
    </row>
    <row r="922" spans="48:49" x14ac:dyDescent="0.35">
      <c r="AV922">
        <f>+IFERROR(VLOOKUP($I922,Code!$A:$M,12,0),0)</f>
        <v>0</v>
      </c>
      <c r="AW922">
        <f>+IFERROR(VLOOKUP($I922,Code!$A:$M,13,0),0)</f>
        <v>0</v>
      </c>
    </row>
    <row r="923" spans="48:49" x14ac:dyDescent="0.35">
      <c r="AV923">
        <f>+IFERROR(VLOOKUP($I923,Code!$A:$M,12,0),0)</f>
        <v>0</v>
      </c>
      <c r="AW923">
        <f>+IFERROR(VLOOKUP($I923,Code!$A:$M,13,0),0)</f>
        <v>0</v>
      </c>
    </row>
    <row r="924" spans="48:49" x14ac:dyDescent="0.35">
      <c r="AV924">
        <f>+IFERROR(VLOOKUP($I924,Code!$A:$M,12,0),0)</f>
        <v>0</v>
      </c>
      <c r="AW924">
        <f>+IFERROR(VLOOKUP($I924,Code!$A:$M,13,0),0)</f>
        <v>0</v>
      </c>
    </row>
    <row r="925" spans="48:49" x14ac:dyDescent="0.35">
      <c r="AV925">
        <f>+IFERROR(VLOOKUP($I925,Code!$A:$M,12,0),0)</f>
        <v>0</v>
      </c>
      <c r="AW925">
        <f>+IFERROR(VLOOKUP($I925,Code!$A:$M,13,0),0)</f>
        <v>0</v>
      </c>
    </row>
    <row r="926" spans="48:49" x14ac:dyDescent="0.35">
      <c r="AV926">
        <f>+IFERROR(VLOOKUP($I926,Code!$A:$M,12,0),0)</f>
        <v>0</v>
      </c>
      <c r="AW926">
        <f>+IFERROR(VLOOKUP($I926,Code!$A:$M,13,0),0)</f>
        <v>0</v>
      </c>
    </row>
    <row r="927" spans="48:49" x14ac:dyDescent="0.35">
      <c r="AV927">
        <f>+IFERROR(VLOOKUP($I927,Code!$A:$M,12,0),0)</f>
        <v>0</v>
      </c>
      <c r="AW927">
        <f>+IFERROR(VLOOKUP($I927,Code!$A:$M,13,0),0)</f>
        <v>0</v>
      </c>
    </row>
    <row r="928" spans="48:49" x14ac:dyDescent="0.35">
      <c r="AV928">
        <f>+IFERROR(VLOOKUP($I928,Code!$A:$M,12,0),0)</f>
        <v>0</v>
      </c>
      <c r="AW928">
        <f>+IFERROR(VLOOKUP($I928,Code!$A:$M,13,0),0)</f>
        <v>0</v>
      </c>
    </row>
    <row r="929" spans="48:49" x14ac:dyDescent="0.35">
      <c r="AV929">
        <f>+IFERROR(VLOOKUP($I929,Code!$A:$M,12,0),0)</f>
        <v>0</v>
      </c>
      <c r="AW929">
        <f>+IFERROR(VLOOKUP($I929,Code!$A:$M,13,0),0)</f>
        <v>0</v>
      </c>
    </row>
    <row r="930" spans="48:49" x14ac:dyDescent="0.35">
      <c r="AV930">
        <f>+IFERROR(VLOOKUP($I930,Code!$A:$M,12,0),0)</f>
        <v>0</v>
      </c>
      <c r="AW930">
        <f>+IFERROR(VLOOKUP($I930,Code!$A:$M,13,0),0)</f>
        <v>0</v>
      </c>
    </row>
    <row r="931" spans="48:49" x14ac:dyDescent="0.35">
      <c r="AV931">
        <f>+IFERROR(VLOOKUP($I931,Code!$A:$M,12,0),0)</f>
        <v>0</v>
      </c>
      <c r="AW931">
        <f>+IFERROR(VLOOKUP($I931,Code!$A:$M,13,0),0)</f>
        <v>0</v>
      </c>
    </row>
    <row r="932" spans="48:49" x14ac:dyDescent="0.35">
      <c r="AV932">
        <f>+IFERROR(VLOOKUP($I932,Code!$A:$M,12,0),0)</f>
        <v>0</v>
      </c>
      <c r="AW932">
        <f>+IFERROR(VLOOKUP($I932,Code!$A:$M,13,0),0)</f>
        <v>0</v>
      </c>
    </row>
    <row r="933" spans="48:49" x14ac:dyDescent="0.35">
      <c r="AV933">
        <f>+IFERROR(VLOOKUP($I933,Code!$A:$M,12,0),0)</f>
        <v>0</v>
      </c>
      <c r="AW933">
        <f>+IFERROR(VLOOKUP($I933,Code!$A:$M,13,0),0)</f>
        <v>0</v>
      </c>
    </row>
    <row r="934" spans="48:49" x14ac:dyDescent="0.35">
      <c r="AV934">
        <f>+IFERROR(VLOOKUP($I934,Code!$A:$M,12,0),0)</f>
        <v>0</v>
      </c>
      <c r="AW934">
        <f>+IFERROR(VLOOKUP($I934,Code!$A:$M,13,0),0)</f>
        <v>0</v>
      </c>
    </row>
    <row r="935" spans="48:49" x14ac:dyDescent="0.35">
      <c r="AV935">
        <f>+IFERROR(VLOOKUP($I935,Code!$A:$M,12,0),0)</f>
        <v>0</v>
      </c>
      <c r="AW935">
        <f>+IFERROR(VLOOKUP($I935,Code!$A:$M,13,0),0)</f>
        <v>0</v>
      </c>
    </row>
    <row r="936" spans="48:49" x14ac:dyDescent="0.35">
      <c r="AV936">
        <f>+IFERROR(VLOOKUP($I936,Code!$A:$M,12,0),0)</f>
        <v>0</v>
      </c>
      <c r="AW936">
        <f>+IFERROR(VLOOKUP($I936,Code!$A:$M,13,0),0)</f>
        <v>0</v>
      </c>
    </row>
    <row r="937" spans="48:49" x14ac:dyDescent="0.35">
      <c r="AV937">
        <f>+IFERROR(VLOOKUP($I937,Code!$A:$M,12,0),0)</f>
        <v>0</v>
      </c>
      <c r="AW937">
        <f>+IFERROR(VLOOKUP($I937,Code!$A:$M,13,0),0)</f>
        <v>0</v>
      </c>
    </row>
    <row r="938" spans="48:49" x14ac:dyDescent="0.35">
      <c r="AV938">
        <f>+IFERROR(VLOOKUP($I938,Code!$A:$M,12,0),0)</f>
        <v>0</v>
      </c>
      <c r="AW938">
        <f>+IFERROR(VLOOKUP($I938,Code!$A:$M,13,0),0)</f>
        <v>0</v>
      </c>
    </row>
    <row r="939" spans="48:49" x14ac:dyDescent="0.35">
      <c r="AV939">
        <f>+IFERROR(VLOOKUP($I939,Code!$A:$M,12,0),0)</f>
        <v>0</v>
      </c>
      <c r="AW939">
        <f>+IFERROR(VLOOKUP($I939,Code!$A:$M,13,0),0)</f>
        <v>0</v>
      </c>
    </row>
    <row r="940" spans="48:49" x14ac:dyDescent="0.35">
      <c r="AV940">
        <f>+IFERROR(VLOOKUP($I940,Code!$A:$M,12,0),0)</f>
        <v>0</v>
      </c>
      <c r="AW940">
        <f>+IFERROR(VLOOKUP($I940,Code!$A:$M,13,0),0)</f>
        <v>0</v>
      </c>
    </row>
    <row r="941" spans="48:49" x14ac:dyDescent="0.35">
      <c r="AV941">
        <f>+IFERROR(VLOOKUP($I941,Code!$A:$M,12,0),0)</f>
        <v>0</v>
      </c>
      <c r="AW941">
        <f>+IFERROR(VLOOKUP($I941,Code!$A:$M,13,0),0)</f>
        <v>0</v>
      </c>
    </row>
    <row r="942" spans="48:49" x14ac:dyDescent="0.35">
      <c r="AV942">
        <f>+IFERROR(VLOOKUP($I942,Code!$A:$M,12,0),0)</f>
        <v>0</v>
      </c>
      <c r="AW942">
        <f>+IFERROR(VLOOKUP($I942,Code!$A:$M,13,0),0)</f>
        <v>0</v>
      </c>
    </row>
    <row r="943" spans="48:49" x14ac:dyDescent="0.35">
      <c r="AV943">
        <f>+IFERROR(VLOOKUP($I943,Code!$A:$M,12,0),0)</f>
        <v>0</v>
      </c>
      <c r="AW943">
        <f>+IFERROR(VLOOKUP($I943,Code!$A:$M,13,0),0)</f>
        <v>0</v>
      </c>
    </row>
    <row r="944" spans="48:49" x14ac:dyDescent="0.35">
      <c r="AV944">
        <f>+IFERROR(VLOOKUP($I944,Code!$A:$M,12,0),0)</f>
        <v>0</v>
      </c>
      <c r="AW944">
        <f>+IFERROR(VLOOKUP($I944,Code!$A:$M,13,0),0)</f>
        <v>0</v>
      </c>
    </row>
    <row r="945" spans="48:49" x14ac:dyDescent="0.35">
      <c r="AV945">
        <f>+IFERROR(VLOOKUP($I945,Code!$A:$M,12,0),0)</f>
        <v>0</v>
      </c>
      <c r="AW945">
        <f>+IFERROR(VLOOKUP($I945,Code!$A:$M,13,0),0)</f>
        <v>0</v>
      </c>
    </row>
    <row r="946" spans="48:49" x14ac:dyDescent="0.35">
      <c r="AV946">
        <f>+IFERROR(VLOOKUP($I946,Code!$A:$M,12,0),0)</f>
        <v>0</v>
      </c>
      <c r="AW946">
        <f>+IFERROR(VLOOKUP($I946,Code!$A:$M,13,0),0)</f>
        <v>0</v>
      </c>
    </row>
    <row r="947" spans="48:49" x14ac:dyDescent="0.35">
      <c r="AV947">
        <f>+IFERROR(VLOOKUP($I947,Code!$A:$M,12,0),0)</f>
        <v>0</v>
      </c>
      <c r="AW947">
        <f>+IFERROR(VLOOKUP($I947,Code!$A:$M,13,0),0)</f>
        <v>0</v>
      </c>
    </row>
    <row r="948" spans="48:49" x14ac:dyDescent="0.35">
      <c r="AV948">
        <f>+IFERROR(VLOOKUP($I948,Code!$A:$M,12,0),0)</f>
        <v>0</v>
      </c>
      <c r="AW948">
        <f>+IFERROR(VLOOKUP($I948,Code!$A:$M,13,0),0)</f>
        <v>0</v>
      </c>
    </row>
    <row r="949" spans="48:49" x14ac:dyDescent="0.35">
      <c r="AV949">
        <f>+IFERROR(VLOOKUP($I949,Code!$A:$M,12,0),0)</f>
        <v>0</v>
      </c>
      <c r="AW949">
        <f>+IFERROR(VLOOKUP($I949,Code!$A:$M,13,0),0)</f>
        <v>0</v>
      </c>
    </row>
    <row r="950" spans="48:49" x14ac:dyDescent="0.35">
      <c r="AV950">
        <f>+IFERROR(VLOOKUP($I950,Code!$A:$M,12,0),0)</f>
        <v>0</v>
      </c>
      <c r="AW950">
        <f>+IFERROR(VLOOKUP($I950,Code!$A:$M,13,0),0)</f>
        <v>0</v>
      </c>
    </row>
    <row r="951" spans="48:49" x14ac:dyDescent="0.35">
      <c r="AV951">
        <f>+IFERROR(VLOOKUP($I951,Code!$A:$M,12,0),0)</f>
        <v>0</v>
      </c>
      <c r="AW951">
        <f>+IFERROR(VLOOKUP($I951,Code!$A:$M,13,0),0)</f>
        <v>0</v>
      </c>
    </row>
    <row r="952" spans="48:49" x14ac:dyDescent="0.35">
      <c r="AV952">
        <f>+IFERROR(VLOOKUP($I952,Code!$A:$M,12,0),0)</f>
        <v>0</v>
      </c>
      <c r="AW952">
        <f>+IFERROR(VLOOKUP($I952,Code!$A:$M,13,0),0)</f>
        <v>0</v>
      </c>
    </row>
    <row r="953" spans="48:49" x14ac:dyDescent="0.35">
      <c r="AV953">
        <f>+IFERROR(VLOOKUP($I953,Code!$A:$M,12,0),0)</f>
        <v>0</v>
      </c>
      <c r="AW953">
        <f>+IFERROR(VLOOKUP($I953,Code!$A:$M,13,0),0)</f>
        <v>0</v>
      </c>
    </row>
    <row r="954" spans="48:49" x14ac:dyDescent="0.35">
      <c r="AV954">
        <f>+IFERROR(VLOOKUP($I954,Code!$A:$M,12,0),0)</f>
        <v>0</v>
      </c>
      <c r="AW954">
        <f>+IFERROR(VLOOKUP($I954,Code!$A:$M,13,0),0)</f>
        <v>0</v>
      </c>
    </row>
    <row r="955" spans="48:49" x14ac:dyDescent="0.35">
      <c r="AV955">
        <f>+IFERROR(VLOOKUP($I955,Code!$A:$M,12,0),0)</f>
        <v>0</v>
      </c>
      <c r="AW955">
        <f>+IFERROR(VLOOKUP($I955,Code!$A:$M,13,0),0)</f>
        <v>0</v>
      </c>
    </row>
    <row r="956" spans="48:49" x14ac:dyDescent="0.35">
      <c r="AV956">
        <f>+IFERROR(VLOOKUP($I956,Code!$A:$M,12,0),0)</f>
        <v>0</v>
      </c>
      <c r="AW956">
        <f>+IFERROR(VLOOKUP($I956,Code!$A:$M,13,0),0)</f>
        <v>0</v>
      </c>
    </row>
    <row r="957" spans="48:49" x14ac:dyDescent="0.35">
      <c r="AV957">
        <f>+IFERROR(VLOOKUP($I957,Code!$A:$M,12,0),0)</f>
        <v>0</v>
      </c>
      <c r="AW957">
        <f>+IFERROR(VLOOKUP($I957,Code!$A:$M,13,0),0)</f>
        <v>0</v>
      </c>
    </row>
    <row r="958" spans="48:49" x14ac:dyDescent="0.35">
      <c r="AV958">
        <f>+IFERROR(VLOOKUP($I958,Code!$A:$M,12,0),0)</f>
        <v>0</v>
      </c>
      <c r="AW958">
        <f>+IFERROR(VLOOKUP($I958,Code!$A:$M,13,0),0)</f>
        <v>0</v>
      </c>
    </row>
    <row r="959" spans="48:49" x14ac:dyDescent="0.35">
      <c r="AV959">
        <f>+IFERROR(VLOOKUP($I959,Code!$A:$M,12,0),0)</f>
        <v>0</v>
      </c>
      <c r="AW959">
        <f>+IFERROR(VLOOKUP($I959,Code!$A:$M,13,0),0)</f>
        <v>0</v>
      </c>
    </row>
    <row r="960" spans="48:49" x14ac:dyDescent="0.35">
      <c r="AV960">
        <f>+IFERROR(VLOOKUP($I960,Code!$A:$M,12,0),0)</f>
        <v>0</v>
      </c>
      <c r="AW960">
        <f>+IFERROR(VLOOKUP($I960,Code!$A:$M,13,0),0)</f>
        <v>0</v>
      </c>
    </row>
    <row r="961" spans="48:49" x14ac:dyDescent="0.35">
      <c r="AV961">
        <f>+IFERROR(VLOOKUP($I961,Code!$A:$M,12,0),0)</f>
        <v>0</v>
      </c>
      <c r="AW961">
        <f>+IFERROR(VLOOKUP($I961,Code!$A:$M,13,0),0)</f>
        <v>0</v>
      </c>
    </row>
    <row r="962" spans="48:49" x14ac:dyDescent="0.35">
      <c r="AV962">
        <f>+IFERROR(VLOOKUP($I962,Code!$A:$M,12,0),0)</f>
        <v>0</v>
      </c>
      <c r="AW962">
        <f>+IFERROR(VLOOKUP($I962,Code!$A:$M,13,0),0)</f>
        <v>0</v>
      </c>
    </row>
    <row r="963" spans="48:49" x14ac:dyDescent="0.35">
      <c r="AV963">
        <f>+IFERROR(VLOOKUP($I963,Code!$A:$M,12,0),0)</f>
        <v>0</v>
      </c>
      <c r="AW963">
        <f>+IFERROR(VLOOKUP($I963,Code!$A:$M,13,0),0)</f>
        <v>0</v>
      </c>
    </row>
    <row r="964" spans="48:49" x14ac:dyDescent="0.35">
      <c r="AV964">
        <f>+IFERROR(VLOOKUP($I964,Code!$A:$M,12,0),0)</f>
        <v>0</v>
      </c>
      <c r="AW964">
        <f>+IFERROR(VLOOKUP($I964,Code!$A:$M,13,0),0)</f>
        <v>0</v>
      </c>
    </row>
    <row r="965" spans="48:49" x14ac:dyDescent="0.35">
      <c r="AV965">
        <f>+IFERROR(VLOOKUP($I965,Code!$A:$M,12,0),0)</f>
        <v>0</v>
      </c>
      <c r="AW965">
        <f>+IFERROR(VLOOKUP($I965,Code!$A:$M,13,0),0)</f>
        <v>0</v>
      </c>
    </row>
    <row r="966" spans="48:49" x14ac:dyDescent="0.35">
      <c r="AV966">
        <f>+IFERROR(VLOOKUP($I966,Code!$A:$M,12,0),0)</f>
        <v>0</v>
      </c>
      <c r="AW966">
        <f>+IFERROR(VLOOKUP($I966,Code!$A:$M,13,0),0)</f>
        <v>0</v>
      </c>
    </row>
    <row r="967" spans="48:49" x14ac:dyDescent="0.35">
      <c r="AV967">
        <f>+IFERROR(VLOOKUP($I967,Code!$A:$M,12,0),0)</f>
        <v>0</v>
      </c>
      <c r="AW967">
        <f>+IFERROR(VLOOKUP($I967,Code!$A:$M,13,0),0)</f>
        <v>0</v>
      </c>
    </row>
    <row r="968" spans="48:49" x14ac:dyDescent="0.35">
      <c r="AV968">
        <f>+IFERROR(VLOOKUP($I968,Code!$A:$M,12,0),0)</f>
        <v>0</v>
      </c>
      <c r="AW968">
        <f>+IFERROR(VLOOKUP($I968,Code!$A:$M,13,0),0)</f>
        <v>0</v>
      </c>
    </row>
    <row r="969" spans="48:49" x14ac:dyDescent="0.35">
      <c r="AV969">
        <f>+IFERROR(VLOOKUP($I969,Code!$A:$M,12,0),0)</f>
        <v>0</v>
      </c>
      <c r="AW969">
        <f>+IFERROR(VLOOKUP($I969,Code!$A:$M,13,0),0)</f>
        <v>0</v>
      </c>
    </row>
    <row r="970" spans="48:49" x14ac:dyDescent="0.35">
      <c r="AV970">
        <f>+IFERROR(VLOOKUP($I970,Code!$A:$M,12,0),0)</f>
        <v>0</v>
      </c>
      <c r="AW970">
        <f>+IFERROR(VLOOKUP($I970,Code!$A:$M,13,0),0)</f>
        <v>0</v>
      </c>
    </row>
    <row r="971" spans="48:49" x14ac:dyDescent="0.35">
      <c r="AV971">
        <f>+IFERROR(VLOOKUP($I971,Code!$A:$M,12,0),0)</f>
        <v>0</v>
      </c>
      <c r="AW971">
        <f>+IFERROR(VLOOKUP($I971,Code!$A:$M,13,0),0)</f>
        <v>0</v>
      </c>
    </row>
  </sheetData>
  <autoFilter ref="A1:BB971" xr:uid="{00000000-0009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921"/>
  <sheetViews>
    <sheetView workbookViewId="0">
      <pane xSplit="1" ySplit="1" topLeftCell="B839" activePane="bottomRight" state="frozen"/>
      <selection pane="topRight" activeCell="B1" sqref="B1"/>
      <selection pane="bottomLeft" activeCell="A2" sqref="A2"/>
      <selection pane="bottomRight" activeCell="E845" sqref="E845"/>
    </sheetView>
  </sheetViews>
  <sheetFormatPr defaultRowHeight="14.5" x14ac:dyDescent="0.35"/>
  <cols>
    <col min="1" max="1" width="11.81640625" bestFit="1" customWidth="1"/>
    <col min="2" max="2" width="24.26953125" bestFit="1" customWidth="1"/>
    <col min="3" max="3" width="48.81640625" bestFit="1" customWidth="1"/>
    <col min="4" max="4" width="19" bestFit="1" customWidth="1"/>
    <col min="5" max="5" width="28.26953125" customWidth="1"/>
    <col min="6" max="6" width="28.26953125" style="14" bestFit="1" customWidth="1"/>
    <col min="7" max="7" width="28.26953125" bestFit="1" customWidth="1"/>
  </cols>
  <sheetData>
    <row r="1" spans="1:6" x14ac:dyDescent="0.35">
      <c r="A1" t="s">
        <v>19</v>
      </c>
      <c r="B1" t="s">
        <v>315</v>
      </c>
      <c r="C1" t="s">
        <v>20</v>
      </c>
      <c r="D1" t="s">
        <v>30</v>
      </c>
      <c r="E1" t="s">
        <v>1260</v>
      </c>
      <c r="F1" s="14" t="s">
        <v>1261</v>
      </c>
    </row>
    <row r="2" spans="1:6" x14ac:dyDescent="0.35">
      <c r="A2">
        <v>5010026</v>
      </c>
      <c r="B2" t="s">
        <v>408</v>
      </c>
      <c r="C2" t="s">
        <v>78</v>
      </c>
      <c r="D2" t="s">
        <v>60</v>
      </c>
      <c r="E2" t="s">
        <v>55</v>
      </c>
    </row>
    <row r="3" spans="1:6" x14ac:dyDescent="0.35">
      <c r="A3">
        <v>5040096</v>
      </c>
      <c r="B3" t="s">
        <v>82</v>
      </c>
      <c r="C3" t="s">
        <v>79</v>
      </c>
      <c r="D3" t="s">
        <v>67</v>
      </c>
      <c r="E3" t="s">
        <v>52</v>
      </c>
    </row>
    <row r="4" spans="1:6" x14ac:dyDescent="0.35">
      <c r="A4">
        <v>5151655</v>
      </c>
      <c r="B4" t="s">
        <v>59</v>
      </c>
      <c r="C4" t="s">
        <v>80</v>
      </c>
      <c r="D4" t="s">
        <v>61</v>
      </c>
      <c r="E4" t="s">
        <v>52</v>
      </c>
    </row>
    <row r="5" spans="1:6" x14ac:dyDescent="0.35">
      <c r="A5">
        <v>6811453</v>
      </c>
      <c r="B5" t="s">
        <v>966</v>
      </c>
      <c r="C5" t="s">
        <v>66</v>
      </c>
      <c r="D5" t="s">
        <v>63</v>
      </c>
      <c r="E5" t="s">
        <v>57</v>
      </c>
    </row>
    <row r="6" spans="1:6" x14ac:dyDescent="0.35">
      <c r="A6">
        <v>6812300</v>
      </c>
      <c r="B6" t="s">
        <v>966</v>
      </c>
      <c r="C6" t="s">
        <v>77</v>
      </c>
      <c r="D6" t="s">
        <v>62</v>
      </c>
      <c r="E6" t="s">
        <v>58</v>
      </c>
    </row>
    <row r="7" spans="1:6" x14ac:dyDescent="0.35">
      <c r="A7">
        <v>5331389</v>
      </c>
      <c r="B7" t="s">
        <v>4</v>
      </c>
      <c r="C7" t="s">
        <v>83</v>
      </c>
      <c r="D7" t="s">
        <v>60</v>
      </c>
      <c r="E7" t="s">
        <v>55</v>
      </c>
    </row>
    <row r="8" spans="1:6" x14ac:dyDescent="0.35">
      <c r="A8">
        <v>5335354</v>
      </c>
      <c r="B8" t="s">
        <v>4</v>
      </c>
      <c r="C8" t="s">
        <v>84</v>
      </c>
      <c r="D8" t="s">
        <v>60</v>
      </c>
      <c r="E8" t="s">
        <v>55</v>
      </c>
    </row>
    <row r="9" spans="1:6" x14ac:dyDescent="0.35">
      <c r="A9">
        <v>5333640</v>
      </c>
      <c r="B9" t="s">
        <v>4</v>
      </c>
      <c r="C9" t="s">
        <v>85</v>
      </c>
      <c r="D9" t="s">
        <v>60</v>
      </c>
      <c r="E9" t="s">
        <v>55</v>
      </c>
    </row>
    <row r="10" spans="1:6" x14ac:dyDescent="0.35">
      <c r="A10">
        <v>5332904</v>
      </c>
      <c r="B10" t="s">
        <v>4</v>
      </c>
      <c r="C10" t="s">
        <v>86</v>
      </c>
      <c r="D10" t="s">
        <v>60</v>
      </c>
      <c r="E10" t="s">
        <v>55</v>
      </c>
    </row>
    <row r="11" spans="1:6" x14ac:dyDescent="0.35">
      <c r="A11">
        <v>5132276</v>
      </c>
      <c r="B11" t="s">
        <v>4</v>
      </c>
      <c r="C11" t="s">
        <v>87</v>
      </c>
      <c r="D11" t="s">
        <v>60</v>
      </c>
      <c r="E11" t="s">
        <v>55</v>
      </c>
    </row>
    <row r="12" spans="1:6" x14ac:dyDescent="0.35">
      <c r="A12">
        <v>5090828</v>
      </c>
      <c r="B12" t="s">
        <v>461</v>
      </c>
      <c r="C12" t="s">
        <v>68</v>
      </c>
      <c r="D12" t="s">
        <v>62</v>
      </c>
      <c r="E12" t="s">
        <v>76</v>
      </c>
    </row>
    <row r="13" spans="1:6" x14ac:dyDescent="0.35">
      <c r="A13">
        <v>5010019</v>
      </c>
      <c r="B13" t="s">
        <v>408</v>
      </c>
      <c r="C13" t="s">
        <v>89</v>
      </c>
      <c r="D13" t="s">
        <v>116</v>
      </c>
      <c r="E13" t="s">
        <v>76</v>
      </c>
    </row>
    <row r="14" spans="1:6" x14ac:dyDescent="0.35">
      <c r="A14">
        <v>5040342</v>
      </c>
      <c r="B14" t="s">
        <v>82</v>
      </c>
      <c r="C14" t="s">
        <v>88</v>
      </c>
      <c r="D14" t="s">
        <v>117</v>
      </c>
      <c r="E14" t="s">
        <v>58</v>
      </c>
    </row>
    <row r="15" spans="1:6" x14ac:dyDescent="0.35">
      <c r="A15">
        <v>5040186</v>
      </c>
      <c r="B15" t="s">
        <v>82</v>
      </c>
      <c r="C15" t="s">
        <v>90</v>
      </c>
      <c r="D15" t="s">
        <v>67</v>
      </c>
      <c r="E15" t="s">
        <v>52</v>
      </c>
    </row>
    <row r="16" spans="1:6" x14ac:dyDescent="0.35">
      <c r="A16">
        <v>3090336</v>
      </c>
      <c r="B16" t="s">
        <v>577</v>
      </c>
      <c r="C16" t="s">
        <v>91</v>
      </c>
      <c r="D16" t="s">
        <v>118</v>
      </c>
      <c r="E16" t="s">
        <v>56</v>
      </c>
    </row>
    <row r="17" spans="1:5" x14ac:dyDescent="0.35">
      <c r="A17">
        <v>3090222</v>
      </c>
      <c r="B17" t="s">
        <v>577</v>
      </c>
      <c r="C17" t="s">
        <v>92</v>
      </c>
      <c r="D17" t="s">
        <v>118</v>
      </c>
      <c r="E17" t="s">
        <v>56</v>
      </c>
    </row>
    <row r="18" spans="1:5" x14ac:dyDescent="0.35">
      <c r="A18">
        <v>5150113</v>
      </c>
      <c r="B18" t="s">
        <v>59</v>
      </c>
      <c r="C18" t="s">
        <v>98</v>
      </c>
      <c r="D18" t="s">
        <v>122</v>
      </c>
      <c r="E18" t="s">
        <v>54</v>
      </c>
    </row>
    <row r="19" spans="1:5" x14ac:dyDescent="0.35">
      <c r="A19">
        <v>5335776</v>
      </c>
      <c r="B19" t="s">
        <v>4</v>
      </c>
      <c r="C19" t="s">
        <v>93</v>
      </c>
      <c r="D19" t="s">
        <v>121</v>
      </c>
      <c r="E19" t="s">
        <v>55</v>
      </c>
    </row>
    <row r="20" spans="1:5" x14ac:dyDescent="0.35">
      <c r="A20">
        <v>5295513</v>
      </c>
      <c r="B20" t="s">
        <v>4</v>
      </c>
      <c r="C20" t="s">
        <v>94</v>
      </c>
      <c r="D20" t="s">
        <v>60</v>
      </c>
      <c r="E20" t="s">
        <v>55</v>
      </c>
    </row>
    <row r="21" spans="1:5" x14ac:dyDescent="0.35">
      <c r="A21">
        <v>5332821</v>
      </c>
      <c r="B21" t="s">
        <v>4</v>
      </c>
      <c r="C21" t="s">
        <v>95</v>
      </c>
      <c r="D21" t="s">
        <v>60</v>
      </c>
      <c r="E21" t="s">
        <v>55</v>
      </c>
    </row>
    <row r="22" spans="1:5" x14ac:dyDescent="0.35">
      <c r="A22">
        <v>5339523</v>
      </c>
      <c r="B22" t="s">
        <v>4</v>
      </c>
      <c r="C22" t="s">
        <v>97</v>
      </c>
      <c r="D22" t="s">
        <v>60</v>
      </c>
      <c r="E22" t="s">
        <v>55</v>
      </c>
    </row>
    <row r="23" spans="1:5" x14ac:dyDescent="0.35">
      <c r="A23">
        <v>5338780</v>
      </c>
      <c r="B23" t="s">
        <v>4</v>
      </c>
      <c r="C23" t="s">
        <v>99</v>
      </c>
      <c r="D23" t="s">
        <v>123</v>
      </c>
      <c r="E23" t="s">
        <v>76</v>
      </c>
    </row>
    <row r="24" spans="1:5" x14ac:dyDescent="0.35">
      <c r="A24">
        <v>5336678</v>
      </c>
      <c r="B24" t="s">
        <v>4</v>
      </c>
      <c r="C24" t="s">
        <v>100</v>
      </c>
      <c r="D24" t="s">
        <v>123</v>
      </c>
      <c r="E24" t="s">
        <v>76</v>
      </c>
    </row>
    <row r="25" spans="1:5" x14ac:dyDescent="0.35">
      <c r="A25">
        <v>5279944</v>
      </c>
      <c r="B25" t="s">
        <v>4</v>
      </c>
      <c r="C25" t="s">
        <v>101</v>
      </c>
      <c r="D25" t="s">
        <v>62</v>
      </c>
      <c r="E25" t="s">
        <v>76</v>
      </c>
    </row>
    <row r="26" spans="1:5" x14ac:dyDescent="0.35">
      <c r="A26">
        <v>5279096</v>
      </c>
      <c r="B26" t="s">
        <v>4</v>
      </c>
      <c r="C26" t="s">
        <v>102</v>
      </c>
      <c r="D26" t="s">
        <v>60</v>
      </c>
      <c r="E26" t="s">
        <v>55</v>
      </c>
    </row>
    <row r="27" spans="1:5" x14ac:dyDescent="0.35">
      <c r="A27">
        <v>5278246</v>
      </c>
      <c r="B27" t="s">
        <v>4</v>
      </c>
      <c r="C27" t="s">
        <v>103</v>
      </c>
      <c r="D27" t="s">
        <v>60</v>
      </c>
      <c r="E27" t="s">
        <v>55</v>
      </c>
    </row>
    <row r="28" spans="1:5" x14ac:dyDescent="0.35">
      <c r="A28">
        <v>5124741</v>
      </c>
      <c r="B28" t="s">
        <v>4</v>
      </c>
      <c r="C28" t="s">
        <v>104</v>
      </c>
      <c r="D28" t="s">
        <v>123</v>
      </c>
      <c r="E28" t="s">
        <v>76</v>
      </c>
    </row>
    <row r="29" spans="1:5" x14ac:dyDescent="0.35">
      <c r="A29">
        <v>5135785</v>
      </c>
      <c r="B29" t="s">
        <v>4</v>
      </c>
      <c r="C29" t="s">
        <v>105</v>
      </c>
      <c r="D29" t="s">
        <v>124</v>
      </c>
      <c r="E29" t="s">
        <v>55</v>
      </c>
    </row>
    <row r="30" spans="1:5" x14ac:dyDescent="0.35">
      <c r="A30">
        <v>5138609</v>
      </c>
      <c r="B30" t="s">
        <v>4</v>
      </c>
      <c r="C30" t="s">
        <v>106</v>
      </c>
      <c r="D30" t="s">
        <v>123</v>
      </c>
      <c r="E30" t="s">
        <v>76</v>
      </c>
    </row>
    <row r="31" spans="1:5" x14ac:dyDescent="0.35">
      <c r="A31">
        <v>5337909</v>
      </c>
      <c r="B31" t="s">
        <v>4</v>
      </c>
      <c r="C31" t="s">
        <v>107</v>
      </c>
      <c r="D31" t="s">
        <v>125</v>
      </c>
      <c r="E31" t="s">
        <v>53</v>
      </c>
    </row>
    <row r="32" spans="1:5" x14ac:dyDescent="0.35">
      <c r="A32">
        <v>5138052</v>
      </c>
      <c r="B32" t="s">
        <v>4</v>
      </c>
      <c r="C32" t="s">
        <v>108</v>
      </c>
      <c r="D32" t="s">
        <v>123</v>
      </c>
      <c r="E32" t="s">
        <v>76</v>
      </c>
    </row>
    <row r="33" spans="1:5" x14ac:dyDescent="0.35">
      <c r="A33">
        <v>5278862</v>
      </c>
      <c r="B33" t="s">
        <v>4</v>
      </c>
      <c r="C33" t="s">
        <v>109</v>
      </c>
      <c r="D33" t="s">
        <v>60</v>
      </c>
      <c r="E33" t="s">
        <v>55</v>
      </c>
    </row>
    <row r="34" spans="1:5" x14ac:dyDescent="0.35">
      <c r="A34">
        <v>5331026</v>
      </c>
      <c r="B34" t="s">
        <v>4</v>
      </c>
      <c r="C34" t="s">
        <v>110</v>
      </c>
      <c r="D34" t="s">
        <v>60</v>
      </c>
      <c r="E34" t="s">
        <v>55</v>
      </c>
    </row>
    <row r="35" spans="1:5" x14ac:dyDescent="0.35">
      <c r="A35">
        <v>5331732</v>
      </c>
      <c r="B35" t="s">
        <v>4</v>
      </c>
      <c r="C35" t="s">
        <v>111</v>
      </c>
      <c r="D35" t="s">
        <v>123</v>
      </c>
      <c r="E35" t="s">
        <v>76</v>
      </c>
    </row>
    <row r="36" spans="1:5" x14ac:dyDescent="0.35">
      <c r="A36">
        <v>5271959</v>
      </c>
      <c r="B36" t="s">
        <v>4</v>
      </c>
      <c r="C36" t="s">
        <v>112</v>
      </c>
      <c r="D36" t="s">
        <v>61</v>
      </c>
      <c r="E36" t="s">
        <v>52</v>
      </c>
    </row>
    <row r="37" spans="1:5" x14ac:dyDescent="0.35">
      <c r="A37">
        <v>5272941</v>
      </c>
      <c r="B37" t="s">
        <v>4</v>
      </c>
      <c r="C37" t="s">
        <v>113</v>
      </c>
      <c r="D37" t="s">
        <v>126</v>
      </c>
      <c r="E37" t="s">
        <v>55</v>
      </c>
    </row>
    <row r="38" spans="1:5" x14ac:dyDescent="0.35">
      <c r="A38">
        <v>5335655</v>
      </c>
      <c r="B38" t="s">
        <v>4</v>
      </c>
      <c r="C38" t="s">
        <v>114</v>
      </c>
      <c r="D38" t="s">
        <v>121</v>
      </c>
      <c r="E38" t="s">
        <v>55</v>
      </c>
    </row>
    <row r="39" spans="1:5" x14ac:dyDescent="0.35">
      <c r="A39">
        <v>5133303</v>
      </c>
      <c r="B39" t="s">
        <v>4</v>
      </c>
      <c r="C39" t="s">
        <v>115</v>
      </c>
      <c r="D39" t="s">
        <v>121</v>
      </c>
      <c r="E39" t="s">
        <v>55</v>
      </c>
    </row>
    <row r="40" spans="1:5" x14ac:dyDescent="0.35">
      <c r="A40">
        <v>5296903</v>
      </c>
      <c r="B40" t="s">
        <v>51</v>
      </c>
      <c r="C40" t="s">
        <v>96</v>
      </c>
      <c r="D40" t="s">
        <v>62</v>
      </c>
      <c r="E40" t="s">
        <v>76</v>
      </c>
    </row>
    <row r="41" spans="1:5" x14ac:dyDescent="0.35">
      <c r="A41">
        <v>5040207</v>
      </c>
      <c r="B41" t="s">
        <v>82</v>
      </c>
      <c r="C41" t="s">
        <v>127</v>
      </c>
      <c r="D41" t="s">
        <v>128</v>
      </c>
      <c r="E41" t="s">
        <v>58</v>
      </c>
    </row>
    <row r="42" spans="1:5" x14ac:dyDescent="0.35">
      <c r="A42">
        <v>5151451</v>
      </c>
      <c r="B42" t="s">
        <v>59</v>
      </c>
      <c r="C42" t="s">
        <v>129</v>
      </c>
      <c r="D42" t="s">
        <v>64</v>
      </c>
      <c r="E42" t="s">
        <v>54</v>
      </c>
    </row>
    <row r="43" spans="1:5" x14ac:dyDescent="0.35">
      <c r="A43">
        <v>5040366</v>
      </c>
      <c r="B43" t="s">
        <v>82</v>
      </c>
      <c r="C43" t="s">
        <v>130</v>
      </c>
      <c r="D43" t="s">
        <v>67</v>
      </c>
      <c r="E43" t="s">
        <v>52</v>
      </c>
    </row>
    <row r="44" spans="1:5" x14ac:dyDescent="0.35">
      <c r="A44">
        <v>5151309</v>
      </c>
      <c r="B44" t="s">
        <v>59</v>
      </c>
      <c r="C44" t="s">
        <v>131</v>
      </c>
      <c r="D44" t="s">
        <v>64</v>
      </c>
      <c r="E44" t="s">
        <v>54</v>
      </c>
    </row>
    <row r="45" spans="1:5" x14ac:dyDescent="0.35">
      <c r="A45">
        <v>3090305</v>
      </c>
      <c r="B45" t="s">
        <v>577</v>
      </c>
      <c r="C45" t="s">
        <v>132</v>
      </c>
      <c r="D45" t="s">
        <v>124</v>
      </c>
      <c r="E45" t="s">
        <v>55</v>
      </c>
    </row>
    <row r="46" spans="1:5" x14ac:dyDescent="0.35">
      <c r="A46">
        <v>5151202</v>
      </c>
      <c r="B46" t="s">
        <v>59</v>
      </c>
      <c r="C46" t="s">
        <v>133</v>
      </c>
      <c r="D46" t="s">
        <v>63</v>
      </c>
      <c r="E46" t="s">
        <v>56</v>
      </c>
    </row>
    <row r="47" spans="1:5" x14ac:dyDescent="0.35">
      <c r="A47">
        <v>5010040</v>
      </c>
      <c r="B47" t="s">
        <v>408</v>
      </c>
      <c r="C47" t="s">
        <v>186</v>
      </c>
      <c r="D47" t="s">
        <v>125</v>
      </c>
      <c r="E47" t="s">
        <v>53</v>
      </c>
    </row>
    <row r="48" spans="1:5" x14ac:dyDescent="0.35">
      <c r="A48">
        <v>5152377</v>
      </c>
      <c r="B48" t="s">
        <v>59</v>
      </c>
      <c r="C48" t="s">
        <v>157</v>
      </c>
      <c r="D48" t="s">
        <v>122</v>
      </c>
      <c r="E48" t="s">
        <v>54</v>
      </c>
    </row>
    <row r="49" spans="1:7" x14ac:dyDescent="0.35">
      <c r="A49">
        <v>5293155</v>
      </c>
      <c r="B49" t="s">
        <v>4</v>
      </c>
      <c r="C49" t="s">
        <v>134</v>
      </c>
      <c r="D49" t="s">
        <v>62</v>
      </c>
      <c r="E49" t="s">
        <v>76</v>
      </c>
    </row>
    <row r="50" spans="1:7" x14ac:dyDescent="0.35">
      <c r="A50">
        <v>5330944</v>
      </c>
      <c r="B50" t="s">
        <v>4</v>
      </c>
      <c r="C50" t="s">
        <v>135</v>
      </c>
      <c r="D50" t="s">
        <v>136</v>
      </c>
      <c r="E50" t="s">
        <v>57</v>
      </c>
    </row>
    <row r="51" spans="1:7" x14ac:dyDescent="0.35">
      <c r="A51">
        <v>5128723</v>
      </c>
      <c r="B51" t="s">
        <v>4</v>
      </c>
      <c r="C51" t="s">
        <v>137</v>
      </c>
      <c r="D51" t="s">
        <v>118</v>
      </c>
      <c r="E51" t="s">
        <v>58</v>
      </c>
    </row>
    <row r="52" spans="1:7" x14ac:dyDescent="0.35">
      <c r="A52">
        <v>5334061</v>
      </c>
      <c r="B52" t="s">
        <v>4</v>
      </c>
      <c r="C52" t="s">
        <v>138</v>
      </c>
      <c r="D52" t="s">
        <v>60</v>
      </c>
      <c r="E52" t="s">
        <v>55</v>
      </c>
    </row>
    <row r="53" spans="1:7" x14ac:dyDescent="0.35">
      <c r="A53">
        <v>5278059</v>
      </c>
      <c r="B53" t="s">
        <v>4</v>
      </c>
      <c r="C53" t="s">
        <v>139</v>
      </c>
      <c r="D53" t="s">
        <v>120</v>
      </c>
      <c r="E53" t="s">
        <v>53</v>
      </c>
    </row>
    <row r="54" spans="1:7" x14ac:dyDescent="0.35">
      <c r="A54">
        <v>5125117</v>
      </c>
      <c r="B54" t="s">
        <v>4</v>
      </c>
      <c r="C54" t="s">
        <v>140</v>
      </c>
      <c r="D54" t="s">
        <v>62</v>
      </c>
      <c r="E54" t="s">
        <v>76</v>
      </c>
    </row>
    <row r="55" spans="1:7" x14ac:dyDescent="0.35">
      <c r="A55">
        <v>5337729</v>
      </c>
      <c r="B55" t="s">
        <v>4</v>
      </c>
      <c r="C55" t="s">
        <v>141</v>
      </c>
      <c r="D55" t="s">
        <v>125</v>
      </c>
      <c r="E55" t="s">
        <v>53</v>
      </c>
    </row>
    <row r="56" spans="1:7" x14ac:dyDescent="0.35">
      <c r="A56">
        <v>5337110</v>
      </c>
      <c r="B56" t="s">
        <v>4</v>
      </c>
      <c r="C56" t="s">
        <v>142</v>
      </c>
      <c r="D56" t="s">
        <v>121</v>
      </c>
      <c r="E56" t="s">
        <v>55</v>
      </c>
    </row>
    <row r="57" spans="1:7" x14ac:dyDescent="0.35">
      <c r="A57">
        <v>5331628</v>
      </c>
      <c r="B57" t="s">
        <v>4</v>
      </c>
      <c r="C57" t="s">
        <v>143</v>
      </c>
      <c r="D57" t="s">
        <v>118</v>
      </c>
      <c r="E57" t="s">
        <v>58</v>
      </c>
    </row>
    <row r="58" spans="1:7" x14ac:dyDescent="0.35">
      <c r="A58">
        <v>5333989</v>
      </c>
      <c r="B58" t="s">
        <v>4</v>
      </c>
      <c r="C58" t="s">
        <v>144</v>
      </c>
      <c r="D58" t="s">
        <v>62</v>
      </c>
      <c r="E58" t="s">
        <v>76</v>
      </c>
    </row>
    <row r="59" spans="1:7" x14ac:dyDescent="0.35">
      <c r="A59">
        <v>5339028</v>
      </c>
      <c r="B59" t="s">
        <v>4</v>
      </c>
      <c r="C59" t="s">
        <v>145</v>
      </c>
      <c r="D59" t="s">
        <v>136</v>
      </c>
      <c r="E59" t="s">
        <v>57</v>
      </c>
    </row>
    <row r="60" spans="1:7" x14ac:dyDescent="0.35">
      <c r="A60">
        <v>5270206</v>
      </c>
      <c r="B60" t="s">
        <v>4</v>
      </c>
      <c r="C60" t="s">
        <v>146</v>
      </c>
      <c r="D60" t="s">
        <v>125</v>
      </c>
      <c r="E60" t="s">
        <v>53</v>
      </c>
    </row>
    <row r="61" spans="1:7" x14ac:dyDescent="0.35">
      <c r="A61">
        <v>5291735</v>
      </c>
      <c r="B61" t="s">
        <v>4</v>
      </c>
      <c r="C61" t="s">
        <v>147</v>
      </c>
      <c r="D61" t="s">
        <v>136</v>
      </c>
      <c r="E61" t="s">
        <v>57</v>
      </c>
    </row>
    <row r="62" spans="1:7" x14ac:dyDescent="0.35">
      <c r="A62">
        <v>5131952</v>
      </c>
      <c r="B62" t="s">
        <v>4</v>
      </c>
      <c r="C62" t="s">
        <v>148</v>
      </c>
      <c r="D62" t="s">
        <v>118</v>
      </c>
      <c r="E62" t="s">
        <v>58</v>
      </c>
    </row>
    <row r="63" spans="1:7" x14ac:dyDescent="0.35">
      <c r="A63">
        <v>5136957</v>
      </c>
      <c r="B63" t="s">
        <v>4</v>
      </c>
      <c r="C63" t="s">
        <v>149</v>
      </c>
      <c r="D63" t="s">
        <v>121</v>
      </c>
      <c r="E63" t="s">
        <v>55</v>
      </c>
      <c r="G63" t="s">
        <v>211</v>
      </c>
    </row>
    <row r="64" spans="1:7" x14ac:dyDescent="0.35">
      <c r="A64">
        <v>5272868</v>
      </c>
      <c r="B64" t="s">
        <v>4</v>
      </c>
      <c r="C64" t="s">
        <v>150</v>
      </c>
      <c r="D64" t="s">
        <v>60</v>
      </c>
      <c r="E64" t="s">
        <v>55</v>
      </c>
    </row>
    <row r="65" spans="1:5" x14ac:dyDescent="0.35">
      <c r="A65">
        <v>5298060</v>
      </c>
      <c r="B65" t="s">
        <v>4</v>
      </c>
      <c r="C65" t="s">
        <v>151</v>
      </c>
      <c r="D65" t="s">
        <v>125</v>
      </c>
      <c r="E65" t="s">
        <v>53</v>
      </c>
    </row>
    <row r="66" spans="1:5" x14ac:dyDescent="0.35">
      <c r="A66">
        <v>5279148</v>
      </c>
      <c r="B66" t="s">
        <v>4</v>
      </c>
      <c r="C66" t="s">
        <v>152</v>
      </c>
      <c r="D66" t="s">
        <v>124</v>
      </c>
      <c r="E66" t="s">
        <v>55</v>
      </c>
    </row>
    <row r="67" spans="1:5" x14ac:dyDescent="0.35">
      <c r="A67">
        <v>5292312</v>
      </c>
      <c r="B67" t="s">
        <v>4</v>
      </c>
      <c r="C67" t="s">
        <v>153</v>
      </c>
      <c r="D67" t="s">
        <v>118</v>
      </c>
      <c r="E67" t="s">
        <v>58</v>
      </c>
    </row>
    <row r="68" spans="1:5" x14ac:dyDescent="0.35">
      <c r="A68">
        <v>5125373</v>
      </c>
      <c r="B68" t="s">
        <v>4</v>
      </c>
      <c r="C68" t="s">
        <v>154</v>
      </c>
      <c r="D68" t="s">
        <v>155</v>
      </c>
      <c r="E68" t="s">
        <v>57</v>
      </c>
    </row>
    <row r="69" spans="1:5" x14ac:dyDescent="0.35">
      <c r="A69">
        <v>5132892</v>
      </c>
      <c r="B69" t="s">
        <v>4</v>
      </c>
      <c r="C69" t="s">
        <v>156</v>
      </c>
      <c r="D69" t="s">
        <v>136</v>
      </c>
      <c r="E69" t="s">
        <v>57</v>
      </c>
    </row>
    <row r="70" spans="1:5" x14ac:dyDescent="0.35">
      <c r="A70">
        <v>5273812</v>
      </c>
      <c r="B70" t="s">
        <v>4</v>
      </c>
      <c r="C70" t="s">
        <v>158</v>
      </c>
      <c r="D70" t="s">
        <v>123</v>
      </c>
      <c r="E70" t="s">
        <v>76</v>
      </c>
    </row>
    <row r="71" spans="1:5" x14ac:dyDescent="0.35">
      <c r="A71">
        <v>5338735</v>
      </c>
      <c r="B71" t="s">
        <v>4</v>
      </c>
      <c r="C71" t="s">
        <v>159</v>
      </c>
      <c r="D71" t="s">
        <v>155</v>
      </c>
      <c r="E71" t="s">
        <v>57</v>
      </c>
    </row>
    <row r="72" spans="1:5" x14ac:dyDescent="0.35">
      <c r="A72">
        <v>5333664</v>
      </c>
      <c r="B72" t="s">
        <v>4</v>
      </c>
      <c r="C72" t="s">
        <v>160</v>
      </c>
      <c r="D72" t="s">
        <v>62</v>
      </c>
      <c r="E72" t="s">
        <v>76</v>
      </c>
    </row>
    <row r="73" spans="1:5" x14ac:dyDescent="0.35">
      <c r="A73">
        <v>5335541</v>
      </c>
      <c r="B73" t="s">
        <v>4</v>
      </c>
      <c r="C73" t="s">
        <v>161</v>
      </c>
      <c r="D73" t="s">
        <v>63</v>
      </c>
      <c r="E73" t="s">
        <v>56</v>
      </c>
    </row>
    <row r="74" spans="1:5" x14ac:dyDescent="0.35">
      <c r="A74">
        <v>5335679</v>
      </c>
      <c r="B74" t="s">
        <v>4</v>
      </c>
      <c r="C74" t="s">
        <v>162</v>
      </c>
      <c r="D74" t="s">
        <v>61</v>
      </c>
      <c r="E74" t="s">
        <v>52</v>
      </c>
    </row>
    <row r="75" spans="1:5" x14ac:dyDescent="0.35">
      <c r="A75">
        <v>5295997</v>
      </c>
      <c r="B75" t="s">
        <v>4</v>
      </c>
      <c r="C75" t="s">
        <v>163</v>
      </c>
      <c r="D75" t="s">
        <v>62</v>
      </c>
      <c r="E75" t="s">
        <v>76</v>
      </c>
    </row>
    <row r="76" spans="1:5" x14ac:dyDescent="0.35">
      <c r="A76">
        <v>5333259</v>
      </c>
      <c r="B76" t="s">
        <v>4</v>
      </c>
      <c r="C76" t="s">
        <v>164</v>
      </c>
      <c r="D76" t="s">
        <v>62</v>
      </c>
      <c r="E76" t="s">
        <v>76</v>
      </c>
    </row>
    <row r="77" spans="1:5" x14ac:dyDescent="0.35">
      <c r="A77">
        <v>5123489</v>
      </c>
      <c r="B77" t="s">
        <v>4</v>
      </c>
      <c r="C77" t="s">
        <v>165</v>
      </c>
      <c r="D77" t="s">
        <v>121</v>
      </c>
      <c r="E77" t="s">
        <v>55</v>
      </c>
    </row>
    <row r="78" spans="1:5" x14ac:dyDescent="0.35">
      <c r="A78">
        <v>5294275</v>
      </c>
      <c r="B78" t="s">
        <v>4</v>
      </c>
      <c r="C78" t="s">
        <v>166</v>
      </c>
      <c r="D78" t="s">
        <v>167</v>
      </c>
      <c r="E78" t="s">
        <v>57</v>
      </c>
    </row>
    <row r="79" spans="1:5" x14ac:dyDescent="0.35">
      <c r="A79">
        <v>5290781</v>
      </c>
      <c r="B79" t="s">
        <v>4</v>
      </c>
      <c r="C79" t="s">
        <v>168</v>
      </c>
      <c r="D79" t="s">
        <v>61</v>
      </c>
      <c r="E79" t="s">
        <v>52</v>
      </c>
    </row>
    <row r="80" spans="1:5" x14ac:dyDescent="0.35">
      <c r="A80">
        <v>5131741</v>
      </c>
      <c r="B80" t="s">
        <v>4</v>
      </c>
      <c r="C80" t="s">
        <v>169</v>
      </c>
      <c r="D80" t="s">
        <v>120</v>
      </c>
      <c r="E80" t="s">
        <v>53</v>
      </c>
    </row>
    <row r="81" spans="1:5" x14ac:dyDescent="0.35">
      <c r="A81">
        <v>5129850</v>
      </c>
      <c r="B81" t="s">
        <v>4</v>
      </c>
      <c r="C81" t="s">
        <v>170</v>
      </c>
      <c r="D81" t="s">
        <v>120</v>
      </c>
      <c r="E81" t="s">
        <v>53</v>
      </c>
    </row>
    <row r="82" spans="1:5" x14ac:dyDescent="0.35">
      <c r="A82">
        <v>5131921</v>
      </c>
      <c r="B82" t="s">
        <v>4</v>
      </c>
      <c r="C82" t="s">
        <v>171</v>
      </c>
      <c r="D82" t="s">
        <v>121</v>
      </c>
      <c r="E82" t="s">
        <v>55</v>
      </c>
    </row>
    <row r="83" spans="1:5" x14ac:dyDescent="0.35">
      <c r="A83">
        <v>5339350</v>
      </c>
      <c r="B83" t="s">
        <v>4</v>
      </c>
      <c r="C83" t="s">
        <v>172</v>
      </c>
      <c r="D83" t="s">
        <v>173</v>
      </c>
      <c r="E83" t="s">
        <v>54</v>
      </c>
    </row>
    <row r="84" spans="1:5" x14ac:dyDescent="0.35">
      <c r="A84">
        <v>5270154</v>
      </c>
      <c r="B84" t="s">
        <v>4</v>
      </c>
      <c r="C84" t="s">
        <v>174</v>
      </c>
      <c r="D84" t="s">
        <v>124</v>
      </c>
      <c r="E84" t="s">
        <v>55</v>
      </c>
    </row>
    <row r="85" spans="1:5" x14ac:dyDescent="0.35">
      <c r="A85">
        <v>5279975</v>
      </c>
      <c r="B85" t="s">
        <v>4</v>
      </c>
      <c r="C85" t="s">
        <v>175</v>
      </c>
      <c r="D85" t="s">
        <v>124</v>
      </c>
      <c r="E85" t="s">
        <v>55</v>
      </c>
    </row>
    <row r="86" spans="1:5" x14ac:dyDescent="0.35">
      <c r="A86">
        <v>5278879</v>
      </c>
      <c r="B86" t="s">
        <v>4</v>
      </c>
      <c r="C86" t="s">
        <v>176</v>
      </c>
      <c r="D86" t="s">
        <v>120</v>
      </c>
      <c r="E86" t="s">
        <v>53</v>
      </c>
    </row>
    <row r="87" spans="1:5" x14ac:dyDescent="0.35">
      <c r="A87">
        <v>5120503</v>
      </c>
      <c r="B87" t="s">
        <v>4</v>
      </c>
      <c r="C87" t="s">
        <v>177</v>
      </c>
      <c r="D87" t="s">
        <v>136</v>
      </c>
      <c r="E87" t="s">
        <v>57</v>
      </c>
    </row>
    <row r="88" spans="1:5" x14ac:dyDescent="0.35">
      <c r="A88">
        <v>5296626</v>
      </c>
      <c r="B88" t="s">
        <v>4</v>
      </c>
      <c r="C88" t="s">
        <v>178</v>
      </c>
      <c r="D88" t="s">
        <v>60</v>
      </c>
      <c r="E88" t="s">
        <v>55</v>
      </c>
    </row>
    <row r="89" spans="1:5" x14ac:dyDescent="0.35">
      <c r="A89">
        <v>5296000</v>
      </c>
      <c r="B89" t="s">
        <v>4</v>
      </c>
      <c r="C89" t="s">
        <v>179</v>
      </c>
      <c r="D89" t="s">
        <v>173</v>
      </c>
      <c r="E89" t="s">
        <v>54</v>
      </c>
    </row>
    <row r="90" spans="1:5" x14ac:dyDescent="0.35">
      <c r="A90">
        <v>5270185</v>
      </c>
      <c r="B90" t="s">
        <v>4</v>
      </c>
      <c r="C90" t="s">
        <v>180</v>
      </c>
      <c r="D90" t="s">
        <v>120</v>
      </c>
      <c r="E90" t="s">
        <v>53</v>
      </c>
    </row>
    <row r="91" spans="1:5" x14ac:dyDescent="0.35">
      <c r="A91">
        <v>5334843</v>
      </c>
      <c r="B91" t="s">
        <v>4</v>
      </c>
      <c r="C91" t="s">
        <v>181</v>
      </c>
      <c r="D91" t="s">
        <v>125</v>
      </c>
      <c r="E91" t="s">
        <v>53</v>
      </c>
    </row>
    <row r="92" spans="1:5" x14ac:dyDescent="0.35">
      <c r="A92">
        <v>5335482</v>
      </c>
      <c r="B92" t="s">
        <v>4</v>
      </c>
      <c r="C92" t="s">
        <v>183</v>
      </c>
      <c r="D92" t="s">
        <v>173</v>
      </c>
      <c r="E92" t="s">
        <v>54</v>
      </c>
    </row>
    <row r="93" spans="1:5" x14ac:dyDescent="0.35">
      <c r="A93">
        <v>5297393</v>
      </c>
      <c r="B93" t="s">
        <v>4</v>
      </c>
      <c r="C93" t="s">
        <v>184</v>
      </c>
      <c r="D93" t="s">
        <v>62</v>
      </c>
      <c r="E93" t="s">
        <v>76</v>
      </c>
    </row>
    <row r="94" spans="1:5" x14ac:dyDescent="0.35">
      <c r="A94">
        <v>5278561</v>
      </c>
      <c r="B94" t="s">
        <v>4</v>
      </c>
      <c r="C94" t="s">
        <v>187</v>
      </c>
      <c r="D94" t="s">
        <v>125</v>
      </c>
      <c r="E94" t="s">
        <v>53</v>
      </c>
    </row>
    <row r="95" spans="1:5" x14ac:dyDescent="0.35">
      <c r="A95">
        <v>5296536</v>
      </c>
      <c r="B95" t="s">
        <v>4</v>
      </c>
      <c r="C95" t="s">
        <v>188</v>
      </c>
      <c r="D95" t="s">
        <v>60</v>
      </c>
      <c r="E95" t="s">
        <v>55</v>
      </c>
    </row>
    <row r="96" spans="1:5" x14ac:dyDescent="0.35">
      <c r="A96">
        <v>5138076</v>
      </c>
      <c r="B96" t="s">
        <v>4</v>
      </c>
      <c r="C96" t="s">
        <v>189</v>
      </c>
      <c r="D96" t="s">
        <v>123</v>
      </c>
      <c r="E96" t="s">
        <v>76</v>
      </c>
    </row>
    <row r="97" spans="1:5" x14ac:dyDescent="0.35">
      <c r="A97">
        <v>9184495</v>
      </c>
      <c r="B97" t="s">
        <v>4</v>
      </c>
      <c r="C97" t="s">
        <v>190</v>
      </c>
      <c r="D97" t="s">
        <v>173</v>
      </c>
      <c r="E97" t="s">
        <v>54</v>
      </c>
    </row>
    <row r="98" spans="1:5" x14ac:dyDescent="0.35">
      <c r="A98">
        <v>5297407</v>
      </c>
      <c r="B98" t="s">
        <v>4</v>
      </c>
      <c r="C98" t="s">
        <v>191</v>
      </c>
      <c r="D98" t="s">
        <v>125</v>
      </c>
      <c r="E98" t="s">
        <v>53</v>
      </c>
    </row>
    <row r="99" spans="1:5" x14ac:dyDescent="0.35">
      <c r="A99">
        <v>5338074</v>
      </c>
      <c r="B99" t="s">
        <v>4</v>
      </c>
      <c r="C99" t="s">
        <v>192</v>
      </c>
      <c r="D99" t="s">
        <v>123</v>
      </c>
      <c r="E99" t="s">
        <v>76</v>
      </c>
    </row>
    <row r="100" spans="1:5" x14ac:dyDescent="0.35">
      <c r="A100">
        <v>5135446</v>
      </c>
      <c r="B100" t="s">
        <v>4</v>
      </c>
      <c r="C100" t="s">
        <v>193</v>
      </c>
      <c r="D100" t="s">
        <v>62</v>
      </c>
      <c r="E100" t="s">
        <v>76</v>
      </c>
    </row>
    <row r="101" spans="1:5" x14ac:dyDescent="0.35">
      <c r="A101">
        <v>5332845</v>
      </c>
      <c r="B101" t="s">
        <v>4</v>
      </c>
      <c r="C101" t="s">
        <v>194</v>
      </c>
      <c r="D101" t="s">
        <v>120</v>
      </c>
      <c r="E101" t="s">
        <v>53</v>
      </c>
    </row>
    <row r="102" spans="1:5" x14ac:dyDescent="0.35">
      <c r="A102">
        <v>5339651</v>
      </c>
      <c r="B102" t="s">
        <v>4</v>
      </c>
      <c r="C102" t="s">
        <v>195</v>
      </c>
      <c r="D102" t="s">
        <v>63</v>
      </c>
      <c r="E102" t="s">
        <v>56</v>
      </c>
    </row>
    <row r="103" spans="1:5" x14ac:dyDescent="0.35">
      <c r="A103">
        <v>5139556</v>
      </c>
      <c r="B103" t="s">
        <v>4</v>
      </c>
      <c r="C103" t="s">
        <v>196</v>
      </c>
      <c r="D103" t="s">
        <v>136</v>
      </c>
      <c r="E103" t="s">
        <v>57</v>
      </c>
    </row>
    <row r="104" spans="1:5" x14ac:dyDescent="0.35">
      <c r="A104">
        <v>5292374</v>
      </c>
      <c r="B104" t="s">
        <v>4</v>
      </c>
      <c r="C104" t="s">
        <v>197</v>
      </c>
      <c r="D104" t="s">
        <v>120</v>
      </c>
      <c r="E104" t="s">
        <v>53</v>
      </c>
    </row>
    <row r="105" spans="1:5" x14ac:dyDescent="0.35">
      <c r="A105">
        <v>5330999</v>
      </c>
      <c r="B105" t="s">
        <v>4</v>
      </c>
      <c r="C105" t="s">
        <v>198</v>
      </c>
      <c r="D105" t="s">
        <v>136</v>
      </c>
      <c r="E105" t="s">
        <v>57</v>
      </c>
    </row>
    <row r="106" spans="1:5" x14ac:dyDescent="0.35">
      <c r="A106">
        <v>5271793</v>
      </c>
      <c r="B106" t="s">
        <v>4</v>
      </c>
      <c r="C106" t="s">
        <v>199</v>
      </c>
      <c r="D106" t="s">
        <v>125</v>
      </c>
      <c r="E106" t="s">
        <v>53</v>
      </c>
    </row>
    <row r="107" spans="1:5" x14ac:dyDescent="0.35">
      <c r="A107">
        <v>5333000</v>
      </c>
      <c r="B107" t="s">
        <v>4</v>
      </c>
      <c r="C107" t="s">
        <v>200</v>
      </c>
      <c r="D107" t="s">
        <v>62</v>
      </c>
      <c r="E107" t="s">
        <v>76</v>
      </c>
    </row>
    <row r="108" spans="1:5" x14ac:dyDescent="0.35">
      <c r="A108">
        <v>5139532</v>
      </c>
      <c r="B108" t="s">
        <v>4</v>
      </c>
      <c r="C108" t="s">
        <v>201</v>
      </c>
      <c r="D108" t="s">
        <v>155</v>
      </c>
      <c r="E108" t="s">
        <v>57</v>
      </c>
    </row>
    <row r="109" spans="1:5" x14ac:dyDescent="0.35">
      <c r="A109">
        <v>5133981</v>
      </c>
      <c r="B109" t="s">
        <v>4</v>
      </c>
      <c r="C109" t="s">
        <v>202</v>
      </c>
      <c r="D109" t="s">
        <v>125</v>
      </c>
      <c r="E109" t="s">
        <v>53</v>
      </c>
    </row>
    <row r="110" spans="1:5" x14ac:dyDescent="0.35">
      <c r="A110">
        <v>5125342</v>
      </c>
      <c r="B110" t="s">
        <v>4</v>
      </c>
      <c r="C110" t="s">
        <v>203</v>
      </c>
      <c r="D110" t="s">
        <v>118</v>
      </c>
      <c r="E110" t="s">
        <v>58</v>
      </c>
    </row>
    <row r="111" spans="1:5" x14ac:dyDescent="0.35">
      <c r="A111">
        <v>5139217</v>
      </c>
      <c r="B111" t="s">
        <v>4</v>
      </c>
      <c r="C111" t="s">
        <v>204</v>
      </c>
      <c r="D111" t="s">
        <v>123</v>
      </c>
      <c r="E111" t="s">
        <v>76</v>
      </c>
    </row>
    <row r="112" spans="1:5" x14ac:dyDescent="0.35">
      <c r="A112">
        <v>5271537</v>
      </c>
      <c r="B112" t="s">
        <v>4</v>
      </c>
      <c r="C112" t="s">
        <v>205</v>
      </c>
      <c r="D112" t="s">
        <v>63</v>
      </c>
      <c r="E112" t="s">
        <v>56</v>
      </c>
    </row>
    <row r="113" spans="1:5" x14ac:dyDescent="0.35">
      <c r="A113">
        <v>5334289</v>
      </c>
      <c r="B113" t="s">
        <v>4</v>
      </c>
      <c r="C113" t="s">
        <v>206</v>
      </c>
      <c r="D113" t="s">
        <v>63</v>
      </c>
      <c r="E113" t="s">
        <v>56</v>
      </c>
    </row>
    <row r="114" spans="1:5" x14ac:dyDescent="0.35">
      <c r="A114">
        <v>5274226</v>
      </c>
      <c r="B114" t="s">
        <v>4</v>
      </c>
      <c r="C114" t="s">
        <v>207</v>
      </c>
      <c r="D114" t="s">
        <v>61</v>
      </c>
      <c r="E114" t="s">
        <v>52</v>
      </c>
    </row>
    <row r="115" spans="1:5" x14ac:dyDescent="0.35">
      <c r="A115">
        <v>5336180</v>
      </c>
      <c r="B115" t="s">
        <v>4</v>
      </c>
      <c r="C115" t="s">
        <v>208</v>
      </c>
      <c r="D115" t="s">
        <v>63</v>
      </c>
      <c r="E115" t="s">
        <v>56</v>
      </c>
    </row>
    <row r="116" spans="1:5" x14ac:dyDescent="0.35">
      <c r="A116">
        <v>5336197</v>
      </c>
      <c r="B116" t="s">
        <v>4</v>
      </c>
      <c r="C116" t="s">
        <v>209</v>
      </c>
      <c r="D116" t="s">
        <v>63</v>
      </c>
      <c r="E116" t="s">
        <v>56</v>
      </c>
    </row>
    <row r="117" spans="1:5" x14ac:dyDescent="0.35">
      <c r="A117">
        <v>5273926</v>
      </c>
      <c r="B117" t="s">
        <v>4</v>
      </c>
      <c r="C117" t="s">
        <v>210</v>
      </c>
      <c r="D117" t="s">
        <v>123</v>
      </c>
      <c r="E117" t="s">
        <v>76</v>
      </c>
    </row>
    <row r="118" spans="1:5" x14ac:dyDescent="0.35">
      <c r="A118">
        <v>5293515</v>
      </c>
      <c r="B118" t="s">
        <v>4</v>
      </c>
      <c r="C118" t="s">
        <v>182</v>
      </c>
      <c r="D118" t="s">
        <v>64</v>
      </c>
      <c r="E118" t="s">
        <v>54</v>
      </c>
    </row>
    <row r="119" spans="1:5" x14ac:dyDescent="0.35">
      <c r="A119">
        <v>5292824</v>
      </c>
      <c r="B119" t="s">
        <v>4</v>
      </c>
      <c r="C119" t="s">
        <v>185</v>
      </c>
      <c r="D119" t="s">
        <v>64</v>
      </c>
      <c r="E119" t="s">
        <v>54</v>
      </c>
    </row>
    <row r="120" spans="1:5" x14ac:dyDescent="0.35">
      <c r="A120">
        <v>5152308</v>
      </c>
      <c r="B120" t="s">
        <v>59</v>
      </c>
      <c r="C120" t="s">
        <v>214</v>
      </c>
      <c r="D120" t="s">
        <v>173</v>
      </c>
      <c r="E120" t="s">
        <v>54</v>
      </c>
    </row>
    <row r="121" spans="1:5" x14ac:dyDescent="0.35">
      <c r="A121">
        <v>5151181</v>
      </c>
      <c r="B121" t="s">
        <v>59</v>
      </c>
      <c r="C121" t="s">
        <v>215</v>
      </c>
      <c r="D121" t="s">
        <v>121</v>
      </c>
      <c r="E121" t="s">
        <v>55</v>
      </c>
    </row>
    <row r="122" spans="1:5" x14ac:dyDescent="0.35">
      <c r="A122">
        <v>5152315</v>
      </c>
      <c r="B122" t="s">
        <v>59</v>
      </c>
      <c r="C122" t="s">
        <v>216</v>
      </c>
      <c r="D122" t="s">
        <v>62</v>
      </c>
      <c r="E122" t="s">
        <v>76</v>
      </c>
    </row>
    <row r="123" spans="1:5" x14ac:dyDescent="0.35">
      <c r="A123">
        <v>5040276</v>
      </c>
      <c r="B123" t="s">
        <v>82</v>
      </c>
      <c r="C123" t="s">
        <v>217</v>
      </c>
      <c r="D123" t="s">
        <v>67</v>
      </c>
      <c r="E123" t="s">
        <v>52</v>
      </c>
    </row>
    <row r="124" spans="1:5" x14ac:dyDescent="0.35">
      <c r="A124">
        <v>5150438</v>
      </c>
      <c r="B124" t="s">
        <v>59</v>
      </c>
      <c r="C124" t="s">
        <v>218</v>
      </c>
      <c r="D124" t="s">
        <v>125</v>
      </c>
      <c r="E124" t="s">
        <v>53</v>
      </c>
    </row>
    <row r="125" spans="1:5" x14ac:dyDescent="0.35">
      <c r="A125">
        <v>5151143</v>
      </c>
      <c r="B125" t="s">
        <v>59</v>
      </c>
      <c r="C125" t="s">
        <v>219</v>
      </c>
      <c r="D125" t="s">
        <v>125</v>
      </c>
      <c r="E125" t="s">
        <v>53</v>
      </c>
    </row>
    <row r="126" spans="1:5" x14ac:dyDescent="0.35">
      <c r="A126">
        <v>5150054</v>
      </c>
      <c r="B126" t="s">
        <v>59</v>
      </c>
      <c r="C126" t="s">
        <v>220</v>
      </c>
      <c r="D126" t="s">
        <v>126</v>
      </c>
      <c r="E126" t="s">
        <v>55</v>
      </c>
    </row>
    <row r="127" spans="1:5" x14ac:dyDescent="0.35">
      <c r="A127">
        <v>5152142</v>
      </c>
      <c r="B127" t="s">
        <v>59</v>
      </c>
      <c r="C127" t="s">
        <v>221</v>
      </c>
      <c r="D127" t="s">
        <v>67</v>
      </c>
      <c r="E127" t="s">
        <v>52</v>
      </c>
    </row>
    <row r="128" spans="1:5" x14ac:dyDescent="0.35">
      <c r="A128">
        <v>5150047</v>
      </c>
      <c r="B128" t="s">
        <v>59</v>
      </c>
      <c r="C128" t="s">
        <v>222</v>
      </c>
      <c r="D128" t="s">
        <v>124</v>
      </c>
      <c r="E128" t="s">
        <v>55</v>
      </c>
    </row>
    <row r="129" spans="1:5" x14ac:dyDescent="0.35">
      <c r="A129">
        <v>5150175</v>
      </c>
      <c r="B129" t="s">
        <v>59</v>
      </c>
      <c r="C129" t="s">
        <v>223</v>
      </c>
      <c r="D129" t="s">
        <v>61</v>
      </c>
      <c r="E129" t="s">
        <v>52</v>
      </c>
    </row>
    <row r="130" spans="1:5" x14ac:dyDescent="0.35">
      <c r="A130">
        <v>5131772</v>
      </c>
      <c r="B130" t="s">
        <v>4</v>
      </c>
      <c r="C130" t="s">
        <v>224</v>
      </c>
      <c r="D130" t="s">
        <v>67</v>
      </c>
      <c r="E130" t="s">
        <v>52</v>
      </c>
    </row>
    <row r="131" spans="1:5" x14ac:dyDescent="0.35">
      <c r="A131">
        <v>5339765</v>
      </c>
      <c r="B131" t="s">
        <v>4</v>
      </c>
      <c r="C131" t="s">
        <v>225</v>
      </c>
      <c r="D131" t="s">
        <v>136</v>
      </c>
      <c r="E131" t="s">
        <v>57</v>
      </c>
    </row>
    <row r="132" spans="1:5" x14ac:dyDescent="0.35">
      <c r="A132">
        <v>5271928</v>
      </c>
      <c r="B132" t="s">
        <v>4</v>
      </c>
      <c r="C132" t="s">
        <v>226</v>
      </c>
      <c r="D132" t="s">
        <v>122</v>
      </c>
      <c r="E132" t="s">
        <v>54</v>
      </c>
    </row>
    <row r="133" spans="1:5" x14ac:dyDescent="0.35">
      <c r="A133">
        <v>5138557</v>
      </c>
      <c r="B133" t="s">
        <v>4</v>
      </c>
      <c r="C133" t="s">
        <v>227</v>
      </c>
      <c r="D133" t="s">
        <v>122</v>
      </c>
      <c r="E133" t="s">
        <v>54</v>
      </c>
    </row>
    <row r="134" spans="1:5" x14ac:dyDescent="0.35">
      <c r="A134">
        <v>5339398</v>
      </c>
      <c r="B134" t="s">
        <v>4</v>
      </c>
      <c r="C134" t="s">
        <v>228</v>
      </c>
      <c r="D134" t="s">
        <v>67</v>
      </c>
      <c r="E134" t="s">
        <v>52</v>
      </c>
    </row>
    <row r="135" spans="1:5" x14ac:dyDescent="0.35">
      <c r="A135">
        <v>5271506</v>
      </c>
      <c r="B135" t="s">
        <v>4</v>
      </c>
      <c r="C135" t="s">
        <v>229</v>
      </c>
      <c r="D135" t="s">
        <v>122</v>
      </c>
      <c r="E135" t="s">
        <v>54</v>
      </c>
    </row>
    <row r="136" spans="1:5" x14ac:dyDescent="0.35">
      <c r="A136">
        <v>5338081</v>
      </c>
      <c r="B136" t="s">
        <v>4</v>
      </c>
      <c r="C136" t="s">
        <v>230</v>
      </c>
      <c r="D136" t="s">
        <v>136</v>
      </c>
      <c r="E136" t="s">
        <v>57</v>
      </c>
    </row>
    <row r="137" spans="1:5" x14ac:dyDescent="0.35">
      <c r="A137">
        <v>5294718</v>
      </c>
      <c r="B137" t="s">
        <v>4</v>
      </c>
      <c r="C137" t="s">
        <v>231</v>
      </c>
      <c r="D137" t="s">
        <v>125</v>
      </c>
      <c r="E137" t="s">
        <v>53</v>
      </c>
    </row>
    <row r="138" spans="1:5" x14ac:dyDescent="0.35">
      <c r="A138">
        <v>5137323</v>
      </c>
      <c r="B138" t="s">
        <v>4</v>
      </c>
      <c r="C138" t="s">
        <v>232</v>
      </c>
      <c r="D138" t="s">
        <v>117</v>
      </c>
      <c r="E138" t="s">
        <v>58</v>
      </c>
    </row>
    <row r="139" spans="1:5" x14ac:dyDescent="0.35">
      <c r="A139">
        <v>5278592</v>
      </c>
      <c r="B139" t="s">
        <v>4</v>
      </c>
      <c r="C139" t="s">
        <v>233</v>
      </c>
      <c r="D139" t="s">
        <v>122</v>
      </c>
      <c r="E139" t="s">
        <v>54</v>
      </c>
    </row>
    <row r="140" spans="1:5" x14ac:dyDescent="0.35">
      <c r="A140">
        <v>5292350</v>
      </c>
      <c r="B140" t="s">
        <v>4</v>
      </c>
      <c r="C140" t="s">
        <v>234</v>
      </c>
      <c r="D140" t="s">
        <v>125</v>
      </c>
      <c r="E140" t="s">
        <v>53</v>
      </c>
    </row>
    <row r="141" spans="1:5" x14ac:dyDescent="0.35">
      <c r="A141">
        <v>5338306</v>
      </c>
      <c r="B141" t="s">
        <v>4</v>
      </c>
      <c r="C141" t="s">
        <v>235</v>
      </c>
      <c r="D141" t="s">
        <v>122</v>
      </c>
      <c r="E141" t="s">
        <v>54</v>
      </c>
    </row>
    <row r="142" spans="1:5" x14ac:dyDescent="0.35">
      <c r="A142">
        <v>5338344</v>
      </c>
      <c r="B142" t="s">
        <v>4</v>
      </c>
      <c r="C142" t="s">
        <v>236</v>
      </c>
      <c r="D142" t="s">
        <v>62</v>
      </c>
      <c r="E142" t="s">
        <v>76</v>
      </c>
    </row>
    <row r="143" spans="1:5" x14ac:dyDescent="0.35">
      <c r="A143">
        <v>5291887</v>
      </c>
      <c r="B143" t="s">
        <v>4</v>
      </c>
      <c r="C143" t="s">
        <v>237</v>
      </c>
      <c r="D143" t="s">
        <v>125</v>
      </c>
      <c r="E143" t="s">
        <v>53</v>
      </c>
    </row>
    <row r="144" spans="1:5" x14ac:dyDescent="0.35">
      <c r="A144">
        <v>5291922</v>
      </c>
      <c r="B144" t="s">
        <v>4</v>
      </c>
      <c r="C144" t="s">
        <v>238</v>
      </c>
      <c r="D144" t="s">
        <v>123</v>
      </c>
      <c r="E144" t="s">
        <v>76</v>
      </c>
    </row>
    <row r="145" spans="1:5" x14ac:dyDescent="0.35">
      <c r="A145">
        <v>5120167</v>
      </c>
      <c r="B145" t="s">
        <v>51</v>
      </c>
      <c r="C145" t="s">
        <v>239</v>
      </c>
      <c r="D145" t="s">
        <v>128</v>
      </c>
      <c r="E145" t="s">
        <v>58</v>
      </c>
    </row>
    <row r="146" spans="1:5" x14ac:dyDescent="0.35">
      <c r="A146">
        <v>5334964</v>
      </c>
      <c r="B146" t="s">
        <v>4</v>
      </c>
      <c r="C146" t="s">
        <v>240</v>
      </c>
      <c r="D146" t="s">
        <v>63</v>
      </c>
      <c r="E146" t="s">
        <v>56</v>
      </c>
    </row>
    <row r="147" spans="1:5" x14ac:dyDescent="0.35">
      <c r="A147">
        <v>5138616</v>
      </c>
      <c r="B147" t="s">
        <v>4</v>
      </c>
      <c r="C147" t="s">
        <v>241</v>
      </c>
      <c r="D147" t="s">
        <v>117</v>
      </c>
      <c r="E147" t="s">
        <v>58</v>
      </c>
    </row>
    <row r="148" spans="1:5" x14ac:dyDescent="0.35">
      <c r="A148">
        <v>5292367</v>
      </c>
      <c r="B148" t="s">
        <v>4</v>
      </c>
      <c r="C148" t="s">
        <v>242</v>
      </c>
      <c r="D148" t="s">
        <v>120</v>
      </c>
      <c r="E148" t="s">
        <v>53</v>
      </c>
    </row>
    <row r="149" spans="1:5" x14ac:dyDescent="0.35">
      <c r="A149">
        <v>5272837</v>
      </c>
      <c r="B149" t="s">
        <v>4</v>
      </c>
      <c r="C149" t="s">
        <v>243</v>
      </c>
      <c r="D149" t="s">
        <v>123</v>
      </c>
      <c r="E149" t="s">
        <v>76</v>
      </c>
    </row>
    <row r="150" spans="1:5" x14ac:dyDescent="0.35">
      <c r="A150">
        <v>5333941</v>
      </c>
      <c r="B150" t="s">
        <v>4</v>
      </c>
      <c r="C150" t="s">
        <v>244</v>
      </c>
      <c r="D150" t="s">
        <v>122</v>
      </c>
      <c r="E150" t="s">
        <v>54</v>
      </c>
    </row>
    <row r="151" spans="1:5" x14ac:dyDescent="0.35">
      <c r="A151">
        <v>5334535</v>
      </c>
      <c r="B151" t="s">
        <v>4</v>
      </c>
      <c r="C151" t="s">
        <v>245</v>
      </c>
      <c r="D151" t="s">
        <v>61</v>
      </c>
      <c r="E151" t="s">
        <v>52</v>
      </c>
    </row>
    <row r="152" spans="1:5" x14ac:dyDescent="0.35">
      <c r="A152">
        <v>5129812</v>
      </c>
      <c r="B152" t="s">
        <v>4</v>
      </c>
      <c r="C152" t="s">
        <v>246</v>
      </c>
      <c r="D152" t="s">
        <v>125</v>
      </c>
      <c r="E152" t="s">
        <v>53</v>
      </c>
    </row>
    <row r="153" spans="1:5" x14ac:dyDescent="0.35">
      <c r="A153">
        <v>5338029</v>
      </c>
      <c r="B153" t="s">
        <v>4</v>
      </c>
      <c r="C153" t="s">
        <v>247</v>
      </c>
      <c r="D153" t="s">
        <v>63</v>
      </c>
      <c r="E153" t="s">
        <v>56</v>
      </c>
    </row>
    <row r="154" spans="1:5" x14ac:dyDescent="0.35">
      <c r="A154">
        <v>5151897</v>
      </c>
      <c r="B154" t="s">
        <v>59</v>
      </c>
      <c r="C154" t="s">
        <v>248</v>
      </c>
      <c r="D154" t="s">
        <v>62</v>
      </c>
      <c r="E154" t="s">
        <v>76</v>
      </c>
    </row>
    <row r="155" spans="1:5" x14ac:dyDescent="0.35">
      <c r="A155">
        <v>5150355</v>
      </c>
      <c r="B155" t="s">
        <v>59</v>
      </c>
      <c r="C155" t="s">
        <v>249</v>
      </c>
      <c r="D155" t="s">
        <v>128</v>
      </c>
      <c r="E155" t="s">
        <v>58</v>
      </c>
    </row>
    <row r="156" spans="1:5" x14ac:dyDescent="0.35">
      <c r="A156">
        <v>5150926</v>
      </c>
      <c r="B156" t="s">
        <v>59</v>
      </c>
      <c r="C156" t="s">
        <v>250</v>
      </c>
      <c r="D156" t="s">
        <v>125</v>
      </c>
      <c r="E156" t="s">
        <v>53</v>
      </c>
    </row>
    <row r="157" spans="1:5" x14ac:dyDescent="0.35">
      <c r="A157">
        <v>5150234</v>
      </c>
      <c r="B157" t="s">
        <v>59</v>
      </c>
      <c r="C157" t="s">
        <v>251</v>
      </c>
      <c r="D157" t="s">
        <v>125</v>
      </c>
      <c r="E157" t="s">
        <v>53</v>
      </c>
    </row>
    <row r="158" spans="1:5" x14ac:dyDescent="0.35">
      <c r="A158">
        <v>5152339</v>
      </c>
      <c r="B158" t="s">
        <v>59</v>
      </c>
      <c r="C158" t="s">
        <v>252</v>
      </c>
      <c r="D158" t="s">
        <v>119</v>
      </c>
      <c r="E158" t="s">
        <v>52</v>
      </c>
    </row>
    <row r="159" spans="1:5" x14ac:dyDescent="0.35">
      <c r="A159">
        <v>5151707</v>
      </c>
      <c r="B159" t="s">
        <v>59</v>
      </c>
      <c r="C159" t="s">
        <v>253</v>
      </c>
      <c r="D159" t="s">
        <v>117</v>
      </c>
      <c r="E159" t="s">
        <v>58</v>
      </c>
    </row>
    <row r="160" spans="1:5" x14ac:dyDescent="0.35">
      <c r="A160">
        <v>5334023</v>
      </c>
      <c r="B160" t="s">
        <v>4</v>
      </c>
      <c r="C160" t="s">
        <v>254</v>
      </c>
      <c r="D160" t="s">
        <v>117</v>
      </c>
      <c r="E160" t="s">
        <v>58</v>
      </c>
    </row>
    <row r="161" spans="1:5" x14ac:dyDescent="0.35">
      <c r="A161">
        <v>5123029</v>
      </c>
      <c r="B161" t="s">
        <v>4</v>
      </c>
      <c r="C161" t="s">
        <v>255</v>
      </c>
      <c r="D161" t="s">
        <v>122</v>
      </c>
      <c r="E161" t="s">
        <v>54</v>
      </c>
    </row>
    <row r="162" spans="1:5" x14ac:dyDescent="0.35">
      <c r="A162">
        <v>5294064</v>
      </c>
      <c r="B162" t="s">
        <v>4</v>
      </c>
      <c r="C162" t="s">
        <v>256</v>
      </c>
      <c r="D162" t="s">
        <v>120</v>
      </c>
      <c r="E162" t="s">
        <v>53</v>
      </c>
    </row>
    <row r="163" spans="1:5" x14ac:dyDescent="0.35">
      <c r="A163">
        <v>5132089</v>
      </c>
      <c r="B163" t="s">
        <v>4</v>
      </c>
      <c r="C163" t="s">
        <v>257</v>
      </c>
      <c r="D163" t="s">
        <v>62</v>
      </c>
      <c r="E163" t="s">
        <v>76</v>
      </c>
    </row>
    <row r="164" spans="1:5" x14ac:dyDescent="0.35">
      <c r="A164">
        <v>9184433</v>
      </c>
      <c r="B164" t="s">
        <v>4</v>
      </c>
      <c r="C164" t="s">
        <v>258</v>
      </c>
      <c r="D164" t="s">
        <v>62</v>
      </c>
      <c r="E164" t="s">
        <v>76</v>
      </c>
    </row>
    <row r="165" spans="1:5" x14ac:dyDescent="0.35">
      <c r="A165">
        <v>5129708</v>
      </c>
      <c r="B165" t="s">
        <v>51</v>
      </c>
      <c r="C165" t="s">
        <v>259</v>
      </c>
      <c r="D165" t="s">
        <v>67</v>
      </c>
      <c r="E165" t="s">
        <v>52</v>
      </c>
    </row>
    <row r="166" spans="1:5" x14ac:dyDescent="0.35">
      <c r="A166">
        <v>5296512</v>
      </c>
      <c r="B166" t="s">
        <v>4</v>
      </c>
      <c r="C166" t="s">
        <v>260</v>
      </c>
      <c r="D166" t="s">
        <v>62</v>
      </c>
      <c r="E166" t="s">
        <v>76</v>
      </c>
    </row>
    <row r="167" spans="1:5" x14ac:dyDescent="0.35">
      <c r="A167">
        <v>5271966</v>
      </c>
      <c r="B167" t="s">
        <v>4</v>
      </c>
      <c r="C167" t="s">
        <v>261</v>
      </c>
      <c r="D167" t="s">
        <v>122</v>
      </c>
      <c r="E167" t="s">
        <v>54</v>
      </c>
    </row>
    <row r="168" spans="1:5" x14ac:dyDescent="0.35">
      <c r="A168">
        <v>5120309</v>
      </c>
      <c r="B168" t="s">
        <v>4</v>
      </c>
      <c r="C168" t="s">
        <v>262</v>
      </c>
      <c r="D168" t="s">
        <v>213</v>
      </c>
      <c r="E168" t="s">
        <v>57</v>
      </c>
    </row>
    <row r="169" spans="1:5" x14ac:dyDescent="0.35">
      <c r="A169">
        <v>5127430</v>
      </c>
      <c r="B169" t="s">
        <v>4</v>
      </c>
      <c r="C169" t="s">
        <v>263</v>
      </c>
      <c r="D169" t="s">
        <v>213</v>
      </c>
      <c r="E169" t="s">
        <v>57</v>
      </c>
    </row>
    <row r="170" spans="1:5" x14ac:dyDescent="0.35">
      <c r="A170">
        <v>5290262</v>
      </c>
      <c r="B170" t="s">
        <v>4</v>
      </c>
      <c r="C170" t="s">
        <v>264</v>
      </c>
      <c r="D170" t="s">
        <v>61</v>
      </c>
      <c r="E170" t="s">
        <v>52</v>
      </c>
    </row>
    <row r="171" spans="1:5" x14ac:dyDescent="0.35">
      <c r="A171">
        <v>5334670</v>
      </c>
      <c r="B171" t="s">
        <v>4</v>
      </c>
      <c r="C171" t="s">
        <v>265</v>
      </c>
      <c r="D171" t="s">
        <v>63</v>
      </c>
      <c r="E171" t="s">
        <v>56</v>
      </c>
    </row>
    <row r="172" spans="1:5" x14ac:dyDescent="0.35">
      <c r="A172">
        <v>5332876</v>
      </c>
      <c r="B172" t="s">
        <v>4</v>
      </c>
      <c r="C172" t="s">
        <v>266</v>
      </c>
      <c r="D172" t="s">
        <v>120</v>
      </c>
      <c r="E172" t="s">
        <v>53</v>
      </c>
    </row>
    <row r="173" spans="1:5" x14ac:dyDescent="0.35">
      <c r="A173">
        <v>5137316</v>
      </c>
      <c r="B173" t="s">
        <v>4</v>
      </c>
      <c r="C173" t="s">
        <v>267</v>
      </c>
      <c r="D173" t="s">
        <v>117</v>
      </c>
      <c r="E173" t="s">
        <v>58</v>
      </c>
    </row>
    <row r="174" spans="1:5" x14ac:dyDescent="0.35">
      <c r="A174">
        <v>5133088</v>
      </c>
      <c r="B174" t="s">
        <v>4</v>
      </c>
      <c r="C174" t="s">
        <v>268</v>
      </c>
      <c r="D174" t="s">
        <v>62</v>
      </c>
      <c r="E174" t="s">
        <v>76</v>
      </c>
    </row>
    <row r="175" spans="1:5" x14ac:dyDescent="0.35">
      <c r="A175">
        <v>5135460</v>
      </c>
      <c r="B175" t="s">
        <v>4</v>
      </c>
      <c r="C175" t="s">
        <v>269</v>
      </c>
      <c r="D175" t="s">
        <v>61</v>
      </c>
      <c r="E175" t="s">
        <v>52</v>
      </c>
    </row>
    <row r="176" spans="1:5" x14ac:dyDescent="0.35">
      <c r="A176">
        <v>5131028</v>
      </c>
      <c r="B176" t="s">
        <v>4</v>
      </c>
      <c r="C176" t="s">
        <v>270</v>
      </c>
      <c r="D176" t="s">
        <v>62</v>
      </c>
      <c r="E176" t="s">
        <v>76</v>
      </c>
    </row>
    <row r="177" spans="1:5" x14ac:dyDescent="0.35">
      <c r="A177">
        <v>5333671</v>
      </c>
      <c r="B177" t="s">
        <v>4</v>
      </c>
      <c r="C177" t="s">
        <v>271</v>
      </c>
      <c r="D177" t="s">
        <v>123</v>
      </c>
      <c r="E177" t="s">
        <v>76</v>
      </c>
    </row>
    <row r="178" spans="1:5" x14ac:dyDescent="0.35">
      <c r="A178">
        <v>5337888</v>
      </c>
      <c r="B178" t="s">
        <v>4</v>
      </c>
      <c r="C178" t="s">
        <v>272</v>
      </c>
      <c r="D178" t="s">
        <v>125</v>
      </c>
      <c r="E178" t="s">
        <v>53</v>
      </c>
    </row>
    <row r="179" spans="1:5" x14ac:dyDescent="0.35">
      <c r="A179">
        <v>5278530</v>
      </c>
      <c r="B179" t="s">
        <v>4</v>
      </c>
      <c r="C179" t="s">
        <v>273</v>
      </c>
      <c r="D179" t="s">
        <v>213</v>
      </c>
      <c r="E179" t="s">
        <v>57</v>
      </c>
    </row>
    <row r="180" spans="1:5" x14ac:dyDescent="0.35">
      <c r="A180">
        <v>5298956</v>
      </c>
      <c r="B180" t="s">
        <v>4</v>
      </c>
      <c r="C180" t="s">
        <v>274</v>
      </c>
      <c r="D180" t="s">
        <v>62</v>
      </c>
      <c r="E180" t="s">
        <v>76</v>
      </c>
    </row>
    <row r="181" spans="1:5" x14ac:dyDescent="0.35">
      <c r="A181">
        <v>5292343</v>
      </c>
      <c r="B181" t="s">
        <v>4</v>
      </c>
      <c r="C181" t="s">
        <v>275</v>
      </c>
      <c r="D181" t="s">
        <v>125</v>
      </c>
      <c r="E181" t="s">
        <v>53</v>
      </c>
    </row>
    <row r="182" spans="1:5" x14ac:dyDescent="0.35">
      <c r="A182">
        <v>5290646</v>
      </c>
      <c r="B182" t="s">
        <v>4</v>
      </c>
      <c r="C182" t="s">
        <v>276</v>
      </c>
      <c r="D182" t="s">
        <v>122</v>
      </c>
      <c r="E182" t="s">
        <v>54</v>
      </c>
    </row>
    <row r="183" spans="1:5" x14ac:dyDescent="0.35">
      <c r="A183">
        <v>5335970</v>
      </c>
      <c r="B183" t="s">
        <v>4</v>
      </c>
      <c r="C183" t="s">
        <v>277</v>
      </c>
      <c r="D183" t="s">
        <v>136</v>
      </c>
      <c r="E183" t="s">
        <v>57</v>
      </c>
    </row>
    <row r="184" spans="1:5" x14ac:dyDescent="0.35">
      <c r="A184">
        <v>5297902</v>
      </c>
      <c r="B184" t="s">
        <v>4</v>
      </c>
      <c r="C184" t="s">
        <v>278</v>
      </c>
      <c r="D184" t="s">
        <v>125</v>
      </c>
      <c r="E184" t="s">
        <v>53</v>
      </c>
    </row>
    <row r="185" spans="1:5" x14ac:dyDescent="0.35">
      <c r="A185">
        <v>5298039</v>
      </c>
      <c r="B185" t="s">
        <v>4</v>
      </c>
      <c r="C185" t="s">
        <v>279</v>
      </c>
      <c r="D185" t="s">
        <v>121</v>
      </c>
      <c r="E185" t="s">
        <v>55</v>
      </c>
    </row>
    <row r="186" spans="1:5" x14ac:dyDescent="0.35">
      <c r="A186">
        <v>5293854</v>
      </c>
      <c r="B186" t="s">
        <v>4</v>
      </c>
      <c r="C186" t="s">
        <v>280</v>
      </c>
      <c r="D186" t="s">
        <v>125</v>
      </c>
      <c r="E186" t="s">
        <v>53</v>
      </c>
    </row>
    <row r="187" spans="1:5" x14ac:dyDescent="0.35">
      <c r="A187">
        <v>5298008</v>
      </c>
      <c r="B187" t="s">
        <v>4</v>
      </c>
      <c r="C187" t="s">
        <v>281</v>
      </c>
      <c r="D187" t="s">
        <v>61</v>
      </c>
      <c r="E187" t="s">
        <v>52</v>
      </c>
    </row>
    <row r="188" spans="1:5" x14ac:dyDescent="0.35">
      <c r="A188">
        <v>5294943</v>
      </c>
      <c r="B188" t="s">
        <v>4</v>
      </c>
      <c r="C188" t="s">
        <v>282</v>
      </c>
      <c r="D188" t="s">
        <v>173</v>
      </c>
      <c r="E188" t="s">
        <v>54</v>
      </c>
    </row>
    <row r="189" spans="1:5" x14ac:dyDescent="0.35">
      <c r="A189">
        <v>5137354</v>
      </c>
      <c r="B189" t="s">
        <v>4</v>
      </c>
      <c r="C189" t="s">
        <v>283</v>
      </c>
      <c r="D189" t="s">
        <v>136</v>
      </c>
      <c r="E189" t="s">
        <v>57</v>
      </c>
    </row>
    <row r="190" spans="1:5" x14ac:dyDescent="0.35">
      <c r="A190">
        <v>5337411</v>
      </c>
      <c r="B190" t="s">
        <v>4</v>
      </c>
      <c r="C190" t="s">
        <v>284</v>
      </c>
      <c r="D190" t="s">
        <v>125</v>
      </c>
      <c r="E190" t="s">
        <v>53</v>
      </c>
    </row>
    <row r="191" spans="1:5" x14ac:dyDescent="0.35">
      <c r="A191">
        <v>5128301</v>
      </c>
      <c r="B191" t="s">
        <v>4</v>
      </c>
      <c r="C191" t="s">
        <v>285</v>
      </c>
      <c r="D191" t="s">
        <v>61</v>
      </c>
      <c r="E191" t="s">
        <v>52</v>
      </c>
    </row>
    <row r="192" spans="1:5" x14ac:dyDescent="0.35">
      <c r="A192">
        <v>5090202</v>
      </c>
      <c r="B192" t="s">
        <v>461</v>
      </c>
      <c r="C192" t="s">
        <v>286</v>
      </c>
      <c r="D192" t="s">
        <v>173</v>
      </c>
      <c r="E192" t="s">
        <v>54</v>
      </c>
    </row>
    <row r="193" spans="1:5" x14ac:dyDescent="0.35">
      <c r="A193">
        <v>5138069</v>
      </c>
      <c r="B193" t="s">
        <v>4</v>
      </c>
      <c r="C193" t="s">
        <v>287</v>
      </c>
      <c r="D193" t="s">
        <v>173</v>
      </c>
      <c r="E193" t="s">
        <v>54</v>
      </c>
    </row>
    <row r="194" spans="1:5" x14ac:dyDescent="0.35">
      <c r="A194">
        <v>5137679</v>
      </c>
      <c r="B194" t="s">
        <v>4</v>
      </c>
      <c r="C194" t="s">
        <v>288</v>
      </c>
      <c r="D194" t="s">
        <v>173</v>
      </c>
      <c r="E194" t="s">
        <v>54</v>
      </c>
    </row>
    <row r="195" spans="1:5" x14ac:dyDescent="0.35">
      <c r="A195">
        <v>5338704</v>
      </c>
      <c r="B195" t="s">
        <v>4</v>
      </c>
      <c r="C195" t="s">
        <v>289</v>
      </c>
      <c r="D195" t="s">
        <v>61</v>
      </c>
      <c r="E195" t="s">
        <v>52</v>
      </c>
    </row>
    <row r="196" spans="1:5" x14ac:dyDescent="0.35">
      <c r="A196">
        <v>5152201</v>
      </c>
      <c r="B196" t="s">
        <v>59</v>
      </c>
      <c r="C196" t="s">
        <v>290</v>
      </c>
      <c r="D196" t="s">
        <v>123</v>
      </c>
      <c r="E196" t="s">
        <v>76</v>
      </c>
    </row>
    <row r="197" spans="1:5" x14ac:dyDescent="0.35">
      <c r="A197">
        <v>5152294</v>
      </c>
      <c r="B197" t="s">
        <v>59</v>
      </c>
      <c r="C197" t="s">
        <v>291</v>
      </c>
      <c r="D197" t="s">
        <v>62</v>
      </c>
      <c r="E197" t="s">
        <v>76</v>
      </c>
    </row>
    <row r="198" spans="1:5" x14ac:dyDescent="0.35">
      <c r="A198">
        <v>5151811</v>
      </c>
      <c r="B198" t="s">
        <v>59</v>
      </c>
      <c r="C198" t="s">
        <v>292</v>
      </c>
      <c r="D198" t="s">
        <v>118</v>
      </c>
      <c r="E198" t="s">
        <v>56</v>
      </c>
    </row>
    <row r="199" spans="1:5" x14ac:dyDescent="0.35">
      <c r="A199">
        <v>5150296</v>
      </c>
      <c r="B199" t="s">
        <v>59</v>
      </c>
      <c r="C199" t="s">
        <v>293</v>
      </c>
      <c r="D199" t="s">
        <v>294</v>
      </c>
      <c r="E199" t="s">
        <v>58</v>
      </c>
    </row>
    <row r="200" spans="1:5" x14ac:dyDescent="0.35">
      <c r="A200">
        <v>5151039</v>
      </c>
      <c r="B200" t="s">
        <v>59</v>
      </c>
      <c r="C200" t="s">
        <v>295</v>
      </c>
      <c r="D200" t="s">
        <v>173</v>
      </c>
      <c r="E200" t="s">
        <v>54</v>
      </c>
    </row>
    <row r="201" spans="1:5" x14ac:dyDescent="0.35">
      <c r="A201">
        <v>5151994</v>
      </c>
      <c r="B201" t="s">
        <v>59</v>
      </c>
      <c r="C201" t="s">
        <v>296</v>
      </c>
      <c r="D201" t="s">
        <v>122</v>
      </c>
      <c r="E201" t="s">
        <v>54</v>
      </c>
    </row>
    <row r="202" spans="1:5" x14ac:dyDescent="0.35">
      <c r="A202">
        <v>5278066</v>
      </c>
      <c r="B202" t="s">
        <v>4</v>
      </c>
      <c r="C202" t="s">
        <v>297</v>
      </c>
      <c r="D202" t="s">
        <v>120</v>
      </c>
      <c r="E202" t="s">
        <v>53</v>
      </c>
    </row>
    <row r="203" spans="1:5" x14ac:dyDescent="0.35">
      <c r="A203">
        <v>5278893</v>
      </c>
      <c r="B203" t="s">
        <v>4</v>
      </c>
      <c r="C203" t="s">
        <v>298</v>
      </c>
      <c r="D203" t="s">
        <v>67</v>
      </c>
      <c r="E203" t="s">
        <v>52</v>
      </c>
    </row>
    <row r="204" spans="1:5" x14ac:dyDescent="0.35">
      <c r="A204">
        <v>5137662</v>
      </c>
      <c r="B204" t="s">
        <v>4</v>
      </c>
      <c r="C204" t="s">
        <v>299</v>
      </c>
      <c r="D204" t="s">
        <v>62</v>
      </c>
      <c r="E204" t="s">
        <v>76</v>
      </c>
    </row>
    <row r="205" spans="1:5" x14ac:dyDescent="0.35">
      <c r="A205">
        <v>5137880</v>
      </c>
      <c r="B205" t="s">
        <v>4</v>
      </c>
      <c r="C205" t="s">
        <v>300</v>
      </c>
      <c r="D205" t="s">
        <v>136</v>
      </c>
      <c r="E205" t="s">
        <v>57</v>
      </c>
    </row>
    <row r="206" spans="1:5" x14ac:dyDescent="0.35">
      <c r="A206">
        <v>5294884</v>
      </c>
      <c r="B206" t="s">
        <v>4</v>
      </c>
      <c r="C206" t="s">
        <v>301</v>
      </c>
      <c r="D206" t="s">
        <v>67</v>
      </c>
      <c r="E206" t="s">
        <v>52</v>
      </c>
    </row>
    <row r="207" spans="1:5" x14ac:dyDescent="0.35">
      <c r="A207">
        <v>5297708</v>
      </c>
      <c r="B207" t="s">
        <v>4</v>
      </c>
      <c r="C207" t="s">
        <v>302</v>
      </c>
      <c r="D207" t="s">
        <v>63</v>
      </c>
      <c r="E207" t="s">
        <v>56</v>
      </c>
    </row>
    <row r="208" spans="1:5" x14ac:dyDescent="0.35">
      <c r="A208">
        <v>9184488</v>
      </c>
      <c r="B208" t="s">
        <v>4</v>
      </c>
      <c r="C208" t="s">
        <v>303</v>
      </c>
      <c r="D208" t="s">
        <v>136</v>
      </c>
      <c r="E208" t="s">
        <v>57</v>
      </c>
    </row>
    <row r="209" spans="1:5" x14ac:dyDescent="0.35">
      <c r="A209">
        <v>5137987</v>
      </c>
      <c r="B209" t="s">
        <v>4</v>
      </c>
      <c r="C209" t="s">
        <v>304</v>
      </c>
      <c r="D209" t="s">
        <v>61</v>
      </c>
      <c r="E209" t="s">
        <v>52</v>
      </c>
    </row>
    <row r="210" spans="1:5" x14ac:dyDescent="0.35">
      <c r="A210">
        <v>5270161</v>
      </c>
      <c r="B210" t="s">
        <v>4</v>
      </c>
      <c r="C210" t="s">
        <v>305</v>
      </c>
      <c r="D210" t="s">
        <v>213</v>
      </c>
      <c r="E210" t="s">
        <v>57</v>
      </c>
    </row>
    <row r="211" spans="1:5" x14ac:dyDescent="0.35">
      <c r="A211">
        <v>5131156</v>
      </c>
      <c r="B211" t="s">
        <v>4</v>
      </c>
      <c r="C211" t="s">
        <v>306</v>
      </c>
      <c r="D211" t="s">
        <v>67</v>
      </c>
      <c r="E211" t="s">
        <v>52</v>
      </c>
    </row>
    <row r="212" spans="1:5" x14ac:dyDescent="0.35">
      <c r="A212">
        <v>5271340</v>
      </c>
      <c r="B212" t="s">
        <v>4</v>
      </c>
      <c r="C212" t="s">
        <v>307</v>
      </c>
      <c r="D212" t="s">
        <v>136</v>
      </c>
      <c r="E212" t="s">
        <v>57</v>
      </c>
    </row>
    <row r="213" spans="1:5" x14ac:dyDescent="0.35">
      <c r="A213">
        <v>5278554</v>
      </c>
      <c r="B213" t="s">
        <v>4</v>
      </c>
      <c r="C213" t="s">
        <v>308</v>
      </c>
      <c r="D213" t="s">
        <v>63</v>
      </c>
      <c r="E213" t="s">
        <v>56</v>
      </c>
    </row>
    <row r="214" spans="1:5" x14ac:dyDescent="0.35">
      <c r="A214">
        <v>5334296</v>
      </c>
      <c r="B214" t="s">
        <v>4</v>
      </c>
      <c r="C214" t="s">
        <v>309</v>
      </c>
      <c r="D214" t="s">
        <v>173</v>
      </c>
      <c r="E214" t="s">
        <v>54</v>
      </c>
    </row>
    <row r="215" spans="1:5" x14ac:dyDescent="0.35">
      <c r="A215">
        <v>5139231</v>
      </c>
      <c r="B215" t="s">
        <v>4</v>
      </c>
      <c r="C215" t="s">
        <v>310</v>
      </c>
      <c r="D215" t="s">
        <v>136</v>
      </c>
      <c r="E215" t="s">
        <v>57</v>
      </c>
    </row>
    <row r="216" spans="1:5" x14ac:dyDescent="0.35">
      <c r="A216">
        <v>5294770</v>
      </c>
      <c r="B216" t="s">
        <v>4</v>
      </c>
      <c r="C216" t="s">
        <v>311</v>
      </c>
      <c r="D216" t="s">
        <v>63</v>
      </c>
      <c r="E216" t="s">
        <v>56</v>
      </c>
    </row>
    <row r="217" spans="1:5" x14ac:dyDescent="0.35">
      <c r="A217">
        <v>5130607</v>
      </c>
      <c r="B217" t="s">
        <v>4</v>
      </c>
      <c r="C217" t="s">
        <v>312</v>
      </c>
      <c r="D217" t="s">
        <v>117</v>
      </c>
      <c r="E217" t="s">
        <v>58</v>
      </c>
    </row>
    <row r="218" spans="1:5" x14ac:dyDescent="0.35">
      <c r="A218">
        <v>5338728</v>
      </c>
      <c r="B218" t="s">
        <v>4</v>
      </c>
      <c r="C218" t="s">
        <v>313</v>
      </c>
      <c r="D218" t="s">
        <v>61</v>
      </c>
      <c r="E218" t="s">
        <v>52</v>
      </c>
    </row>
    <row r="219" spans="1:5" x14ac:dyDescent="0.35">
      <c r="A219">
        <v>5100080</v>
      </c>
      <c r="B219" t="s">
        <v>51</v>
      </c>
      <c r="C219" t="s">
        <v>314</v>
      </c>
      <c r="D219" t="s">
        <v>136</v>
      </c>
      <c r="E219" t="s">
        <v>57</v>
      </c>
    </row>
    <row r="220" spans="1:5" x14ac:dyDescent="0.35">
      <c r="A220">
        <v>5151378</v>
      </c>
      <c r="B220" t="s">
        <v>59</v>
      </c>
      <c r="C220" t="s">
        <v>212</v>
      </c>
      <c r="D220" t="s">
        <v>213</v>
      </c>
      <c r="E220" t="s">
        <v>57</v>
      </c>
    </row>
    <row r="221" spans="1:5" x14ac:dyDescent="0.35">
      <c r="A221">
        <v>5030044</v>
      </c>
      <c r="B221" t="s">
        <v>317</v>
      </c>
      <c r="C221" t="s">
        <v>316</v>
      </c>
      <c r="D221" t="s">
        <v>117</v>
      </c>
      <c r="E221" t="s">
        <v>58</v>
      </c>
    </row>
    <row r="222" spans="1:5" x14ac:dyDescent="0.35">
      <c r="A222">
        <v>5152436</v>
      </c>
      <c r="B222" t="s">
        <v>59</v>
      </c>
      <c r="C222" t="s">
        <v>318</v>
      </c>
      <c r="D222" t="s">
        <v>118</v>
      </c>
      <c r="E222" t="s">
        <v>56</v>
      </c>
    </row>
    <row r="223" spans="1:5" x14ac:dyDescent="0.35">
      <c r="A223">
        <v>5151565</v>
      </c>
      <c r="B223" t="s">
        <v>59</v>
      </c>
      <c r="C223" t="s">
        <v>319</v>
      </c>
      <c r="D223" t="s">
        <v>62</v>
      </c>
      <c r="E223" t="s">
        <v>76</v>
      </c>
    </row>
    <row r="224" spans="1:5" x14ac:dyDescent="0.35">
      <c r="A224">
        <v>5151008</v>
      </c>
      <c r="B224" t="s">
        <v>59</v>
      </c>
      <c r="C224" t="s">
        <v>320</v>
      </c>
      <c r="D224" t="s">
        <v>123</v>
      </c>
      <c r="E224" t="s">
        <v>76</v>
      </c>
    </row>
    <row r="225" spans="1:5" x14ac:dyDescent="0.35">
      <c r="A225">
        <v>5151901</v>
      </c>
      <c r="B225" t="s">
        <v>59</v>
      </c>
      <c r="C225" t="s">
        <v>321</v>
      </c>
      <c r="D225" t="s">
        <v>118</v>
      </c>
      <c r="E225" t="s">
        <v>56</v>
      </c>
    </row>
    <row r="226" spans="1:5" x14ac:dyDescent="0.35">
      <c r="A226">
        <v>5150016</v>
      </c>
      <c r="B226" t="s">
        <v>323</v>
      </c>
      <c r="C226" t="s">
        <v>322</v>
      </c>
      <c r="D226" t="s">
        <v>120</v>
      </c>
      <c r="E226" t="s">
        <v>53</v>
      </c>
    </row>
    <row r="227" spans="1:5" x14ac:dyDescent="0.35">
      <c r="A227">
        <v>5150182</v>
      </c>
      <c r="B227" t="s">
        <v>59</v>
      </c>
      <c r="C227" t="s">
        <v>324</v>
      </c>
      <c r="D227" t="s">
        <v>63</v>
      </c>
      <c r="E227" t="s">
        <v>56</v>
      </c>
    </row>
    <row r="228" spans="1:5" x14ac:dyDescent="0.35">
      <c r="A228">
        <v>5151174</v>
      </c>
      <c r="B228" t="s">
        <v>59</v>
      </c>
      <c r="C228" t="s">
        <v>325</v>
      </c>
      <c r="D228" t="s">
        <v>118</v>
      </c>
      <c r="E228" t="s">
        <v>56</v>
      </c>
    </row>
    <row r="229" spans="1:5" x14ac:dyDescent="0.35">
      <c r="A229">
        <v>5030068</v>
      </c>
      <c r="B229" t="s">
        <v>317</v>
      </c>
      <c r="C229" t="s">
        <v>326</v>
      </c>
      <c r="D229" t="s">
        <v>119</v>
      </c>
      <c r="E229" t="s">
        <v>52</v>
      </c>
    </row>
    <row r="230" spans="1:5" x14ac:dyDescent="0.35">
      <c r="A230">
        <v>5151361</v>
      </c>
      <c r="B230" t="s">
        <v>59</v>
      </c>
      <c r="C230" t="s">
        <v>327</v>
      </c>
      <c r="D230" t="s">
        <v>173</v>
      </c>
      <c r="E230" t="s">
        <v>54</v>
      </c>
    </row>
    <row r="231" spans="1:5" x14ac:dyDescent="0.35">
      <c r="A231">
        <v>5330726</v>
      </c>
      <c r="B231" t="s">
        <v>4</v>
      </c>
      <c r="C231" t="s">
        <v>328</v>
      </c>
      <c r="D231" t="s">
        <v>62</v>
      </c>
      <c r="E231" t="s">
        <v>76</v>
      </c>
    </row>
    <row r="232" spans="1:5" x14ac:dyDescent="0.35">
      <c r="A232">
        <v>5338036</v>
      </c>
      <c r="B232" t="s">
        <v>4</v>
      </c>
      <c r="C232" t="s">
        <v>329</v>
      </c>
      <c r="D232" t="s">
        <v>294</v>
      </c>
      <c r="E232" t="s">
        <v>58</v>
      </c>
    </row>
    <row r="233" spans="1:5" x14ac:dyDescent="0.35">
      <c r="A233">
        <v>5332672</v>
      </c>
      <c r="B233" t="s">
        <v>4</v>
      </c>
      <c r="C233" t="s">
        <v>330</v>
      </c>
      <c r="D233" t="s">
        <v>120</v>
      </c>
      <c r="E233" t="s">
        <v>53</v>
      </c>
    </row>
    <row r="234" spans="1:5" x14ac:dyDescent="0.35">
      <c r="A234">
        <v>5297528</v>
      </c>
      <c r="B234" t="s">
        <v>4</v>
      </c>
      <c r="C234" t="s">
        <v>331</v>
      </c>
      <c r="D234" t="s">
        <v>62</v>
      </c>
      <c r="E234" t="s">
        <v>76</v>
      </c>
    </row>
    <row r="235" spans="1:5" x14ac:dyDescent="0.35">
      <c r="A235">
        <v>6810115</v>
      </c>
      <c r="B235" t="s">
        <v>51</v>
      </c>
      <c r="C235" t="s">
        <v>332</v>
      </c>
      <c r="D235" t="s">
        <v>62</v>
      </c>
      <c r="E235" t="s">
        <v>76</v>
      </c>
    </row>
    <row r="236" spans="1:5" x14ac:dyDescent="0.35">
      <c r="A236">
        <v>5335475</v>
      </c>
      <c r="B236" t="s">
        <v>51</v>
      </c>
      <c r="C236" t="s">
        <v>333</v>
      </c>
      <c r="D236" t="s">
        <v>118</v>
      </c>
      <c r="E236" t="s">
        <v>58</v>
      </c>
    </row>
    <row r="237" spans="1:5" x14ac:dyDescent="0.35">
      <c r="A237">
        <v>5137994</v>
      </c>
      <c r="B237" t="s">
        <v>4</v>
      </c>
      <c r="C237" t="s">
        <v>334</v>
      </c>
      <c r="D237" t="s">
        <v>60</v>
      </c>
      <c r="E237" t="s">
        <v>55</v>
      </c>
    </row>
    <row r="238" spans="1:5" x14ac:dyDescent="0.35">
      <c r="A238">
        <v>5337293</v>
      </c>
      <c r="B238" t="s">
        <v>4</v>
      </c>
      <c r="C238" t="s">
        <v>335</v>
      </c>
      <c r="D238" t="s">
        <v>62</v>
      </c>
      <c r="E238" t="s">
        <v>76</v>
      </c>
    </row>
    <row r="239" spans="1:5" x14ac:dyDescent="0.35">
      <c r="A239">
        <v>5330830</v>
      </c>
      <c r="B239" t="s">
        <v>4</v>
      </c>
      <c r="C239" t="s">
        <v>336</v>
      </c>
      <c r="D239" t="s">
        <v>117</v>
      </c>
      <c r="E239" t="s">
        <v>58</v>
      </c>
    </row>
    <row r="240" spans="1:5" x14ac:dyDescent="0.35">
      <c r="A240">
        <v>5271997</v>
      </c>
      <c r="B240" t="s">
        <v>4</v>
      </c>
      <c r="C240" t="s">
        <v>337</v>
      </c>
      <c r="D240" t="s">
        <v>67</v>
      </c>
      <c r="E240" t="s">
        <v>52</v>
      </c>
    </row>
    <row r="241" spans="1:5" x14ac:dyDescent="0.35">
      <c r="A241">
        <v>5120451</v>
      </c>
      <c r="B241" t="s">
        <v>4</v>
      </c>
      <c r="C241" t="s">
        <v>338</v>
      </c>
      <c r="D241" t="s">
        <v>124</v>
      </c>
      <c r="E241" t="s">
        <v>55</v>
      </c>
    </row>
    <row r="242" spans="1:5" x14ac:dyDescent="0.35">
      <c r="A242">
        <v>5152045</v>
      </c>
      <c r="B242" t="s">
        <v>59</v>
      </c>
      <c r="C242" t="s">
        <v>339</v>
      </c>
      <c r="D242" t="s">
        <v>123</v>
      </c>
      <c r="E242" t="s">
        <v>76</v>
      </c>
    </row>
    <row r="243" spans="1:5" x14ac:dyDescent="0.35">
      <c r="A243">
        <v>5150601</v>
      </c>
      <c r="B243" t="s">
        <v>59</v>
      </c>
      <c r="C243" t="s">
        <v>340</v>
      </c>
      <c r="D243" t="s">
        <v>117</v>
      </c>
      <c r="E243" t="s">
        <v>58</v>
      </c>
    </row>
    <row r="244" spans="1:5" x14ac:dyDescent="0.35">
      <c r="A244">
        <v>5152346</v>
      </c>
      <c r="B244" t="s">
        <v>59</v>
      </c>
      <c r="C244" t="s">
        <v>341</v>
      </c>
      <c r="D244" t="s">
        <v>122</v>
      </c>
      <c r="E244" t="s">
        <v>54</v>
      </c>
    </row>
    <row r="245" spans="1:5" x14ac:dyDescent="0.35">
      <c r="A245">
        <v>5040221</v>
      </c>
      <c r="B245" t="s">
        <v>82</v>
      </c>
      <c r="C245" t="s">
        <v>342</v>
      </c>
      <c r="D245" t="s">
        <v>155</v>
      </c>
      <c r="E245" t="s">
        <v>57</v>
      </c>
    </row>
    <row r="246" spans="1:5" x14ac:dyDescent="0.35">
      <c r="A246">
        <v>5120437</v>
      </c>
      <c r="B246" t="s">
        <v>4</v>
      </c>
      <c r="C246" t="s">
        <v>343</v>
      </c>
      <c r="D246" t="s">
        <v>128</v>
      </c>
      <c r="E246" t="s">
        <v>58</v>
      </c>
    </row>
    <row r="247" spans="1:5" x14ac:dyDescent="0.35">
      <c r="A247">
        <v>5131945</v>
      </c>
      <c r="B247" t="s">
        <v>4</v>
      </c>
      <c r="C247" t="s">
        <v>344</v>
      </c>
      <c r="D247" t="s">
        <v>118</v>
      </c>
      <c r="E247" t="s">
        <v>56</v>
      </c>
    </row>
    <row r="248" spans="1:5" x14ac:dyDescent="0.35">
      <c r="A248">
        <v>5335451</v>
      </c>
      <c r="B248" t="s">
        <v>4</v>
      </c>
      <c r="C248" t="s">
        <v>345</v>
      </c>
      <c r="D248" t="s">
        <v>125</v>
      </c>
      <c r="E248" t="s">
        <v>53</v>
      </c>
    </row>
    <row r="249" spans="1:5" x14ac:dyDescent="0.35">
      <c r="A249">
        <v>5129407</v>
      </c>
      <c r="B249" t="s">
        <v>4</v>
      </c>
      <c r="C249" t="s">
        <v>346</v>
      </c>
      <c r="D249" t="s">
        <v>67</v>
      </c>
      <c r="E249" t="s">
        <v>52</v>
      </c>
    </row>
    <row r="250" spans="1:5" x14ac:dyDescent="0.35">
      <c r="A250">
        <v>5120527</v>
      </c>
      <c r="B250" t="s">
        <v>4</v>
      </c>
      <c r="C250" t="s">
        <v>347</v>
      </c>
      <c r="D250" t="s">
        <v>119</v>
      </c>
      <c r="E250" t="s">
        <v>52</v>
      </c>
    </row>
    <row r="251" spans="1:5" x14ac:dyDescent="0.35">
      <c r="A251">
        <v>5338742</v>
      </c>
      <c r="B251" t="s">
        <v>4</v>
      </c>
      <c r="C251" t="s">
        <v>348</v>
      </c>
      <c r="D251" t="s">
        <v>125</v>
      </c>
      <c r="E251" t="s">
        <v>53</v>
      </c>
    </row>
    <row r="252" spans="1:5" x14ac:dyDescent="0.35">
      <c r="A252">
        <v>5130832</v>
      </c>
      <c r="B252" t="s">
        <v>4</v>
      </c>
      <c r="C252" t="s">
        <v>349</v>
      </c>
      <c r="D252" t="s">
        <v>119</v>
      </c>
      <c r="E252" t="s">
        <v>52</v>
      </c>
    </row>
    <row r="253" spans="1:5" x14ac:dyDescent="0.35">
      <c r="A253">
        <v>5330432</v>
      </c>
      <c r="B253" t="s">
        <v>4</v>
      </c>
      <c r="C253" t="s">
        <v>350</v>
      </c>
      <c r="D253" t="s">
        <v>119</v>
      </c>
      <c r="E253" t="s">
        <v>52</v>
      </c>
    </row>
    <row r="254" spans="1:5" x14ac:dyDescent="0.35">
      <c r="A254">
        <v>5333093</v>
      </c>
      <c r="B254" t="s">
        <v>4</v>
      </c>
      <c r="C254" t="s">
        <v>351</v>
      </c>
      <c r="D254" t="s">
        <v>122</v>
      </c>
      <c r="E254" t="s">
        <v>54</v>
      </c>
    </row>
    <row r="255" spans="1:5" x14ac:dyDescent="0.35">
      <c r="A255">
        <v>5339952</v>
      </c>
      <c r="B255" t="s">
        <v>4</v>
      </c>
      <c r="C255" t="s">
        <v>352</v>
      </c>
      <c r="D255" t="s">
        <v>67</v>
      </c>
      <c r="E255" t="s">
        <v>52</v>
      </c>
    </row>
    <row r="256" spans="1:5" x14ac:dyDescent="0.35">
      <c r="A256">
        <v>5296031</v>
      </c>
      <c r="B256" t="s">
        <v>4</v>
      </c>
      <c r="C256" t="s">
        <v>353</v>
      </c>
      <c r="D256" t="s">
        <v>62</v>
      </c>
      <c r="E256" t="s">
        <v>76</v>
      </c>
    </row>
    <row r="257" spans="1:5" x14ac:dyDescent="0.35">
      <c r="A257">
        <v>5273504</v>
      </c>
      <c r="B257" t="s">
        <v>4</v>
      </c>
      <c r="C257" t="s">
        <v>354</v>
      </c>
      <c r="D257" t="s">
        <v>136</v>
      </c>
      <c r="E257" t="s">
        <v>57</v>
      </c>
    </row>
    <row r="258" spans="1:5" x14ac:dyDescent="0.35">
      <c r="A258">
        <v>5333778</v>
      </c>
      <c r="B258" t="s">
        <v>4</v>
      </c>
      <c r="C258" t="s">
        <v>355</v>
      </c>
      <c r="D258" t="s">
        <v>173</v>
      </c>
      <c r="E258" t="s">
        <v>54</v>
      </c>
    </row>
    <row r="259" spans="1:5" x14ac:dyDescent="0.35">
      <c r="A259">
        <v>5150777</v>
      </c>
      <c r="B259" t="s">
        <v>59</v>
      </c>
      <c r="C259" t="s">
        <v>356</v>
      </c>
      <c r="D259" t="s">
        <v>128</v>
      </c>
      <c r="E259" t="s">
        <v>58</v>
      </c>
    </row>
    <row r="260" spans="1:5" x14ac:dyDescent="0.35">
      <c r="A260">
        <v>5291683</v>
      </c>
      <c r="B260" t="s">
        <v>4</v>
      </c>
      <c r="C260" t="s">
        <v>357</v>
      </c>
      <c r="D260" t="s">
        <v>62</v>
      </c>
      <c r="E260" t="s">
        <v>76</v>
      </c>
    </row>
    <row r="261" spans="1:5" x14ac:dyDescent="0.35">
      <c r="A261">
        <v>5296529</v>
      </c>
      <c r="B261" t="s">
        <v>4</v>
      </c>
      <c r="C261" t="s">
        <v>358</v>
      </c>
      <c r="D261" t="s">
        <v>120</v>
      </c>
      <c r="E261" t="s">
        <v>53</v>
      </c>
    </row>
    <row r="262" spans="1:5" x14ac:dyDescent="0.35">
      <c r="A262">
        <v>5279847</v>
      </c>
      <c r="B262" t="s">
        <v>4</v>
      </c>
      <c r="C262" t="s">
        <v>359</v>
      </c>
      <c r="D262" t="s">
        <v>62</v>
      </c>
      <c r="E262" t="s">
        <v>76</v>
      </c>
    </row>
    <row r="263" spans="1:5" x14ac:dyDescent="0.35">
      <c r="A263">
        <v>5270123</v>
      </c>
      <c r="B263" t="s">
        <v>4</v>
      </c>
      <c r="C263" t="s">
        <v>360</v>
      </c>
      <c r="D263" t="s">
        <v>122</v>
      </c>
      <c r="E263" t="s">
        <v>54</v>
      </c>
    </row>
    <row r="264" spans="1:5" x14ac:dyDescent="0.35">
      <c r="A264">
        <v>5294732</v>
      </c>
      <c r="B264" t="s">
        <v>4</v>
      </c>
      <c r="C264" t="s">
        <v>361</v>
      </c>
      <c r="D264" t="s">
        <v>122</v>
      </c>
      <c r="E264" t="s">
        <v>54</v>
      </c>
    </row>
    <row r="265" spans="1:5" x14ac:dyDescent="0.35">
      <c r="A265">
        <v>5291164</v>
      </c>
      <c r="B265" t="s">
        <v>4</v>
      </c>
      <c r="C265" t="s">
        <v>362</v>
      </c>
      <c r="D265" t="s">
        <v>62</v>
      </c>
      <c r="E265" t="s">
        <v>76</v>
      </c>
    </row>
    <row r="266" spans="1:5" x14ac:dyDescent="0.35">
      <c r="A266">
        <v>5136926</v>
      </c>
      <c r="B266" t="s">
        <v>4</v>
      </c>
      <c r="C266" t="s">
        <v>363</v>
      </c>
      <c r="D266" t="s">
        <v>60</v>
      </c>
      <c r="E266" t="s">
        <v>55</v>
      </c>
    </row>
    <row r="267" spans="1:5" x14ac:dyDescent="0.35">
      <c r="A267">
        <v>5338119</v>
      </c>
      <c r="B267" t="s">
        <v>4</v>
      </c>
      <c r="C267" t="s">
        <v>364</v>
      </c>
      <c r="D267" t="s">
        <v>125</v>
      </c>
      <c r="E267" t="s">
        <v>53</v>
      </c>
    </row>
    <row r="268" spans="1:5" x14ac:dyDescent="0.35">
      <c r="A268">
        <v>5131149</v>
      </c>
      <c r="B268" t="s">
        <v>4</v>
      </c>
      <c r="C268" t="s">
        <v>365</v>
      </c>
      <c r="D268" t="s">
        <v>67</v>
      </c>
      <c r="E268" t="s">
        <v>52</v>
      </c>
    </row>
    <row r="269" spans="1:5" x14ac:dyDescent="0.35">
      <c r="A269">
        <v>5337404</v>
      </c>
      <c r="B269" t="s">
        <v>4</v>
      </c>
      <c r="C269" t="s">
        <v>366</v>
      </c>
      <c r="D269" t="s">
        <v>294</v>
      </c>
      <c r="E269" t="s">
        <v>58</v>
      </c>
    </row>
    <row r="270" spans="1:5" x14ac:dyDescent="0.35">
      <c r="A270">
        <v>5331808</v>
      </c>
      <c r="B270" t="s">
        <v>4</v>
      </c>
      <c r="C270" t="s">
        <v>367</v>
      </c>
      <c r="D270" t="s">
        <v>122</v>
      </c>
      <c r="E270" t="s">
        <v>54</v>
      </c>
    </row>
    <row r="271" spans="1:5" x14ac:dyDescent="0.35">
      <c r="A271">
        <v>5334047</v>
      </c>
      <c r="B271" t="s">
        <v>4</v>
      </c>
      <c r="C271" t="s">
        <v>368</v>
      </c>
      <c r="D271" t="s">
        <v>128</v>
      </c>
      <c r="E271" t="s">
        <v>58</v>
      </c>
    </row>
    <row r="272" spans="1:5" x14ac:dyDescent="0.35">
      <c r="A272">
        <v>5273511</v>
      </c>
      <c r="B272" t="s">
        <v>4</v>
      </c>
      <c r="C272" t="s">
        <v>369</v>
      </c>
      <c r="D272" t="s">
        <v>117</v>
      </c>
      <c r="E272" t="s">
        <v>58</v>
      </c>
    </row>
    <row r="273" spans="1:5" x14ac:dyDescent="0.35">
      <c r="A273">
        <v>5272851</v>
      </c>
      <c r="B273" t="s">
        <v>4</v>
      </c>
      <c r="C273" t="s">
        <v>370</v>
      </c>
      <c r="D273" t="s">
        <v>62</v>
      </c>
      <c r="E273" t="s">
        <v>76</v>
      </c>
    </row>
    <row r="274" spans="1:5" x14ac:dyDescent="0.35">
      <c r="A274">
        <v>5124080</v>
      </c>
      <c r="B274" t="s">
        <v>4</v>
      </c>
      <c r="C274" t="s">
        <v>371</v>
      </c>
      <c r="D274" t="s">
        <v>67</v>
      </c>
      <c r="E274" t="s">
        <v>52</v>
      </c>
    </row>
    <row r="275" spans="1:5" x14ac:dyDescent="0.35">
      <c r="A275" s="7">
        <v>5150933</v>
      </c>
      <c r="B275" t="s">
        <v>59</v>
      </c>
      <c r="C275" s="7" t="s">
        <v>372</v>
      </c>
      <c r="D275" s="7" t="s">
        <v>60</v>
      </c>
      <c r="E275" s="7" t="s">
        <v>55</v>
      </c>
    </row>
    <row r="276" spans="1:5" x14ac:dyDescent="0.35">
      <c r="A276">
        <v>5150829</v>
      </c>
      <c r="B276" t="s">
        <v>59</v>
      </c>
      <c r="C276" t="s">
        <v>373</v>
      </c>
      <c r="D276" t="s">
        <v>121</v>
      </c>
      <c r="E276" t="s">
        <v>55</v>
      </c>
    </row>
    <row r="277" spans="1:5" x14ac:dyDescent="0.35">
      <c r="A277">
        <v>5040162</v>
      </c>
      <c r="B277" t="s">
        <v>82</v>
      </c>
      <c r="C277" t="s">
        <v>374</v>
      </c>
      <c r="D277" t="s">
        <v>119</v>
      </c>
      <c r="E277" t="s">
        <v>52</v>
      </c>
    </row>
    <row r="278" spans="1:5" x14ac:dyDescent="0.35">
      <c r="A278">
        <v>5151662</v>
      </c>
      <c r="B278" t="s">
        <v>59</v>
      </c>
      <c r="C278" t="s">
        <v>375</v>
      </c>
      <c r="D278" t="s">
        <v>173</v>
      </c>
      <c r="E278" t="s">
        <v>54</v>
      </c>
    </row>
    <row r="279" spans="1:5" x14ac:dyDescent="0.35">
      <c r="A279">
        <v>5152083</v>
      </c>
      <c r="B279" t="s">
        <v>59</v>
      </c>
      <c r="C279" t="s">
        <v>376</v>
      </c>
      <c r="D279" t="s">
        <v>122</v>
      </c>
      <c r="E279" t="s">
        <v>54</v>
      </c>
    </row>
    <row r="280" spans="1:5" x14ac:dyDescent="0.35">
      <c r="A280">
        <v>5152076</v>
      </c>
      <c r="B280" t="s">
        <v>59</v>
      </c>
      <c r="C280" t="s">
        <v>377</v>
      </c>
      <c r="D280" t="s">
        <v>119</v>
      </c>
      <c r="E280" t="s">
        <v>52</v>
      </c>
    </row>
    <row r="281" spans="1:5" x14ac:dyDescent="0.35">
      <c r="A281">
        <v>5279878</v>
      </c>
      <c r="B281" t="s">
        <v>4</v>
      </c>
      <c r="C281" t="s">
        <v>378</v>
      </c>
      <c r="D281" t="s">
        <v>64</v>
      </c>
      <c r="E281" t="s">
        <v>54</v>
      </c>
    </row>
    <row r="282" spans="1:5" x14ac:dyDescent="0.35">
      <c r="A282">
        <v>5295018</v>
      </c>
      <c r="B282" t="s">
        <v>4</v>
      </c>
      <c r="C282" t="s">
        <v>379</v>
      </c>
      <c r="D282" t="s">
        <v>118</v>
      </c>
      <c r="E282" t="s">
        <v>56</v>
      </c>
    </row>
    <row r="283" spans="1:5" x14ac:dyDescent="0.35">
      <c r="A283">
        <v>5131800</v>
      </c>
      <c r="B283" t="s">
        <v>4</v>
      </c>
      <c r="C283" t="s">
        <v>380</v>
      </c>
      <c r="D283" t="s">
        <v>122</v>
      </c>
      <c r="E283" t="s">
        <v>54</v>
      </c>
    </row>
    <row r="284" spans="1:5" x14ac:dyDescent="0.35">
      <c r="A284">
        <v>5271980</v>
      </c>
      <c r="B284" t="s">
        <v>4</v>
      </c>
      <c r="C284" t="s">
        <v>381</v>
      </c>
      <c r="D284" t="s">
        <v>122</v>
      </c>
      <c r="E284" t="s">
        <v>54</v>
      </c>
    </row>
    <row r="285" spans="1:5" x14ac:dyDescent="0.35">
      <c r="A285">
        <v>5135820</v>
      </c>
      <c r="B285" t="s">
        <v>51</v>
      </c>
      <c r="C285" t="s">
        <v>382</v>
      </c>
      <c r="D285" t="s">
        <v>117</v>
      </c>
      <c r="E285" t="s">
        <v>58</v>
      </c>
    </row>
    <row r="286" spans="1:5" x14ac:dyDescent="0.35">
      <c r="A286">
        <v>3090215</v>
      </c>
      <c r="B286" t="s">
        <v>577</v>
      </c>
      <c r="C286" t="s">
        <v>383</v>
      </c>
      <c r="D286" t="s">
        <v>62</v>
      </c>
      <c r="E286" t="s">
        <v>76</v>
      </c>
    </row>
    <row r="287" spans="1:5" x14ac:dyDescent="0.35">
      <c r="A287">
        <v>5151686</v>
      </c>
      <c r="B287" t="s">
        <v>59</v>
      </c>
      <c r="C287" t="s">
        <v>385</v>
      </c>
      <c r="D287" t="s">
        <v>123</v>
      </c>
      <c r="E287" t="s">
        <v>76</v>
      </c>
    </row>
    <row r="288" spans="1:5" x14ac:dyDescent="0.35">
      <c r="A288">
        <v>5152353</v>
      </c>
      <c r="B288" t="s">
        <v>59</v>
      </c>
      <c r="C288" t="s">
        <v>386</v>
      </c>
      <c r="D288" t="s">
        <v>64</v>
      </c>
      <c r="E288" t="s">
        <v>54</v>
      </c>
    </row>
    <row r="289" spans="1:5" x14ac:dyDescent="0.35">
      <c r="A289">
        <v>5130593</v>
      </c>
      <c r="B289" t="s">
        <v>4</v>
      </c>
      <c r="C289" t="s">
        <v>387</v>
      </c>
      <c r="D289" t="s">
        <v>117</v>
      </c>
      <c r="E289" t="s">
        <v>58</v>
      </c>
    </row>
    <row r="290" spans="1:5" x14ac:dyDescent="0.35">
      <c r="A290">
        <v>5120499</v>
      </c>
      <c r="B290" t="s">
        <v>4</v>
      </c>
      <c r="C290" t="s">
        <v>388</v>
      </c>
      <c r="D290" t="s">
        <v>118</v>
      </c>
      <c r="E290" t="s">
        <v>56</v>
      </c>
    </row>
    <row r="291" spans="1:5" x14ac:dyDescent="0.35">
      <c r="A291">
        <v>5331839</v>
      </c>
      <c r="B291" t="s">
        <v>4</v>
      </c>
      <c r="C291" t="s">
        <v>389</v>
      </c>
      <c r="D291" t="s">
        <v>122</v>
      </c>
      <c r="E291" t="s">
        <v>54</v>
      </c>
    </row>
    <row r="292" spans="1:5" x14ac:dyDescent="0.35">
      <c r="A292">
        <v>5333086</v>
      </c>
      <c r="B292" t="s">
        <v>4</v>
      </c>
      <c r="C292" t="s">
        <v>390</v>
      </c>
      <c r="D292" t="s">
        <v>167</v>
      </c>
      <c r="E292" t="s">
        <v>57</v>
      </c>
    </row>
    <row r="293" spans="1:5" x14ac:dyDescent="0.35">
      <c r="A293">
        <v>5131831</v>
      </c>
      <c r="B293" t="s">
        <v>4</v>
      </c>
      <c r="C293" t="s">
        <v>391</v>
      </c>
      <c r="D293" t="s">
        <v>117</v>
      </c>
      <c r="E293" t="s">
        <v>58</v>
      </c>
    </row>
    <row r="294" spans="1:5" x14ac:dyDescent="0.35">
      <c r="A294">
        <v>5127153</v>
      </c>
      <c r="B294" t="s">
        <v>4</v>
      </c>
      <c r="C294" t="s">
        <v>392</v>
      </c>
      <c r="D294" t="s">
        <v>122</v>
      </c>
      <c r="E294" t="s">
        <v>54</v>
      </c>
    </row>
    <row r="295" spans="1:5" x14ac:dyDescent="0.35">
      <c r="A295">
        <v>3090277</v>
      </c>
      <c r="B295" t="s">
        <v>577</v>
      </c>
      <c r="C295" t="s">
        <v>393</v>
      </c>
      <c r="D295" t="s">
        <v>61</v>
      </c>
      <c r="E295" t="s">
        <v>52</v>
      </c>
    </row>
    <row r="296" spans="1:5" x14ac:dyDescent="0.35">
      <c r="A296">
        <v>5150023</v>
      </c>
      <c r="B296" t="s">
        <v>323</v>
      </c>
      <c r="C296" t="s">
        <v>394</v>
      </c>
      <c r="D296" t="s">
        <v>167</v>
      </c>
      <c r="E296" t="s">
        <v>57</v>
      </c>
    </row>
    <row r="297" spans="1:5" x14ac:dyDescent="0.35">
      <c r="A297">
        <v>5137925</v>
      </c>
      <c r="B297" t="s">
        <v>4</v>
      </c>
      <c r="C297" t="s">
        <v>395</v>
      </c>
      <c r="D297" t="s">
        <v>117</v>
      </c>
      <c r="E297" t="s">
        <v>58</v>
      </c>
    </row>
    <row r="298" spans="1:5" x14ac:dyDescent="0.35">
      <c r="A298">
        <v>5331763</v>
      </c>
      <c r="B298" t="s">
        <v>4</v>
      </c>
      <c r="C298" t="s">
        <v>396</v>
      </c>
      <c r="D298" t="s">
        <v>122</v>
      </c>
      <c r="E298" t="s">
        <v>54</v>
      </c>
    </row>
    <row r="299" spans="1:5" x14ac:dyDescent="0.35">
      <c r="A299">
        <v>5137932</v>
      </c>
      <c r="B299" t="s">
        <v>4</v>
      </c>
      <c r="C299" t="s">
        <v>397</v>
      </c>
      <c r="D299" t="s">
        <v>117</v>
      </c>
      <c r="E299" t="s">
        <v>58</v>
      </c>
    </row>
    <row r="300" spans="1:5" x14ac:dyDescent="0.35">
      <c r="A300">
        <v>5135055</v>
      </c>
      <c r="B300" t="s">
        <v>4</v>
      </c>
      <c r="C300" t="s">
        <v>398</v>
      </c>
      <c r="D300" t="s">
        <v>122</v>
      </c>
      <c r="E300" t="s">
        <v>54</v>
      </c>
    </row>
    <row r="301" spans="1:5" x14ac:dyDescent="0.35">
      <c r="A301">
        <v>5332997</v>
      </c>
      <c r="B301" t="s">
        <v>4</v>
      </c>
      <c r="C301" t="s">
        <v>399</v>
      </c>
      <c r="D301" t="s">
        <v>118</v>
      </c>
      <c r="E301" t="s">
        <v>58</v>
      </c>
    </row>
    <row r="302" spans="1:5" x14ac:dyDescent="0.35">
      <c r="A302">
        <v>5278914</v>
      </c>
      <c r="B302" t="s">
        <v>4</v>
      </c>
      <c r="C302" t="s">
        <v>400</v>
      </c>
      <c r="D302" t="s">
        <v>62</v>
      </c>
      <c r="E302" t="s">
        <v>76</v>
      </c>
    </row>
    <row r="303" spans="1:5" x14ac:dyDescent="0.35">
      <c r="A303">
        <v>5339495</v>
      </c>
      <c r="B303" t="s">
        <v>4</v>
      </c>
      <c r="C303" t="s">
        <v>401</v>
      </c>
      <c r="D303" t="s">
        <v>118</v>
      </c>
      <c r="E303" t="s">
        <v>58</v>
      </c>
    </row>
    <row r="304" spans="1:5" x14ac:dyDescent="0.35">
      <c r="A304">
        <v>5336654</v>
      </c>
      <c r="B304" t="s">
        <v>4</v>
      </c>
      <c r="C304" t="s">
        <v>402</v>
      </c>
      <c r="D304" t="s">
        <v>122</v>
      </c>
      <c r="E304" t="s">
        <v>54</v>
      </c>
    </row>
    <row r="305" spans="1:5" x14ac:dyDescent="0.35">
      <c r="A305">
        <v>4810436</v>
      </c>
      <c r="B305" t="s">
        <v>574</v>
      </c>
      <c r="C305" t="s">
        <v>384</v>
      </c>
      <c r="D305" t="s">
        <v>136</v>
      </c>
      <c r="E305" t="s">
        <v>57</v>
      </c>
    </row>
    <row r="306" spans="1:5" x14ac:dyDescent="0.35">
      <c r="A306">
        <v>5030082</v>
      </c>
      <c r="B306" t="s">
        <v>317</v>
      </c>
      <c r="C306" t="s">
        <v>403</v>
      </c>
      <c r="D306" t="s">
        <v>117</v>
      </c>
      <c r="E306" t="s">
        <v>58</v>
      </c>
    </row>
    <row r="307" spans="1:5" x14ac:dyDescent="0.35">
      <c r="A307">
        <v>5151198</v>
      </c>
      <c r="B307" t="s">
        <v>59</v>
      </c>
      <c r="C307" t="s">
        <v>404</v>
      </c>
      <c r="D307" t="s">
        <v>122</v>
      </c>
      <c r="E307" t="s">
        <v>54</v>
      </c>
    </row>
    <row r="308" spans="1:5" x14ac:dyDescent="0.35">
      <c r="A308">
        <v>5152052</v>
      </c>
      <c r="B308" t="s">
        <v>59</v>
      </c>
      <c r="C308" t="s">
        <v>405</v>
      </c>
      <c r="D308" t="s">
        <v>62</v>
      </c>
      <c r="E308" t="s">
        <v>76</v>
      </c>
    </row>
    <row r="309" spans="1:5" x14ac:dyDescent="0.35">
      <c r="A309">
        <v>5151534</v>
      </c>
      <c r="B309" t="s">
        <v>59</v>
      </c>
      <c r="C309" t="s">
        <v>406</v>
      </c>
      <c r="D309" t="s">
        <v>167</v>
      </c>
      <c r="E309" t="s">
        <v>57</v>
      </c>
    </row>
    <row r="310" spans="1:5" x14ac:dyDescent="0.35">
      <c r="A310">
        <v>5150867</v>
      </c>
      <c r="B310" t="s">
        <v>59</v>
      </c>
      <c r="C310" t="s">
        <v>407</v>
      </c>
      <c r="D310" t="s">
        <v>63</v>
      </c>
      <c r="E310" t="s">
        <v>56</v>
      </c>
    </row>
    <row r="311" spans="1:5" x14ac:dyDescent="0.35">
      <c r="A311">
        <v>5150241</v>
      </c>
      <c r="B311" t="s">
        <v>59</v>
      </c>
      <c r="C311" t="s">
        <v>409</v>
      </c>
      <c r="D311" t="s">
        <v>67</v>
      </c>
      <c r="E311" t="s">
        <v>52</v>
      </c>
    </row>
    <row r="312" spans="1:5" x14ac:dyDescent="0.35">
      <c r="A312">
        <v>5335790</v>
      </c>
      <c r="B312" t="s">
        <v>4</v>
      </c>
      <c r="C312" t="s">
        <v>410</v>
      </c>
      <c r="D312" t="s">
        <v>136</v>
      </c>
      <c r="E312" t="s">
        <v>57</v>
      </c>
    </row>
    <row r="313" spans="1:5" x14ac:dyDescent="0.35">
      <c r="A313">
        <v>5299225</v>
      </c>
      <c r="B313" t="s">
        <v>4</v>
      </c>
      <c r="C313" t="s">
        <v>411</v>
      </c>
      <c r="D313" t="s">
        <v>125</v>
      </c>
      <c r="E313" t="s">
        <v>53</v>
      </c>
    </row>
    <row r="314" spans="1:5" x14ac:dyDescent="0.35">
      <c r="A314">
        <v>5278547</v>
      </c>
      <c r="B314" t="s">
        <v>4</v>
      </c>
      <c r="C314" t="s">
        <v>412</v>
      </c>
      <c r="D314" t="s">
        <v>136</v>
      </c>
      <c r="E314" t="s">
        <v>57</v>
      </c>
    </row>
    <row r="315" spans="1:5" x14ac:dyDescent="0.35">
      <c r="A315">
        <v>5278028</v>
      </c>
      <c r="B315" t="s">
        <v>4</v>
      </c>
      <c r="C315" t="s">
        <v>413</v>
      </c>
      <c r="D315" t="s">
        <v>136</v>
      </c>
      <c r="E315" t="s">
        <v>57</v>
      </c>
    </row>
    <row r="316" spans="1:5" x14ac:dyDescent="0.35">
      <c r="A316">
        <v>5150085</v>
      </c>
      <c r="B316" t="s">
        <v>59</v>
      </c>
      <c r="C316" t="s">
        <v>414</v>
      </c>
      <c r="D316" t="s">
        <v>121</v>
      </c>
      <c r="E316" t="s">
        <v>55</v>
      </c>
    </row>
    <row r="317" spans="1:5" x14ac:dyDescent="0.35">
      <c r="A317">
        <v>5120541</v>
      </c>
      <c r="B317" t="s">
        <v>4</v>
      </c>
      <c r="C317" t="s">
        <v>415</v>
      </c>
      <c r="D317" t="s">
        <v>136</v>
      </c>
      <c r="E317" t="s">
        <v>57</v>
      </c>
    </row>
    <row r="318" spans="1:5" x14ac:dyDescent="0.35">
      <c r="A318">
        <v>5137901</v>
      </c>
      <c r="B318" t="s">
        <v>4</v>
      </c>
      <c r="C318" t="s">
        <v>416</v>
      </c>
      <c r="D318" t="s">
        <v>136</v>
      </c>
      <c r="E318" t="s">
        <v>57</v>
      </c>
    </row>
    <row r="319" spans="1:5" x14ac:dyDescent="0.35">
      <c r="A319">
        <v>5151046</v>
      </c>
      <c r="B319" t="s">
        <v>59</v>
      </c>
      <c r="C319" t="s">
        <v>417</v>
      </c>
      <c r="D319" t="s">
        <v>136</v>
      </c>
      <c r="E319" t="s">
        <v>57</v>
      </c>
    </row>
    <row r="320" spans="1:5" x14ac:dyDescent="0.35">
      <c r="A320">
        <v>5150843</v>
      </c>
      <c r="B320" t="s">
        <v>59</v>
      </c>
      <c r="C320" t="s">
        <v>418</v>
      </c>
      <c r="D320" t="s">
        <v>62</v>
      </c>
      <c r="E320" t="s">
        <v>76</v>
      </c>
    </row>
    <row r="321" spans="1:5" x14ac:dyDescent="0.35">
      <c r="A321">
        <v>5150625</v>
      </c>
      <c r="B321" t="s">
        <v>59</v>
      </c>
      <c r="C321" t="s">
        <v>419</v>
      </c>
      <c r="D321" t="s">
        <v>294</v>
      </c>
      <c r="E321" t="s">
        <v>58</v>
      </c>
    </row>
    <row r="322" spans="1:5" x14ac:dyDescent="0.35">
      <c r="A322">
        <v>5151932</v>
      </c>
      <c r="B322" t="s">
        <v>59</v>
      </c>
      <c r="C322" t="s">
        <v>420</v>
      </c>
      <c r="D322" t="s">
        <v>125</v>
      </c>
      <c r="E322" t="s">
        <v>53</v>
      </c>
    </row>
    <row r="323" spans="1:5" x14ac:dyDescent="0.35">
      <c r="A323">
        <v>5151527</v>
      </c>
      <c r="B323" t="s">
        <v>59</v>
      </c>
      <c r="C323" t="s">
        <v>421</v>
      </c>
      <c r="D323" t="s">
        <v>125</v>
      </c>
      <c r="E323" t="s">
        <v>53</v>
      </c>
    </row>
    <row r="324" spans="1:5" x14ac:dyDescent="0.35">
      <c r="A324">
        <v>5150739</v>
      </c>
      <c r="B324" t="s">
        <v>59</v>
      </c>
      <c r="C324" t="s">
        <v>422</v>
      </c>
      <c r="D324" t="s">
        <v>122</v>
      </c>
      <c r="E324" t="s">
        <v>54</v>
      </c>
    </row>
    <row r="325" spans="1:5" x14ac:dyDescent="0.35">
      <c r="A325">
        <v>5150137</v>
      </c>
      <c r="B325" t="s">
        <v>59</v>
      </c>
      <c r="C325" t="s">
        <v>424</v>
      </c>
      <c r="D325" t="s">
        <v>64</v>
      </c>
      <c r="E325" t="s">
        <v>54</v>
      </c>
    </row>
    <row r="326" spans="1:5" x14ac:dyDescent="0.35">
      <c r="A326">
        <v>5151482</v>
      </c>
      <c r="B326" t="s">
        <v>59</v>
      </c>
      <c r="C326" t="s">
        <v>425</v>
      </c>
      <c r="D326" t="s">
        <v>64</v>
      </c>
      <c r="E326" t="s">
        <v>54</v>
      </c>
    </row>
    <row r="327" spans="1:5" x14ac:dyDescent="0.35">
      <c r="A327">
        <v>5131644</v>
      </c>
      <c r="B327" t="s">
        <v>4</v>
      </c>
      <c r="C327" t="s">
        <v>426</v>
      </c>
      <c r="D327" t="s">
        <v>60</v>
      </c>
      <c r="E327" t="s">
        <v>55</v>
      </c>
    </row>
    <row r="328" spans="1:5" x14ac:dyDescent="0.35">
      <c r="A328">
        <v>5338801</v>
      </c>
      <c r="B328" t="s">
        <v>4</v>
      </c>
      <c r="C328" t="s">
        <v>427</v>
      </c>
      <c r="D328" t="s">
        <v>123</v>
      </c>
      <c r="E328" t="s">
        <v>76</v>
      </c>
    </row>
    <row r="329" spans="1:5" x14ac:dyDescent="0.35">
      <c r="A329">
        <v>5137347</v>
      </c>
      <c r="B329" t="s">
        <v>4</v>
      </c>
      <c r="C329" t="s">
        <v>428</v>
      </c>
      <c r="D329" t="s">
        <v>167</v>
      </c>
      <c r="E329" t="s">
        <v>57</v>
      </c>
    </row>
    <row r="330" spans="1:5" x14ac:dyDescent="0.35">
      <c r="A330">
        <v>5278239</v>
      </c>
      <c r="B330" t="s">
        <v>4</v>
      </c>
      <c r="C330" t="s">
        <v>429</v>
      </c>
      <c r="D330" t="s">
        <v>62</v>
      </c>
      <c r="E330" t="s">
        <v>76</v>
      </c>
    </row>
    <row r="331" spans="1:5" x14ac:dyDescent="0.35">
      <c r="A331">
        <v>5132719</v>
      </c>
      <c r="B331" t="s">
        <v>4</v>
      </c>
      <c r="C331" t="s">
        <v>430</v>
      </c>
      <c r="D331" t="s">
        <v>60</v>
      </c>
      <c r="E331" t="s">
        <v>55</v>
      </c>
    </row>
    <row r="332" spans="1:5" x14ac:dyDescent="0.35">
      <c r="A332">
        <v>5299201</v>
      </c>
      <c r="B332" t="s">
        <v>4</v>
      </c>
      <c r="C332" t="s">
        <v>431</v>
      </c>
      <c r="D332" t="s">
        <v>61</v>
      </c>
      <c r="E332" t="s">
        <v>52</v>
      </c>
    </row>
    <row r="333" spans="1:5" x14ac:dyDescent="0.35">
      <c r="A333">
        <v>5279162</v>
      </c>
      <c r="B333" t="s">
        <v>4</v>
      </c>
      <c r="C333" t="s">
        <v>432</v>
      </c>
      <c r="D333" t="s">
        <v>136</v>
      </c>
      <c r="E333" t="s">
        <v>57</v>
      </c>
    </row>
    <row r="334" spans="1:5" x14ac:dyDescent="0.35">
      <c r="A334">
        <v>5338140</v>
      </c>
      <c r="B334" t="s">
        <v>4</v>
      </c>
      <c r="C334" t="s">
        <v>433</v>
      </c>
      <c r="D334" t="s">
        <v>123</v>
      </c>
      <c r="E334" t="s">
        <v>76</v>
      </c>
    </row>
    <row r="335" spans="1:5" x14ac:dyDescent="0.35">
      <c r="A335">
        <v>5132726</v>
      </c>
      <c r="B335" t="s">
        <v>4</v>
      </c>
      <c r="C335" t="s">
        <v>434</v>
      </c>
      <c r="D335" t="s">
        <v>136</v>
      </c>
      <c r="E335" t="s">
        <v>57</v>
      </c>
    </row>
    <row r="336" spans="1:5" x14ac:dyDescent="0.35">
      <c r="A336">
        <v>5339488</v>
      </c>
      <c r="B336" t="s">
        <v>4</v>
      </c>
      <c r="C336" t="s">
        <v>435</v>
      </c>
      <c r="D336" t="s">
        <v>60</v>
      </c>
      <c r="E336" t="s">
        <v>55</v>
      </c>
    </row>
    <row r="337" spans="1:5" x14ac:dyDescent="0.35">
      <c r="A337">
        <v>5136092</v>
      </c>
      <c r="B337" t="s">
        <v>4</v>
      </c>
      <c r="C337" t="s">
        <v>436</v>
      </c>
      <c r="D337" t="s">
        <v>123</v>
      </c>
      <c r="E337" t="s">
        <v>76</v>
      </c>
    </row>
    <row r="338" spans="1:5" x14ac:dyDescent="0.35">
      <c r="A338">
        <v>5337705</v>
      </c>
      <c r="B338" t="s">
        <v>4</v>
      </c>
      <c r="C338" t="s">
        <v>437</v>
      </c>
      <c r="D338" t="s">
        <v>60</v>
      </c>
      <c r="E338" t="s">
        <v>55</v>
      </c>
    </row>
    <row r="339" spans="1:5" x14ac:dyDescent="0.35">
      <c r="A339">
        <v>5150483</v>
      </c>
      <c r="B339" t="s">
        <v>59</v>
      </c>
      <c r="C339" t="s">
        <v>438</v>
      </c>
      <c r="D339" t="s">
        <v>213</v>
      </c>
      <c r="E339" t="s">
        <v>57</v>
      </c>
    </row>
    <row r="340" spans="1:5" x14ac:dyDescent="0.35">
      <c r="A340">
        <v>5271357</v>
      </c>
      <c r="B340" t="s">
        <v>4</v>
      </c>
      <c r="C340" t="s">
        <v>439</v>
      </c>
      <c r="D340" t="s">
        <v>123</v>
      </c>
      <c r="E340" t="s">
        <v>76</v>
      </c>
    </row>
    <row r="341" spans="1:5" x14ac:dyDescent="0.35">
      <c r="A341">
        <v>5334258</v>
      </c>
      <c r="B341" t="s">
        <v>4</v>
      </c>
      <c r="C341" t="s">
        <v>440</v>
      </c>
      <c r="D341" t="s">
        <v>123</v>
      </c>
      <c r="E341" t="s">
        <v>76</v>
      </c>
    </row>
    <row r="342" spans="1:5" x14ac:dyDescent="0.35">
      <c r="A342">
        <v>5339772</v>
      </c>
      <c r="B342" t="s">
        <v>4</v>
      </c>
      <c r="C342" t="s">
        <v>441</v>
      </c>
      <c r="D342" t="s">
        <v>125</v>
      </c>
      <c r="E342" t="s">
        <v>53</v>
      </c>
    </row>
    <row r="343" spans="1:5" x14ac:dyDescent="0.35">
      <c r="A343">
        <v>5294763</v>
      </c>
      <c r="B343" t="s">
        <v>4</v>
      </c>
      <c r="C343" t="s">
        <v>442</v>
      </c>
      <c r="D343" t="s">
        <v>60</v>
      </c>
      <c r="E343" t="s">
        <v>55</v>
      </c>
    </row>
    <row r="344" spans="1:5" x14ac:dyDescent="0.35">
      <c r="A344">
        <v>5338313</v>
      </c>
      <c r="B344" t="s">
        <v>4</v>
      </c>
      <c r="C344" t="s">
        <v>443</v>
      </c>
      <c r="D344" t="s">
        <v>125</v>
      </c>
      <c r="E344" t="s">
        <v>53</v>
      </c>
    </row>
    <row r="345" spans="1:5" x14ac:dyDescent="0.35">
      <c r="A345">
        <v>5334829</v>
      </c>
      <c r="B345" t="s">
        <v>4</v>
      </c>
      <c r="C345" t="s">
        <v>444</v>
      </c>
      <c r="D345" t="s">
        <v>123</v>
      </c>
      <c r="E345" t="s">
        <v>76</v>
      </c>
    </row>
    <row r="346" spans="1:5" x14ac:dyDescent="0.35">
      <c r="A346">
        <v>5330100</v>
      </c>
      <c r="B346" t="s">
        <v>4</v>
      </c>
      <c r="C346" t="s">
        <v>445</v>
      </c>
      <c r="D346" t="s">
        <v>123</v>
      </c>
      <c r="E346" t="s">
        <v>76</v>
      </c>
    </row>
    <row r="347" spans="1:5" x14ac:dyDescent="0.35">
      <c r="A347">
        <v>5270237</v>
      </c>
      <c r="B347" t="s">
        <v>4</v>
      </c>
      <c r="C347" t="s">
        <v>446</v>
      </c>
      <c r="D347" t="s">
        <v>123</v>
      </c>
      <c r="E347" t="s">
        <v>76</v>
      </c>
    </row>
    <row r="348" spans="1:5" x14ac:dyDescent="0.35">
      <c r="A348">
        <v>5271779</v>
      </c>
      <c r="B348" t="s">
        <v>4</v>
      </c>
      <c r="C348" t="s">
        <v>447</v>
      </c>
      <c r="D348" t="s">
        <v>60</v>
      </c>
      <c r="E348" t="s">
        <v>55</v>
      </c>
    </row>
    <row r="349" spans="1:5" x14ac:dyDescent="0.35">
      <c r="A349">
        <v>5333114</v>
      </c>
      <c r="B349" t="s">
        <v>4</v>
      </c>
      <c r="C349" t="s">
        <v>448</v>
      </c>
      <c r="D349" t="s">
        <v>60</v>
      </c>
      <c r="E349" t="s">
        <v>55</v>
      </c>
    </row>
    <row r="350" spans="1:5" x14ac:dyDescent="0.35">
      <c r="A350">
        <v>5331725</v>
      </c>
      <c r="B350" t="s">
        <v>4</v>
      </c>
      <c r="C350" t="s">
        <v>450</v>
      </c>
      <c r="D350" t="s">
        <v>136</v>
      </c>
      <c r="E350" t="s">
        <v>57</v>
      </c>
    </row>
    <row r="351" spans="1:5" x14ac:dyDescent="0.35">
      <c r="A351">
        <v>5298330</v>
      </c>
      <c r="B351" t="s">
        <v>4</v>
      </c>
      <c r="C351" t="s">
        <v>451</v>
      </c>
      <c r="D351" t="s">
        <v>125</v>
      </c>
      <c r="E351" t="s">
        <v>53</v>
      </c>
    </row>
    <row r="352" spans="1:5" x14ac:dyDescent="0.35">
      <c r="A352">
        <v>5292862</v>
      </c>
      <c r="B352" t="s">
        <v>4</v>
      </c>
      <c r="C352" t="s">
        <v>452</v>
      </c>
      <c r="D352" t="s">
        <v>60</v>
      </c>
      <c r="E352" t="s">
        <v>55</v>
      </c>
    </row>
    <row r="353" spans="1:5" x14ac:dyDescent="0.35">
      <c r="A353">
        <v>5131817</v>
      </c>
      <c r="B353" t="s">
        <v>4</v>
      </c>
      <c r="C353" t="s">
        <v>453</v>
      </c>
      <c r="D353" t="s">
        <v>125</v>
      </c>
      <c r="E353" t="s">
        <v>53</v>
      </c>
    </row>
    <row r="354" spans="1:5" x14ac:dyDescent="0.35">
      <c r="A354">
        <v>5128633</v>
      </c>
      <c r="B354" t="s">
        <v>4</v>
      </c>
      <c r="C354" t="s">
        <v>454</v>
      </c>
      <c r="D354" t="s">
        <v>60</v>
      </c>
      <c r="E354" t="s">
        <v>55</v>
      </c>
    </row>
    <row r="355" spans="1:5" x14ac:dyDescent="0.35">
      <c r="A355">
        <v>5132740</v>
      </c>
      <c r="B355" t="s">
        <v>4</v>
      </c>
      <c r="C355" t="s">
        <v>455</v>
      </c>
      <c r="D355" t="s">
        <v>123</v>
      </c>
      <c r="E355" t="s">
        <v>76</v>
      </c>
    </row>
    <row r="356" spans="1:5" x14ac:dyDescent="0.35">
      <c r="A356">
        <v>5274219</v>
      </c>
      <c r="B356" t="s">
        <v>4</v>
      </c>
      <c r="C356" t="s">
        <v>456</v>
      </c>
      <c r="D356" t="s">
        <v>62</v>
      </c>
      <c r="E356" t="s">
        <v>76</v>
      </c>
    </row>
    <row r="357" spans="1:5" x14ac:dyDescent="0.35">
      <c r="A357">
        <v>5336007</v>
      </c>
      <c r="B357" t="s">
        <v>4</v>
      </c>
      <c r="C357" t="s">
        <v>457</v>
      </c>
      <c r="D357" t="s">
        <v>123</v>
      </c>
      <c r="E357" t="s">
        <v>76</v>
      </c>
    </row>
    <row r="358" spans="1:5" x14ac:dyDescent="0.35">
      <c r="A358">
        <v>5010341</v>
      </c>
      <c r="B358" t="s">
        <v>408</v>
      </c>
      <c r="C358" t="s">
        <v>423</v>
      </c>
      <c r="D358" t="s">
        <v>116</v>
      </c>
      <c r="E358" t="s">
        <v>76</v>
      </c>
    </row>
    <row r="359" spans="1:5" x14ac:dyDescent="0.35">
      <c r="A359">
        <v>5151648</v>
      </c>
      <c r="B359" t="s">
        <v>59</v>
      </c>
      <c r="C359" t="s">
        <v>458</v>
      </c>
      <c r="D359" t="s">
        <v>67</v>
      </c>
      <c r="E359" t="s">
        <v>52</v>
      </c>
    </row>
    <row r="360" spans="1:5" x14ac:dyDescent="0.35">
      <c r="A360">
        <v>5040179</v>
      </c>
      <c r="B360" t="s">
        <v>82</v>
      </c>
      <c r="C360" t="s">
        <v>459</v>
      </c>
      <c r="D360" t="s">
        <v>67</v>
      </c>
      <c r="E360" t="s">
        <v>52</v>
      </c>
    </row>
    <row r="361" spans="1:5" x14ac:dyDescent="0.35">
      <c r="A361">
        <v>5090077</v>
      </c>
      <c r="B361" t="s">
        <v>461</v>
      </c>
      <c r="C361" t="s">
        <v>460</v>
      </c>
      <c r="D361" t="s">
        <v>118</v>
      </c>
      <c r="E361" t="s">
        <v>56</v>
      </c>
    </row>
    <row r="362" spans="1:5" x14ac:dyDescent="0.35">
      <c r="A362">
        <v>5090451</v>
      </c>
      <c r="B362" t="s">
        <v>461</v>
      </c>
      <c r="C362" t="s">
        <v>462</v>
      </c>
      <c r="D362" t="s">
        <v>155</v>
      </c>
      <c r="E362" t="s">
        <v>57</v>
      </c>
    </row>
    <row r="363" spans="1:5" x14ac:dyDescent="0.35">
      <c r="A363">
        <v>5090503</v>
      </c>
      <c r="B363" t="s">
        <v>461</v>
      </c>
      <c r="C363" t="s">
        <v>463</v>
      </c>
      <c r="D363" t="s">
        <v>126</v>
      </c>
      <c r="E363" t="s">
        <v>55</v>
      </c>
    </row>
    <row r="364" spans="1:5" x14ac:dyDescent="0.35">
      <c r="A364">
        <v>5152443</v>
      </c>
      <c r="B364" t="s">
        <v>59</v>
      </c>
      <c r="C364" t="s">
        <v>464</v>
      </c>
      <c r="D364" t="s">
        <v>118</v>
      </c>
      <c r="E364" t="s">
        <v>56</v>
      </c>
    </row>
    <row r="365" spans="1:5" x14ac:dyDescent="0.35">
      <c r="A365">
        <v>5151541</v>
      </c>
      <c r="B365" t="s">
        <v>59</v>
      </c>
      <c r="C365" t="s">
        <v>465</v>
      </c>
      <c r="D365" t="s">
        <v>63</v>
      </c>
      <c r="E365" t="s">
        <v>56</v>
      </c>
    </row>
    <row r="366" spans="1:5" x14ac:dyDescent="0.35">
      <c r="A366">
        <v>5330449</v>
      </c>
      <c r="B366" t="s">
        <v>4</v>
      </c>
      <c r="C366" t="s">
        <v>466</v>
      </c>
      <c r="D366" t="s">
        <v>119</v>
      </c>
      <c r="E366" t="s">
        <v>52</v>
      </c>
    </row>
    <row r="367" spans="1:5" x14ac:dyDescent="0.35">
      <c r="A367">
        <v>5334317</v>
      </c>
      <c r="B367" t="s">
        <v>4</v>
      </c>
      <c r="C367" t="s">
        <v>467</v>
      </c>
      <c r="D367" t="s">
        <v>63</v>
      </c>
      <c r="E367" t="s">
        <v>56</v>
      </c>
    </row>
    <row r="368" spans="1:5" x14ac:dyDescent="0.35">
      <c r="A368">
        <v>5271942</v>
      </c>
      <c r="B368" t="s">
        <v>4</v>
      </c>
      <c r="C368" t="s">
        <v>468</v>
      </c>
      <c r="D368" t="s">
        <v>213</v>
      </c>
      <c r="E368" t="s">
        <v>57</v>
      </c>
    </row>
    <row r="369" spans="1:5" x14ac:dyDescent="0.35">
      <c r="A369">
        <v>5296048</v>
      </c>
      <c r="B369" t="s">
        <v>4</v>
      </c>
      <c r="C369" t="s">
        <v>469</v>
      </c>
      <c r="D369" t="s">
        <v>62</v>
      </c>
      <c r="E369" t="s">
        <v>76</v>
      </c>
    </row>
    <row r="370" spans="1:5" x14ac:dyDescent="0.35">
      <c r="A370">
        <v>5270178</v>
      </c>
      <c r="B370" t="s">
        <v>4</v>
      </c>
      <c r="C370" t="s">
        <v>470</v>
      </c>
      <c r="D370" t="s">
        <v>124</v>
      </c>
      <c r="E370" t="s">
        <v>55</v>
      </c>
    </row>
    <row r="371" spans="1:5" x14ac:dyDescent="0.35">
      <c r="A371">
        <v>5298354</v>
      </c>
      <c r="B371" t="s">
        <v>4</v>
      </c>
      <c r="C371" t="s">
        <v>471</v>
      </c>
      <c r="D371" t="s">
        <v>62</v>
      </c>
      <c r="E371" t="s">
        <v>76</v>
      </c>
    </row>
    <row r="372" spans="1:5" x14ac:dyDescent="0.35">
      <c r="A372">
        <v>5337314</v>
      </c>
      <c r="B372" t="s">
        <v>4</v>
      </c>
      <c r="C372" t="s">
        <v>472</v>
      </c>
      <c r="D372" t="s">
        <v>63</v>
      </c>
      <c r="E372" t="s">
        <v>56</v>
      </c>
    </row>
    <row r="373" spans="1:5" x14ac:dyDescent="0.35">
      <c r="A373">
        <v>5335963</v>
      </c>
      <c r="B373" t="s">
        <v>4</v>
      </c>
      <c r="C373" t="s">
        <v>473</v>
      </c>
      <c r="D373" t="s">
        <v>63</v>
      </c>
      <c r="E373" t="s">
        <v>56</v>
      </c>
    </row>
    <row r="374" spans="1:5" x14ac:dyDescent="0.35">
      <c r="A374">
        <v>5336834</v>
      </c>
      <c r="B374" t="s">
        <v>4</v>
      </c>
      <c r="C374" t="s">
        <v>474</v>
      </c>
      <c r="D374" t="s">
        <v>62</v>
      </c>
      <c r="E374" t="s">
        <v>76</v>
      </c>
    </row>
    <row r="375" spans="1:5" x14ac:dyDescent="0.35">
      <c r="A375">
        <v>5132010</v>
      </c>
      <c r="B375" t="s">
        <v>4</v>
      </c>
      <c r="C375" t="s">
        <v>475</v>
      </c>
      <c r="D375" t="s">
        <v>136</v>
      </c>
      <c r="E375" t="s">
        <v>57</v>
      </c>
    </row>
    <row r="376" spans="1:5" x14ac:dyDescent="0.35">
      <c r="A376">
        <v>5138021</v>
      </c>
      <c r="B376" t="s">
        <v>4</v>
      </c>
      <c r="C376" t="s">
        <v>476</v>
      </c>
      <c r="D376" t="s">
        <v>167</v>
      </c>
      <c r="E376" t="s">
        <v>57</v>
      </c>
    </row>
    <row r="377" spans="1:5" x14ac:dyDescent="0.35">
      <c r="A377">
        <v>5337428</v>
      </c>
      <c r="B377" t="s">
        <v>4</v>
      </c>
      <c r="C377" t="s">
        <v>477</v>
      </c>
      <c r="D377" t="s">
        <v>62</v>
      </c>
      <c r="E377" t="s">
        <v>76</v>
      </c>
    </row>
    <row r="378" spans="1:5" x14ac:dyDescent="0.35">
      <c r="A378">
        <v>5291188</v>
      </c>
      <c r="B378" t="s">
        <v>4</v>
      </c>
      <c r="C378" t="s">
        <v>478</v>
      </c>
      <c r="D378" t="s">
        <v>62</v>
      </c>
      <c r="E378" t="s">
        <v>76</v>
      </c>
    </row>
    <row r="379" spans="1:5" x14ac:dyDescent="0.35">
      <c r="A379">
        <v>5290255</v>
      </c>
      <c r="B379" t="s">
        <v>4</v>
      </c>
      <c r="C379" t="s">
        <v>479</v>
      </c>
      <c r="D379" t="s">
        <v>213</v>
      </c>
      <c r="E379" t="s">
        <v>57</v>
      </c>
    </row>
    <row r="380" spans="1:5" x14ac:dyDescent="0.35">
      <c r="A380">
        <v>5335811</v>
      </c>
      <c r="B380" t="s">
        <v>4</v>
      </c>
      <c r="C380" t="s">
        <v>480</v>
      </c>
      <c r="D380" t="s">
        <v>63</v>
      </c>
      <c r="E380" t="s">
        <v>56</v>
      </c>
    </row>
    <row r="381" spans="1:5" x14ac:dyDescent="0.35">
      <c r="A381">
        <v>5271513</v>
      </c>
      <c r="B381" t="s">
        <v>4</v>
      </c>
      <c r="C381" t="s">
        <v>481</v>
      </c>
      <c r="D381" t="s">
        <v>117</v>
      </c>
      <c r="E381" t="s">
        <v>58</v>
      </c>
    </row>
    <row r="382" spans="1:5" x14ac:dyDescent="0.35">
      <c r="A382">
        <v>5334078</v>
      </c>
      <c r="B382" t="s">
        <v>4</v>
      </c>
      <c r="C382" t="s">
        <v>482</v>
      </c>
      <c r="D382" t="s">
        <v>62</v>
      </c>
      <c r="E382" t="s">
        <v>76</v>
      </c>
    </row>
    <row r="383" spans="1:5" x14ac:dyDescent="0.35">
      <c r="A383">
        <v>5272778</v>
      </c>
      <c r="B383" t="s">
        <v>4</v>
      </c>
      <c r="C383" t="s">
        <v>483</v>
      </c>
      <c r="D383" t="s">
        <v>120</v>
      </c>
      <c r="E383" t="s">
        <v>53</v>
      </c>
    </row>
    <row r="384" spans="1:5" x14ac:dyDescent="0.35">
      <c r="A384">
        <v>5339727</v>
      </c>
      <c r="B384" t="s">
        <v>4</v>
      </c>
      <c r="C384" t="s">
        <v>484</v>
      </c>
      <c r="D384" t="s">
        <v>63</v>
      </c>
      <c r="E384" t="s">
        <v>56</v>
      </c>
    </row>
    <row r="385" spans="1:5" x14ac:dyDescent="0.35">
      <c r="A385">
        <v>5294853</v>
      </c>
      <c r="B385" t="s">
        <v>4</v>
      </c>
      <c r="C385" t="s">
        <v>485</v>
      </c>
      <c r="D385" t="s">
        <v>119</v>
      </c>
      <c r="E385" t="s">
        <v>52</v>
      </c>
    </row>
    <row r="386" spans="1:5" x14ac:dyDescent="0.35">
      <c r="A386">
        <v>5278260</v>
      </c>
      <c r="B386" t="s">
        <v>4</v>
      </c>
      <c r="C386" t="s">
        <v>486</v>
      </c>
      <c r="D386" t="s">
        <v>64</v>
      </c>
      <c r="E386" t="s">
        <v>54</v>
      </c>
    </row>
    <row r="387" spans="1:5" x14ac:dyDescent="0.35">
      <c r="A387">
        <v>5137918</v>
      </c>
      <c r="B387" t="s">
        <v>4</v>
      </c>
      <c r="C387" t="s">
        <v>487</v>
      </c>
      <c r="D387" t="s">
        <v>64</v>
      </c>
      <c r="E387" t="s">
        <v>54</v>
      </c>
    </row>
    <row r="388" spans="1:5" x14ac:dyDescent="0.35">
      <c r="A388">
        <v>5334971</v>
      </c>
      <c r="B388" t="s">
        <v>4</v>
      </c>
      <c r="C388" t="s">
        <v>488</v>
      </c>
      <c r="D388" t="s">
        <v>167</v>
      </c>
      <c r="E388" t="s">
        <v>57</v>
      </c>
    </row>
    <row r="389" spans="1:5" x14ac:dyDescent="0.35">
      <c r="A389">
        <v>5334030</v>
      </c>
      <c r="B389" t="s">
        <v>4</v>
      </c>
      <c r="C389" t="s">
        <v>489</v>
      </c>
      <c r="D389" t="s">
        <v>213</v>
      </c>
      <c r="E389" t="s">
        <v>57</v>
      </c>
    </row>
    <row r="390" spans="1:5" x14ac:dyDescent="0.35">
      <c r="A390">
        <v>5131907</v>
      </c>
      <c r="B390" t="s">
        <v>4</v>
      </c>
      <c r="C390" t="s">
        <v>490</v>
      </c>
      <c r="D390" t="s">
        <v>125</v>
      </c>
      <c r="E390" t="s">
        <v>53</v>
      </c>
    </row>
    <row r="391" spans="1:5" x14ac:dyDescent="0.35">
      <c r="A391">
        <v>5133974</v>
      </c>
      <c r="B391" t="s">
        <v>4</v>
      </c>
      <c r="C391" t="s">
        <v>491</v>
      </c>
      <c r="D391" t="s">
        <v>62</v>
      </c>
      <c r="E391" t="s">
        <v>76</v>
      </c>
    </row>
    <row r="392" spans="1:5" x14ac:dyDescent="0.35">
      <c r="A392">
        <v>5125100</v>
      </c>
      <c r="B392" t="s">
        <v>4</v>
      </c>
      <c r="C392" t="s">
        <v>492</v>
      </c>
      <c r="D392" t="s">
        <v>117</v>
      </c>
      <c r="E392" t="s">
        <v>58</v>
      </c>
    </row>
    <row r="393" spans="1:5" x14ac:dyDescent="0.35">
      <c r="A393">
        <v>5138595</v>
      </c>
      <c r="B393" t="s">
        <v>4</v>
      </c>
      <c r="C393" t="s">
        <v>493</v>
      </c>
      <c r="D393" t="s">
        <v>136</v>
      </c>
      <c r="E393" t="s">
        <v>57</v>
      </c>
    </row>
    <row r="394" spans="1:5" x14ac:dyDescent="0.35">
      <c r="A394">
        <v>5293418</v>
      </c>
      <c r="B394" t="s">
        <v>4</v>
      </c>
      <c r="C394" t="s">
        <v>494</v>
      </c>
      <c r="D394" t="s">
        <v>64</v>
      </c>
      <c r="E394" t="s">
        <v>54</v>
      </c>
    </row>
    <row r="395" spans="1:5" x14ac:dyDescent="0.35">
      <c r="A395">
        <v>5150144</v>
      </c>
      <c r="B395" t="s">
        <v>59</v>
      </c>
      <c r="C395" t="s">
        <v>495</v>
      </c>
      <c r="D395" t="s">
        <v>67</v>
      </c>
      <c r="E395" t="s">
        <v>52</v>
      </c>
    </row>
    <row r="396" spans="1:5" x14ac:dyDescent="0.35">
      <c r="A396">
        <v>5338278</v>
      </c>
      <c r="B396" t="s">
        <v>4</v>
      </c>
      <c r="C396" t="s">
        <v>496</v>
      </c>
      <c r="D396" t="s">
        <v>62</v>
      </c>
      <c r="E396" t="s">
        <v>76</v>
      </c>
    </row>
    <row r="397" spans="1:5" x14ac:dyDescent="0.35">
      <c r="A397">
        <v>5331396</v>
      </c>
      <c r="B397" t="s">
        <v>4</v>
      </c>
      <c r="C397" t="s">
        <v>497</v>
      </c>
      <c r="D397" t="s">
        <v>213</v>
      </c>
      <c r="E397" t="s">
        <v>57</v>
      </c>
    </row>
    <row r="398" spans="1:5" x14ac:dyDescent="0.35">
      <c r="A398">
        <v>5331251</v>
      </c>
      <c r="B398" t="s">
        <v>4</v>
      </c>
      <c r="C398" t="s">
        <v>498</v>
      </c>
      <c r="D398" t="s">
        <v>63</v>
      </c>
      <c r="E398" t="s">
        <v>56</v>
      </c>
    </row>
    <row r="399" spans="1:5" x14ac:dyDescent="0.35">
      <c r="A399">
        <v>5296017</v>
      </c>
      <c r="B399" t="s">
        <v>4</v>
      </c>
      <c r="C399" t="s">
        <v>499</v>
      </c>
      <c r="D399" t="s">
        <v>62</v>
      </c>
      <c r="E399" t="s">
        <v>76</v>
      </c>
    </row>
    <row r="400" spans="1:5" x14ac:dyDescent="0.35">
      <c r="A400">
        <v>5271520</v>
      </c>
      <c r="B400" t="s">
        <v>4</v>
      </c>
      <c r="C400" t="s">
        <v>500</v>
      </c>
      <c r="D400" t="s">
        <v>117</v>
      </c>
      <c r="E400" t="s">
        <v>58</v>
      </c>
    </row>
    <row r="401" spans="1:5" x14ac:dyDescent="0.35">
      <c r="A401">
        <v>5126417</v>
      </c>
      <c r="B401" t="s">
        <v>4</v>
      </c>
      <c r="C401" t="s">
        <v>501</v>
      </c>
      <c r="D401" t="s">
        <v>167</v>
      </c>
      <c r="E401" t="s">
        <v>57</v>
      </c>
    </row>
    <row r="402" spans="1:5" x14ac:dyDescent="0.35">
      <c r="A402">
        <v>5271786</v>
      </c>
      <c r="B402" t="s">
        <v>4</v>
      </c>
      <c r="C402" t="s">
        <v>502</v>
      </c>
      <c r="D402" t="s">
        <v>62</v>
      </c>
      <c r="E402" t="s">
        <v>76</v>
      </c>
    </row>
    <row r="403" spans="1:5" x14ac:dyDescent="0.35">
      <c r="A403">
        <v>5135778</v>
      </c>
      <c r="B403" t="s">
        <v>4</v>
      </c>
      <c r="C403" t="s">
        <v>503</v>
      </c>
      <c r="D403" t="s">
        <v>167</v>
      </c>
      <c r="E403" t="s">
        <v>57</v>
      </c>
    </row>
    <row r="404" spans="1:5" x14ac:dyDescent="0.35">
      <c r="A404">
        <v>5293401</v>
      </c>
      <c r="B404" t="s">
        <v>4</v>
      </c>
      <c r="C404" t="s">
        <v>504</v>
      </c>
      <c r="D404" t="s">
        <v>125</v>
      </c>
      <c r="E404" t="s">
        <v>53</v>
      </c>
    </row>
    <row r="405" spans="1:5" x14ac:dyDescent="0.35">
      <c r="A405">
        <v>4813187</v>
      </c>
      <c r="B405" t="s">
        <v>506</v>
      </c>
      <c r="C405" t="s">
        <v>505</v>
      </c>
      <c r="D405" t="s">
        <v>125</v>
      </c>
      <c r="E405" t="s">
        <v>53</v>
      </c>
    </row>
    <row r="406" spans="1:5" x14ac:dyDescent="0.35">
      <c r="A406">
        <v>5152405</v>
      </c>
      <c r="B406" t="s">
        <v>59</v>
      </c>
      <c r="C406" t="s">
        <v>507</v>
      </c>
      <c r="D406" t="s">
        <v>120</v>
      </c>
      <c r="E406" t="s">
        <v>53</v>
      </c>
    </row>
    <row r="407" spans="1:5" x14ac:dyDescent="0.35">
      <c r="A407">
        <v>5150919</v>
      </c>
      <c r="B407" t="s">
        <v>59</v>
      </c>
      <c r="C407" t="s">
        <v>508</v>
      </c>
      <c r="D407" t="s">
        <v>64</v>
      </c>
      <c r="E407" t="s">
        <v>54</v>
      </c>
    </row>
    <row r="408" spans="1:5" x14ac:dyDescent="0.35">
      <c r="A408">
        <v>5150393</v>
      </c>
      <c r="B408" t="s">
        <v>59</v>
      </c>
      <c r="C408" t="s">
        <v>509</v>
      </c>
      <c r="D408" t="s">
        <v>125</v>
      </c>
      <c r="E408" t="s">
        <v>53</v>
      </c>
    </row>
    <row r="409" spans="1:5" x14ac:dyDescent="0.35">
      <c r="A409">
        <v>5151503</v>
      </c>
      <c r="B409" t="s">
        <v>59</v>
      </c>
      <c r="C409" t="s">
        <v>510</v>
      </c>
      <c r="D409" t="s">
        <v>123</v>
      </c>
      <c r="E409" t="s">
        <v>76</v>
      </c>
    </row>
    <row r="410" spans="1:5" x14ac:dyDescent="0.35">
      <c r="A410">
        <v>5334995</v>
      </c>
      <c r="B410" t="s">
        <v>4</v>
      </c>
      <c r="C410" t="s">
        <v>511</v>
      </c>
      <c r="D410" t="s">
        <v>64</v>
      </c>
      <c r="E410" t="s">
        <v>54</v>
      </c>
    </row>
    <row r="411" spans="1:5" x14ac:dyDescent="0.35">
      <c r="A411">
        <v>5339291</v>
      </c>
      <c r="B411" t="s">
        <v>4</v>
      </c>
      <c r="C411" t="s">
        <v>512</v>
      </c>
      <c r="D411" t="s">
        <v>64</v>
      </c>
      <c r="E411" t="s">
        <v>54</v>
      </c>
    </row>
    <row r="412" spans="1:5" x14ac:dyDescent="0.35">
      <c r="A412">
        <v>5294877</v>
      </c>
      <c r="B412" t="s">
        <v>4</v>
      </c>
      <c r="C412" t="s">
        <v>513</v>
      </c>
      <c r="D412" t="s">
        <v>63</v>
      </c>
      <c r="E412" t="s">
        <v>56</v>
      </c>
    </row>
    <row r="413" spans="1:5" x14ac:dyDescent="0.35">
      <c r="A413">
        <v>5125245</v>
      </c>
      <c r="B413" t="s">
        <v>4</v>
      </c>
      <c r="C413" t="s">
        <v>514</v>
      </c>
      <c r="D413" t="s">
        <v>155</v>
      </c>
      <c r="E413" t="s">
        <v>57</v>
      </c>
    </row>
    <row r="414" spans="1:5" x14ac:dyDescent="0.35">
      <c r="A414">
        <v>5133019</v>
      </c>
      <c r="B414" t="s">
        <v>4</v>
      </c>
      <c r="C414" t="s">
        <v>515</v>
      </c>
      <c r="D414" t="s">
        <v>67</v>
      </c>
      <c r="E414" t="s">
        <v>52</v>
      </c>
    </row>
    <row r="415" spans="1:5" x14ac:dyDescent="0.35">
      <c r="A415">
        <v>5337857</v>
      </c>
      <c r="B415" t="s">
        <v>4</v>
      </c>
      <c r="C415" t="s">
        <v>516</v>
      </c>
      <c r="D415" t="s">
        <v>67</v>
      </c>
      <c r="E415" t="s">
        <v>52</v>
      </c>
    </row>
    <row r="416" spans="1:5" x14ac:dyDescent="0.35">
      <c r="A416">
        <v>5271544</v>
      </c>
      <c r="B416" t="s">
        <v>4</v>
      </c>
      <c r="C416" t="s">
        <v>517</v>
      </c>
      <c r="D416" t="s">
        <v>64</v>
      </c>
      <c r="E416" t="s">
        <v>54</v>
      </c>
    </row>
    <row r="417" spans="1:5" x14ac:dyDescent="0.35">
      <c r="A417">
        <v>5138083</v>
      </c>
      <c r="B417" t="s">
        <v>4</v>
      </c>
      <c r="C417" t="s">
        <v>518</v>
      </c>
      <c r="D417" t="s">
        <v>155</v>
      </c>
      <c r="E417" t="s">
        <v>57</v>
      </c>
    </row>
    <row r="418" spans="1:5" x14ac:dyDescent="0.35">
      <c r="A418">
        <v>5298309</v>
      </c>
      <c r="B418" t="s">
        <v>4</v>
      </c>
      <c r="C418" t="s">
        <v>519</v>
      </c>
      <c r="D418" t="s">
        <v>61</v>
      </c>
      <c r="E418" t="s">
        <v>52</v>
      </c>
    </row>
    <row r="419" spans="1:5" x14ac:dyDescent="0.35">
      <c r="A419">
        <v>5132003</v>
      </c>
      <c r="B419" t="s">
        <v>4</v>
      </c>
      <c r="C419" t="s">
        <v>520</v>
      </c>
      <c r="D419" t="s">
        <v>63</v>
      </c>
      <c r="E419" t="s">
        <v>56</v>
      </c>
    </row>
    <row r="420" spans="1:5" x14ac:dyDescent="0.35">
      <c r="A420">
        <v>5333211</v>
      </c>
      <c r="B420" t="s">
        <v>4</v>
      </c>
      <c r="C420" t="s">
        <v>521</v>
      </c>
      <c r="D420" t="s">
        <v>120</v>
      </c>
      <c r="E420" t="s">
        <v>53</v>
      </c>
    </row>
    <row r="421" spans="1:5" x14ac:dyDescent="0.35">
      <c r="A421">
        <v>5137897</v>
      </c>
      <c r="B421" t="s">
        <v>4</v>
      </c>
      <c r="C421" t="s">
        <v>522</v>
      </c>
      <c r="D421" t="s">
        <v>123</v>
      </c>
      <c r="E421" t="s">
        <v>76</v>
      </c>
    </row>
    <row r="422" spans="1:5" x14ac:dyDescent="0.35">
      <c r="A422">
        <v>5336803</v>
      </c>
      <c r="B422" t="s">
        <v>4</v>
      </c>
      <c r="C422" t="s">
        <v>523</v>
      </c>
      <c r="D422" t="s">
        <v>122</v>
      </c>
      <c r="E422" t="s">
        <v>54</v>
      </c>
    </row>
    <row r="423" spans="1:5" x14ac:dyDescent="0.35">
      <c r="A423">
        <v>5136078</v>
      </c>
      <c r="B423" t="s">
        <v>4</v>
      </c>
      <c r="C423" t="s">
        <v>524</v>
      </c>
      <c r="D423" t="s">
        <v>123</v>
      </c>
      <c r="E423" t="s">
        <v>76</v>
      </c>
    </row>
    <row r="424" spans="1:5" x14ac:dyDescent="0.35">
      <c r="A424">
        <v>5290525</v>
      </c>
      <c r="B424" t="s">
        <v>4</v>
      </c>
      <c r="C424" t="s">
        <v>525</v>
      </c>
      <c r="D424" t="s">
        <v>63</v>
      </c>
      <c r="E424" t="s">
        <v>56</v>
      </c>
    </row>
    <row r="425" spans="1:5" x14ac:dyDescent="0.35">
      <c r="A425">
        <v>5150379</v>
      </c>
      <c r="B425" t="s">
        <v>59</v>
      </c>
      <c r="C425" t="s">
        <v>526</v>
      </c>
      <c r="D425" t="s">
        <v>63</v>
      </c>
      <c r="E425" t="s">
        <v>56</v>
      </c>
    </row>
    <row r="426" spans="1:5" x14ac:dyDescent="0.35">
      <c r="A426">
        <v>5152481</v>
      </c>
      <c r="B426" t="s">
        <v>59</v>
      </c>
      <c r="C426" t="s">
        <v>527</v>
      </c>
      <c r="D426" t="s">
        <v>62</v>
      </c>
      <c r="E426" t="s">
        <v>76</v>
      </c>
    </row>
    <row r="427" spans="1:5" x14ac:dyDescent="0.35">
      <c r="A427">
        <v>5151105</v>
      </c>
      <c r="B427" t="s">
        <v>59</v>
      </c>
      <c r="C427" t="s">
        <v>528</v>
      </c>
      <c r="D427" t="s">
        <v>61</v>
      </c>
      <c r="E427" t="s">
        <v>52</v>
      </c>
    </row>
    <row r="428" spans="1:5" x14ac:dyDescent="0.35">
      <c r="A428">
        <v>5338050</v>
      </c>
      <c r="B428" t="s">
        <v>4</v>
      </c>
      <c r="C428" t="s">
        <v>529</v>
      </c>
      <c r="D428" t="s">
        <v>122</v>
      </c>
      <c r="E428" t="s">
        <v>54</v>
      </c>
    </row>
    <row r="429" spans="1:5" x14ac:dyDescent="0.35">
      <c r="A429">
        <v>5336661</v>
      </c>
      <c r="B429" t="s">
        <v>4</v>
      </c>
      <c r="C429" t="s">
        <v>530</v>
      </c>
      <c r="D429" t="s">
        <v>118</v>
      </c>
      <c r="E429" t="s">
        <v>58</v>
      </c>
    </row>
    <row r="430" spans="1:5" x14ac:dyDescent="0.35">
      <c r="A430">
        <v>5132584</v>
      </c>
      <c r="B430" t="s">
        <v>4</v>
      </c>
      <c r="C430" t="s">
        <v>531</v>
      </c>
      <c r="D430" t="s">
        <v>122</v>
      </c>
      <c r="E430" t="s">
        <v>54</v>
      </c>
    </row>
    <row r="431" spans="1:5" x14ac:dyDescent="0.35">
      <c r="A431">
        <v>5274631</v>
      </c>
      <c r="B431" t="s">
        <v>4</v>
      </c>
      <c r="C431" t="s">
        <v>532</v>
      </c>
      <c r="D431" t="s">
        <v>61</v>
      </c>
      <c r="E431" t="s">
        <v>52</v>
      </c>
    </row>
    <row r="432" spans="1:5" x14ac:dyDescent="0.35">
      <c r="A432">
        <v>5330546</v>
      </c>
      <c r="B432" t="s">
        <v>4</v>
      </c>
      <c r="C432" t="s">
        <v>533</v>
      </c>
      <c r="D432" t="s">
        <v>118</v>
      </c>
      <c r="E432" t="s">
        <v>56</v>
      </c>
    </row>
    <row r="433" spans="1:5" x14ac:dyDescent="0.35">
      <c r="A433">
        <v>5336799</v>
      </c>
      <c r="B433" t="s">
        <v>4</v>
      </c>
      <c r="C433" t="s">
        <v>534</v>
      </c>
      <c r="D433" t="s">
        <v>118</v>
      </c>
      <c r="E433" t="s">
        <v>56</v>
      </c>
    </row>
    <row r="434" spans="1:5" x14ac:dyDescent="0.35">
      <c r="A434">
        <v>5330968</v>
      </c>
      <c r="B434" t="s">
        <v>4</v>
      </c>
      <c r="C434" t="s">
        <v>535</v>
      </c>
      <c r="D434" t="s">
        <v>122</v>
      </c>
      <c r="E434" t="s">
        <v>54</v>
      </c>
    </row>
    <row r="435" spans="1:5" x14ac:dyDescent="0.35">
      <c r="A435">
        <v>5278606</v>
      </c>
      <c r="B435" t="s">
        <v>4</v>
      </c>
      <c r="C435" t="s">
        <v>536</v>
      </c>
      <c r="D435" t="s">
        <v>67</v>
      </c>
      <c r="E435" t="s">
        <v>52</v>
      </c>
    </row>
    <row r="436" spans="1:5" x14ac:dyDescent="0.35">
      <c r="A436">
        <v>5294057</v>
      </c>
      <c r="B436" t="s">
        <v>4</v>
      </c>
      <c r="C436" t="s">
        <v>537</v>
      </c>
      <c r="D436" t="s">
        <v>122</v>
      </c>
      <c r="E436" t="s">
        <v>54</v>
      </c>
    </row>
    <row r="437" spans="1:5" x14ac:dyDescent="0.35">
      <c r="A437">
        <v>5291801</v>
      </c>
      <c r="B437" t="s">
        <v>4</v>
      </c>
      <c r="C437" t="s">
        <v>538</v>
      </c>
      <c r="D437" t="s">
        <v>67</v>
      </c>
      <c r="E437" t="s">
        <v>52</v>
      </c>
    </row>
    <row r="438" spans="1:5" x14ac:dyDescent="0.35">
      <c r="A438">
        <v>5279179</v>
      </c>
      <c r="B438" t="s">
        <v>4</v>
      </c>
      <c r="C438" t="s">
        <v>539</v>
      </c>
      <c r="D438" t="s">
        <v>67</v>
      </c>
      <c r="E438" t="s">
        <v>52</v>
      </c>
    </row>
    <row r="439" spans="1:5" x14ac:dyDescent="0.35">
      <c r="A439">
        <v>5299038</v>
      </c>
      <c r="B439" t="s">
        <v>4</v>
      </c>
      <c r="C439" t="s">
        <v>540</v>
      </c>
      <c r="D439" t="s">
        <v>122</v>
      </c>
      <c r="E439" t="s">
        <v>54</v>
      </c>
    </row>
    <row r="440" spans="1:5" x14ac:dyDescent="0.35">
      <c r="A440">
        <v>5132913</v>
      </c>
      <c r="B440" t="s">
        <v>4</v>
      </c>
      <c r="C440" t="s">
        <v>541</v>
      </c>
      <c r="D440" t="s">
        <v>122</v>
      </c>
      <c r="E440" t="s">
        <v>54</v>
      </c>
    </row>
    <row r="441" spans="1:5" x14ac:dyDescent="0.35">
      <c r="A441">
        <v>5139501</v>
      </c>
      <c r="B441" t="s">
        <v>4</v>
      </c>
      <c r="C441" t="s">
        <v>542</v>
      </c>
      <c r="D441" t="s">
        <v>63</v>
      </c>
      <c r="E441" t="s">
        <v>56</v>
      </c>
    </row>
    <row r="442" spans="1:5" x14ac:dyDescent="0.35">
      <c r="A442">
        <v>5132553</v>
      </c>
      <c r="B442" t="s">
        <v>4</v>
      </c>
      <c r="C442" t="s">
        <v>543</v>
      </c>
      <c r="D442" t="s">
        <v>67</v>
      </c>
      <c r="E442" t="s">
        <v>52</v>
      </c>
    </row>
    <row r="443" spans="1:5" x14ac:dyDescent="0.35">
      <c r="A443">
        <v>5336014</v>
      </c>
      <c r="B443" t="s">
        <v>4</v>
      </c>
      <c r="C443" t="s">
        <v>544</v>
      </c>
      <c r="D443" t="s">
        <v>173</v>
      </c>
      <c r="E443" t="s">
        <v>54</v>
      </c>
    </row>
    <row r="444" spans="1:5" x14ac:dyDescent="0.35">
      <c r="A444">
        <v>5291171</v>
      </c>
      <c r="B444" t="s">
        <v>4</v>
      </c>
      <c r="C444" t="s">
        <v>545</v>
      </c>
      <c r="D444" t="s">
        <v>118</v>
      </c>
      <c r="E444" t="s">
        <v>58</v>
      </c>
    </row>
    <row r="445" spans="1:5" x14ac:dyDescent="0.35">
      <c r="A445">
        <v>5330380</v>
      </c>
      <c r="B445" t="s">
        <v>4</v>
      </c>
      <c r="C445" t="s">
        <v>546</v>
      </c>
      <c r="D445" t="s">
        <v>118</v>
      </c>
      <c r="E445" t="s">
        <v>58</v>
      </c>
    </row>
    <row r="446" spans="1:5" x14ac:dyDescent="0.35">
      <c r="A446">
        <v>5131606</v>
      </c>
      <c r="B446" t="s">
        <v>4</v>
      </c>
      <c r="C446" t="s">
        <v>547</v>
      </c>
      <c r="D446" t="s">
        <v>67</v>
      </c>
      <c r="E446" t="s">
        <v>52</v>
      </c>
    </row>
    <row r="447" spans="1:5" x14ac:dyDescent="0.35">
      <c r="A447">
        <v>5298589</v>
      </c>
      <c r="B447" t="s">
        <v>4</v>
      </c>
      <c r="C447" t="s">
        <v>548</v>
      </c>
      <c r="D447" t="s">
        <v>67</v>
      </c>
      <c r="E447" t="s">
        <v>52</v>
      </c>
    </row>
    <row r="448" spans="1:5" x14ac:dyDescent="0.35">
      <c r="A448">
        <v>5334241</v>
      </c>
      <c r="B448" t="s">
        <v>4</v>
      </c>
      <c r="C448" t="s">
        <v>549</v>
      </c>
      <c r="D448" t="s">
        <v>122</v>
      </c>
      <c r="E448" t="s">
        <v>54</v>
      </c>
    </row>
    <row r="449" spans="1:5" x14ac:dyDescent="0.35">
      <c r="A449">
        <v>5270251</v>
      </c>
      <c r="B449" t="s">
        <v>4</v>
      </c>
      <c r="C449" t="s">
        <v>550</v>
      </c>
      <c r="D449" t="s">
        <v>155</v>
      </c>
      <c r="E449" t="s">
        <v>57</v>
      </c>
    </row>
    <row r="450" spans="1:5" x14ac:dyDescent="0.35">
      <c r="A450">
        <v>5291157</v>
      </c>
      <c r="B450" t="s">
        <v>4</v>
      </c>
      <c r="C450" t="s">
        <v>551</v>
      </c>
      <c r="D450" t="s">
        <v>67</v>
      </c>
      <c r="E450" t="s">
        <v>52</v>
      </c>
    </row>
    <row r="451" spans="1:5" x14ac:dyDescent="0.35">
      <c r="A451">
        <v>5331815</v>
      </c>
      <c r="B451" t="s">
        <v>4</v>
      </c>
      <c r="C451" t="s">
        <v>552</v>
      </c>
      <c r="D451" t="s">
        <v>122</v>
      </c>
      <c r="E451" t="s">
        <v>54</v>
      </c>
    </row>
    <row r="452" spans="1:5" x14ac:dyDescent="0.35">
      <c r="A452">
        <v>5331268</v>
      </c>
      <c r="B452" t="s">
        <v>4</v>
      </c>
      <c r="C452" t="s">
        <v>553</v>
      </c>
      <c r="D452" t="s">
        <v>61</v>
      </c>
      <c r="E452" t="s">
        <v>52</v>
      </c>
    </row>
    <row r="453" spans="1:5" x14ac:dyDescent="0.35">
      <c r="A453">
        <v>5150805</v>
      </c>
      <c r="B453" t="s">
        <v>59</v>
      </c>
      <c r="C453" t="s">
        <v>554</v>
      </c>
      <c r="D453" t="s">
        <v>64</v>
      </c>
      <c r="E453" t="s">
        <v>54</v>
      </c>
    </row>
    <row r="454" spans="1:5" x14ac:dyDescent="0.35">
      <c r="A454">
        <v>5151828</v>
      </c>
      <c r="B454" t="s">
        <v>59</v>
      </c>
      <c r="C454" t="s">
        <v>555</v>
      </c>
      <c r="D454" t="s">
        <v>120</v>
      </c>
      <c r="E454" t="s">
        <v>53</v>
      </c>
    </row>
    <row r="455" spans="1:5" x14ac:dyDescent="0.35">
      <c r="A455">
        <v>5150902</v>
      </c>
      <c r="B455" t="s">
        <v>59</v>
      </c>
      <c r="C455" t="s">
        <v>556</v>
      </c>
      <c r="D455" t="s">
        <v>155</v>
      </c>
      <c r="E455" t="s">
        <v>57</v>
      </c>
    </row>
    <row r="456" spans="1:5" x14ac:dyDescent="0.35">
      <c r="A456">
        <v>5090648</v>
      </c>
      <c r="B456" t="s">
        <v>461</v>
      </c>
      <c r="C456" t="s">
        <v>557</v>
      </c>
      <c r="D456" t="s">
        <v>136</v>
      </c>
      <c r="E456" t="s">
        <v>57</v>
      </c>
    </row>
    <row r="457" spans="1:5" x14ac:dyDescent="0.35">
      <c r="A457">
        <v>5040058</v>
      </c>
      <c r="B457" t="s">
        <v>82</v>
      </c>
      <c r="C457" t="s">
        <v>558</v>
      </c>
      <c r="D457" t="s">
        <v>67</v>
      </c>
      <c r="E457" t="s">
        <v>52</v>
      </c>
    </row>
    <row r="458" spans="1:5" x14ac:dyDescent="0.35">
      <c r="A458">
        <v>5291195</v>
      </c>
      <c r="B458" t="s">
        <v>4</v>
      </c>
      <c r="C458" t="s">
        <v>559</v>
      </c>
      <c r="D458" t="s">
        <v>118</v>
      </c>
      <c r="E458" t="s">
        <v>58</v>
      </c>
    </row>
    <row r="459" spans="1:5" x14ac:dyDescent="0.35">
      <c r="A459">
        <v>5334812</v>
      </c>
      <c r="B459" t="s">
        <v>4</v>
      </c>
      <c r="C459" t="s">
        <v>560</v>
      </c>
      <c r="D459" t="s">
        <v>122</v>
      </c>
      <c r="E459" t="s">
        <v>54</v>
      </c>
    </row>
    <row r="460" spans="1:5" x14ac:dyDescent="0.35">
      <c r="A460">
        <v>5339976</v>
      </c>
      <c r="B460" t="s">
        <v>4</v>
      </c>
      <c r="C460" t="s">
        <v>561</v>
      </c>
      <c r="D460" t="s">
        <v>118</v>
      </c>
      <c r="E460" t="s">
        <v>58</v>
      </c>
    </row>
    <row r="461" spans="1:5" x14ac:dyDescent="0.35">
      <c r="A461">
        <v>5132546</v>
      </c>
      <c r="B461" t="s">
        <v>4</v>
      </c>
      <c r="C461" t="s">
        <v>562</v>
      </c>
      <c r="D461" t="s">
        <v>67</v>
      </c>
      <c r="E461" t="s">
        <v>52</v>
      </c>
    </row>
    <row r="462" spans="1:5" x14ac:dyDescent="0.35">
      <c r="A462">
        <v>5291728</v>
      </c>
      <c r="B462" t="s">
        <v>4</v>
      </c>
      <c r="C462" t="s">
        <v>563</v>
      </c>
      <c r="D462" t="s">
        <v>64</v>
      </c>
      <c r="E462" t="s">
        <v>54</v>
      </c>
    </row>
    <row r="463" spans="1:5" x14ac:dyDescent="0.35">
      <c r="A463">
        <v>5335686</v>
      </c>
      <c r="B463" t="s">
        <v>4</v>
      </c>
      <c r="C463" t="s">
        <v>564</v>
      </c>
      <c r="D463" t="s">
        <v>136</v>
      </c>
      <c r="E463" t="s">
        <v>57</v>
      </c>
    </row>
    <row r="464" spans="1:5" x14ac:dyDescent="0.35">
      <c r="A464">
        <v>5278523</v>
      </c>
      <c r="B464" t="s">
        <v>4</v>
      </c>
      <c r="C464" t="s">
        <v>565</v>
      </c>
      <c r="D464" t="s">
        <v>136</v>
      </c>
      <c r="E464" t="s">
        <v>57</v>
      </c>
    </row>
    <row r="465" spans="1:5" x14ac:dyDescent="0.35">
      <c r="A465">
        <v>5135031</v>
      </c>
      <c r="B465" t="s">
        <v>4</v>
      </c>
      <c r="C465" t="s">
        <v>566</v>
      </c>
      <c r="D465" t="s">
        <v>122</v>
      </c>
      <c r="E465" t="s">
        <v>54</v>
      </c>
    </row>
    <row r="466" spans="1:5" x14ac:dyDescent="0.35">
      <c r="A466">
        <v>5139134</v>
      </c>
      <c r="B466" t="s">
        <v>4</v>
      </c>
      <c r="C466" t="s">
        <v>567</v>
      </c>
      <c r="D466" t="s">
        <v>62</v>
      </c>
      <c r="E466" t="s">
        <v>76</v>
      </c>
    </row>
    <row r="467" spans="1:5" x14ac:dyDescent="0.35">
      <c r="A467">
        <v>5139141</v>
      </c>
      <c r="B467" t="s">
        <v>4</v>
      </c>
      <c r="C467" t="s">
        <v>568</v>
      </c>
      <c r="D467" t="s">
        <v>122</v>
      </c>
      <c r="E467" t="s">
        <v>54</v>
      </c>
    </row>
    <row r="468" spans="1:5" x14ac:dyDescent="0.35">
      <c r="A468">
        <v>5150746</v>
      </c>
      <c r="B468" t="s">
        <v>59</v>
      </c>
      <c r="C468" t="s">
        <v>569</v>
      </c>
      <c r="D468" t="s">
        <v>117</v>
      </c>
      <c r="E468" t="s">
        <v>58</v>
      </c>
    </row>
    <row r="469" spans="1:5" x14ac:dyDescent="0.35">
      <c r="A469">
        <v>5338067</v>
      </c>
      <c r="B469" t="s">
        <v>4</v>
      </c>
      <c r="C469" t="s">
        <v>570</v>
      </c>
      <c r="D469" t="s">
        <v>173</v>
      </c>
      <c r="E469" t="s">
        <v>54</v>
      </c>
    </row>
    <row r="470" spans="1:5" x14ac:dyDescent="0.35">
      <c r="A470">
        <v>5132027</v>
      </c>
      <c r="B470" t="s">
        <v>4</v>
      </c>
      <c r="C470" t="s">
        <v>571</v>
      </c>
      <c r="D470" t="s">
        <v>122</v>
      </c>
      <c r="E470" t="s">
        <v>54</v>
      </c>
    </row>
    <row r="471" spans="1:5" x14ac:dyDescent="0.35">
      <c r="A471">
        <v>5030020</v>
      </c>
      <c r="B471" t="s">
        <v>317</v>
      </c>
      <c r="C471" t="s">
        <v>572</v>
      </c>
      <c r="D471" t="s">
        <v>117</v>
      </c>
      <c r="E471" t="s">
        <v>58</v>
      </c>
    </row>
    <row r="472" spans="1:5" x14ac:dyDescent="0.35">
      <c r="A472">
        <v>4812209</v>
      </c>
      <c r="B472" t="s">
        <v>574</v>
      </c>
      <c r="C472" t="s">
        <v>573</v>
      </c>
      <c r="D472" t="s">
        <v>294</v>
      </c>
      <c r="E472" t="s">
        <v>58</v>
      </c>
    </row>
    <row r="473" spans="1:5" x14ac:dyDescent="0.35">
      <c r="A473">
        <v>5151558</v>
      </c>
      <c r="B473" t="s">
        <v>59</v>
      </c>
      <c r="C473" t="s">
        <v>575</v>
      </c>
      <c r="D473" t="s">
        <v>120</v>
      </c>
      <c r="E473" t="s">
        <v>53</v>
      </c>
    </row>
    <row r="474" spans="1:5" x14ac:dyDescent="0.35">
      <c r="A474">
        <v>5150687</v>
      </c>
      <c r="B474" t="s">
        <v>59</v>
      </c>
      <c r="C474" t="s">
        <v>576</v>
      </c>
      <c r="D474" t="s">
        <v>118</v>
      </c>
      <c r="E474" t="s">
        <v>58</v>
      </c>
    </row>
    <row r="475" spans="1:5" x14ac:dyDescent="0.35">
      <c r="A475">
        <v>5150348</v>
      </c>
      <c r="B475" t="s">
        <v>59</v>
      </c>
      <c r="C475" t="s">
        <v>578</v>
      </c>
      <c r="D475" t="s">
        <v>124</v>
      </c>
      <c r="E475" t="s">
        <v>55</v>
      </c>
    </row>
    <row r="476" spans="1:5" x14ac:dyDescent="0.35">
      <c r="A476">
        <v>5150791</v>
      </c>
      <c r="B476" t="s">
        <v>59</v>
      </c>
      <c r="C476" t="s">
        <v>579</v>
      </c>
      <c r="D476" t="s">
        <v>67</v>
      </c>
      <c r="E476" t="s">
        <v>52</v>
      </c>
    </row>
    <row r="477" spans="1:5" x14ac:dyDescent="0.35">
      <c r="A477">
        <v>5040418</v>
      </c>
      <c r="B477" t="s">
        <v>82</v>
      </c>
      <c r="C477" t="s">
        <v>580</v>
      </c>
      <c r="D477" t="s">
        <v>117</v>
      </c>
      <c r="E477" t="s">
        <v>58</v>
      </c>
    </row>
    <row r="478" spans="1:5" x14ac:dyDescent="0.35">
      <c r="A478">
        <v>5151022</v>
      </c>
      <c r="B478" t="s">
        <v>59</v>
      </c>
      <c r="C478" t="s">
        <v>581</v>
      </c>
      <c r="D478" t="s">
        <v>120</v>
      </c>
      <c r="E478" t="s">
        <v>53</v>
      </c>
    </row>
    <row r="479" spans="1:5" x14ac:dyDescent="0.35">
      <c r="A479">
        <v>5152069</v>
      </c>
      <c r="B479" t="s">
        <v>59</v>
      </c>
      <c r="C479" t="s">
        <v>582</v>
      </c>
      <c r="D479" t="s">
        <v>119</v>
      </c>
      <c r="E479" t="s">
        <v>52</v>
      </c>
    </row>
    <row r="480" spans="1:5" x14ac:dyDescent="0.35">
      <c r="A480">
        <v>5339260</v>
      </c>
      <c r="B480" t="s">
        <v>4</v>
      </c>
      <c r="C480" t="s">
        <v>583</v>
      </c>
      <c r="D480" t="s">
        <v>128</v>
      </c>
      <c r="E480" t="s">
        <v>58</v>
      </c>
    </row>
    <row r="481" spans="1:5" x14ac:dyDescent="0.35">
      <c r="A481">
        <v>5170034</v>
      </c>
      <c r="B481" t="s">
        <v>51</v>
      </c>
      <c r="C481" t="s">
        <v>584</v>
      </c>
      <c r="D481" t="s">
        <v>136</v>
      </c>
      <c r="E481" t="s">
        <v>57</v>
      </c>
    </row>
    <row r="482" spans="1:5" x14ac:dyDescent="0.35">
      <c r="A482">
        <v>5331756</v>
      </c>
      <c r="B482" t="s">
        <v>4</v>
      </c>
      <c r="C482" t="s">
        <v>585</v>
      </c>
      <c r="D482" t="s">
        <v>173</v>
      </c>
      <c r="E482" t="s">
        <v>54</v>
      </c>
    </row>
    <row r="483" spans="1:5" x14ac:dyDescent="0.35">
      <c r="A483">
        <v>3090042</v>
      </c>
      <c r="B483" t="s">
        <v>577</v>
      </c>
      <c r="C483" t="s">
        <v>586</v>
      </c>
      <c r="D483" t="s">
        <v>294</v>
      </c>
      <c r="E483" t="s">
        <v>58</v>
      </c>
    </row>
    <row r="484" spans="1:5" x14ac:dyDescent="0.35">
      <c r="A484">
        <v>5150490</v>
      </c>
      <c r="B484" t="s">
        <v>59</v>
      </c>
      <c r="C484" t="s">
        <v>587</v>
      </c>
      <c r="D484" t="s">
        <v>136</v>
      </c>
      <c r="E484" t="s">
        <v>57</v>
      </c>
    </row>
    <row r="485" spans="1:5" x14ac:dyDescent="0.35">
      <c r="A485">
        <v>5122871</v>
      </c>
      <c r="B485" t="s">
        <v>51</v>
      </c>
      <c r="C485" t="s">
        <v>588</v>
      </c>
      <c r="D485" t="s">
        <v>63</v>
      </c>
      <c r="E485" t="s">
        <v>56</v>
      </c>
    </row>
    <row r="486" spans="1:5" x14ac:dyDescent="0.35">
      <c r="A486">
        <v>5135806</v>
      </c>
      <c r="B486" t="s">
        <v>51</v>
      </c>
      <c r="C486" t="s">
        <v>589</v>
      </c>
      <c r="D486" t="s">
        <v>120</v>
      </c>
      <c r="E486" t="s">
        <v>53</v>
      </c>
    </row>
    <row r="487" spans="1:5" x14ac:dyDescent="0.35">
      <c r="A487">
        <v>5124277</v>
      </c>
      <c r="B487" t="s">
        <v>51</v>
      </c>
      <c r="C487" t="s">
        <v>590</v>
      </c>
      <c r="D487" t="s">
        <v>123</v>
      </c>
      <c r="E487" t="s">
        <v>76</v>
      </c>
    </row>
    <row r="488" spans="1:5" x14ac:dyDescent="0.35">
      <c r="A488">
        <v>5135837</v>
      </c>
      <c r="B488" t="s">
        <v>51</v>
      </c>
      <c r="C488" t="s">
        <v>591</v>
      </c>
      <c r="D488" t="s">
        <v>67</v>
      </c>
      <c r="E488" t="s">
        <v>52</v>
      </c>
    </row>
    <row r="489" spans="1:5" x14ac:dyDescent="0.35">
      <c r="A489">
        <v>5339426</v>
      </c>
      <c r="B489" t="s">
        <v>4</v>
      </c>
      <c r="C489" t="s">
        <v>592</v>
      </c>
      <c r="D489" t="s">
        <v>60</v>
      </c>
      <c r="E489" t="s">
        <v>55</v>
      </c>
    </row>
    <row r="490" spans="1:5" x14ac:dyDescent="0.35">
      <c r="A490">
        <v>5298499</v>
      </c>
      <c r="B490" t="s">
        <v>51</v>
      </c>
      <c r="C490" t="s">
        <v>593</v>
      </c>
      <c r="D490" t="s">
        <v>62</v>
      </c>
      <c r="E490" t="s">
        <v>76</v>
      </c>
    </row>
    <row r="491" spans="1:5" x14ac:dyDescent="0.35">
      <c r="A491">
        <v>5129535</v>
      </c>
      <c r="B491" t="s">
        <v>51</v>
      </c>
      <c r="C491" t="s">
        <v>594</v>
      </c>
      <c r="D491" t="s">
        <v>118</v>
      </c>
      <c r="E491" t="s">
        <v>56</v>
      </c>
    </row>
    <row r="492" spans="1:5" x14ac:dyDescent="0.35">
      <c r="A492">
        <v>5151572</v>
      </c>
      <c r="B492" t="s">
        <v>59</v>
      </c>
      <c r="C492" t="s">
        <v>595</v>
      </c>
      <c r="D492" t="s">
        <v>64</v>
      </c>
      <c r="E492" t="s">
        <v>54</v>
      </c>
    </row>
    <row r="493" spans="1:5" x14ac:dyDescent="0.35">
      <c r="A493">
        <v>5152412</v>
      </c>
      <c r="B493" t="s">
        <v>59</v>
      </c>
      <c r="C493" t="s">
        <v>596</v>
      </c>
      <c r="D493" t="s">
        <v>118</v>
      </c>
      <c r="E493" t="s">
        <v>58</v>
      </c>
    </row>
    <row r="494" spans="1:5" x14ac:dyDescent="0.35">
      <c r="A494">
        <v>5291209</v>
      </c>
      <c r="B494" t="s">
        <v>4</v>
      </c>
      <c r="C494" t="s">
        <v>597</v>
      </c>
      <c r="D494" t="s">
        <v>125</v>
      </c>
      <c r="E494" t="s">
        <v>53</v>
      </c>
    </row>
    <row r="495" spans="1:5" x14ac:dyDescent="0.35">
      <c r="A495">
        <v>5337390</v>
      </c>
      <c r="B495" t="s">
        <v>4</v>
      </c>
      <c r="C495" t="s">
        <v>598</v>
      </c>
      <c r="D495" t="s">
        <v>125</v>
      </c>
      <c r="E495" t="s">
        <v>53</v>
      </c>
    </row>
    <row r="496" spans="1:5" x14ac:dyDescent="0.35">
      <c r="A496">
        <v>5295506</v>
      </c>
      <c r="B496" t="s">
        <v>4</v>
      </c>
      <c r="C496" t="s">
        <v>599</v>
      </c>
      <c r="D496" t="s">
        <v>60</v>
      </c>
      <c r="E496" t="s">
        <v>55</v>
      </c>
    </row>
    <row r="497" spans="1:5" x14ac:dyDescent="0.35">
      <c r="A497">
        <v>5298600</v>
      </c>
      <c r="B497" t="s">
        <v>4</v>
      </c>
      <c r="C497" t="s">
        <v>600</v>
      </c>
      <c r="D497" t="s">
        <v>62</v>
      </c>
      <c r="E497" t="s">
        <v>76</v>
      </c>
    </row>
    <row r="498" spans="1:5" x14ac:dyDescent="0.35">
      <c r="A498">
        <v>5333567</v>
      </c>
      <c r="B498" t="s">
        <v>4</v>
      </c>
      <c r="C498" t="s">
        <v>601</v>
      </c>
      <c r="D498" t="s">
        <v>120</v>
      </c>
      <c r="E498" t="s">
        <v>53</v>
      </c>
    </row>
    <row r="499" spans="1:5" x14ac:dyDescent="0.35">
      <c r="A499">
        <v>5100101</v>
      </c>
      <c r="B499" t="s">
        <v>51</v>
      </c>
      <c r="C499" t="s">
        <v>602</v>
      </c>
      <c r="D499" t="s">
        <v>117</v>
      </c>
      <c r="E499" t="s">
        <v>58</v>
      </c>
    </row>
    <row r="500" spans="1:5" x14ac:dyDescent="0.35">
      <c r="A500">
        <v>5279117</v>
      </c>
      <c r="B500" t="s">
        <v>4</v>
      </c>
      <c r="C500" t="s">
        <v>603</v>
      </c>
      <c r="D500" t="s">
        <v>119</v>
      </c>
      <c r="E500" t="s">
        <v>52</v>
      </c>
    </row>
    <row r="501" spans="1:5" x14ac:dyDescent="0.35">
      <c r="A501">
        <v>5336142</v>
      </c>
      <c r="B501" t="s">
        <v>51</v>
      </c>
      <c r="C501" t="s">
        <v>604</v>
      </c>
      <c r="D501" t="s">
        <v>136</v>
      </c>
      <c r="E501" t="s">
        <v>57</v>
      </c>
    </row>
    <row r="502" spans="1:5" x14ac:dyDescent="0.35">
      <c r="A502">
        <v>5040449</v>
      </c>
      <c r="B502" t="s">
        <v>82</v>
      </c>
      <c r="C502" t="s">
        <v>605</v>
      </c>
      <c r="D502" t="s">
        <v>121</v>
      </c>
      <c r="E502" t="s">
        <v>55</v>
      </c>
    </row>
    <row r="503" spans="1:5" x14ac:dyDescent="0.35">
      <c r="A503">
        <v>5030103</v>
      </c>
      <c r="B503" t="s">
        <v>317</v>
      </c>
      <c r="C503" t="s">
        <v>606</v>
      </c>
      <c r="D503" t="s">
        <v>60</v>
      </c>
      <c r="E503" t="s">
        <v>55</v>
      </c>
    </row>
    <row r="504" spans="1:5" x14ac:dyDescent="0.35">
      <c r="A504">
        <v>5152384</v>
      </c>
      <c r="B504" t="s">
        <v>59</v>
      </c>
      <c r="C504" t="s">
        <v>607</v>
      </c>
      <c r="D504" t="s">
        <v>120</v>
      </c>
      <c r="E504" t="s">
        <v>53</v>
      </c>
    </row>
    <row r="505" spans="1:5" x14ac:dyDescent="0.35">
      <c r="A505">
        <v>5150362</v>
      </c>
      <c r="B505" t="s">
        <v>59</v>
      </c>
      <c r="C505" t="s">
        <v>608</v>
      </c>
      <c r="D505" t="s">
        <v>60</v>
      </c>
      <c r="E505" t="s">
        <v>55</v>
      </c>
    </row>
    <row r="506" spans="1:5" x14ac:dyDescent="0.35">
      <c r="A506">
        <v>5150874</v>
      </c>
      <c r="B506" t="s">
        <v>59</v>
      </c>
      <c r="C506" t="s">
        <v>609</v>
      </c>
      <c r="D506" t="s">
        <v>63</v>
      </c>
      <c r="E506" t="s">
        <v>56</v>
      </c>
    </row>
    <row r="507" spans="1:5" x14ac:dyDescent="0.35">
      <c r="A507">
        <v>5334850</v>
      </c>
      <c r="B507" t="s">
        <v>4</v>
      </c>
      <c r="C507" t="s">
        <v>610</v>
      </c>
      <c r="D507" t="s">
        <v>118</v>
      </c>
      <c r="E507" t="s">
        <v>58</v>
      </c>
    </row>
    <row r="508" spans="1:5" x14ac:dyDescent="0.35">
      <c r="A508">
        <v>5291894</v>
      </c>
      <c r="B508" t="s">
        <v>4</v>
      </c>
      <c r="C508" t="s">
        <v>611</v>
      </c>
      <c r="D508" t="s">
        <v>67</v>
      </c>
      <c r="E508" t="s">
        <v>52</v>
      </c>
    </row>
    <row r="509" spans="1:5" x14ac:dyDescent="0.35">
      <c r="A509">
        <v>5139549</v>
      </c>
      <c r="B509" t="s">
        <v>4</v>
      </c>
      <c r="C509" t="s">
        <v>612</v>
      </c>
      <c r="D509" t="s">
        <v>67</v>
      </c>
      <c r="E509" t="s">
        <v>52</v>
      </c>
    </row>
    <row r="510" spans="1:5" x14ac:dyDescent="0.35">
      <c r="A510">
        <v>5170089</v>
      </c>
      <c r="B510" t="s">
        <v>51</v>
      </c>
      <c r="C510" t="s">
        <v>613</v>
      </c>
      <c r="D510" t="s">
        <v>117</v>
      </c>
      <c r="E510" t="s">
        <v>58</v>
      </c>
    </row>
    <row r="511" spans="1:5" x14ac:dyDescent="0.35">
      <c r="A511">
        <v>5122013</v>
      </c>
      <c r="B511" t="s">
        <v>51</v>
      </c>
      <c r="C511" t="s">
        <v>614</v>
      </c>
      <c r="D511" t="s">
        <v>117</v>
      </c>
      <c r="E511" t="s">
        <v>58</v>
      </c>
    </row>
    <row r="512" spans="1:5" x14ac:dyDescent="0.35">
      <c r="A512">
        <v>5334054</v>
      </c>
      <c r="B512" t="s">
        <v>4</v>
      </c>
      <c r="C512" t="s">
        <v>615</v>
      </c>
      <c r="D512" t="s">
        <v>118</v>
      </c>
      <c r="E512" t="s">
        <v>56</v>
      </c>
    </row>
    <row r="513" spans="1:5" x14ac:dyDescent="0.35">
      <c r="A513">
        <v>5129777</v>
      </c>
      <c r="B513" t="s">
        <v>4</v>
      </c>
      <c r="C513" t="s">
        <v>616</v>
      </c>
      <c r="D513" t="s">
        <v>67</v>
      </c>
      <c r="E513" t="s">
        <v>52</v>
      </c>
    </row>
    <row r="514" spans="1:5" x14ac:dyDescent="0.35">
      <c r="A514">
        <v>5339969</v>
      </c>
      <c r="B514" t="s">
        <v>4</v>
      </c>
      <c r="C514" t="s">
        <v>617</v>
      </c>
      <c r="D514" t="s">
        <v>67</v>
      </c>
      <c r="E514" t="s">
        <v>52</v>
      </c>
    </row>
    <row r="515" spans="1:5" x14ac:dyDescent="0.35">
      <c r="A515">
        <v>5132041</v>
      </c>
      <c r="B515" t="s">
        <v>4</v>
      </c>
      <c r="C515" t="s">
        <v>618</v>
      </c>
      <c r="D515" t="s">
        <v>123</v>
      </c>
      <c r="E515" t="s">
        <v>76</v>
      </c>
    </row>
    <row r="516" spans="1:5" x14ac:dyDescent="0.35">
      <c r="A516">
        <v>5137873</v>
      </c>
      <c r="B516" t="s">
        <v>4</v>
      </c>
      <c r="C516" t="s">
        <v>619</v>
      </c>
      <c r="D516" t="s">
        <v>120</v>
      </c>
      <c r="E516" t="s">
        <v>53</v>
      </c>
    </row>
    <row r="517" spans="1:5" x14ac:dyDescent="0.35">
      <c r="A517">
        <v>5279854</v>
      </c>
      <c r="B517" t="s">
        <v>4</v>
      </c>
      <c r="C517" t="s">
        <v>620</v>
      </c>
      <c r="D517" t="s">
        <v>294</v>
      </c>
      <c r="E517" t="s">
        <v>58</v>
      </c>
    </row>
    <row r="518" spans="1:5" x14ac:dyDescent="0.35">
      <c r="A518">
        <v>5295461</v>
      </c>
      <c r="B518" t="s">
        <v>4</v>
      </c>
      <c r="C518" t="s">
        <v>621</v>
      </c>
      <c r="D518" t="s">
        <v>120</v>
      </c>
      <c r="E518" t="s">
        <v>53</v>
      </c>
    </row>
    <row r="519" spans="1:5" x14ac:dyDescent="0.35">
      <c r="A519">
        <v>5335015</v>
      </c>
      <c r="B519" t="s">
        <v>4</v>
      </c>
      <c r="C519" t="s">
        <v>622</v>
      </c>
      <c r="D519" t="s">
        <v>62</v>
      </c>
      <c r="E519" t="s">
        <v>76</v>
      </c>
    </row>
    <row r="520" spans="1:5" x14ac:dyDescent="0.35">
      <c r="A520">
        <v>5274624</v>
      </c>
      <c r="B520" t="s">
        <v>4</v>
      </c>
      <c r="C520" t="s">
        <v>623</v>
      </c>
      <c r="D520" t="s">
        <v>64</v>
      </c>
      <c r="E520" t="s">
        <v>54</v>
      </c>
    </row>
    <row r="521" spans="1:5" x14ac:dyDescent="0.35">
      <c r="A521">
        <v>5270220</v>
      </c>
      <c r="B521" t="s">
        <v>4</v>
      </c>
      <c r="C521" t="s">
        <v>624</v>
      </c>
      <c r="D521" t="s">
        <v>60</v>
      </c>
      <c r="E521" t="s">
        <v>55</v>
      </c>
    </row>
    <row r="522" spans="1:5" x14ac:dyDescent="0.35">
      <c r="A522">
        <v>5123171</v>
      </c>
      <c r="B522" t="s">
        <v>4</v>
      </c>
      <c r="C522" t="s">
        <v>625</v>
      </c>
      <c r="D522" t="s">
        <v>62</v>
      </c>
      <c r="E522" t="s">
        <v>76</v>
      </c>
    </row>
    <row r="523" spans="1:5" x14ac:dyDescent="0.35">
      <c r="A523">
        <v>5337435</v>
      </c>
      <c r="B523" t="s">
        <v>4</v>
      </c>
      <c r="C523" t="s">
        <v>626</v>
      </c>
      <c r="D523" t="s">
        <v>120</v>
      </c>
      <c r="E523" t="s">
        <v>53</v>
      </c>
    </row>
    <row r="524" spans="1:5" x14ac:dyDescent="0.35">
      <c r="A524">
        <v>5331040</v>
      </c>
      <c r="B524" t="s">
        <v>4</v>
      </c>
      <c r="C524" t="s">
        <v>627</v>
      </c>
      <c r="D524" t="s">
        <v>62</v>
      </c>
      <c r="E524" t="s">
        <v>76</v>
      </c>
    </row>
    <row r="525" spans="1:5" x14ac:dyDescent="0.35">
      <c r="A525">
        <v>5331718</v>
      </c>
      <c r="B525" t="s">
        <v>4</v>
      </c>
      <c r="C525" t="s">
        <v>628</v>
      </c>
      <c r="D525" t="s">
        <v>120</v>
      </c>
      <c r="E525" t="s">
        <v>53</v>
      </c>
    </row>
    <row r="526" spans="1:5" x14ac:dyDescent="0.35">
      <c r="A526">
        <v>5335769</v>
      </c>
      <c r="B526" t="s">
        <v>4</v>
      </c>
      <c r="C526" t="s">
        <v>629</v>
      </c>
      <c r="D526" t="s">
        <v>123</v>
      </c>
      <c r="E526" t="s">
        <v>76</v>
      </c>
    </row>
    <row r="527" spans="1:5" x14ac:dyDescent="0.35">
      <c r="A527">
        <v>5278035</v>
      </c>
      <c r="B527" t="s">
        <v>4</v>
      </c>
      <c r="C527" t="s">
        <v>630</v>
      </c>
      <c r="D527" t="s">
        <v>67</v>
      </c>
      <c r="E527" t="s">
        <v>52</v>
      </c>
    </row>
    <row r="528" spans="1:5" x14ac:dyDescent="0.35">
      <c r="A528">
        <v>5295966</v>
      </c>
      <c r="B528" t="s">
        <v>4</v>
      </c>
      <c r="C528" t="s">
        <v>631</v>
      </c>
      <c r="D528" t="s">
        <v>173</v>
      </c>
      <c r="E528" t="s">
        <v>54</v>
      </c>
    </row>
    <row r="529" spans="1:5" x14ac:dyDescent="0.35">
      <c r="A529">
        <v>5278886</v>
      </c>
      <c r="B529" t="s">
        <v>4</v>
      </c>
      <c r="C529" t="s">
        <v>632</v>
      </c>
      <c r="D529" t="s">
        <v>120</v>
      </c>
      <c r="E529" t="s">
        <v>53</v>
      </c>
    </row>
    <row r="530" spans="1:5" x14ac:dyDescent="0.35">
      <c r="A530">
        <v>5298015</v>
      </c>
      <c r="B530" t="s">
        <v>4</v>
      </c>
      <c r="C530" t="s">
        <v>633</v>
      </c>
      <c r="D530" t="s">
        <v>136</v>
      </c>
      <c r="E530" t="s">
        <v>57</v>
      </c>
    </row>
    <row r="531" spans="1:5" x14ac:dyDescent="0.35">
      <c r="A531">
        <v>5298987</v>
      </c>
      <c r="B531" t="s">
        <v>4</v>
      </c>
      <c r="C531" t="s">
        <v>634</v>
      </c>
      <c r="D531" t="s">
        <v>136</v>
      </c>
      <c r="E531" t="s">
        <v>57</v>
      </c>
    </row>
    <row r="532" spans="1:5" x14ac:dyDescent="0.35">
      <c r="A532">
        <v>5279830</v>
      </c>
      <c r="B532" t="s">
        <v>4</v>
      </c>
      <c r="C532" t="s">
        <v>635</v>
      </c>
      <c r="D532" t="s">
        <v>173</v>
      </c>
      <c r="E532" t="s">
        <v>54</v>
      </c>
    </row>
    <row r="533" spans="1:5" x14ac:dyDescent="0.35">
      <c r="A533">
        <v>5298316</v>
      </c>
      <c r="B533" t="s">
        <v>4</v>
      </c>
      <c r="C533" t="s">
        <v>636</v>
      </c>
      <c r="D533" t="s">
        <v>136</v>
      </c>
      <c r="E533" t="s">
        <v>57</v>
      </c>
    </row>
    <row r="534" spans="1:5" x14ac:dyDescent="0.35">
      <c r="A534">
        <v>5151842</v>
      </c>
      <c r="B534" t="s">
        <v>59</v>
      </c>
      <c r="C534" t="s">
        <v>637</v>
      </c>
      <c r="D534" t="s">
        <v>136</v>
      </c>
      <c r="E534" t="s">
        <v>57</v>
      </c>
    </row>
    <row r="535" spans="1:5" x14ac:dyDescent="0.35">
      <c r="A535">
        <v>5152135</v>
      </c>
      <c r="B535" t="s">
        <v>323</v>
      </c>
      <c r="C535" t="s">
        <v>638</v>
      </c>
      <c r="D535" t="s">
        <v>64</v>
      </c>
      <c r="E535" t="s">
        <v>54</v>
      </c>
    </row>
    <row r="536" spans="1:5" x14ac:dyDescent="0.35">
      <c r="A536">
        <v>5150452</v>
      </c>
      <c r="B536" t="s">
        <v>59</v>
      </c>
      <c r="C536" t="s">
        <v>639</v>
      </c>
      <c r="D536" t="s">
        <v>118</v>
      </c>
      <c r="E536" t="s">
        <v>56</v>
      </c>
    </row>
    <row r="537" spans="1:5" x14ac:dyDescent="0.35">
      <c r="A537">
        <v>5131578</v>
      </c>
      <c r="B537" t="s">
        <v>4</v>
      </c>
      <c r="C537" t="s">
        <v>641</v>
      </c>
      <c r="D537" t="s">
        <v>60</v>
      </c>
      <c r="E537" t="s">
        <v>55</v>
      </c>
    </row>
    <row r="538" spans="1:5" x14ac:dyDescent="0.35">
      <c r="A538">
        <v>5136106</v>
      </c>
      <c r="B538" t="s">
        <v>4</v>
      </c>
      <c r="C538" t="s">
        <v>642</v>
      </c>
      <c r="D538" t="s">
        <v>128</v>
      </c>
      <c r="E538" t="s">
        <v>58</v>
      </c>
    </row>
    <row r="539" spans="1:5" x14ac:dyDescent="0.35">
      <c r="A539">
        <v>5131886</v>
      </c>
      <c r="B539" t="s">
        <v>4</v>
      </c>
      <c r="C539" t="s">
        <v>643</v>
      </c>
      <c r="D539" t="s">
        <v>62</v>
      </c>
      <c r="E539" t="s">
        <v>76</v>
      </c>
    </row>
    <row r="540" spans="1:5" x14ac:dyDescent="0.35">
      <c r="A540">
        <v>5120219</v>
      </c>
      <c r="B540" t="s">
        <v>4</v>
      </c>
      <c r="C540" t="s">
        <v>644</v>
      </c>
      <c r="D540" t="s">
        <v>117</v>
      </c>
      <c r="E540" t="s">
        <v>58</v>
      </c>
    </row>
    <row r="541" spans="1:5" x14ac:dyDescent="0.35">
      <c r="A541">
        <v>5294071</v>
      </c>
      <c r="B541" t="s">
        <v>4</v>
      </c>
      <c r="C541" t="s">
        <v>645</v>
      </c>
      <c r="D541" t="s">
        <v>125</v>
      </c>
      <c r="E541" t="s">
        <v>53</v>
      </c>
    </row>
    <row r="542" spans="1:5" x14ac:dyDescent="0.35">
      <c r="A542">
        <v>5279861</v>
      </c>
      <c r="B542" t="s">
        <v>4</v>
      </c>
      <c r="C542" t="s">
        <v>646</v>
      </c>
      <c r="D542" t="s">
        <v>213</v>
      </c>
      <c r="E542" t="s">
        <v>57</v>
      </c>
    </row>
    <row r="543" spans="1:5" x14ac:dyDescent="0.35">
      <c r="A543">
        <v>5337466</v>
      </c>
      <c r="B543" t="s">
        <v>4</v>
      </c>
      <c r="C543" t="s">
        <v>647</v>
      </c>
      <c r="D543" t="s">
        <v>167</v>
      </c>
      <c r="E543" t="s">
        <v>57</v>
      </c>
    </row>
    <row r="544" spans="1:5" x14ac:dyDescent="0.35">
      <c r="A544">
        <v>9184426</v>
      </c>
      <c r="B544" t="s">
        <v>4</v>
      </c>
      <c r="C544" t="s">
        <v>648</v>
      </c>
      <c r="D544" t="s">
        <v>63</v>
      </c>
      <c r="E544" t="s">
        <v>56</v>
      </c>
    </row>
    <row r="545" spans="1:5" x14ac:dyDescent="0.35">
      <c r="A545">
        <v>5294088</v>
      </c>
      <c r="B545" t="s">
        <v>4</v>
      </c>
      <c r="C545" t="s">
        <v>649</v>
      </c>
      <c r="D545" t="s">
        <v>62</v>
      </c>
      <c r="E545" t="s">
        <v>76</v>
      </c>
    </row>
    <row r="546" spans="1:5" x14ac:dyDescent="0.35">
      <c r="A546">
        <v>5128332</v>
      </c>
      <c r="B546" t="s">
        <v>4</v>
      </c>
      <c r="C546" t="s">
        <v>650</v>
      </c>
      <c r="D546" t="s">
        <v>60</v>
      </c>
      <c r="E546" t="s">
        <v>55</v>
      </c>
    </row>
    <row r="547" spans="1:5" x14ac:dyDescent="0.35">
      <c r="A547">
        <v>5337321</v>
      </c>
      <c r="B547" t="s">
        <v>4</v>
      </c>
      <c r="C547" t="s">
        <v>651</v>
      </c>
      <c r="D547" t="s">
        <v>125</v>
      </c>
      <c r="E547" t="s">
        <v>53</v>
      </c>
    </row>
    <row r="548" spans="1:5" x14ac:dyDescent="0.35">
      <c r="A548">
        <v>5290947</v>
      </c>
      <c r="B548" t="s">
        <v>4</v>
      </c>
      <c r="C548" t="s">
        <v>652</v>
      </c>
      <c r="D548" t="s">
        <v>124</v>
      </c>
      <c r="E548" t="s">
        <v>55</v>
      </c>
    </row>
    <row r="549" spans="1:5" x14ac:dyDescent="0.35">
      <c r="A549">
        <v>5290712</v>
      </c>
      <c r="B549" t="s">
        <v>4</v>
      </c>
      <c r="C549" t="s">
        <v>653</v>
      </c>
      <c r="D549" t="s">
        <v>124</v>
      </c>
      <c r="E549" t="s">
        <v>55</v>
      </c>
    </row>
    <row r="550" spans="1:5" x14ac:dyDescent="0.35">
      <c r="A550">
        <v>5278585</v>
      </c>
      <c r="B550" t="s">
        <v>4</v>
      </c>
      <c r="C550" t="s">
        <v>654</v>
      </c>
      <c r="D550" t="s">
        <v>117</v>
      </c>
      <c r="E550" t="s">
        <v>58</v>
      </c>
    </row>
    <row r="551" spans="1:5" x14ac:dyDescent="0.35">
      <c r="A551">
        <v>5292914</v>
      </c>
      <c r="B551" t="s">
        <v>4</v>
      </c>
      <c r="C551" t="s">
        <v>655</v>
      </c>
      <c r="D551" t="s">
        <v>117</v>
      </c>
      <c r="E551" t="s">
        <v>58</v>
      </c>
    </row>
    <row r="552" spans="1:5" x14ac:dyDescent="0.35">
      <c r="A552">
        <v>5278042</v>
      </c>
      <c r="B552" t="s">
        <v>4</v>
      </c>
      <c r="C552" t="s">
        <v>656</v>
      </c>
      <c r="D552" t="s">
        <v>63</v>
      </c>
      <c r="E552" t="s">
        <v>56</v>
      </c>
    </row>
    <row r="553" spans="1:5" x14ac:dyDescent="0.35">
      <c r="A553">
        <v>5295485</v>
      </c>
      <c r="B553" t="s">
        <v>4</v>
      </c>
      <c r="C553" t="s">
        <v>657</v>
      </c>
      <c r="D553" t="s">
        <v>121</v>
      </c>
      <c r="E553" t="s">
        <v>55</v>
      </c>
    </row>
    <row r="554" spans="1:5" x14ac:dyDescent="0.35">
      <c r="A554">
        <v>5138623</v>
      </c>
      <c r="B554" t="s">
        <v>4</v>
      </c>
      <c r="C554" t="s">
        <v>658</v>
      </c>
      <c r="D554" t="s">
        <v>125</v>
      </c>
      <c r="E554" t="s">
        <v>53</v>
      </c>
    </row>
    <row r="555" spans="1:5" x14ac:dyDescent="0.35">
      <c r="A555">
        <v>5137330</v>
      </c>
      <c r="B555" t="s">
        <v>4</v>
      </c>
      <c r="C555" t="s">
        <v>659</v>
      </c>
      <c r="D555" t="s">
        <v>63</v>
      </c>
      <c r="E555" t="s">
        <v>56</v>
      </c>
    </row>
    <row r="556" spans="1:5" x14ac:dyDescent="0.35">
      <c r="A556">
        <v>5331358</v>
      </c>
      <c r="B556" t="s">
        <v>4</v>
      </c>
      <c r="C556" t="s">
        <v>660</v>
      </c>
      <c r="D556" t="s">
        <v>117</v>
      </c>
      <c r="E556" t="s">
        <v>58</v>
      </c>
    </row>
    <row r="557" spans="1:5" x14ac:dyDescent="0.35">
      <c r="A557">
        <v>5292879</v>
      </c>
      <c r="B557" t="s">
        <v>4</v>
      </c>
      <c r="C557" t="s">
        <v>661</v>
      </c>
      <c r="D557" t="s">
        <v>213</v>
      </c>
      <c r="E557" t="s">
        <v>57</v>
      </c>
    </row>
    <row r="558" spans="1:5" x14ac:dyDescent="0.35">
      <c r="A558">
        <v>5136085</v>
      </c>
      <c r="B558" t="s">
        <v>4</v>
      </c>
      <c r="C558" t="s">
        <v>662</v>
      </c>
      <c r="D558" t="s">
        <v>63</v>
      </c>
      <c r="E558" t="s">
        <v>56</v>
      </c>
    </row>
    <row r="559" spans="1:5" x14ac:dyDescent="0.35">
      <c r="A559">
        <v>5334836</v>
      </c>
      <c r="B559" t="s">
        <v>4</v>
      </c>
      <c r="C559" t="s">
        <v>663</v>
      </c>
      <c r="D559" t="s">
        <v>125</v>
      </c>
      <c r="E559" t="s">
        <v>53</v>
      </c>
    </row>
    <row r="560" spans="1:5" x14ac:dyDescent="0.35">
      <c r="A560">
        <v>5337833</v>
      </c>
      <c r="B560" t="s">
        <v>4</v>
      </c>
      <c r="C560" t="s">
        <v>664</v>
      </c>
      <c r="D560" t="s">
        <v>62</v>
      </c>
      <c r="E560" t="s">
        <v>76</v>
      </c>
    </row>
    <row r="561" spans="1:5" x14ac:dyDescent="0.35">
      <c r="A561">
        <v>5297535</v>
      </c>
      <c r="B561" t="s">
        <v>4</v>
      </c>
      <c r="C561" t="s">
        <v>665</v>
      </c>
      <c r="D561" t="s">
        <v>62</v>
      </c>
      <c r="E561" t="s">
        <v>76</v>
      </c>
    </row>
    <row r="562" spans="1:5" x14ac:dyDescent="0.35">
      <c r="A562">
        <v>5139518</v>
      </c>
      <c r="B562" t="s">
        <v>4</v>
      </c>
      <c r="C562" t="s">
        <v>666</v>
      </c>
      <c r="D562" t="s">
        <v>123</v>
      </c>
      <c r="E562" t="s">
        <v>76</v>
      </c>
    </row>
    <row r="563" spans="1:5" x14ac:dyDescent="0.35">
      <c r="A563">
        <v>9184457</v>
      </c>
      <c r="B563" t="s">
        <v>4</v>
      </c>
      <c r="C563" t="s">
        <v>667</v>
      </c>
      <c r="D563" t="s">
        <v>213</v>
      </c>
      <c r="E563" t="s">
        <v>57</v>
      </c>
    </row>
    <row r="564" spans="1:5" x14ac:dyDescent="0.35">
      <c r="A564">
        <v>5337871</v>
      </c>
      <c r="B564" t="s">
        <v>4</v>
      </c>
      <c r="C564" t="s">
        <v>668</v>
      </c>
      <c r="D564" t="s">
        <v>62</v>
      </c>
      <c r="E564" t="s">
        <v>76</v>
      </c>
    </row>
    <row r="565" spans="1:5" x14ac:dyDescent="0.35">
      <c r="A565">
        <v>5295520</v>
      </c>
      <c r="B565" t="s">
        <v>4</v>
      </c>
      <c r="C565" t="s">
        <v>669</v>
      </c>
      <c r="D565" t="s">
        <v>62</v>
      </c>
      <c r="E565" t="s">
        <v>76</v>
      </c>
    </row>
    <row r="566" spans="1:5" x14ac:dyDescent="0.35">
      <c r="A566">
        <v>5120510</v>
      </c>
      <c r="B566" t="s">
        <v>4</v>
      </c>
      <c r="C566" t="s">
        <v>670</v>
      </c>
      <c r="D566" t="s">
        <v>67</v>
      </c>
      <c r="E566" t="s">
        <v>52</v>
      </c>
    </row>
    <row r="567" spans="1:5" x14ac:dyDescent="0.35">
      <c r="A567">
        <v>5040425</v>
      </c>
      <c r="B567" t="s">
        <v>82</v>
      </c>
      <c r="C567" t="s">
        <v>640</v>
      </c>
      <c r="D567" t="s">
        <v>116</v>
      </c>
      <c r="E567" t="s">
        <v>76</v>
      </c>
    </row>
    <row r="568" spans="1:5" x14ac:dyDescent="0.35">
      <c r="A568">
        <v>5150106</v>
      </c>
      <c r="B568" t="s">
        <v>59</v>
      </c>
      <c r="C568" t="s">
        <v>671</v>
      </c>
      <c r="D568" t="s">
        <v>124</v>
      </c>
      <c r="E568" t="s">
        <v>55</v>
      </c>
    </row>
    <row r="569" spans="1:5" x14ac:dyDescent="0.35">
      <c r="A569">
        <v>4811916</v>
      </c>
      <c r="B569" t="s">
        <v>673</v>
      </c>
      <c r="C569" t="s">
        <v>672</v>
      </c>
      <c r="D569" t="s">
        <v>136</v>
      </c>
      <c r="E569" t="s">
        <v>57</v>
      </c>
    </row>
    <row r="570" spans="1:5" x14ac:dyDescent="0.35">
      <c r="A570">
        <v>5151257</v>
      </c>
      <c r="B570" t="s">
        <v>59</v>
      </c>
      <c r="C570" t="s">
        <v>674</v>
      </c>
      <c r="D570" t="s">
        <v>63</v>
      </c>
      <c r="E570" t="s">
        <v>56</v>
      </c>
    </row>
    <row r="571" spans="1:5" x14ac:dyDescent="0.35">
      <c r="A571">
        <v>5090679</v>
      </c>
      <c r="B571" t="s">
        <v>461</v>
      </c>
      <c r="C571" t="s">
        <v>675</v>
      </c>
      <c r="D571" t="s">
        <v>136</v>
      </c>
      <c r="E571" t="s">
        <v>57</v>
      </c>
    </row>
    <row r="572" spans="1:5" x14ac:dyDescent="0.35">
      <c r="A572">
        <v>5334632</v>
      </c>
      <c r="B572" t="s">
        <v>4</v>
      </c>
      <c r="C572" t="s">
        <v>676</v>
      </c>
      <c r="D572" t="s">
        <v>63</v>
      </c>
      <c r="E572" t="s">
        <v>56</v>
      </c>
    </row>
    <row r="573" spans="1:5" x14ac:dyDescent="0.35">
      <c r="A573">
        <v>5271935</v>
      </c>
      <c r="B573" t="s">
        <v>4</v>
      </c>
      <c r="C573" t="s">
        <v>677</v>
      </c>
      <c r="D573" t="s">
        <v>118</v>
      </c>
      <c r="E573" t="s">
        <v>56</v>
      </c>
    </row>
    <row r="574" spans="1:5" x14ac:dyDescent="0.35">
      <c r="A574">
        <v>5131637</v>
      </c>
      <c r="B574" t="s">
        <v>4</v>
      </c>
      <c r="C574" t="s">
        <v>678</v>
      </c>
      <c r="D574" t="s">
        <v>62</v>
      </c>
      <c r="E574" t="s">
        <v>76</v>
      </c>
    </row>
    <row r="575" spans="1:5" x14ac:dyDescent="0.35">
      <c r="A575">
        <v>5291742</v>
      </c>
      <c r="B575" t="s">
        <v>4</v>
      </c>
      <c r="C575" t="s">
        <v>679</v>
      </c>
      <c r="D575" t="s">
        <v>120</v>
      </c>
      <c r="E575" t="s">
        <v>53</v>
      </c>
    </row>
    <row r="576" spans="1:5" x14ac:dyDescent="0.35">
      <c r="A576">
        <v>5330553</v>
      </c>
      <c r="B576" t="s">
        <v>4</v>
      </c>
      <c r="C576" t="s">
        <v>680</v>
      </c>
      <c r="D576" t="s">
        <v>167</v>
      </c>
      <c r="E576" t="s">
        <v>57</v>
      </c>
    </row>
    <row r="577" spans="1:5" x14ac:dyDescent="0.35">
      <c r="A577">
        <v>5136898</v>
      </c>
      <c r="B577" t="s">
        <v>4</v>
      </c>
      <c r="C577" t="s">
        <v>681</v>
      </c>
      <c r="D577" t="s">
        <v>62</v>
      </c>
      <c r="E577" t="s">
        <v>76</v>
      </c>
    </row>
    <row r="578" spans="1:5" x14ac:dyDescent="0.35">
      <c r="A578">
        <v>5334234</v>
      </c>
      <c r="B578" t="s">
        <v>4</v>
      </c>
      <c r="C578" t="s">
        <v>682</v>
      </c>
      <c r="D578" t="s">
        <v>167</v>
      </c>
      <c r="E578" t="s">
        <v>57</v>
      </c>
    </row>
    <row r="579" spans="1:5" x14ac:dyDescent="0.35">
      <c r="A579">
        <v>5298323</v>
      </c>
      <c r="B579" t="s">
        <v>4</v>
      </c>
      <c r="C579" t="s">
        <v>683</v>
      </c>
      <c r="D579" t="s">
        <v>122</v>
      </c>
      <c r="E579" t="s">
        <v>54</v>
      </c>
    </row>
    <row r="580" spans="1:5" x14ac:dyDescent="0.35">
      <c r="A580">
        <v>5290293</v>
      </c>
      <c r="B580" t="s">
        <v>4</v>
      </c>
      <c r="C580" t="s">
        <v>684</v>
      </c>
      <c r="D580" t="s">
        <v>118</v>
      </c>
      <c r="E580" t="s">
        <v>58</v>
      </c>
    </row>
    <row r="581" spans="1:5" x14ac:dyDescent="0.35">
      <c r="A581">
        <v>5131011</v>
      </c>
      <c r="B581" t="s">
        <v>4</v>
      </c>
      <c r="C581" t="s">
        <v>685</v>
      </c>
      <c r="D581" t="s">
        <v>155</v>
      </c>
      <c r="E581" t="s">
        <v>57</v>
      </c>
    </row>
    <row r="582" spans="1:5" x14ac:dyDescent="0.35">
      <c r="A582">
        <v>5335420</v>
      </c>
      <c r="B582" t="s">
        <v>4</v>
      </c>
      <c r="C582" t="s">
        <v>686</v>
      </c>
      <c r="D582" t="s">
        <v>124</v>
      </c>
      <c r="E582" t="s">
        <v>55</v>
      </c>
    </row>
    <row r="583" spans="1:5" x14ac:dyDescent="0.35">
      <c r="A583">
        <v>5121014</v>
      </c>
      <c r="B583" t="s">
        <v>4</v>
      </c>
      <c r="C583" t="s">
        <v>687</v>
      </c>
      <c r="D583" t="s">
        <v>118</v>
      </c>
      <c r="E583" t="s">
        <v>56</v>
      </c>
    </row>
    <row r="584" spans="1:5" x14ac:dyDescent="0.35">
      <c r="A584">
        <v>5132290</v>
      </c>
      <c r="B584" t="s">
        <v>4</v>
      </c>
      <c r="C584" t="s">
        <v>688</v>
      </c>
      <c r="D584" t="s">
        <v>62</v>
      </c>
      <c r="E584" t="s">
        <v>76</v>
      </c>
    </row>
    <row r="585" spans="1:5" x14ac:dyDescent="0.35">
      <c r="A585">
        <v>5132702</v>
      </c>
      <c r="B585" t="s">
        <v>4</v>
      </c>
      <c r="C585" t="s">
        <v>689</v>
      </c>
      <c r="D585" t="s">
        <v>62</v>
      </c>
      <c r="E585" t="s">
        <v>76</v>
      </c>
    </row>
    <row r="586" spans="1:5" x14ac:dyDescent="0.35">
      <c r="A586">
        <v>5273009</v>
      </c>
      <c r="B586" t="s">
        <v>4</v>
      </c>
      <c r="C586" t="s">
        <v>690</v>
      </c>
      <c r="D586" t="s">
        <v>123</v>
      </c>
      <c r="E586" t="s">
        <v>76</v>
      </c>
    </row>
    <row r="587" spans="1:5" x14ac:dyDescent="0.35">
      <c r="A587">
        <v>5279131</v>
      </c>
      <c r="B587" t="s">
        <v>4</v>
      </c>
      <c r="C587" t="s">
        <v>691</v>
      </c>
      <c r="D587" t="s">
        <v>122</v>
      </c>
      <c r="E587" t="s">
        <v>54</v>
      </c>
    </row>
    <row r="588" spans="1:5" x14ac:dyDescent="0.35">
      <c r="A588">
        <v>5151600</v>
      </c>
      <c r="B588" t="s">
        <v>59</v>
      </c>
      <c r="C588" t="s">
        <v>692</v>
      </c>
      <c r="D588" t="s">
        <v>62</v>
      </c>
      <c r="E588" t="s">
        <v>76</v>
      </c>
    </row>
    <row r="589" spans="1:5" x14ac:dyDescent="0.35">
      <c r="A589">
        <v>5339578</v>
      </c>
      <c r="B589" t="s">
        <v>4</v>
      </c>
      <c r="C589" t="s">
        <v>693</v>
      </c>
      <c r="D589" t="s">
        <v>124</v>
      </c>
      <c r="E589" t="s">
        <v>55</v>
      </c>
    </row>
    <row r="590" spans="1:5" x14ac:dyDescent="0.35">
      <c r="A590">
        <v>5292464</v>
      </c>
      <c r="B590" t="s">
        <v>4</v>
      </c>
      <c r="C590" t="s">
        <v>694</v>
      </c>
      <c r="D590" t="s">
        <v>118</v>
      </c>
      <c r="E590" t="s">
        <v>58</v>
      </c>
    </row>
    <row r="591" spans="1:5" x14ac:dyDescent="0.35">
      <c r="A591">
        <v>5296633</v>
      </c>
      <c r="B591" t="s">
        <v>4</v>
      </c>
      <c r="C591" t="s">
        <v>695</v>
      </c>
      <c r="D591" t="s">
        <v>125</v>
      </c>
      <c r="E591" t="s">
        <v>53</v>
      </c>
    </row>
    <row r="592" spans="1:5" x14ac:dyDescent="0.35">
      <c r="A592">
        <v>5298970</v>
      </c>
      <c r="B592" t="s">
        <v>4</v>
      </c>
      <c r="C592" t="s">
        <v>696</v>
      </c>
      <c r="D592" t="s">
        <v>125</v>
      </c>
      <c r="E592" t="s">
        <v>53</v>
      </c>
    </row>
    <row r="593" spans="1:5" x14ac:dyDescent="0.35">
      <c r="A593">
        <v>5138038</v>
      </c>
      <c r="B593" t="s">
        <v>4</v>
      </c>
      <c r="C593" t="s">
        <v>697</v>
      </c>
      <c r="D593" t="s">
        <v>122</v>
      </c>
      <c r="E593" t="s">
        <v>54</v>
      </c>
    </row>
    <row r="594" spans="1:5" x14ac:dyDescent="0.35">
      <c r="A594">
        <v>5291825</v>
      </c>
      <c r="B594" t="s">
        <v>4</v>
      </c>
      <c r="C594" t="s">
        <v>698</v>
      </c>
      <c r="D594" t="s">
        <v>118</v>
      </c>
      <c r="E594" t="s">
        <v>56</v>
      </c>
    </row>
    <row r="595" spans="1:5" x14ac:dyDescent="0.35">
      <c r="A595">
        <v>5331787</v>
      </c>
      <c r="B595" t="s">
        <v>4</v>
      </c>
      <c r="C595" t="s">
        <v>699</v>
      </c>
      <c r="D595" t="s">
        <v>118</v>
      </c>
      <c r="E595" t="s">
        <v>58</v>
      </c>
    </row>
    <row r="596" spans="1:5" x14ac:dyDescent="0.35">
      <c r="A596">
        <v>5331794</v>
      </c>
      <c r="B596" t="s">
        <v>4</v>
      </c>
      <c r="C596" t="s">
        <v>700</v>
      </c>
      <c r="D596" t="s">
        <v>61</v>
      </c>
      <c r="E596" t="s">
        <v>52</v>
      </c>
    </row>
    <row r="597" spans="1:5" x14ac:dyDescent="0.35">
      <c r="A597">
        <v>5133998</v>
      </c>
      <c r="B597" t="s">
        <v>4</v>
      </c>
      <c r="C597" t="s">
        <v>701</v>
      </c>
      <c r="D597" t="s">
        <v>125</v>
      </c>
      <c r="E597" t="s">
        <v>53</v>
      </c>
    </row>
    <row r="598" spans="1:5" x14ac:dyDescent="0.35">
      <c r="A598">
        <v>5335662</v>
      </c>
      <c r="B598" t="s">
        <v>4</v>
      </c>
      <c r="C598" t="s">
        <v>702</v>
      </c>
      <c r="D598" t="s">
        <v>124</v>
      </c>
      <c r="E598" t="s">
        <v>55</v>
      </c>
    </row>
    <row r="599" spans="1:5" x14ac:dyDescent="0.35">
      <c r="A599">
        <v>5333169</v>
      </c>
      <c r="B599" t="s">
        <v>4</v>
      </c>
      <c r="C599" t="s">
        <v>703</v>
      </c>
      <c r="D599" t="s">
        <v>173</v>
      </c>
      <c r="E599" t="s">
        <v>54</v>
      </c>
    </row>
    <row r="600" spans="1:5" x14ac:dyDescent="0.35">
      <c r="A600">
        <v>5331635</v>
      </c>
      <c r="B600" t="s">
        <v>4</v>
      </c>
      <c r="C600" t="s">
        <v>704</v>
      </c>
      <c r="D600" t="s">
        <v>125</v>
      </c>
      <c r="E600" t="s">
        <v>53</v>
      </c>
    </row>
    <row r="601" spans="1:5" x14ac:dyDescent="0.35">
      <c r="A601">
        <v>5131402</v>
      </c>
      <c r="B601" t="s">
        <v>4</v>
      </c>
      <c r="C601" t="s">
        <v>705</v>
      </c>
      <c r="D601" t="s">
        <v>126</v>
      </c>
      <c r="E601" t="s">
        <v>55</v>
      </c>
    </row>
    <row r="602" spans="1:5" x14ac:dyDescent="0.35">
      <c r="A602">
        <v>5132906</v>
      </c>
      <c r="B602" t="s">
        <v>4</v>
      </c>
      <c r="C602" t="s">
        <v>706</v>
      </c>
      <c r="D602" t="s">
        <v>118</v>
      </c>
      <c r="E602" t="s">
        <v>56</v>
      </c>
    </row>
    <row r="603" spans="1:5" x14ac:dyDescent="0.35">
      <c r="A603">
        <v>5273760</v>
      </c>
      <c r="B603" t="s">
        <v>4</v>
      </c>
      <c r="C603" t="s">
        <v>707</v>
      </c>
      <c r="D603" t="s">
        <v>118</v>
      </c>
      <c r="E603" t="s">
        <v>56</v>
      </c>
    </row>
    <row r="604" spans="1:5" x14ac:dyDescent="0.35">
      <c r="A604">
        <v>5150168</v>
      </c>
      <c r="B604" t="s">
        <v>59</v>
      </c>
      <c r="C604" t="s">
        <v>708</v>
      </c>
      <c r="D604" t="s">
        <v>118</v>
      </c>
      <c r="E604" t="s">
        <v>56</v>
      </c>
    </row>
    <row r="605" spans="1:5" x14ac:dyDescent="0.35">
      <c r="A605">
        <v>5150227</v>
      </c>
      <c r="B605" t="s">
        <v>59</v>
      </c>
      <c r="C605" t="s">
        <v>709</v>
      </c>
      <c r="D605" t="s">
        <v>121</v>
      </c>
      <c r="E605" t="s">
        <v>55</v>
      </c>
    </row>
    <row r="606" spans="1:5" x14ac:dyDescent="0.35">
      <c r="A606">
        <v>5030037</v>
      </c>
      <c r="B606" t="s">
        <v>317</v>
      </c>
      <c r="C606" t="s">
        <v>710</v>
      </c>
      <c r="D606" t="s">
        <v>118</v>
      </c>
      <c r="E606" t="s">
        <v>58</v>
      </c>
    </row>
    <row r="607" spans="1:5" x14ac:dyDescent="0.35">
      <c r="A607">
        <v>5152218</v>
      </c>
      <c r="B607" t="s">
        <v>59</v>
      </c>
      <c r="C607" t="s">
        <v>711</v>
      </c>
      <c r="D607" t="s">
        <v>123</v>
      </c>
      <c r="E607" t="s">
        <v>76</v>
      </c>
    </row>
    <row r="608" spans="1:5" x14ac:dyDescent="0.35">
      <c r="A608">
        <v>5150476</v>
      </c>
      <c r="B608" t="s">
        <v>59</v>
      </c>
      <c r="C608" t="s">
        <v>712</v>
      </c>
      <c r="D608" t="s">
        <v>136</v>
      </c>
      <c r="E608" t="s">
        <v>57</v>
      </c>
    </row>
    <row r="609" spans="1:5" x14ac:dyDescent="0.35">
      <c r="A609">
        <v>5100035</v>
      </c>
      <c r="B609" t="s">
        <v>51</v>
      </c>
      <c r="C609" t="s">
        <v>713</v>
      </c>
      <c r="D609" t="s">
        <v>167</v>
      </c>
      <c r="E609" t="s">
        <v>57</v>
      </c>
    </row>
    <row r="610" spans="1:5" x14ac:dyDescent="0.35">
      <c r="A610">
        <v>9184419</v>
      </c>
      <c r="B610" t="s">
        <v>4</v>
      </c>
      <c r="C610" t="s">
        <v>714</v>
      </c>
      <c r="D610" t="s">
        <v>60</v>
      </c>
      <c r="E610" t="s">
        <v>55</v>
      </c>
    </row>
    <row r="611" spans="1:5" x14ac:dyDescent="0.35">
      <c r="A611">
        <v>5299249</v>
      </c>
      <c r="B611" t="s">
        <v>4</v>
      </c>
      <c r="C611" t="s">
        <v>715</v>
      </c>
      <c r="D611" t="s">
        <v>62</v>
      </c>
      <c r="E611" t="s">
        <v>76</v>
      </c>
    </row>
    <row r="612" spans="1:5" x14ac:dyDescent="0.35">
      <c r="A612">
        <v>5134689</v>
      </c>
      <c r="B612" t="s">
        <v>4</v>
      </c>
      <c r="C612" t="s">
        <v>716</v>
      </c>
      <c r="D612" t="s">
        <v>294</v>
      </c>
      <c r="E612" t="s">
        <v>58</v>
      </c>
    </row>
    <row r="613" spans="1:5" x14ac:dyDescent="0.35">
      <c r="A613">
        <v>5136902</v>
      </c>
      <c r="B613" t="s">
        <v>4</v>
      </c>
      <c r="C613" t="s">
        <v>717</v>
      </c>
      <c r="D613" t="s">
        <v>60</v>
      </c>
      <c r="E613" t="s">
        <v>55</v>
      </c>
    </row>
    <row r="614" spans="1:5" x14ac:dyDescent="0.35">
      <c r="A614">
        <v>5334988</v>
      </c>
      <c r="B614" t="s">
        <v>4</v>
      </c>
      <c r="C614" t="s">
        <v>718</v>
      </c>
      <c r="D614" t="s">
        <v>60</v>
      </c>
      <c r="E614" t="s">
        <v>55</v>
      </c>
    </row>
    <row r="615" spans="1:5" x14ac:dyDescent="0.35">
      <c r="A615">
        <v>5336827</v>
      </c>
      <c r="B615" t="s">
        <v>4</v>
      </c>
      <c r="C615" t="s">
        <v>719</v>
      </c>
      <c r="D615" t="s">
        <v>123</v>
      </c>
      <c r="E615" t="s">
        <v>76</v>
      </c>
    </row>
    <row r="616" spans="1:5" x14ac:dyDescent="0.35">
      <c r="A616">
        <v>5151859</v>
      </c>
      <c r="B616" t="s">
        <v>59</v>
      </c>
      <c r="C616" t="s">
        <v>720</v>
      </c>
      <c r="D616" t="s">
        <v>63</v>
      </c>
      <c r="E616" t="s">
        <v>56</v>
      </c>
    </row>
    <row r="617" spans="1:5" x14ac:dyDescent="0.35">
      <c r="A617">
        <v>5290750</v>
      </c>
      <c r="B617" t="s">
        <v>4</v>
      </c>
      <c r="C617" t="s">
        <v>721</v>
      </c>
      <c r="D617" t="s">
        <v>122</v>
      </c>
      <c r="E617" t="s">
        <v>54</v>
      </c>
    </row>
    <row r="618" spans="1:5" x14ac:dyDescent="0.35">
      <c r="A618">
        <v>5152021</v>
      </c>
      <c r="B618" t="s">
        <v>59</v>
      </c>
      <c r="C618" t="s">
        <v>724</v>
      </c>
      <c r="D618" t="s">
        <v>61</v>
      </c>
      <c r="E618" t="s">
        <v>52</v>
      </c>
    </row>
    <row r="619" spans="1:5" x14ac:dyDescent="0.35">
      <c r="A619">
        <v>5030075</v>
      </c>
      <c r="B619" t="s">
        <v>317</v>
      </c>
      <c r="C619" t="s">
        <v>725</v>
      </c>
      <c r="D619" t="s">
        <v>118</v>
      </c>
      <c r="E619" t="s">
        <v>56</v>
      </c>
    </row>
    <row r="620" spans="1:5" x14ac:dyDescent="0.35">
      <c r="A620">
        <v>5150649</v>
      </c>
      <c r="B620" t="s">
        <v>59</v>
      </c>
      <c r="C620" t="s">
        <v>726</v>
      </c>
      <c r="D620" t="s">
        <v>63</v>
      </c>
      <c r="E620" t="s">
        <v>56</v>
      </c>
    </row>
    <row r="621" spans="1:5" x14ac:dyDescent="0.35">
      <c r="A621">
        <v>5131914</v>
      </c>
      <c r="B621" t="s">
        <v>4</v>
      </c>
      <c r="C621" t="s">
        <v>728</v>
      </c>
      <c r="D621" t="s">
        <v>67</v>
      </c>
      <c r="E621" t="s">
        <v>52</v>
      </c>
    </row>
    <row r="622" spans="1:5" x14ac:dyDescent="0.35">
      <c r="A622">
        <v>5272785</v>
      </c>
      <c r="B622" t="s">
        <v>4</v>
      </c>
      <c r="C622" t="s">
        <v>729</v>
      </c>
      <c r="D622" t="s">
        <v>63</v>
      </c>
      <c r="E622" t="s">
        <v>56</v>
      </c>
    </row>
    <row r="623" spans="1:5" x14ac:dyDescent="0.35">
      <c r="A623">
        <v>5120420</v>
      </c>
      <c r="B623" t="s">
        <v>4</v>
      </c>
      <c r="C623" t="s">
        <v>730</v>
      </c>
      <c r="D623" t="s">
        <v>294</v>
      </c>
      <c r="E623" t="s">
        <v>58</v>
      </c>
    </row>
    <row r="624" spans="1:5" x14ac:dyDescent="0.35">
      <c r="A624">
        <v>5331303</v>
      </c>
      <c r="B624" t="s">
        <v>4</v>
      </c>
      <c r="C624" t="s">
        <v>731</v>
      </c>
      <c r="D624" t="s">
        <v>136</v>
      </c>
      <c r="E624" t="s">
        <v>57</v>
      </c>
    </row>
    <row r="625" spans="1:5" x14ac:dyDescent="0.35">
      <c r="A625">
        <v>5339613</v>
      </c>
      <c r="B625" t="s">
        <v>4</v>
      </c>
      <c r="C625" t="s">
        <v>732</v>
      </c>
      <c r="D625" t="s">
        <v>67</v>
      </c>
      <c r="E625" t="s">
        <v>52</v>
      </c>
    </row>
    <row r="626" spans="1:5" x14ac:dyDescent="0.35">
      <c r="A626">
        <v>5122103</v>
      </c>
      <c r="B626" t="s">
        <v>4</v>
      </c>
      <c r="C626" t="s">
        <v>733</v>
      </c>
      <c r="D626" t="s">
        <v>118</v>
      </c>
      <c r="E626" t="s">
        <v>56</v>
      </c>
    </row>
    <row r="627" spans="1:5" x14ac:dyDescent="0.35">
      <c r="A627">
        <v>5295748</v>
      </c>
      <c r="B627" t="s">
        <v>4</v>
      </c>
      <c r="C627" t="s">
        <v>734</v>
      </c>
      <c r="D627" t="s">
        <v>120</v>
      </c>
      <c r="E627" t="s">
        <v>53</v>
      </c>
    </row>
    <row r="628" spans="1:5" x14ac:dyDescent="0.35">
      <c r="A628">
        <v>5330252</v>
      </c>
      <c r="B628" t="s">
        <v>4</v>
      </c>
      <c r="C628" t="s">
        <v>735</v>
      </c>
      <c r="D628" t="s">
        <v>67</v>
      </c>
      <c r="E628" t="s">
        <v>52</v>
      </c>
    </row>
    <row r="629" spans="1:5" x14ac:dyDescent="0.35">
      <c r="A629">
        <v>5273421</v>
      </c>
      <c r="B629" t="s">
        <v>4</v>
      </c>
      <c r="C629" t="s">
        <v>736</v>
      </c>
      <c r="D629" t="s">
        <v>122</v>
      </c>
      <c r="E629" t="s">
        <v>54</v>
      </c>
    </row>
    <row r="630" spans="1:5" x14ac:dyDescent="0.35">
      <c r="A630">
        <v>5150542</v>
      </c>
      <c r="B630" t="s">
        <v>59</v>
      </c>
      <c r="C630" t="s">
        <v>738</v>
      </c>
      <c r="D630" t="s">
        <v>124</v>
      </c>
      <c r="E630" t="s">
        <v>55</v>
      </c>
    </row>
    <row r="631" spans="1:5" x14ac:dyDescent="0.35">
      <c r="A631">
        <v>5278855</v>
      </c>
      <c r="B631" t="s">
        <v>4</v>
      </c>
      <c r="C631" t="s">
        <v>740</v>
      </c>
      <c r="D631" t="s">
        <v>125</v>
      </c>
      <c r="E631" t="s">
        <v>53</v>
      </c>
    </row>
    <row r="632" spans="1:5" x14ac:dyDescent="0.35">
      <c r="A632">
        <v>5296024</v>
      </c>
      <c r="B632" t="s">
        <v>4</v>
      </c>
      <c r="C632" t="s">
        <v>741</v>
      </c>
      <c r="D632" t="s">
        <v>119</v>
      </c>
      <c r="E632" t="s">
        <v>52</v>
      </c>
    </row>
    <row r="633" spans="1:5" x14ac:dyDescent="0.35">
      <c r="A633">
        <v>5132733</v>
      </c>
      <c r="B633" t="s">
        <v>4</v>
      </c>
      <c r="C633" t="s">
        <v>742</v>
      </c>
      <c r="D633" t="s">
        <v>61</v>
      </c>
      <c r="E633" t="s">
        <v>52</v>
      </c>
    </row>
    <row r="634" spans="1:5" x14ac:dyDescent="0.35">
      <c r="A634">
        <v>5334182</v>
      </c>
      <c r="B634" t="s">
        <v>4</v>
      </c>
      <c r="C634" t="s">
        <v>743</v>
      </c>
      <c r="D634" t="s">
        <v>120</v>
      </c>
      <c r="E634" t="s">
        <v>53</v>
      </c>
    </row>
    <row r="635" spans="1:5" x14ac:dyDescent="0.35">
      <c r="A635">
        <v>5129632</v>
      </c>
      <c r="B635" t="s">
        <v>4</v>
      </c>
      <c r="C635" t="s">
        <v>744</v>
      </c>
      <c r="D635" t="s">
        <v>62</v>
      </c>
      <c r="E635" t="s">
        <v>76</v>
      </c>
    </row>
    <row r="636" spans="1:5" x14ac:dyDescent="0.35">
      <c r="A636">
        <v>5151596</v>
      </c>
      <c r="B636" t="s">
        <v>59</v>
      </c>
      <c r="C636" t="s">
        <v>747</v>
      </c>
      <c r="D636" t="s">
        <v>62</v>
      </c>
      <c r="E636" t="s">
        <v>76</v>
      </c>
    </row>
    <row r="637" spans="1:5" x14ac:dyDescent="0.35">
      <c r="A637">
        <v>5126732</v>
      </c>
      <c r="B637" t="s">
        <v>4</v>
      </c>
      <c r="C637" t="s">
        <v>749</v>
      </c>
      <c r="D637" t="s">
        <v>136</v>
      </c>
      <c r="E637" t="s">
        <v>57</v>
      </c>
    </row>
    <row r="638" spans="1:5" x14ac:dyDescent="0.35">
      <c r="A638">
        <v>5294912</v>
      </c>
      <c r="B638" t="s">
        <v>4</v>
      </c>
      <c r="C638" t="s">
        <v>750</v>
      </c>
      <c r="D638" t="s">
        <v>119</v>
      </c>
      <c r="E638" t="s">
        <v>52</v>
      </c>
    </row>
    <row r="639" spans="1:5" x14ac:dyDescent="0.35">
      <c r="A639">
        <v>5337075</v>
      </c>
      <c r="B639" t="s">
        <v>4</v>
      </c>
      <c r="C639" t="s">
        <v>751</v>
      </c>
      <c r="D639" t="s">
        <v>62</v>
      </c>
      <c r="E639" t="s">
        <v>76</v>
      </c>
    </row>
    <row r="640" spans="1:5" x14ac:dyDescent="0.35">
      <c r="A640">
        <v>5150850</v>
      </c>
      <c r="B640" t="s">
        <v>59</v>
      </c>
      <c r="C640" t="s">
        <v>752</v>
      </c>
      <c r="D640" t="s">
        <v>123</v>
      </c>
      <c r="E640" t="s">
        <v>76</v>
      </c>
    </row>
    <row r="641" spans="1:5" x14ac:dyDescent="0.35">
      <c r="A641">
        <v>5150898</v>
      </c>
      <c r="B641" t="s">
        <v>59</v>
      </c>
      <c r="C641" t="s">
        <v>753</v>
      </c>
      <c r="D641" t="s">
        <v>118</v>
      </c>
      <c r="E641" t="s">
        <v>56</v>
      </c>
    </row>
    <row r="642" spans="1:5" x14ac:dyDescent="0.35">
      <c r="A642">
        <v>5291849</v>
      </c>
      <c r="B642" t="s">
        <v>4</v>
      </c>
      <c r="C642" t="s">
        <v>754</v>
      </c>
      <c r="D642" t="s">
        <v>118</v>
      </c>
      <c r="E642" t="s">
        <v>56</v>
      </c>
    </row>
    <row r="643" spans="1:5" x14ac:dyDescent="0.35">
      <c r="A643">
        <v>5278921</v>
      </c>
      <c r="B643" t="s">
        <v>4</v>
      </c>
      <c r="C643" t="s">
        <v>755</v>
      </c>
      <c r="D643" t="s">
        <v>62</v>
      </c>
      <c r="E643" t="s">
        <v>76</v>
      </c>
    </row>
    <row r="644" spans="1:5" x14ac:dyDescent="0.35">
      <c r="A644">
        <v>5333183</v>
      </c>
      <c r="B644" t="s">
        <v>4</v>
      </c>
      <c r="C644" t="s">
        <v>756</v>
      </c>
      <c r="D644" t="s">
        <v>173</v>
      </c>
      <c r="E644" t="s">
        <v>54</v>
      </c>
    </row>
    <row r="645" spans="1:5" x14ac:dyDescent="0.35">
      <c r="A645">
        <v>5278277</v>
      </c>
      <c r="B645" t="s">
        <v>4</v>
      </c>
      <c r="C645" t="s">
        <v>757</v>
      </c>
      <c r="D645" t="s">
        <v>136</v>
      </c>
      <c r="E645" t="s">
        <v>57</v>
      </c>
    </row>
    <row r="646" spans="1:5" x14ac:dyDescent="0.35">
      <c r="A646">
        <v>5339367</v>
      </c>
      <c r="B646" t="s">
        <v>4</v>
      </c>
      <c r="C646" t="s">
        <v>758</v>
      </c>
      <c r="D646" t="s">
        <v>62</v>
      </c>
      <c r="E646" t="s">
        <v>76</v>
      </c>
    </row>
    <row r="647" spans="1:5" x14ac:dyDescent="0.35">
      <c r="A647">
        <v>5278073</v>
      </c>
      <c r="B647" t="s">
        <v>4</v>
      </c>
      <c r="C647" t="s">
        <v>759</v>
      </c>
      <c r="D647" t="s">
        <v>173</v>
      </c>
      <c r="E647" t="s">
        <v>54</v>
      </c>
    </row>
    <row r="648" spans="1:5" x14ac:dyDescent="0.35">
      <c r="A648">
        <v>5271890</v>
      </c>
      <c r="B648" t="s">
        <v>4</v>
      </c>
      <c r="C648" t="s">
        <v>760</v>
      </c>
      <c r="D648" t="s">
        <v>173</v>
      </c>
      <c r="E648" t="s">
        <v>54</v>
      </c>
    </row>
    <row r="649" spans="1:5" x14ac:dyDescent="0.35">
      <c r="A649">
        <v>5151510</v>
      </c>
      <c r="B649" t="s">
        <v>59</v>
      </c>
      <c r="C649" t="s">
        <v>761</v>
      </c>
      <c r="D649" t="s">
        <v>122</v>
      </c>
      <c r="E649" t="s">
        <v>54</v>
      </c>
    </row>
    <row r="650" spans="1:5" x14ac:dyDescent="0.35">
      <c r="A650">
        <v>5339983</v>
      </c>
      <c r="B650" t="s">
        <v>4</v>
      </c>
      <c r="C650" t="s">
        <v>762</v>
      </c>
      <c r="D650" t="s">
        <v>63</v>
      </c>
      <c r="E650" t="s">
        <v>56</v>
      </c>
    </row>
    <row r="651" spans="1:5" x14ac:dyDescent="0.35">
      <c r="A651">
        <v>5290705</v>
      </c>
      <c r="B651" t="s">
        <v>4</v>
      </c>
      <c r="C651" t="s">
        <v>763</v>
      </c>
      <c r="D651" t="s">
        <v>62</v>
      </c>
      <c r="E651" t="s">
        <v>76</v>
      </c>
    </row>
    <row r="652" spans="1:5" x14ac:dyDescent="0.35">
      <c r="A652">
        <v>5335994</v>
      </c>
      <c r="B652" t="s">
        <v>4</v>
      </c>
      <c r="C652" t="s">
        <v>764</v>
      </c>
      <c r="D652" t="s">
        <v>61</v>
      </c>
      <c r="E652" t="s">
        <v>52</v>
      </c>
    </row>
    <row r="653" spans="1:5" x14ac:dyDescent="0.35">
      <c r="A653">
        <v>5294220</v>
      </c>
      <c r="B653" t="s">
        <v>4</v>
      </c>
      <c r="C653" t="s">
        <v>765</v>
      </c>
      <c r="D653" t="s">
        <v>67</v>
      </c>
      <c r="E653" t="s">
        <v>52</v>
      </c>
    </row>
    <row r="654" spans="1:5" x14ac:dyDescent="0.35">
      <c r="A654">
        <v>5120752</v>
      </c>
      <c r="B654" t="s">
        <v>51</v>
      </c>
      <c r="C654" t="s">
        <v>766</v>
      </c>
      <c r="D654" t="s">
        <v>63</v>
      </c>
      <c r="E654" t="s">
        <v>56</v>
      </c>
    </row>
    <row r="655" spans="1:5" x14ac:dyDescent="0.35">
      <c r="A655">
        <v>5298790</v>
      </c>
      <c r="B655" t="s">
        <v>4</v>
      </c>
      <c r="C655" t="s">
        <v>767</v>
      </c>
      <c r="D655" t="s">
        <v>118</v>
      </c>
      <c r="E655" t="s">
        <v>56</v>
      </c>
    </row>
    <row r="656" spans="1:5" x14ac:dyDescent="0.35">
      <c r="A656">
        <v>5279155</v>
      </c>
      <c r="B656" t="s">
        <v>4</v>
      </c>
      <c r="C656" t="s">
        <v>768</v>
      </c>
      <c r="D656" t="s">
        <v>126</v>
      </c>
      <c r="E656" t="s">
        <v>55</v>
      </c>
    </row>
    <row r="657" spans="1:5" x14ac:dyDescent="0.35">
      <c r="A657">
        <v>5335804</v>
      </c>
      <c r="B657" t="s">
        <v>4</v>
      </c>
      <c r="C657" t="s">
        <v>769</v>
      </c>
      <c r="D657" t="s">
        <v>118</v>
      </c>
      <c r="E657" t="s">
        <v>56</v>
      </c>
    </row>
    <row r="658" spans="1:5" x14ac:dyDescent="0.35">
      <c r="A658">
        <v>5151970</v>
      </c>
      <c r="B658" t="s">
        <v>59</v>
      </c>
      <c r="C658" t="s">
        <v>770</v>
      </c>
      <c r="D658" t="s">
        <v>125</v>
      </c>
      <c r="E658" t="s">
        <v>53</v>
      </c>
    </row>
    <row r="659" spans="1:5" x14ac:dyDescent="0.35">
      <c r="A659">
        <v>5152498</v>
      </c>
      <c r="B659" t="s">
        <v>59</v>
      </c>
      <c r="C659" t="s">
        <v>771</v>
      </c>
      <c r="D659" t="s">
        <v>118</v>
      </c>
      <c r="E659" t="s">
        <v>56</v>
      </c>
    </row>
    <row r="660" spans="1:5" x14ac:dyDescent="0.35">
      <c r="A660">
        <v>5090392</v>
      </c>
      <c r="B660" t="s">
        <v>461</v>
      </c>
      <c r="C660" t="s">
        <v>772</v>
      </c>
      <c r="D660" t="s">
        <v>122</v>
      </c>
      <c r="E660" t="s">
        <v>54</v>
      </c>
    </row>
    <row r="661" spans="1:5" x14ac:dyDescent="0.35">
      <c r="A661">
        <v>5151468</v>
      </c>
      <c r="B661" t="s">
        <v>59</v>
      </c>
      <c r="C661" t="s">
        <v>773</v>
      </c>
      <c r="D661" t="s">
        <v>173</v>
      </c>
      <c r="E661" t="s">
        <v>54</v>
      </c>
    </row>
    <row r="662" spans="1:5" x14ac:dyDescent="0.35">
      <c r="A662">
        <v>5164936</v>
      </c>
      <c r="B662" t="s">
        <v>59</v>
      </c>
      <c r="C662" t="s">
        <v>774</v>
      </c>
      <c r="D662" t="s">
        <v>120</v>
      </c>
      <c r="E662" t="s">
        <v>53</v>
      </c>
    </row>
    <row r="663" spans="1:5" x14ac:dyDescent="0.35">
      <c r="A663">
        <v>3090239</v>
      </c>
      <c r="B663" t="s">
        <v>577</v>
      </c>
      <c r="C663" t="s">
        <v>775</v>
      </c>
      <c r="D663" t="s">
        <v>62</v>
      </c>
      <c r="E663" t="s">
        <v>76</v>
      </c>
    </row>
    <row r="664" spans="1:5" x14ac:dyDescent="0.35">
      <c r="A664">
        <v>5270147</v>
      </c>
      <c r="B664" t="s">
        <v>4</v>
      </c>
      <c r="C664" t="s">
        <v>776</v>
      </c>
      <c r="D664" t="s">
        <v>117</v>
      </c>
      <c r="E664" t="s">
        <v>58</v>
      </c>
    </row>
    <row r="665" spans="1:5" x14ac:dyDescent="0.35">
      <c r="A665">
        <v>5270130</v>
      </c>
      <c r="B665" t="s">
        <v>4</v>
      </c>
      <c r="C665" t="s">
        <v>777</v>
      </c>
      <c r="D665" t="s">
        <v>63</v>
      </c>
      <c r="E665" t="s">
        <v>56</v>
      </c>
    </row>
    <row r="666" spans="1:5" x14ac:dyDescent="0.35">
      <c r="A666">
        <v>5150566</v>
      </c>
      <c r="B666" t="s">
        <v>59</v>
      </c>
      <c r="C666" t="s">
        <v>778</v>
      </c>
      <c r="D666" t="s">
        <v>155</v>
      </c>
      <c r="E666" t="s">
        <v>57</v>
      </c>
    </row>
    <row r="667" spans="1:5" x14ac:dyDescent="0.35">
      <c r="A667">
        <v>5151112</v>
      </c>
      <c r="B667" t="s">
        <v>59</v>
      </c>
      <c r="C667" t="s">
        <v>779</v>
      </c>
      <c r="D667" t="s">
        <v>136</v>
      </c>
      <c r="E667" t="s">
        <v>57</v>
      </c>
    </row>
    <row r="668" spans="1:5" x14ac:dyDescent="0.35">
      <c r="A668">
        <v>5150722</v>
      </c>
      <c r="B668" t="s">
        <v>59</v>
      </c>
      <c r="C668" t="s">
        <v>780</v>
      </c>
      <c r="D668" t="s">
        <v>61</v>
      </c>
      <c r="E668" t="s">
        <v>52</v>
      </c>
    </row>
    <row r="669" spans="1:5" x14ac:dyDescent="0.35">
      <c r="A669">
        <v>5334687</v>
      </c>
      <c r="B669" t="s">
        <v>4</v>
      </c>
      <c r="C669" t="s">
        <v>781</v>
      </c>
      <c r="D669" t="s">
        <v>123</v>
      </c>
      <c r="E669" t="s">
        <v>76</v>
      </c>
    </row>
    <row r="670" spans="1:5" x14ac:dyDescent="0.35">
      <c r="A670">
        <v>5150995</v>
      </c>
      <c r="B670" t="s">
        <v>59</v>
      </c>
      <c r="C670" t="s">
        <v>782</v>
      </c>
      <c r="D670" t="s">
        <v>118</v>
      </c>
      <c r="E670" t="s">
        <v>56</v>
      </c>
    </row>
    <row r="671" spans="1:5" x14ac:dyDescent="0.35">
      <c r="A671">
        <v>5150632</v>
      </c>
      <c r="B671" t="s">
        <v>59</v>
      </c>
      <c r="C671" t="s">
        <v>785</v>
      </c>
      <c r="D671" t="s">
        <v>122</v>
      </c>
      <c r="E671" t="s">
        <v>54</v>
      </c>
    </row>
    <row r="672" spans="1:5" x14ac:dyDescent="0.35">
      <c r="A672">
        <v>5150715</v>
      </c>
      <c r="B672" t="s">
        <v>59</v>
      </c>
      <c r="C672" t="s">
        <v>786</v>
      </c>
      <c r="D672" t="s">
        <v>213</v>
      </c>
      <c r="E672" t="s">
        <v>57</v>
      </c>
    </row>
    <row r="673" spans="1:5" x14ac:dyDescent="0.35">
      <c r="A673">
        <v>5129331</v>
      </c>
      <c r="B673" t="s">
        <v>4</v>
      </c>
      <c r="C673" t="s">
        <v>787</v>
      </c>
      <c r="D673" t="s">
        <v>64</v>
      </c>
      <c r="E673" t="s">
        <v>54</v>
      </c>
    </row>
    <row r="674" spans="1:5" x14ac:dyDescent="0.35">
      <c r="A674">
        <v>5127461</v>
      </c>
      <c r="B674" t="s">
        <v>4</v>
      </c>
      <c r="C674" t="s">
        <v>788</v>
      </c>
      <c r="D674" t="s">
        <v>67</v>
      </c>
      <c r="E674" t="s">
        <v>52</v>
      </c>
    </row>
    <row r="675" spans="1:5" x14ac:dyDescent="0.35">
      <c r="A675">
        <v>5137866</v>
      </c>
      <c r="B675" t="s">
        <v>4</v>
      </c>
      <c r="C675" t="s">
        <v>789</v>
      </c>
      <c r="D675" t="s">
        <v>62</v>
      </c>
      <c r="E675" t="s">
        <v>76</v>
      </c>
    </row>
    <row r="676" spans="1:5" x14ac:dyDescent="0.35">
      <c r="A676">
        <v>4810917</v>
      </c>
      <c r="B676" t="s">
        <v>506</v>
      </c>
      <c r="C676" t="s">
        <v>790</v>
      </c>
      <c r="D676" t="s">
        <v>125</v>
      </c>
      <c r="E676" t="s">
        <v>53</v>
      </c>
    </row>
    <row r="677" spans="1:5" x14ac:dyDescent="0.35">
      <c r="A677">
        <v>5270213</v>
      </c>
      <c r="B677" t="s">
        <v>4</v>
      </c>
      <c r="C677" t="s">
        <v>791</v>
      </c>
      <c r="D677" t="s">
        <v>136</v>
      </c>
      <c r="E677" t="s">
        <v>57</v>
      </c>
    </row>
    <row r="678" spans="1:5" x14ac:dyDescent="0.35">
      <c r="A678">
        <v>5278907</v>
      </c>
      <c r="B678" t="s">
        <v>4</v>
      </c>
      <c r="C678" t="s">
        <v>792</v>
      </c>
      <c r="D678" t="s">
        <v>136</v>
      </c>
      <c r="E678" t="s">
        <v>57</v>
      </c>
    </row>
    <row r="679" spans="1:5" x14ac:dyDescent="0.35">
      <c r="A679">
        <v>3090350</v>
      </c>
      <c r="B679" t="s">
        <v>577</v>
      </c>
      <c r="C679" t="s">
        <v>793</v>
      </c>
      <c r="D679" t="s">
        <v>62</v>
      </c>
      <c r="E679" t="s">
        <v>76</v>
      </c>
    </row>
    <row r="680" spans="1:5" x14ac:dyDescent="0.35">
      <c r="A680">
        <v>5151475</v>
      </c>
      <c r="B680" t="s">
        <v>59</v>
      </c>
      <c r="C680" t="s">
        <v>794</v>
      </c>
      <c r="D680" t="s">
        <v>64</v>
      </c>
      <c r="E680" t="s">
        <v>54</v>
      </c>
    </row>
    <row r="681" spans="1:5" x14ac:dyDescent="0.35">
      <c r="A681">
        <v>5292831</v>
      </c>
      <c r="B681" t="s">
        <v>4</v>
      </c>
      <c r="C681" t="s">
        <v>795</v>
      </c>
      <c r="D681" t="s">
        <v>60</v>
      </c>
      <c r="E681" t="s">
        <v>55</v>
      </c>
    </row>
    <row r="682" spans="1:5" x14ac:dyDescent="0.35">
      <c r="A682">
        <v>4811909</v>
      </c>
      <c r="B682" t="s">
        <v>673</v>
      </c>
      <c r="C682" t="s">
        <v>796</v>
      </c>
      <c r="D682" t="s">
        <v>136</v>
      </c>
      <c r="E682" t="s">
        <v>57</v>
      </c>
    </row>
    <row r="683" spans="1:5" x14ac:dyDescent="0.35">
      <c r="A683">
        <v>5152391</v>
      </c>
      <c r="B683" t="s">
        <v>59</v>
      </c>
      <c r="C683" t="s">
        <v>797</v>
      </c>
      <c r="D683" t="s">
        <v>122</v>
      </c>
      <c r="E683" t="s">
        <v>54</v>
      </c>
    </row>
    <row r="684" spans="1:5" x14ac:dyDescent="0.35">
      <c r="A684">
        <v>5151624</v>
      </c>
      <c r="B684" t="s">
        <v>59</v>
      </c>
      <c r="C684" t="s">
        <v>798</v>
      </c>
      <c r="D684" t="s">
        <v>122</v>
      </c>
      <c r="E684" t="s">
        <v>54</v>
      </c>
    </row>
    <row r="685" spans="1:5" x14ac:dyDescent="0.35">
      <c r="A685">
        <v>5151240</v>
      </c>
      <c r="B685" t="s">
        <v>59</v>
      </c>
      <c r="C685" t="s">
        <v>799</v>
      </c>
      <c r="D685" t="s">
        <v>122</v>
      </c>
      <c r="E685" t="s">
        <v>54</v>
      </c>
    </row>
    <row r="686" spans="1:5" x14ac:dyDescent="0.35">
      <c r="A686">
        <v>4811923</v>
      </c>
      <c r="B686" t="s">
        <v>673</v>
      </c>
      <c r="C686" t="s">
        <v>800</v>
      </c>
      <c r="D686" t="s">
        <v>167</v>
      </c>
      <c r="E686" t="s">
        <v>57</v>
      </c>
    </row>
    <row r="687" spans="1:5" x14ac:dyDescent="0.35">
      <c r="A687">
        <v>5278011</v>
      </c>
      <c r="B687" t="s">
        <v>4</v>
      </c>
      <c r="C687" t="s">
        <v>801</v>
      </c>
      <c r="D687" t="s">
        <v>60</v>
      </c>
      <c r="E687" t="s">
        <v>55</v>
      </c>
    </row>
    <row r="688" spans="1:5" x14ac:dyDescent="0.35">
      <c r="A688">
        <v>5151589</v>
      </c>
      <c r="B688" t="s">
        <v>59</v>
      </c>
      <c r="C688" t="s">
        <v>802</v>
      </c>
      <c r="D688" t="s">
        <v>64</v>
      </c>
      <c r="E688" t="s">
        <v>54</v>
      </c>
    </row>
    <row r="689" spans="1:5" x14ac:dyDescent="0.35">
      <c r="A689">
        <v>5125456</v>
      </c>
      <c r="B689" t="s">
        <v>4</v>
      </c>
      <c r="C689" t="s">
        <v>803</v>
      </c>
      <c r="D689" t="s">
        <v>118</v>
      </c>
      <c r="E689" t="s">
        <v>56</v>
      </c>
    </row>
    <row r="690" spans="1:5" x14ac:dyDescent="0.35">
      <c r="A690">
        <v>5151330</v>
      </c>
      <c r="B690" t="s">
        <v>59</v>
      </c>
      <c r="C690" t="s">
        <v>804</v>
      </c>
      <c r="D690" t="s">
        <v>173</v>
      </c>
      <c r="E690" t="s">
        <v>54</v>
      </c>
    </row>
    <row r="691" spans="1:5" x14ac:dyDescent="0.35">
      <c r="A691">
        <v>5131727</v>
      </c>
      <c r="B691" t="s">
        <v>4</v>
      </c>
      <c r="C691" t="s">
        <v>805</v>
      </c>
      <c r="D691" t="s">
        <v>294</v>
      </c>
      <c r="E691" t="s">
        <v>58</v>
      </c>
    </row>
    <row r="692" spans="1:5" x14ac:dyDescent="0.35">
      <c r="A692">
        <v>5127139</v>
      </c>
      <c r="B692" t="s">
        <v>4</v>
      </c>
      <c r="C692" t="s">
        <v>806</v>
      </c>
      <c r="D692" t="s">
        <v>62</v>
      </c>
      <c r="E692" t="s">
        <v>76</v>
      </c>
    </row>
    <row r="693" spans="1:5" x14ac:dyDescent="0.35">
      <c r="A693">
        <v>5339305</v>
      </c>
      <c r="B693" t="s">
        <v>4</v>
      </c>
      <c r="C693" t="s">
        <v>808</v>
      </c>
      <c r="D693" t="s">
        <v>294</v>
      </c>
      <c r="E693" t="s">
        <v>58</v>
      </c>
    </row>
    <row r="694" spans="1:5" x14ac:dyDescent="0.35">
      <c r="A694">
        <v>5131969</v>
      </c>
      <c r="B694" t="s">
        <v>4</v>
      </c>
      <c r="C694" t="s">
        <v>809</v>
      </c>
      <c r="D694" t="s">
        <v>118</v>
      </c>
      <c r="E694" t="s">
        <v>58</v>
      </c>
    </row>
    <row r="695" spans="1:5" x14ac:dyDescent="0.35">
      <c r="A695">
        <v>5290767</v>
      </c>
      <c r="B695" t="s">
        <v>4</v>
      </c>
      <c r="C695" t="s">
        <v>810</v>
      </c>
      <c r="D695" t="s">
        <v>62</v>
      </c>
      <c r="E695" t="s">
        <v>76</v>
      </c>
    </row>
    <row r="696" spans="1:5" x14ac:dyDescent="0.35">
      <c r="A696">
        <v>5333754</v>
      </c>
      <c r="B696" t="s">
        <v>4</v>
      </c>
      <c r="C696" t="s">
        <v>811</v>
      </c>
      <c r="D696" t="s">
        <v>119</v>
      </c>
      <c r="E696" t="s">
        <v>52</v>
      </c>
    </row>
    <row r="697" spans="1:5" x14ac:dyDescent="0.35">
      <c r="A697">
        <v>5274039</v>
      </c>
      <c r="B697" t="s">
        <v>4</v>
      </c>
      <c r="C697" t="s">
        <v>812</v>
      </c>
      <c r="D697" t="s">
        <v>136</v>
      </c>
      <c r="E697" t="s">
        <v>57</v>
      </c>
    </row>
    <row r="698" spans="1:5" x14ac:dyDescent="0.35">
      <c r="A698">
        <v>5292329</v>
      </c>
      <c r="B698" t="s">
        <v>4</v>
      </c>
      <c r="C698" t="s">
        <v>813</v>
      </c>
      <c r="D698" t="s">
        <v>173</v>
      </c>
      <c r="E698" t="s">
        <v>54</v>
      </c>
    </row>
    <row r="699" spans="1:5" x14ac:dyDescent="0.35">
      <c r="A699">
        <v>5291870</v>
      </c>
      <c r="B699" t="s">
        <v>4</v>
      </c>
      <c r="C699" t="s">
        <v>814</v>
      </c>
      <c r="D699" t="s">
        <v>120</v>
      </c>
      <c r="E699" t="s">
        <v>53</v>
      </c>
    </row>
    <row r="700" spans="1:5" x14ac:dyDescent="0.35">
      <c r="A700">
        <v>5090091</v>
      </c>
      <c r="B700" t="s">
        <v>461</v>
      </c>
      <c r="C700" t="s">
        <v>815</v>
      </c>
      <c r="D700" t="s">
        <v>118</v>
      </c>
      <c r="E700" t="s">
        <v>56</v>
      </c>
    </row>
    <row r="701" spans="1:5" x14ac:dyDescent="0.35">
      <c r="A701">
        <v>5331327</v>
      </c>
      <c r="B701" t="s">
        <v>4</v>
      </c>
      <c r="C701" t="s">
        <v>816</v>
      </c>
      <c r="D701" t="s">
        <v>63</v>
      </c>
      <c r="E701" t="s">
        <v>56</v>
      </c>
    </row>
    <row r="702" spans="1:5" x14ac:dyDescent="0.35">
      <c r="A702">
        <v>5040456</v>
      </c>
      <c r="B702" t="s">
        <v>82</v>
      </c>
      <c r="C702" t="s">
        <v>817</v>
      </c>
      <c r="D702" t="s">
        <v>124</v>
      </c>
      <c r="E702" t="s">
        <v>55</v>
      </c>
    </row>
    <row r="703" spans="1:5" x14ac:dyDescent="0.35">
      <c r="A703">
        <v>5030127</v>
      </c>
      <c r="B703" t="s">
        <v>317</v>
      </c>
      <c r="C703" t="s">
        <v>818</v>
      </c>
      <c r="D703" t="s">
        <v>60</v>
      </c>
      <c r="E703" t="s">
        <v>55</v>
      </c>
    </row>
    <row r="704" spans="1:5" x14ac:dyDescent="0.35">
      <c r="A704">
        <v>5128761</v>
      </c>
      <c r="B704" t="s">
        <v>4</v>
      </c>
      <c r="C704" t="s">
        <v>819</v>
      </c>
      <c r="D704" t="s">
        <v>117</v>
      </c>
      <c r="E704" t="s">
        <v>58</v>
      </c>
    </row>
    <row r="705" spans="1:5" x14ac:dyDescent="0.35">
      <c r="A705">
        <v>5298596</v>
      </c>
      <c r="B705" t="s">
        <v>4</v>
      </c>
      <c r="C705" t="s">
        <v>820</v>
      </c>
      <c r="D705" t="s">
        <v>62</v>
      </c>
      <c r="E705" t="s">
        <v>76</v>
      </c>
    </row>
    <row r="706" spans="1:5" x14ac:dyDescent="0.35">
      <c r="A706">
        <v>5131163</v>
      </c>
      <c r="B706" t="s">
        <v>4</v>
      </c>
      <c r="C706" t="s">
        <v>821</v>
      </c>
      <c r="D706" t="s">
        <v>125</v>
      </c>
      <c r="E706" t="s">
        <v>53</v>
      </c>
    </row>
    <row r="707" spans="1:5" x14ac:dyDescent="0.35">
      <c r="A707">
        <v>5131042</v>
      </c>
      <c r="B707" t="s">
        <v>4</v>
      </c>
      <c r="C707" t="s">
        <v>822</v>
      </c>
      <c r="D707" t="s">
        <v>62</v>
      </c>
      <c r="E707" t="s">
        <v>76</v>
      </c>
    </row>
    <row r="708" spans="1:5" x14ac:dyDescent="0.35">
      <c r="A708">
        <v>5296875</v>
      </c>
      <c r="B708" t="s">
        <v>4</v>
      </c>
      <c r="C708" t="s">
        <v>823</v>
      </c>
      <c r="D708" t="s">
        <v>61</v>
      </c>
      <c r="E708" t="s">
        <v>52</v>
      </c>
    </row>
    <row r="709" spans="1:5" x14ac:dyDescent="0.35">
      <c r="A709">
        <v>5297504</v>
      </c>
      <c r="B709" t="s">
        <v>4</v>
      </c>
      <c r="C709" t="s">
        <v>824</v>
      </c>
      <c r="D709" t="s">
        <v>63</v>
      </c>
      <c r="E709" t="s">
        <v>56</v>
      </c>
    </row>
    <row r="710" spans="1:5" x14ac:dyDescent="0.35">
      <c r="A710">
        <v>5279100</v>
      </c>
      <c r="B710" t="s">
        <v>4</v>
      </c>
      <c r="C710" t="s">
        <v>825</v>
      </c>
      <c r="D710" t="s">
        <v>125</v>
      </c>
      <c r="E710" t="s">
        <v>53</v>
      </c>
    </row>
    <row r="711" spans="1:5" x14ac:dyDescent="0.35">
      <c r="A711">
        <v>5292976</v>
      </c>
      <c r="B711" t="s">
        <v>4</v>
      </c>
      <c r="C711" t="s">
        <v>826</v>
      </c>
      <c r="D711" t="s">
        <v>125</v>
      </c>
      <c r="E711" t="s">
        <v>53</v>
      </c>
    </row>
    <row r="712" spans="1:5" x14ac:dyDescent="0.35">
      <c r="A712">
        <v>5122165</v>
      </c>
      <c r="B712" t="s">
        <v>4</v>
      </c>
      <c r="C712" t="s">
        <v>827</v>
      </c>
      <c r="D712" t="s">
        <v>126</v>
      </c>
      <c r="E712" t="s">
        <v>55</v>
      </c>
    </row>
    <row r="713" spans="1:5" x14ac:dyDescent="0.35">
      <c r="A713">
        <v>5334542</v>
      </c>
      <c r="B713" t="s">
        <v>4</v>
      </c>
      <c r="C713" t="s">
        <v>828</v>
      </c>
      <c r="D713" t="s">
        <v>125</v>
      </c>
      <c r="E713" t="s">
        <v>53</v>
      </c>
    </row>
    <row r="714" spans="1:5" x14ac:dyDescent="0.35">
      <c r="A714">
        <v>5334092</v>
      </c>
      <c r="B714" t="s">
        <v>4</v>
      </c>
      <c r="C714" t="s">
        <v>829</v>
      </c>
      <c r="D714" t="s">
        <v>62</v>
      </c>
      <c r="E714" t="s">
        <v>76</v>
      </c>
    </row>
    <row r="715" spans="1:5" x14ac:dyDescent="0.35">
      <c r="A715">
        <v>5279885</v>
      </c>
      <c r="B715" t="s">
        <v>4</v>
      </c>
      <c r="C715" t="s">
        <v>830</v>
      </c>
      <c r="D715" t="s">
        <v>125</v>
      </c>
      <c r="E715" t="s">
        <v>53</v>
      </c>
    </row>
    <row r="716" spans="1:5" x14ac:dyDescent="0.35">
      <c r="A716">
        <v>5126718</v>
      </c>
      <c r="B716" t="s">
        <v>4</v>
      </c>
      <c r="C716" t="s">
        <v>831</v>
      </c>
      <c r="D716" t="s">
        <v>122</v>
      </c>
      <c r="E716" t="s">
        <v>54</v>
      </c>
    </row>
    <row r="717" spans="1:5" x14ac:dyDescent="0.35">
      <c r="A717">
        <v>5152232</v>
      </c>
      <c r="B717" t="s">
        <v>59</v>
      </c>
      <c r="C717" t="s">
        <v>832</v>
      </c>
      <c r="D717" t="s">
        <v>119</v>
      </c>
      <c r="E717" t="s">
        <v>52</v>
      </c>
    </row>
    <row r="718" spans="1:5" x14ac:dyDescent="0.35">
      <c r="A718">
        <v>5151804</v>
      </c>
      <c r="B718" t="s">
        <v>59</v>
      </c>
      <c r="C718" t="s">
        <v>833</v>
      </c>
      <c r="D718" t="s">
        <v>122</v>
      </c>
      <c r="E718" t="s">
        <v>54</v>
      </c>
    </row>
    <row r="719" spans="1:5" x14ac:dyDescent="0.35">
      <c r="A719">
        <v>5150078</v>
      </c>
      <c r="B719" t="s">
        <v>59</v>
      </c>
      <c r="C719" t="s">
        <v>834</v>
      </c>
      <c r="D719" t="s">
        <v>128</v>
      </c>
      <c r="E719" t="s">
        <v>58</v>
      </c>
    </row>
    <row r="720" spans="1:5" x14ac:dyDescent="0.35">
      <c r="A720">
        <v>5150670</v>
      </c>
      <c r="B720" t="s">
        <v>59</v>
      </c>
      <c r="C720" t="s">
        <v>835</v>
      </c>
      <c r="D720" t="s">
        <v>60</v>
      </c>
      <c r="E720" t="s">
        <v>55</v>
      </c>
    </row>
    <row r="721" spans="1:5" x14ac:dyDescent="0.35">
      <c r="A721">
        <v>5040494</v>
      </c>
      <c r="B721" t="s">
        <v>82</v>
      </c>
      <c r="C721" t="s">
        <v>836</v>
      </c>
      <c r="D721" t="s">
        <v>213</v>
      </c>
      <c r="E721" t="s">
        <v>57</v>
      </c>
    </row>
    <row r="722" spans="1:5" x14ac:dyDescent="0.35">
      <c r="A722">
        <v>5338157</v>
      </c>
      <c r="B722" t="s">
        <v>4</v>
      </c>
      <c r="C722" t="s">
        <v>837</v>
      </c>
      <c r="D722" t="s">
        <v>63</v>
      </c>
      <c r="E722" t="s">
        <v>56</v>
      </c>
    </row>
    <row r="723" spans="1:5" x14ac:dyDescent="0.35">
      <c r="A723">
        <v>5150597</v>
      </c>
      <c r="B723" t="s">
        <v>59</v>
      </c>
      <c r="C723" t="s">
        <v>838</v>
      </c>
      <c r="D723" t="s">
        <v>173</v>
      </c>
      <c r="E723" t="s">
        <v>54</v>
      </c>
    </row>
    <row r="724" spans="1:5" x14ac:dyDescent="0.35">
      <c r="A724">
        <v>5294604</v>
      </c>
      <c r="B724" t="s">
        <v>4</v>
      </c>
      <c r="C724" t="s">
        <v>839</v>
      </c>
      <c r="D724" t="s">
        <v>125</v>
      </c>
      <c r="E724" t="s">
        <v>53</v>
      </c>
    </row>
    <row r="725" spans="1:5" x14ac:dyDescent="0.35">
      <c r="A725">
        <v>5150504</v>
      </c>
      <c r="B725" t="s">
        <v>59</v>
      </c>
      <c r="C725" t="s">
        <v>840</v>
      </c>
      <c r="D725" t="s">
        <v>63</v>
      </c>
      <c r="E725" t="s">
        <v>56</v>
      </c>
    </row>
    <row r="726" spans="1:5" x14ac:dyDescent="0.35">
      <c r="A726">
        <v>5152007</v>
      </c>
      <c r="B726" t="s">
        <v>59</v>
      </c>
      <c r="C726" t="s">
        <v>841</v>
      </c>
      <c r="D726" t="s">
        <v>125</v>
      </c>
      <c r="E726" t="s">
        <v>53</v>
      </c>
    </row>
    <row r="727" spans="1:5" x14ac:dyDescent="0.35">
      <c r="A727">
        <v>5150151</v>
      </c>
      <c r="B727" t="s">
        <v>59</v>
      </c>
      <c r="C727" t="s">
        <v>842</v>
      </c>
      <c r="D727" t="s">
        <v>118</v>
      </c>
      <c r="E727" t="s">
        <v>56</v>
      </c>
    </row>
    <row r="728" spans="1:5" x14ac:dyDescent="0.35">
      <c r="A728">
        <v>5152173</v>
      </c>
      <c r="B728" t="s">
        <v>59</v>
      </c>
      <c r="C728" t="s">
        <v>843</v>
      </c>
      <c r="D728" t="s">
        <v>61</v>
      </c>
      <c r="E728" t="s">
        <v>52</v>
      </c>
    </row>
    <row r="729" spans="1:5" x14ac:dyDescent="0.35">
      <c r="A729">
        <v>5152270</v>
      </c>
      <c r="B729" t="s">
        <v>59</v>
      </c>
      <c r="C729" t="s">
        <v>844</v>
      </c>
      <c r="D729" t="s">
        <v>123</v>
      </c>
      <c r="E729" t="s">
        <v>76</v>
      </c>
    </row>
    <row r="730" spans="1:5" x14ac:dyDescent="0.35">
      <c r="A730">
        <v>5151745</v>
      </c>
      <c r="B730" t="s">
        <v>59</v>
      </c>
      <c r="C730" t="s">
        <v>845</v>
      </c>
      <c r="D730" t="s">
        <v>62</v>
      </c>
      <c r="E730" t="s">
        <v>76</v>
      </c>
    </row>
    <row r="731" spans="1:5" x14ac:dyDescent="0.35">
      <c r="A731">
        <v>5150061</v>
      </c>
      <c r="B731" t="s">
        <v>59</v>
      </c>
      <c r="C731" t="s">
        <v>846</v>
      </c>
      <c r="D731" t="s">
        <v>126</v>
      </c>
      <c r="E731" t="s">
        <v>55</v>
      </c>
    </row>
    <row r="732" spans="1:5" x14ac:dyDescent="0.35">
      <c r="A732">
        <v>5151631</v>
      </c>
      <c r="B732" t="s">
        <v>59</v>
      </c>
      <c r="C732" t="s">
        <v>847</v>
      </c>
      <c r="D732" t="s">
        <v>119</v>
      </c>
      <c r="E732" t="s">
        <v>52</v>
      </c>
    </row>
    <row r="733" spans="1:5" x14ac:dyDescent="0.35">
      <c r="A733">
        <v>5151347</v>
      </c>
      <c r="B733" t="s">
        <v>59</v>
      </c>
      <c r="C733" t="s">
        <v>218</v>
      </c>
      <c r="D733" t="s">
        <v>120</v>
      </c>
      <c r="E733" t="s">
        <v>53</v>
      </c>
    </row>
    <row r="734" spans="1:5" x14ac:dyDescent="0.35">
      <c r="A734">
        <v>5299377</v>
      </c>
      <c r="B734" t="s">
        <v>4</v>
      </c>
      <c r="C734" t="s">
        <v>848</v>
      </c>
      <c r="D734" t="s">
        <v>62</v>
      </c>
      <c r="E734" t="s">
        <v>76</v>
      </c>
    </row>
    <row r="735" spans="1:5" x14ac:dyDescent="0.35">
      <c r="A735">
        <v>5333273</v>
      </c>
      <c r="B735" t="s">
        <v>4</v>
      </c>
      <c r="C735" t="s">
        <v>849</v>
      </c>
      <c r="D735" t="s">
        <v>61</v>
      </c>
      <c r="E735" t="s">
        <v>52</v>
      </c>
    </row>
    <row r="736" spans="1:5" x14ac:dyDescent="0.35">
      <c r="A736">
        <v>5294891</v>
      </c>
      <c r="B736" t="s">
        <v>4</v>
      </c>
      <c r="C736" t="s">
        <v>850</v>
      </c>
      <c r="D736" t="s">
        <v>120</v>
      </c>
      <c r="E736" t="s">
        <v>53</v>
      </c>
    </row>
    <row r="737" spans="1:5" x14ac:dyDescent="0.35">
      <c r="A737">
        <v>5297414</v>
      </c>
      <c r="B737" t="s">
        <v>4</v>
      </c>
      <c r="C737" t="s">
        <v>851</v>
      </c>
      <c r="D737" t="s">
        <v>120</v>
      </c>
      <c r="E737" t="s">
        <v>53</v>
      </c>
    </row>
    <row r="738" spans="1:5" x14ac:dyDescent="0.35">
      <c r="A738">
        <v>5151354</v>
      </c>
      <c r="B738" t="s">
        <v>59</v>
      </c>
      <c r="C738" t="s">
        <v>852</v>
      </c>
      <c r="D738" t="s">
        <v>122</v>
      </c>
      <c r="E738" t="s">
        <v>54</v>
      </c>
    </row>
    <row r="739" spans="1:5" x14ac:dyDescent="0.35">
      <c r="A739">
        <v>5151015</v>
      </c>
      <c r="B739" t="s">
        <v>59</v>
      </c>
      <c r="C739" t="s">
        <v>853</v>
      </c>
      <c r="D739" t="s">
        <v>122</v>
      </c>
      <c r="E739" t="s">
        <v>54</v>
      </c>
    </row>
    <row r="740" spans="1:5" x14ac:dyDescent="0.35">
      <c r="A740">
        <v>5150881</v>
      </c>
      <c r="B740" t="s">
        <v>59</v>
      </c>
      <c r="C740" t="s">
        <v>854</v>
      </c>
      <c r="D740" t="s">
        <v>117</v>
      </c>
      <c r="E740" t="s">
        <v>58</v>
      </c>
    </row>
    <row r="741" spans="1:5" x14ac:dyDescent="0.35">
      <c r="A741">
        <v>5150300</v>
      </c>
      <c r="B741" t="s">
        <v>59</v>
      </c>
      <c r="C741" t="s">
        <v>855</v>
      </c>
      <c r="D741" t="s">
        <v>61</v>
      </c>
      <c r="E741" t="s">
        <v>52</v>
      </c>
    </row>
    <row r="742" spans="1:5" x14ac:dyDescent="0.35">
      <c r="A742">
        <v>5299391</v>
      </c>
      <c r="B742" t="s">
        <v>449</v>
      </c>
      <c r="C742" t="s">
        <v>856</v>
      </c>
      <c r="D742" t="s">
        <v>173</v>
      </c>
      <c r="E742" t="s">
        <v>54</v>
      </c>
    </row>
    <row r="743" spans="1:5" x14ac:dyDescent="0.35">
      <c r="A743">
        <v>5299384</v>
      </c>
      <c r="B743" t="s">
        <v>4</v>
      </c>
      <c r="C743" t="s">
        <v>857</v>
      </c>
      <c r="D743" t="s">
        <v>63</v>
      </c>
      <c r="E743" t="s">
        <v>56</v>
      </c>
    </row>
    <row r="744" spans="1:5" x14ac:dyDescent="0.35">
      <c r="A744">
        <v>5151866</v>
      </c>
      <c r="B744" t="s">
        <v>59</v>
      </c>
      <c r="C744" t="s">
        <v>858</v>
      </c>
      <c r="D744" t="s">
        <v>119</v>
      </c>
      <c r="E744" t="s">
        <v>52</v>
      </c>
    </row>
    <row r="745" spans="1:5" x14ac:dyDescent="0.35">
      <c r="A745">
        <v>5151219</v>
      </c>
      <c r="B745" t="s">
        <v>59</v>
      </c>
      <c r="C745" t="s">
        <v>859</v>
      </c>
      <c r="D745" t="s">
        <v>60</v>
      </c>
      <c r="E745" t="s">
        <v>55</v>
      </c>
    </row>
    <row r="746" spans="1:5" x14ac:dyDescent="0.35">
      <c r="A746">
        <v>5277991</v>
      </c>
      <c r="B746" t="s">
        <v>4</v>
      </c>
      <c r="C746" t="s">
        <v>860</v>
      </c>
      <c r="D746" t="s">
        <v>62</v>
      </c>
      <c r="E746" t="s">
        <v>76</v>
      </c>
    </row>
    <row r="747" spans="1:5" x14ac:dyDescent="0.35">
      <c r="A747">
        <v>5040283</v>
      </c>
      <c r="B747" t="s">
        <v>82</v>
      </c>
      <c r="C747" t="s">
        <v>861</v>
      </c>
      <c r="D747" t="s">
        <v>136</v>
      </c>
      <c r="E747" t="s">
        <v>57</v>
      </c>
    </row>
    <row r="748" spans="1:5" x14ac:dyDescent="0.35">
      <c r="A748">
        <v>6812317</v>
      </c>
      <c r="B748" t="s">
        <v>863</v>
      </c>
      <c r="C748" t="s">
        <v>862</v>
      </c>
      <c r="D748" t="s">
        <v>67</v>
      </c>
      <c r="E748" t="s">
        <v>52</v>
      </c>
    </row>
    <row r="749" spans="1:5" x14ac:dyDescent="0.35">
      <c r="A749">
        <v>5299412</v>
      </c>
      <c r="B749" t="s">
        <v>865</v>
      </c>
      <c r="C749" t="s">
        <v>864</v>
      </c>
      <c r="D749" t="s">
        <v>136</v>
      </c>
      <c r="E749" t="s">
        <v>57</v>
      </c>
    </row>
    <row r="750" spans="1:5" x14ac:dyDescent="0.35">
      <c r="A750">
        <v>5292921</v>
      </c>
      <c r="B750" t="s">
        <v>4</v>
      </c>
      <c r="C750" t="s">
        <v>866</v>
      </c>
      <c r="D750" t="s">
        <v>67</v>
      </c>
      <c r="E750" t="s">
        <v>52</v>
      </c>
    </row>
    <row r="751" spans="1:5" x14ac:dyDescent="0.35">
      <c r="A751">
        <v>5151679</v>
      </c>
      <c r="B751" t="s">
        <v>59</v>
      </c>
      <c r="C751" t="s">
        <v>867</v>
      </c>
      <c r="D751" t="s">
        <v>124</v>
      </c>
      <c r="E751" t="s">
        <v>55</v>
      </c>
    </row>
    <row r="752" spans="1:5" x14ac:dyDescent="0.35">
      <c r="A752">
        <v>5129393</v>
      </c>
      <c r="B752" t="s">
        <v>4</v>
      </c>
      <c r="C752" t="s">
        <v>868</v>
      </c>
      <c r="D752" t="s">
        <v>62</v>
      </c>
      <c r="E752" t="s">
        <v>76</v>
      </c>
    </row>
    <row r="753" spans="1:5" x14ac:dyDescent="0.35">
      <c r="A753">
        <v>5339329</v>
      </c>
      <c r="B753" t="s">
        <v>4</v>
      </c>
      <c r="C753" t="s">
        <v>869</v>
      </c>
      <c r="D753" t="s">
        <v>63</v>
      </c>
      <c r="E753" t="s">
        <v>56</v>
      </c>
    </row>
    <row r="754" spans="1:5" x14ac:dyDescent="0.35">
      <c r="A754">
        <v>5295492</v>
      </c>
      <c r="B754" t="s">
        <v>4</v>
      </c>
      <c r="C754" t="s">
        <v>870</v>
      </c>
      <c r="D754" t="s">
        <v>125</v>
      </c>
      <c r="E754" t="s">
        <v>53</v>
      </c>
    </row>
    <row r="755" spans="1:5" x14ac:dyDescent="0.35">
      <c r="A755">
        <v>5150317</v>
      </c>
      <c r="B755" t="s">
        <v>59</v>
      </c>
      <c r="C755" t="s">
        <v>871</v>
      </c>
      <c r="D755" t="s">
        <v>126</v>
      </c>
      <c r="E755" t="s">
        <v>55</v>
      </c>
    </row>
    <row r="756" spans="1:5" x14ac:dyDescent="0.35">
      <c r="A756">
        <v>5127326</v>
      </c>
      <c r="B756" t="s">
        <v>4</v>
      </c>
      <c r="C756" t="s">
        <v>872</v>
      </c>
      <c r="D756" t="s">
        <v>213</v>
      </c>
      <c r="E756" t="s">
        <v>57</v>
      </c>
    </row>
    <row r="757" spans="1:5" x14ac:dyDescent="0.35">
      <c r="A757">
        <v>5278578</v>
      </c>
      <c r="B757" t="s">
        <v>4</v>
      </c>
      <c r="C757" t="s">
        <v>873</v>
      </c>
      <c r="D757" t="s">
        <v>63</v>
      </c>
      <c r="E757" t="s">
        <v>56</v>
      </c>
    </row>
    <row r="758" spans="1:5" x14ac:dyDescent="0.35">
      <c r="A758">
        <v>5151060</v>
      </c>
      <c r="B758" t="s">
        <v>59</v>
      </c>
      <c r="C758" t="s">
        <v>874</v>
      </c>
      <c r="D758" t="s">
        <v>60</v>
      </c>
      <c r="E758" t="s">
        <v>55</v>
      </c>
    </row>
    <row r="759" spans="1:5" x14ac:dyDescent="0.35">
      <c r="A759">
        <v>5151693</v>
      </c>
      <c r="B759" t="s">
        <v>59</v>
      </c>
      <c r="C759" t="s">
        <v>875</v>
      </c>
      <c r="D759" t="s">
        <v>167</v>
      </c>
      <c r="E759" t="s">
        <v>57</v>
      </c>
    </row>
    <row r="760" spans="1:5" x14ac:dyDescent="0.35">
      <c r="A760">
        <v>5150694</v>
      </c>
      <c r="B760" t="s">
        <v>59</v>
      </c>
      <c r="C760" t="s">
        <v>876</v>
      </c>
      <c r="D760" t="s">
        <v>62</v>
      </c>
      <c r="E760" t="s">
        <v>76</v>
      </c>
    </row>
    <row r="761" spans="1:5" x14ac:dyDescent="0.35">
      <c r="A761">
        <v>5152225</v>
      </c>
      <c r="B761" t="s">
        <v>59</v>
      </c>
      <c r="C761" t="s">
        <v>877</v>
      </c>
      <c r="D761" t="s">
        <v>63</v>
      </c>
      <c r="E761" t="s">
        <v>56</v>
      </c>
    </row>
    <row r="762" spans="1:5" x14ac:dyDescent="0.35">
      <c r="A762">
        <v>5124457</v>
      </c>
      <c r="B762" t="s">
        <v>4</v>
      </c>
      <c r="C762" t="s">
        <v>878</v>
      </c>
      <c r="D762" t="s">
        <v>125</v>
      </c>
      <c r="E762" t="s">
        <v>53</v>
      </c>
    </row>
    <row r="763" spans="1:5" x14ac:dyDescent="0.35">
      <c r="A763">
        <v>5138564</v>
      </c>
      <c r="B763" t="s">
        <v>4</v>
      </c>
      <c r="C763" t="s">
        <v>879</v>
      </c>
      <c r="D763" t="s">
        <v>117</v>
      </c>
      <c r="E763" t="s">
        <v>58</v>
      </c>
    </row>
    <row r="764" spans="1:5" x14ac:dyDescent="0.35">
      <c r="A764">
        <v>5136933</v>
      </c>
      <c r="B764" t="s">
        <v>4</v>
      </c>
      <c r="C764" t="s">
        <v>880</v>
      </c>
      <c r="D764" t="s">
        <v>117</v>
      </c>
      <c r="E764" t="s">
        <v>58</v>
      </c>
    </row>
    <row r="765" spans="1:5" x14ac:dyDescent="0.35">
      <c r="A765">
        <v>5128394</v>
      </c>
      <c r="B765" t="s">
        <v>4</v>
      </c>
      <c r="C765" t="s">
        <v>881</v>
      </c>
      <c r="D765" t="s">
        <v>117</v>
      </c>
      <c r="E765" t="s">
        <v>58</v>
      </c>
    </row>
    <row r="766" spans="1:5" x14ac:dyDescent="0.35">
      <c r="A766">
        <v>5152180</v>
      </c>
      <c r="B766" t="s">
        <v>59</v>
      </c>
      <c r="C766" t="s">
        <v>882</v>
      </c>
      <c r="D766" t="s">
        <v>63</v>
      </c>
      <c r="E766" t="s">
        <v>56</v>
      </c>
    </row>
    <row r="767" spans="1:5" x14ac:dyDescent="0.35">
      <c r="A767">
        <v>5151835</v>
      </c>
      <c r="B767" t="s">
        <v>59</v>
      </c>
      <c r="C767" t="s">
        <v>883</v>
      </c>
      <c r="D767" t="s">
        <v>120</v>
      </c>
      <c r="E767" t="s">
        <v>53</v>
      </c>
    </row>
    <row r="768" spans="1:5" x14ac:dyDescent="0.35">
      <c r="A768">
        <v>3120170</v>
      </c>
      <c r="B768" t="s">
        <v>885</v>
      </c>
      <c r="C768" t="s">
        <v>884</v>
      </c>
      <c r="D768" t="s">
        <v>117</v>
      </c>
      <c r="E768" t="s">
        <v>58</v>
      </c>
    </row>
    <row r="769" spans="1:5" x14ac:dyDescent="0.35">
      <c r="A769">
        <v>5152159</v>
      </c>
      <c r="B769" t="s">
        <v>59</v>
      </c>
      <c r="C769" t="s">
        <v>886</v>
      </c>
      <c r="D769" t="s">
        <v>173</v>
      </c>
      <c r="E769" t="s">
        <v>54</v>
      </c>
    </row>
    <row r="770" spans="1:5" x14ac:dyDescent="0.35">
      <c r="A770">
        <v>5151918</v>
      </c>
      <c r="B770" t="s">
        <v>59</v>
      </c>
      <c r="C770" t="s">
        <v>887</v>
      </c>
      <c r="D770" t="s">
        <v>120</v>
      </c>
      <c r="E770" t="s">
        <v>53</v>
      </c>
    </row>
    <row r="771" spans="1:5" x14ac:dyDescent="0.35">
      <c r="A771">
        <v>3090398</v>
      </c>
      <c r="B771" t="s">
        <v>577</v>
      </c>
      <c r="C771" t="s">
        <v>888</v>
      </c>
      <c r="D771" t="s">
        <v>62</v>
      </c>
      <c r="E771" t="s">
        <v>76</v>
      </c>
    </row>
    <row r="772" spans="1:5" x14ac:dyDescent="0.35">
      <c r="A772">
        <v>5269798</v>
      </c>
      <c r="B772" t="s">
        <v>890</v>
      </c>
      <c r="C772" t="s">
        <v>889</v>
      </c>
      <c r="D772" t="s">
        <v>64</v>
      </c>
      <c r="E772" t="s">
        <v>54</v>
      </c>
    </row>
    <row r="773" spans="1:5" x14ac:dyDescent="0.35">
      <c r="A773">
        <v>5040238</v>
      </c>
      <c r="B773" t="s">
        <v>82</v>
      </c>
      <c r="C773" t="s">
        <v>891</v>
      </c>
      <c r="D773" t="s">
        <v>120</v>
      </c>
      <c r="E773" t="s">
        <v>53</v>
      </c>
    </row>
    <row r="774" spans="1:5" x14ac:dyDescent="0.35">
      <c r="A774">
        <v>5279124</v>
      </c>
      <c r="B774" t="s">
        <v>4</v>
      </c>
      <c r="C774" t="s">
        <v>892</v>
      </c>
      <c r="D774" t="s">
        <v>61</v>
      </c>
      <c r="E774" t="s">
        <v>52</v>
      </c>
    </row>
    <row r="775" spans="1:5" x14ac:dyDescent="0.35">
      <c r="A775">
        <v>5152360</v>
      </c>
      <c r="B775" t="s">
        <v>59</v>
      </c>
      <c r="C775" t="s">
        <v>893</v>
      </c>
      <c r="D775" t="s">
        <v>123</v>
      </c>
      <c r="E775" t="s">
        <v>76</v>
      </c>
    </row>
    <row r="776" spans="1:5" x14ac:dyDescent="0.35">
      <c r="A776">
        <v>5030110</v>
      </c>
      <c r="B776" t="s">
        <v>317</v>
      </c>
      <c r="C776" t="s">
        <v>894</v>
      </c>
      <c r="D776" t="s">
        <v>122</v>
      </c>
      <c r="E776" t="s">
        <v>54</v>
      </c>
    </row>
    <row r="777" spans="1:5" x14ac:dyDescent="0.35">
      <c r="A777">
        <v>5273016</v>
      </c>
      <c r="B777" t="s">
        <v>4</v>
      </c>
      <c r="C777" t="s">
        <v>895</v>
      </c>
      <c r="D777" t="s">
        <v>119</v>
      </c>
      <c r="E777" t="s">
        <v>52</v>
      </c>
    </row>
    <row r="778" spans="1:5" x14ac:dyDescent="0.35">
      <c r="A778">
        <v>6810018</v>
      </c>
      <c r="B778" t="s">
        <v>897</v>
      </c>
      <c r="C778" t="s">
        <v>896</v>
      </c>
      <c r="D778" t="s">
        <v>117</v>
      </c>
      <c r="E778" t="s">
        <v>58</v>
      </c>
    </row>
    <row r="779" spans="1:5" x14ac:dyDescent="0.35">
      <c r="A779">
        <v>5151769</v>
      </c>
      <c r="B779" t="s">
        <v>59</v>
      </c>
      <c r="C779" t="s">
        <v>898</v>
      </c>
      <c r="D779" t="s">
        <v>136</v>
      </c>
      <c r="E779" t="s">
        <v>57</v>
      </c>
    </row>
    <row r="780" spans="1:5" x14ac:dyDescent="0.35">
      <c r="A780">
        <v>5299474</v>
      </c>
      <c r="B780" t="s">
        <v>4</v>
      </c>
      <c r="C780" t="s">
        <v>899</v>
      </c>
      <c r="D780" t="s">
        <v>62</v>
      </c>
      <c r="E780" t="s">
        <v>76</v>
      </c>
    </row>
    <row r="781" spans="1:5" x14ac:dyDescent="0.35">
      <c r="A781">
        <v>5151880</v>
      </c>
      <c r="B781" t="s">
        <v>59</v>
      </c>
      <c r="C781" t="s">
        <v>900</v>
      </c>
      <c r="D781" t="s">
        <v>118</v>
      </c>
      <c r="E781" t="s">
        <v>56</v>
      </c>
    </row>
    <row r="782" spans="1:5" x14ac:dyDescent="0.35">
      <c r="A782">
        <v>5090271</v>
      </c>
      <c r="B782" t="s">
        <v>461</v>
      </c>
      <c r="C782" t="s">
        <v>901</v>
      </c>
      <c r="D782" t="s">
        <v>213</v>
      </c>
      <c r="E782" t="s">
        <v>57</v>
      </c>
    </row>
    <row r="783" spans="1:5" x14ac:dyDescent="0.35">
      <c r="A783">
        <v>5150708</v>
      </c>
      <c r="B783" t="s">
        <v>59</v>
      </c>
      <c r="C783" t="s">
        <v>902</v>
      </c>
      <c r="D783" t="s">
        <v>173</v>
      </c>
      <c r="E783" t="s">
        <v>54</v>
      </c>
    </row>
    <row r="784" spans="1:5" x14ac:dyDescent="0.35">
      <c r="A784">
        <v>5152128</v>
      </c>
      <c r="B784" t="s">
        <v>59</v>
      </c>
      <c r="C784" t="s">
        <v>903</v>
      </c>
      <c r="D784" t="s">
        <v>123</v>
      </c>
      <c r="E784" t="s">
        <v>76</v>
      </c>
    </row>
    <row r="785" spans="1:5" x14ac:dyDescent="0.35">
      <c r="A785">
        <v>5299498</v>
      </c>
      <c r="B785" t="s">
        <v>4</v>
      </c>
      <c r="C785" t="s">
        <v>904</v>
      </c>
      <c r="D785" t="s">
        <v>125</v>
      </c>
      <c r="E785" t="s">
        <v>53</v>
      </c>
    </row>
    <row r="786" spans="1:5" x14ac:dyDescent="0.35">
      <c r="A786">
        <v>5338773</v>
      </c>
      <c r="B786" t="s">
        <v>4</v>
      </c>
      <c r="C786" t="s">
        <v>905</v>
      </c>
      <c r="D786" t="s">
        <v>60</v>
      </c>
      <c r="E786" t="s">
        <v>55</v>
      </c>
    </row>
    <row r="787" spans="1:5" x14ac:dyDescent="0.35">
      <c r="A787">
        <v>5298558</v>
      </c>
      <c r="B787" t="s">
        <v>4</v>
      </c>
      <c r="C787" t="s">
        <v>906</v>
      </c>
      <c r="D787" t="s">
        <v>62</v>
      </c>
      <c r="E787" t="s">
        <v>76</v>
      </c>
    </row>
    <row r="788" spans="1:5" x14ac:dyDescent="0.35">
      <c r="A788">
        <v>5090437</v>
      </c>
      <c r="B788" t="s">
        <v>461</v>
      </c>
      <c r="C788" t="s">
        <v>907</v>
      </c>
      <c r="D788" t="s">
        <v>117</v>
      </c>
      <c r="E788" t="s">
        <v>58</v>
      </c>
    </row>
    <row r="789" spans="1:5" x14ac:dyDescent="0.35">
      <c r="A789">
        <v>5151714</v>
      </c>
      <c r="B789" t="s">
        <v>59</v>
      </c>
      <c r="C789" t="s">
        <v>908</v>
      </c>
      <c r="D789" t="s">
        <v>64</v>
      </c>
      <c r="E789" t="s">
        <v>54</v>
      </c>
    </row>
    <row r="790" spans="1:5" x14ac:dyDescent="0.35">
      <c r="A790">
        <v>5297386</v>
      </c>
      <c r="B790" t="s">
        <v>4</v>
      </c>
      <c r="C790" t="s">
        <v>909</v>
      </c>
      <c r="D790" t="s">
        <v>119</v>
      </c>
      <c r="E790" t="s">
        <v>52</v>
      </c>
    </row>
    <row r="791" spans="1:5" x14ac:dyDescent="0.35">
      <c r="A791">
        <v>5299405</v>
      </c>
      <c r="B791" t="s">
        <v>4</v>
      </c>
      <c r="C791" t="s">
        <v>910</v>
      </c>
      <c r="D791" t="s">
        <v>120</v>
      </c>
      <c r="E791" t="s">
        <v>53</v>
      </c>
    </row>
    <row r="792" spans="1:5" x14ac:dyDescent="0.35">
      <c r="A792">
        <v>5337895</v>
      </c>
      <c r="B792" t="s">
        <v>4</v>
      </c>
      <c r="C792" t="s">
        <v>911</v>
      </c>
      <c r="D792" t="s">
        <v>119</v>
      </c>
      <c r="E792" t="s">
        <v>52</v>
      </c>
    </row>
    <row r="793" spans="1:5" x14ac:dyDescent="0.35">
      <c r="A793">
        <v>5292336</v>
      </c>
      <c r="B793" t="s">
        <v>4</v>
      </c>
      <c r="C793" t="s">
        <v>912</v>
      </c>
      <c r="D793" t="s">
        <v>64</v>
      </c>
      <c r="E793" t="s">
        <v>54</v>
      </c>
    </row>
    <row r="794" spans="1:5" x14ac:dyDescent="0.35">
      <c r="A794">
        <v>5279186</v>
      </c>
      <c r="B794" t="s">
        <v>4</v>
      </c>
      <c r="C794" t="s">
        <v>913</v>
      </c>
      <c r="D794" t="s">
        <v>136</v>
      </c>
      <c r="E794" t="s">
        <v>57</v>
      </c>
    </row>
    <row r="795" spans="1:5" x14ac:dyDescent="0.35">
      <c r="A795">
        <v>5150511</v>
      </c>
      <c r="B795" t="s">
        <v>59</v>
      </c>
      <c r="C795" t="s">
        <v>915</v>
      </c>
      <c r="D795" t="s">
        <v>60</v>
      </c>
      <c r="E795" t="s">
        <v>55</v>
      </c>
    </row>
    <row r="796" spans="1:5" x14ac:dyDescent="0.35">
      <c r="A796">
        <v>5295478</v>
      </c>
      <c r="B796" t="s">
        <v>4</v>
      </c>
      <c r="C796" t="s">
        <v>916</v>
      </c>
      <c r="D796" t="s">
        <v>121</v>
      </c>
      <c r="E796" t="s">
        <v>55</v>
      </c>
    </row>
    <row r="797" spans="1:5" x14ac:dyDescent="0.35">
      <c r="A797">
        <v>5090309</v>
      </c>
      <c r="B797" t="s">
        <v>461</v>
      </c>
      <c r="C797" t="s">
        <v>917</v>
      </c>
      <c r="D797" t="s">
        <v>128</v>
      </c>
      <c r="E797" t="s">
        <v>58</v>
      </c>
    </row>
    <row r="798" spans="1:5" x14ac:dyDescent="0.35">
      <c r="A798">
        <v>5151444</v>
      </c>
      <c r="B798" t="s">
        <v>59</v>
      </c>
      <c r="C798" t="s">
        <v>918</v>
      </c>
      <c r="D798" t="s">
        <v>60</v>
      </c>
      <c r="E798" t="s">
        <v>55</v>
      </c>
    </row>
    <row r="799" spans="1:5" x14ac:dyDescent="0.35">
      <c r="A799">
        <v>5090655</v>
      </c>
      <c r="B799" t="s">
        <v>461</v>
      </c>
      <c r="C799" t="s">
        <v>919</v>
      </c>
      <c r="D799" t="s">
        <v>136</v>
      </c>
      <c r="E799" t="s">
        <v>57</v>
      </c>
    </row>
    <row r="800" spans="1:5" x14ac:dyDescent="0.35">
      <c r="A800">
        <v>5330470</v>
      </c>
      <c r="B800" t="s">
        <v>4</v>
      </c>
      <c r="C800" t="s">
        <v>920</v>
      </c>
      <c r="D800" t="s">
        <v>118</v>
      </c>
      <c r="E800" t="s">
        <v>58</v>
      </c>
    </row>
    <row r="801" spans="1:5" x14ac:dyDescent="0.35">
      <c r="A801">
        <v>5132058</v>
      </c>
      <c r="B801" t="s">
        <v>4</v>
      </c>
      <c r="C801" t="s">
        <v>921</v>
      </c>
      <c r="D801" t="s">
        <v>122</v>
      </c>
      <c r="E801" t="s">
        <v>54</v>
      </c>
    </row>
    <row r="802" spans="1:5" x14ac:dyDescent="0.35">
      <c r="A802">
        <v>5339516</v>
      </c>
      <c r="B802" t="s">
        <v>4</v>
      </c>
      <c r="C802" t="s">
        <v>922</v>
      </c>
      <c r="D802" t="s">
        <v>125</v>
      </c>
      <c r="E802" t="s">
        <v>53</v>
      </c>
    </row>
    <row r="803" spans="1:5" x14ac:dyDescent="0.35">
      <c r="A803">
        <v>5295980</v>
      </c>
      <c r="B803" t="s">
        <v>4</v>
      </c>
      <c r="C803" t="s">
        <v>923</v>
      </c>
      <c r="D803" t="s">
        <v>136</v>
      </c>
      <c r="E803" t="s">
        <v>57</v>
      </c>
    </row>
    <row r="804" spans="1:5" x14ac:dyDescent="0.35">
      <c r="A804">
        <v>5123586</v>
      </c>
      <c r="B804" t="s">
        <v>4</v>
      </c>
      <c r="C804" t="s">
        <v>924</v>
      </c>
      <c r="D804" t="s">
        <v>136</v>
      </c>
      <c r="E804" t="s">
        <v>57</v>
      </c>
    </row>
    <row r="805" spans="1:5" x14ac:dyDescent="0.35">
      <c r="A805">
        <v>5297379</v>
      </c>
      <c r="B805" t="s">
        <v>4</v>
      </c>
      <c r="C805" t="s">
        <v>925</v>
      </c>
      <c r="D805" t="s">
        <v>125</v>
      </c>
      <c r="E805" t="s">
        <v>53</v>
      </c>
    </row>
    <row r="806" spans="1:5" x14ac:dyDescent="0.35">
      <c r="A806">
        <v>5278004</v>
      </c>
      <c r="B806" t="s">
        <v>4</v>
      </c>
      <c r="C806" t="s">
        <v>926</v>
      </c>
      <c r="D806" t="s">
        <v>136</v>
      </c>
      <c r="E806" t="s">
        <v>57</v>
      </c>
    </row>
    <row r="807" spans="1:5" x14ac:dyDescent="0.35">
      <c r="A807">
        <v>5135048</v>
      </c>
      <c r="B807" t="s">
        <v>4</v>
      </c>
      <c r="C807" t="s">
        <v>927</v>
      </c>
      <c r="D807" t="s">
        <v>118</v>
      </c>
      <c r="E807" t="s">
        <v>56</v>
      </c>
    </row>
    <row r="808" spans="1:5" x14ac:dyDescent="0.35">
      <c r="A808">
        <v>5292983</v>
      </c>
      <c r="B808" t="s">
        <v>4</v>
      </c>
      <c r="C808" t="s">
        <v>928</v>
      </c>
      <c r="D808" t="s">
        <v>61</v>
      </c>
      <c r="E808" t="s">
        <v>52</v>
      </c>
    </row>
    <row r="809" spans="1:5" x14ac:dyDescent="0.35">
      <c r="A809">
        <v>5090323</v>
      </c>
      <c r="B809" t="s">
        <v>461</v>
      </c>
      <c r="C809" t="s">
        <v>929</v>
      </c>
      <c r="D809" t="s">
        <v>128</v>
      </c>
      <c r="E809" t="s">
        <v>58</v>
      </c>
    </row>
    <row r="810" spans="1:5" x14ac:dyDescent="0.35">
      <c r="A810">
        <v>5279982</v>
      </c>
      <c r="B810" t="s">
        <v>4</v>
      </c>
      <c r="C810" t="s">
        <v>930</v>
      </c>
      <c r="D810" t="s">
        <v>122</v>
      </c>
      <c r="E810" t="s">
        <v>54</v>
      </c>
    </row>
    <row r="811" spans="1:5" x14ac:dyDescent="0.35">
      <c r="A811">
        <v>5125283</v>
      </c>
      <c r="B811" t="s">
        <v>4</v>
      </c>
      <c r="C811" t="s">
        <v>931</v>
      </c>
      <c r="D811" t="s">
        <v>61</v>
      </c>
      <c r="E811" t="s">
        <v>52</v>
      </c>
    </row>
    <row r="812" spans="1:5" x14ac:dyDescent="0.35">
      <c r="A812">
        <v>5339381</v>
      </c>
      <c r="B812" t="s">
        <v>4</v>
      </c>
      <c r="C812" t="s">
        <v>932</v>
      </c>
      <c r="D812" t="s">
        <v>63</v>
      </c>
      <c r="E812" t="s">
        <v>56</v>
      </c>
    </row>
    <row r="813" spans="1:5" x14ac:dyDescent="0.35">
      <c r="A813">
        <v>5124187</v>
      </c>
      <c r="B813" t="s">
        <v>4</v>
      </c>
      <c r="C813" t="s">
        <v>933</v>
      </c>
      <c r="D813" t="s">
        <v>117</v>
      </c>
      <c r="E813" t="s">
        <v>58</v>
      </c>
    </row>
    <row r="814" spans="1:5" x14ac:dyDescent="0.35">
      <c r="A814">
        <v>5278284</v>
      </c>
      <c r="B814" t="s">
        <v>4</v>
      </c>
      <c r="C814" t="s">
        <v>934</v>
      </c>
      <c r="D814" t="s">
        <v>120</v>
      </c>
      <c r="E814" t="s">
        <v>53</v>
      </c>
    </row>
    <row r="815" spans="1:5" x14ac:dyDescent="0.35">
      <c r="A815">
        <v>4813035</v>
      </c>
      <c r="B815" t="s">
        <v>937</v>
      </c>
      <c r="C815" t="s">
        <v>936</v>
      </c>
      <c r="D815" t="s">
        <v>118</v>
      </c>
      <c r="E815" t="s">
        <v>56</v>
      </c>
    </row>
    <row r="816" spans="1:5" x14ac:dyDescent="0.35">
      <c r="A816">
        <v>5090880</v>
      </c>
      <c r="B816" t="s">
        <v>461</v>
      </c>
      <c r="C816" t="s">
        <v>938</v>
      </c>
      <c r="D816" t="s">
        <v>123</v>
      </c>
      <c r="E816" t="s">
        <v>76</v>
      </c>
    </row>
    <row r="817" spans="1:5" x14ac:dyDescent="0.35">
      <c r="A817">
        <v>5090330</v>
      </c>
      <c r="B817" t="s">
        <v>461</v>
      </c>
      <c r="C817" t="s">
        <v>939</v>
      </c>
      <c r="D817" t="s">
        <v>167</v>
      </c>
      <c r="E817" t="s">
        <v>57</v>
      </c>
    </row>
    <row r="818" spans="1:5" x14ac:dyDescent="0.35">
      <c r="A818">
        <v>5150324</v>
      </c>
      <c r="B818" t="s">
        <v>59</v>
      </c>
      <c r="C818" t="s">
        <v>940</v>
      </c>
      <c r="D818" t="s">
        <v>67</v>
      </c>
      <c r="E818" t="s">
        <v>52</v>
      </c>
    </row>
    <row r="819" spans="1:5" x14ac:dyDescent="0.35">
      <c r="A819">
        <v>5090105</v>
      </c>
      <c r="B819" t="s">
        <v>461</v>
      </c>
      <c r="C819" t="s">
        <v>941</v>
      </c>
      <c r="D819" t="s">
        <v>118</v>
      </c>
      <c r="E819" t="s">
        <v>56</v>
      </c>
    </row>
    <row r="820" spans="1:5" x14ac:dyDescent="0.35">
      <c r="A820">
        <v>5090143</v>
      </c>
      <c r="B820" t="s">
        <v>461</v>
      </c>
      <c r="C820" t="s">
        <v>942</v>
      </c>
      <c r="D820" t="s">
        <v>118</v>
      </c>
      <c r="E820" t="s">
        <v>56</v>
      </c>
    </row>
    <row r="821" spans="1:5" x14ac:dyDescent="0.35">
      <c r="A821">
        <v>5090129</v>
      </c>
      <c r="B821" t="s">
        <v>461</v>
      </c>
      <c r="C821" t="s">
        <v>943</v>
      </c>
      <c r="D821" t="s">
        <v>118</v>
      </c>
      <c r="E821" t="s">
        <v>56</v>
      </c>
    </row>
    <row r="822" spans="1:5" x14ac:dyDescent="0.35">
      <c r="A822">
        <v>5151499</v>
      </c>
      <c r="B822" t="s">
        <v>59</v>
      </c>
      <c r="C822" t="s">
        <v>944</v>
      </c>
      <c r="D822" t="s">
        <v>123</v>
      </c>
      <c r="E822" t="s">
        <v>76</v>
      </c>
    </row>
    <row r="823" spans="1:5" x14ac:dyDescent="0.35">
      <c r="A823">
        <v>5030099</v>
      </c>
      <c r="B823" t="s">
        <v>317</v>
      </c>
      <c r="C823" t="s">
        <v>945</v>
      </c>
      <c r="D823" t="s">
        <v>62</v>
      </c>
      <c r="E823" t="s">
        <v>76</v>
      </c>
    </row>
    <row r="824" spans="1:5" x14ac:dyDescent="0.35">
      <c r="A824">
        <v>5125096</v>
      </c>
      <c r="B824" t="s">
        <v>4</v>
      </c>
      <c r="C824" t="s">
        <v>946</v>
      </c>
      <c r="D824" t="s">
        <v>62</v>
      </c>
      <c r="E824" t="s">
        <v>76</v>
      </c>
    </row>
    <row r="825" spans="1:5" x14ac:dyDescent="0.35">
      <c r="A825">
        <v>5335008</v>
      </c>
      <c r="B825" t="s">
        <v>4</v>
      </c>
      <c r="C825" t="s">
        <v>947</v>
      </c>
      <c r="D825" t="s">
        <v>121</v>
      </c>
      <c r="E825" t="s">
        <v>55</v>
      </c>
    </row>
    <row r="826" spans="1:5" x14ac:dyDescent="0.35">
      <c r="A826">
        <v>5330951</v>
      </c>
      <c r="B826" t="s">
        <v>4</v>
      </c>
      <c r="C826" t="s">
        <v>948</v>
      </c>
      <c r="D826" t="s">
        <v>67</v>
      </c>
      <c r="E826" t="s">
        <v>52</v>
      </c>
    </row>
    <row r="827" spans="1:5" x14ac:dyDescent="0.35">
      <c r="A827">
        <v>5151738</v>
      </c>
      <c r="B827" t="s">
        <v>59</v>
      </c>
      <c r="C827" t="s">
        <v>949</v>
      </c>
      <c r="D827" t="s">
        <v>294</v>
      </c>
      <c r="E827" t="s">
        <v>58</v>
      </c>
    </row>
    <row r="828" spans="1:5" x14ac:dyDescent="0.35">
      <c r="A828">
        <v>5150469</v>
      </c>
      <c r="B828" t="s">
        <v>59</v>
      </c>
      <c r="C828" t="s">
        <v>950</v>
      </c>
      <c r="D828" t="s">
        <v>61</v>
      </c>
      <c r="E828" t="s">
        <v>52</v>
      </c>
    </row>
    <row r="829" spans="1:5" x14ac:dyDescent="0.35">
      <c r="A829">
        <v>5150988</v>
      </c>
      <c r="B829" t="s">
        <v>59</v>
      </c>
      <c r="C829" t="s">
        <v>951</v>
      </c>
      <c r="D829" t="s">
        <v>121</v>
      </c>
      <c r="E829" t="s">
        <v>55</v>
      </c>
    </row>
    <row r="830" spans="1:5" x14ac:dyDescent="0.35">
      <c r="A830">
        <v>5150964</v>
      </c>
      <c r="B830" t="s">
        <v>59</v>
      </c>
      <c r="C830" t="s">
        <v>952</v>
      </c>
      <c r="D830" t="s">
        <v>62</v>
      </c>
      <c r="E830" t="s">
        <v>76</v>
      </c>
    </row>
    <row r="831" spans="1:5" x14ac:dyDescent="0.35">
      <c r="A831">
        <v>5299557</v>
      </c>
      <c r="B831" t="s">
        <v>4</v>
      </c>
      <c r="C831" t="s">
        <v>953</v>
      </c>
      <c r="D831" t="s">
        <v>67</v>
      </c>
      <c r="E831" t="s">
        <v>52</v>
      </c>
    </row>
    <row r="832" spans="1:5" x14ac:dyDescent="0.35">
      <c r="A832">
        <v>5152322</v>
      </c>
      <c r="B832" t="s">
        <v>59</v>
      </c>
      <c r="C832" t="s">
        <v>954</v>
      </c>
      <c r="D832" t="s">
        <v>119</v>
      </c>
      <c r="E832" t="s">
        <v>52</v>
      </c>
    </row>
    <row r="833" spans="1:5" x14ac:dyDescent="0.35">
      <c r="A833">
        <v>5295959</v>
      </c>
      <c r="B833" t="s">
        <v>4</v>
      </c>
      <c r="C833" t="s">
        <v>955</v>
      </c>
      <c r="D833" t="s">
        <v>173</v>
      </c>
      <c r="E833" t="s">
        <v>54</v>
      </c>
    </row>
    <row r="834" spans="1:5" x14ac:dyDescent="0.35">
      <c r="A834">
        <v>5152111</v>
      </c>
      <c r="B834" t="s">
        <v>59</v>
      </c>
      <c r="C834" t="s">
        <v>956</v>
      </c>
      <c r="D834" t="s">
        <v>67</v>
      </c>
      <c r="E834" t="s">
        <v>52</v>
      </c>
    </row>
    <row r="835" spans="1:5" x14ac:dyDescent="0.35">
      <c r="A835">
        <v>5291067</v>
      </c>
      <c r="B835" t="s">
        <v>4</v>
      </c>
      <c r="C835" t="s">
        <v>957</v>
      </c>
      <c r="D835" t="s">
        <v>119</v>
      </c>
      <c r="E835" t="s">
        <v>52</v>
      </c>
    </row>
    <row r="836" spans="1:5" x14ac:dyDescent="0.35">
      <c r="A836">
        <v>5299713</v>
      </c>
      <c r="B836" t="s">
        <v>449</v>
      </c>
      <c r="C836" t="s">
        <v>958</v>
      </c>
      <c r="D836" t="s">
        <v>173</v>
      </c>
      <c r="E836" t="s">
        <v>54</v>
      </c>
    </row>
    <row r="837" spans="1:5" x14ac:dyDescent="0.35">
      <c r="A837">
        <v>5295973</v>
      </c>
      <c r="B837" t="s">
        <v>4</v>
      </c>
      <c r="C837" t="s">
        <v>959</v>
      </c>
      <c r="D837" t="s">
        <v>64</v>
      </c>
      <c r="E837" t="s">
        <v>54</v>
      </c>
    </row>
    <row r="838" spans="1:5" x14ac:dyDescent="0.35">
      <c r="A838">
        <v>5291711</v>
      </c>
      <c r="B838" t="s">
        <v>4</v>
      </c>
      <c r="C838" t="s">
        <v>960</v>
      </c>
      <c r="D838" t="s">
        <v>173</v>
      </c>
      <c r="E838" t="s">
        <v>54</v>
      </c>
    </row>
    <row r="839" spans="1:5" x14ac:dyDescent="0.35">
      <c r="A839">
        <v>5299685</v>
      </c>
      <c r="B839" t="s">
        <v>4</v>
      </c>
      <c r="C839" t="s">
        <v>961</v>
      </c>
      <c r="D839" t="s">
        <v>119</v>
      </c>
      <c r="E839" t="s">
        <v>52</v>
      </c>
    </row>
    <row r="840" spans="1:5" x14ac:dyDescent="0.35">
      <c r="A840">
        <v>5295070</v>
      </c>
      <c r="B840" t="s">
        <v>4</v>
      </c>
      <c r="C840" t="s">
        <v>962</v>
      </c>
      <c r="D840" t="s">
        <v>122</v>
      </c>
      <c r="E840" t="s">
        <v>54</v>
      </c>
    </row>
    <row r="841" spans="1:5" x14ac:dyDescent="0.35">
      <c r="A841">
        <v>5151790</v>
      </c>
      <c r="B841" t="s">
        <v>59</v>
      </c>
      <c r="C841" t="s">
        <v>963</v>
      </c>
      <c r="D841" t="s">
        <v>173</v>
      </c>
      <c r="E841" t="s">
        <v>54</v>
      </c>
    </row>
    <row r="842" spans="1:5" x14ac:dyDescent="0.35">
      <c r="A842">
        <v>5150957</v>
      </c>
      <c r="B842" t="s">
        <v>59</v>
      </c>
      <c r="C842" t="s">
        <v>964</v>
      </c>
      <c r="D842" t="s">
        <v>62</v>
      </c>
      <c r="E842" t="s">
        <v>76</v>
      </c>
    </row>
    <row r="843" spans="1:5" x14ac:dyDescent="0.35">
      <c r="A843">
        <v>5150331</v>
      </c>
      <c r="B843" t="s">
        <v>59</v>
      </c>
      <c r="C843" t="s">
        <v>965</v>
      </c>
      <c r="D843" t="s">
        <v>62</v>
      </c>
      <c r="E843" t="s">
        <v>76</v>
      </c>
    </row>
    <row r="844" spans="1:5" x14ac:dyDescent="0.35">
      <c r="A844">
        <v>5151617</v>
      </c>
      <c r="B844" t="s">
        <v>59</v>
      </c>
      <c r="C844" t="s">
        <v>967</v>
      </c>
      <c r="D844" t="s">
        <v>122</v>
      </c>
      <c r="E844" t="s">
        <v>54</v>
      </c>
    </row>
    <row r="845" spans="1:5" x14ac:dyDescent="0.35">
      <c r="A845">
        <v>5295755</v>
      </c>
      <c r="B845" t="s">
        <v>4</v>
      </c>
      <c r="C845" t="s">
        <v>968</v>
      </c>
      <c r="D845" t="s">
        <v>125</v>
      </c>
      <c r="E845" t="s">
        <v>53</v>
      </c>
    </row>
    <row r="846" spans="1:5" x14ac:dyDescent="0.35">
      <c r="A846">
        <v>5150760</v>
      </c>
      <c r="B846" t="s">
        <v>59</v>
      </c>
      <c r="C846" t="s">
        <v>973</v>
      </c>
      <c r="D846" t="s">
        <v>126</v>
      </c>
      <c r="E846" t="s">
        <v>55</v>
      </c>
    </row>
    <row r="847" spans="1:5" x14ac:dyDescent="0.35">
      <c r="A847">
        <v>4815583</v>
      </c>
      <c r="B847" t="s">
        <v>577</v>
      </c>
      <c r="C847" t="s">
        <v>974</v>
      </c>
      <c r="D847" t="s">
        <v>63</v>
      </c>
      <c r="E847" t="s">
        <v>56</v>
      </c>
    </row>
    <row r="848" spans="1:5" x14ac:dyDescent="0.35">
      <c r="A848">
        <v>9176953</v>
      </c>
      <c r="B848" t="s">
        <v>976</v>
      </c>
      <c r="C848" t="s">
        <v>975</v>
      </c>
      <c r="D848" t="s">
        <v>64</v>
      </c>
      <c r="E848" t="s">
        <v>54</v>
      </c>
    </row>
    <row r="849" spans="1:5" x14ac:dyDescent="0.35">
      <c r="A849">
        <v>3090284</v>
      </c>
      <c r="B849" t="s">
        <v>577</v>
      </c>
      <c r="C849" t="s">
        <v>977</v>
      </c>
      <c r="D849" t="s">
        <v>61</v>
      </c>
      <c r="E849" t="s">
        <v>52</v>
      </c>
    </row>
    <row r="850" spans="1:5" x14ac:dyDescent="0.35">
      <c r="A850">
        <v>3170296</v>
      </c>
      <c r="B850" t="s">
        <v>979</v>
      </c>
      <c r="C850" t="s">
        <v>978</v>
      </c>
      <c r="D850" t="s">
        <v>128</v>
      </c>
      <c r="E850" t="s">
        <v>58</v>
      </c>
    </row>
    <row r="851" spans="1:5" x14ac:dyDescent="0.35">
      <c r="A851">
        <v>4815299</v>
      </c>
      <c r="B851" t="s">
        <v>937</v>
      </c>
      <c r="C851" t="s">
        <v>980</v>
      </c>
      <c r="D851" t="s">
        <v>128</v>
      </c>
      <c r="E851" t="s">
        <v>58</v>
      </c>
    </row>
    <row r="852" spans="1:5" x14ac:dyDescent="0.35">
      <c r="A852">
        <v>5150753</v>
      </c>
      <c r="B852" t="s">
        <v>59</v>
      </c>
      <c r="C852" t="s">
        <v>981</v>
      </c>
      <c r="D852" t="s">
        <v>64</v>
      </c>
      <c r="E852" t="s">
        <v>54</v>
      </c>
    </row>
    <row r="853" spans="1:5" x14ac:dyDescent="0.35">
      <c r="A853">
        <v>5152474</v>
      </c>
      <c r="B853" t="s">
        <v>59</v>
      </c>
      <c r="C853" t="s">
        <v>1149</v>
      </c>
      <c r="D853" t="s">
        <v>64</v>
      </c>
      <c r="E853" t="s">
        <v>54</v>
      </c>
    </row>
    <row r="854" spans="1:5" x14ac:dyDescent="0.35">
      <c r="A854">
        <v>5150289</v>
      </c>
      <c r="B854" t="s">
        <v>59</v>
      </c>
      <c r="C854" t="s">
        <v>1150</v>
      </c>
      <c r="D854" t="s">
        <v>67</v>
      </c>
      <c r="E854" t="s">
        <v>52</v>
      </c>
    </row>
    <row r="855" spans="1:5" x14ac:dyDescent="0.35">
      <c r="A855">
        <v>5090295</v>
      </c>
      <c r="B855" t="s">
        <v>461</v>
      </c>
      <c r="C855" t="s">
        <v>1151</v>
      </c>
      <c r="D855" t="s">
        <v>118</v>
      </c>
      <c r="E855" t="s">
        <v>56</v>
      </c>
    </row>
    <row r="856" spans="1:5" x14ac:dyDescent="0.35">
      <c r="A856">
        <v>5270244</v>
      </c>
      <c r="B856" t="s">
        <v>4</v>
      </c>
      <c r="C856" t="s">
        <v>1152</v>
      </c>
      <c r="D856" t="s">
        <v>125</v>
      </c>
      <c r="E856" t="s">
        <v>53</v>
      </c>
    </row>
    <row r="857" spans="1:5" x14ac:dyDescent="0.35">
      <c r="A857">
        <v>5300109</v>
      </c>
      <c r="B857" t="s">
        <v>4</v>
      </c>
      <c r="C857" t="s">
        <v>1155</v>
      </c>
      <c r="D857" t="s">
        <v>62</v>
      </c>
      <c r="E857" t="s">
        <v>76</v>
      </c>
    </row>
    <row r="858" spans="1:5" x14ac:dyDescent="0.35">
      <c r="A858">
        <v>5299661</v>
      </c>
      <c r="B858" t="s">
        <v>4</v>
      </c>
      <c r="C858" t="s">
        <v>1156</v>
      </c>
      <c r="D858" t="s">
        <v>63</v>
      </c>
      <c r="E858" t="s">
        <v>56</v>
      </c>
    </row>
    <row r="859" spans="1:5" x14ac:dyDescent="0.35">
      <c r="A859">
        <v>5299979</v>
      </c>
      <c r="B859" t="s">
        <v>4</v>
      </c>
      <c r="C859" t="s">
        <v>1157</v>
      </c>
      <c r="D859" t="s">
        <v>63</v>
      </c>
      <c r="E859" t="s">
        <v>56</v>
      </c>
    </row>
    <row r="860" spans="1:5" x14ac:dyDescent="0.35">
      <c r="A860">
        <v>4812133</v>
      </c>
      <c r="B860" t="s">
        <v>937</v>
      </c>
      <c r="C860" t="s">
        <v>1159</v>
      </c>
      <c r="D860" t="s">
        <v>67</v>
      </c>
      <c r="E860" t="s">
        <v>52</v>
      </c>
    </row>
    <row r="861" spans="1:5" x14ac:dyDescent="0.35">
      <c r="A861">
        <v>5300154</v>
      </c>
      <c r="B861" t="s">
        <v>4</v>
      </c>
      <c r="C861" t="s">
        <v>1161</v>
      </c>
      <c r="D861" t="s">
        <v>60</v>
      </c>
      <c r="E861" t="s">
        <v>55</v>
      </c>
    </row>
    <row r="862" spans="1:5" x14ac:dyDescent="0.35">
      <c r="A862">
        <v>4812704</v>
      </c>
      <c r="B862" t="s">
        <v>937</v>
      </c>
      <c r="C862" t="s">
        <v>1162</v>
      </c>
      <c r="D862" t="s">
        <v>118</v>
      </c>
      <c r="E862" t="s">
        <v>56</v>
      </c>
    </row>
    <row r="863" spans="1:5" x14ac:dyDescent="0.35">
      <c r="A863">
        <v>4811985</v>
      </c>
      <c r="B863" t="s">
        <v>937</v>
      </c>
      <c r="C863" t="s">
        <v>1163</v>
      </c>
      <c r="D863" t="s">
        <v>213</v>
      </c>
      <c r="E863" t="s">
        <v>57</v>
      </c>
    </row>
    <row r="864" spans="1:5" x14ac:dyDescent="0.35">
      <c r="A864">
        <v>4811978</v>
      </c>
      <c r="B864" t="s">
        <v>937</v>
      </c>
      <c r="C864" t="s">
        <v>1164</v>
      </c>
      <c r="D864" t="s">
        <v>155</v>
      </c>
      <c r="E864" t="s">
        <v>57</v>
      </c>
    </row>
    <row r="865" spans="1:5" x14ac:dyDescent="0.35">
      <c r="A865">
        <v>5300185</v>
      </c>
      <c r="B865" t="s">
        <v>4</v>
      </c>
      <c r="C865" t="s">
        <v>1165</v>
      </c>
      <c r="D865" t="s">
        <v>62</v>
      </c>
      <c r="E865" t="s">
        <v>76</v>
      </c>
    </row>
    <row r="866" spans="1:5" x14ac:dyDescent="0.35">
      <c r="A866">
        <v>3090426</v>
      </c>
      <c r="B866" t="s">
        <v>577</v>
      </c>
      <c r="C866" t="s">
        <v>1166</v>
      </c>
      <c r="D866" t="s">
        <v>62</v>
      </c>
      <c r="E866" t="s">
        <v>76</v>
      </c>
    </row>
    <row r="867" spans="1:5" x14ac:dyDescent="0.35">
      <c r="A867">
        <v>5339554</v>
      </c>
      <c r="B867" t="s">
        <v>4</v>
      </c>
      <c r="C867" t="s">
        <v>1167</v>
      </c>
      <c r="D867" t="s">
        <v>117</v>
      </c>
      <c r="E867" t="s">
        <v>58</v>
      </c>
    </row>
    <row r="868" spans="1:5" x14ac:dyDescent="0.35">
      <c r="A868">
        <v>5150812</v>
      </c>
      <c r="B868" t="s">
        <v>59</v>
      </c>
      <c r="C868" t="s">
        <v>1168</v>
      </c>
      <c r="D868" t="s">
        <v>62</v>
      </c>
      <c r="E868" t="s">
        <v>76</v>
      </c>
    </row>
    <row r="869" spans="1:5" x14ac:dyDescent="0.35">
      <c r="A869">
        <v>6812663</v>
      </c>
      <c r="B869" t="s">
        <v>966</v>
      </c>
      <c r="C869" t="s">
        <v>1169</v>
      </c>
      <c r="D869" t="s">
        <v>63</v>
      </c>
      <c r="E869" t="s">
        <v>56</v>
      </c>
    </row>
    <row r="870" spans="1:5" x14ac:dyDescent="0.35">
      <c r="A870">
        <v>3090343</v>
      </c>
      <c r="B870" t="s">
        <v>577</v>
      </c>
      <c r="C870" t="s">
        <v>1170</v>
      </c>
      <c r="D870" t="s">
        <v>62</v>
      </c>
      <c r="E870" t="s">
        <v>76</v>
      </c>
    </row>
    <row r="871" spans="1:5" x14ac:dyDescent="0.35">
      <c r="A871">
        <v>5293425</v>
      </c>
      <c r="B871" t="s">
        <v>4</v>
      </c>
      <c r="C871" t="s">
        <v>1171</v>
      </c>
      <c r="D871" t="s">
        <v>117</v>
      </c>
      <c r="E871" t="s">
        <v>58</v>
      </c>
    </row>
    <row r="872" spans="1:5" x14ac:dyDescent="0.35">
      <c r="A872">
        <v>5122307</v>
      </c>
      <c r="B872" t="s">
        <v>4</v>
      </c>
      <c r="C872" t="s">
        <v>1172</v>
      </c>
      <c r="D872" t="s">
        <v>119</v>
      </c>
      <c r="E872" t="s">
        <v>52</v>
      </c>
    </row>
    <row r="873" spans="1:5" x14ac:dyDescent="0.35">
      <c r="A873">
        <v>5297919</v>
      </c>
      <c r="B873" t="s">
        <v>4</v>
      </c>
      <c r="C873" t="s">
        <v>1173</v>
      </c>
      <c r="D873" t="s">
        <v>67</v>
      </c>
      <c r="E873" t="s">
        <v>52</v>
      </c>
    </row>
    <row r="874" spans="1:5" x14ac:dyDescent="0.35">
      <c r="A874">
        <v>5090468</v>
      </c>
      <c r="B874" t="s">
        <v>461</v>
      </c>
      <c r="C874" t="s">
        <v>1174</v>
      </c>
      <c r="D874" t="s">
        <v>294</v>
      </c>
      <c r="E874" t="s">
        <v>58</v>
      </c>
    </row>
    <row r="875" spans="1:5" x14ac:dyDescent="0.35">
      <c r="A875">
        <v>5337622</v>
      </c>
      <c r="B875" t="s">
        <v>4</v>
      </c>
      <c r="C875" t="s">
        <v>1175</v>
      </c>
      <c r="D875" t="s">
        <v>61</v>
      </c>
      <c r="E875" t="s">
        <v>52</v>
      </c>
    </row>
    <row r="876" spans="1:5" x14ac:dyDescent="0.35">
      <c r="A876">
        <v>5339710</v>
      </c>
      <c r="B876" t="s">
        <v>4</v>
      </c>
      <c r="C876" t="s">
        <v>1176</v>
      </c>
      <c r="D876" t="s">
        <v>61</v>
      </c>
      <c r="E876" t="s">
        <v>52</v>
      </c>
    </row>
    <row r="877" spans="1:5" x14ac:dyDescent="0.35">
      <c r="A877">
        <v>5278253</v>
      </c>
      <c r="B877" t="s">
        <v>4</v>
      </c>
      <c r="C877" t="s">
        <v>1177</v>
      </c>
      <c r="D877" t="s">
        <v>60</v>
      </c>
      <c r="E877" t="s">
        <v>55</v>
      </c>
    </row>
    <row r="878" spans="1:5" x14ac:dyDescent="0.35">
      <c r="A878">
        <v>5151752</v>
      </c>
      <c r="B878" t="s">
        <v>59</v>
      </c>
      <c r="C878" t="s">
        <v>1178</v>
      </c>
      <c r="D878" t="s">
        <v>121</v>
      </c>
      <c r="E878" t="s">
        <v>55</v>
      </c>
    </row>
    <row r="879" spans="1:5" x14ac:dyDescent="0.35">
      <c r="A879">
        <v>5300486</v>
      </c>
      <c r="B879" t="s">
        <v>4</v>
      </c>
      <c r="C879" t="s">
        <v>1179</v>
      </c>
      <c r="D879" t="s">
        <v>62</v>
      </c>
      <c r="E879" t="s">
        <v>58</v>
      </c>
    </row>
    <row r="880" spans="1:5" x14ac:dyDescent="0.35">
      <c r="A880">
        <v>5300493</v>
      </c>
      <c r="B880" t="s">
        <v>4</v>
      </c>
      <c r="C880" t="s">
        <v>1180</v>
      </c>
      <c r="D880" t="s">
        <v>136</v>
      </c>
      <c r="E880" t="s">
        <v>57</v>
      </c>
    </row>
    <row r="881" spans="1:6" x14ac:dyDescent="0.35">
      <c r="A881">
        <v>5300545</v>
      </c>
      <c r="B881" t="s">
        <v>4</v>
      </c>
      <c r="C881" t="s">
        <v>1181</v>
      </c>
      <c r="D881" t="s">
        <v>122</v>
      </c>
      <c r="E881" t="s">
        <v>54</v>
      </c>
    </row>
    <row r="882" spans="1:6" x14ac:dyDescent="0.35">
      <c r="A882">
        <v>5299962</v>
      </c>
      <c r="B882" t="s">
        <v>4</v>
      </c>
      <c r="C882" t="s">
        <v>1182</v>
      </c>
      <c r="D882" t="s">
        <v>167</v>
      </c>
      <c r="E882" t="s">
        <v>57</v>
      </c>
    </row>
    <row r="883" spans="1:6" x14ac:dyDescent="0.35">
      <c r="A883">
        <v>3090433</v>
      </c>
      <c r="B883" t="s">
        <v>577</v>
      </c>
      <c r="C883" t="s">
        <v>1183</v>
      </c>
      <c r="D883" t="s">
        <v>62</v>
      </c>
      <c r="E883" t="s">
        <v>58</v>
      </c>
    </row>
    <row r="884" spans="1:6" x14ac:dyDescent="0.35">
      <c r="A884">
        <v>5300372</v>
      </c>
      <c r="B884" t="s">
        <v>4</v>
      </c>
      <c r="C884" t="s">
        <v>1184</v>
      </c>
      <c r="D884" t="s">
        <v>118</v>
      </c>
      <c r="E884" t="s">
        <v>58</v>
      </c>
    </row>
    <row r="885" spans="1:6" x14ac:dyDescent="0.35">
      <c r="A885">
        <v>5128882</v>
      </c>
      <c r="B885" t="s">
        <v>4</v>
      </c>
      <c r="C885" t="s">
        <v>1189</v>
      </c>
      <c r="D885" t="s">
        <v>62</v>
      </c>
      <c r="E885" t="s">
        <v>76</v>
      </c>
    </row>
    <row r="886" spans="1:6" x14ac:dyDescent="0.35">
      <c r="A886">
        <v>5152519</v>
      </c>
      <c r="B886" t="s">
        <v>59</v>
      </c>
      <c r="C886" t="s">
        <v>1193</v>
      </c>
      <c r="D886" t="s">
        <v>60</v>
      </c>
      <c r="E886" t="s">
        <v>55</v>
      </c>
    </row>
    <row r="887" spans="1:6" x14ac:dyDescent="0.35">
      <c r="A887">
        <v>3170168</v>
      </c>
      <c r="B887" t="s">
        <v>979</v>
      </c>
      <c r="C887" t="s">
        <v>1194</v>
      </c>
      <c r="D887" t="s">
        <v>118</v>
      </c>
      <c r="E887" t="s">
        <v>58</v>
      </c>
    </row>
    <row r="888" spans="1:6" x14ac:dyDescent="0.35">
      <c r="A888">
        <v>5151420</v>
      </c>
      <c r="B888" t="s">
        <v>59</v>
      </c>
      <c r="C888" t="s">
        <v>1210</v>
      </c>
      <c r="D888" t="s">
        <v>122</v>
      </c>
      <c r="E888" t="s">
        <v>54</v>
      </c>
    </row>
    <row r="889" spans="1:6" x14ac:dyDescent="0.35">
      <c r="A889">
        <v>3170182</v>
      </c>
      <c r="B889" t="s">
        <v>979</v>
      </c>
      <c r="C889" t="s">
        <v>1217</v>
      </c>
      <c r="D889" t="s">
        <v>67</v>
      </c>
      <c r="E889" t="s">
        <v>52</v>
      </c>
    </row>
    <row r="890" spans="1:6" x14ac:dyDescent="0.35">
      <c r="A890">
        <v>5299993</v>
      </c>
      <c r="B890" t="s">
        <v>449</v>
      </c>
      <c r="C890" t="s">
        <v>1218</v>
      </c>
      <c r="D890" t="s">
        <v>62</v>
      </c>
      <c r="E890" t="s">
        <v>76</v>
      </c>
      <c r="F890" s="14" t="s">
        <v>1211</v>
      </c>
    </row>
    <row r="891" spans="1:6" x14ac:dyDescent="0.35">
      <c r="A891">
        <v>5334656</v>
      </c>
      <c r="B891" t="s">
        <v>4</v>
      </c>
      <c r="C891" t="s">
        <v>1219</v>
      </c>
      <c r="D891" t="s">
        <v>1216</v>
      </c>
      <c r="E891" t="s">
        <v>53</v>
      </c>
    </row>
    <row r="892" spans="1:6" x14ac:dyDescent="0.35">
      <c r="A892">
        <v>5151776</v>
      </c>
      <c r="B892" t="s">
        <v>59</v>
      </c>
      <c r="C892" t="s">
        <v>1228</v>
      </c>
      <c r="D892" t="s">
        <v>62</v>
      </c>
      <c r="E892" t="s">
        <v>76</v>
      </c>
    </row>
    <row r="893" spans="1:6" x14ac:dyDescent="0.35">
      <c r="A893">
        <v>5300749</v>
      </c>
      <c r="B893" t="s">
        <v>4</v>
      </c>
      <c r="C893" t="s">
        <v>1229</v>
      </c>
      <c r="D893" t="s">
        <v>60</v>
      </c>
      <c r="E893" t="s">
        <v>55</v>
      </c>
    </row>
    <row r="894" spans="1:6" x14ac:dyDescent="0.35">
      <c r="A894">
        <v>5300732</v>
      </c>
      <c r="B894" t="s">
        <v>4</v>
      </c>
      <c r="C894" t="s">
        <v>1230</v>
      </c>
      <c r="D894" t="s">
        <v>136</v>
      </c>
      <c r="E894" t="s">
        <v>57</v>
      </c>
    </row>
    <row r="895" spans="1:6" x14ac:dyDescent="0.35">
      <c r="A895">
        <v>5151136</v>
      </c>
      <c r="B895" t="s">
        <v>59</v>
      </c>
      <c r="C895" t="s">
        <v>1231</v>
      </c>
      <c r="D895" t="s">
        <v>67</v>
      </c>
      <c r="E895" t="s">
        <v>52</v>
      </c>
    </row>
    <row r="896" spans="1:6" x14ac:dyDescent="0.35">
      <c r="A896">
        <v>5300019</v>
      </c>
      <c r="B896" t="s">
        <v>449</v>
      </c>
      <c r="C896" t="s">
        <v>1234</v>
      </c>
      <c r="D896" t="s">
        <v>173</v>
      </c>
      <c r="E896" t="s">
        <v>54</v>
      </c>
    </row>
    <row r="897" spans="1:5" x14ac:dyDescent="0.35">
      <c r="A897">
        <v>5337255</v>
      </c>
      <c r="B897" t="s">
        <v>4</v>
      </c>
      <c r="C897" t="s">
        <v>1235</v>
      </c>
      <c r="D897" t="s">
        <v>213</v>
      </c>
      <c r="E897" t="s">
        <v>57</v>
      </c>
    </row>
    <row r="898" spans="1:5" x14ac:dyDescent="0.35">
      <c r="A898">
        <v>5300088</v>
      </c>
      <c r="B898" t="s">
        <v>4</v>
      </c>
      <c r="C898" t="s">
        <v>1236</v>
      </c>
      <c r="D898" t="s">
        <v>62</v>
      </c>
      <c r="E898" t="s">
        <v>76</v>
      </c>
    </row>
    <row r="899" spans="1:5" x14ac:dyDescent="0.35">
      <c r="A899">
        <v>5292938</v>
      </c>
      <c r="B899" t="s">
        <v>4</v>
      </c>
      <c r="C899" t="s">
        <v>1237</v>
      </c>
      <c r="D899" t="s">
        <v>67</v>
      </c>
      <c r="E899" t="s">
        <v>52</v>
      </c>
    </row>
    <row r="900" spans="1:5" x14ac:dyDescent="0.35">
      <c r="A900">
        <v>5152526</v>
      </c>
      <c r="B900" t="s">
        <v>59</v>
      </c>
      <c r="C900" t="s">
        <v>1238</v>
      </c>
      <c r="D900" t="s">
        <v>64</v>
      </c>
      <c r="E900" t="s">
        <v>54</v>
      </c>
    </row>
    <row r="901" spans="1:5" x14ac:dyDescent="0.35">
      <c r="A901">
        <v>5152104</v>
      </c>
      <c r="B901" t="s">
        <v>59</v>
      </c>
      <c r="C901" t="s">
        <v>1239</v>
      </c>
      <c r="D901" t="s">
        <v>61</v>
      </c>
      <c r="E901" t="s">
        <v>52</v>
      </c>
    </row>
    <row r="902" spans="1:5" x14ac:dyDescent="0.35">
      <c r="A902">
        <v>5300950</v>
      </c>
      <c r="B902" t="s">
        <v>4</v>
      </c>
      <c r="C902" t="s">
        <v>1240</v>
      </c>
      <c r="D902" t="s">
        <v>128</v>
      </c>
      <c r="E902" t="s">
        <v>58</v>
      </c>
    </row>
    <row r="903" spans="1:5" x14ac:dyDescent="0.35">
      <c r="A903">
        <v>5300943</v>
      </c>
      <c r="B903" t="s">
        <v>4</v>
      </c>
      <c r="C903" t="s">
        <v>1241</v>
      </c>
      <c r="D903" t="s">
        <v>120</v>
      </c>
      <c r="E903" t="s">
        <v>53</v>
      </c>
    </row>
    <row r="904" spans="1:5" x14ac:dyDescent="0.35">
      <c r="A904">
        <v>3170265</v>
      </c>
      <c r="B904" t="s">
        <v>979</v>
      </c>
      <c r="C904" t="s">
        <v>1242</v>
      </c>
      <c r="D904" t="s">
        <v>128</v>
      </c>
      <c r="E904" t="s">
        <v>58</v>
      </c>
    </row>
    <row r="905" spans="1:5" x14ac:dyDescent="0.35">
      <c r="A905">
        <v>5293522</v>
      </c>
      <c r="B905" t="s">
        <v>4</v>
      </c>
      <c r="C905" t="s">
        <v>1243</v>
      </c>
      <c r="D905" t="s">
        <v>62</v>
      </c>
      <c r="E905" t="s">
        <v>76</v>
      </c>
    </row>
    <row r="906" spans="1:5" x14ac:dyDescent="0.35">
      <c r="A906">
        <v>5299751</v>
      </c>
      <c r="B906" t="s">
        <v>4</v>
      </c>
      <c r="C906" t="s">
        <v>1244</v>
      </c>
      <c r="D906" t="s">
        <v>60</v>
      </c>
      <c r="E906" t="s">
        <v>55</v>
      </c>
    </row>
    <row r="907" spans="1:5" x14ac:dyDescent="0.35">
      <c r="A907">
        <v>3170317</v>
      </c>
      <c r="B907" t="s">
        <v>979</v>
      </c>
      <c r="C907" t="s">
        <v>1245</v>
      </c>
      <c r="D907" t="s">
        <v>67</v>
      </c>
      <c r="E907" t="s">
        <v>52</v>
      </c>
    </row>
    <row r="908" spans="1:5" x14ac:dyDescent="0.35">
      <c r="A908">
        <v>5338337</v>
      </c>
      <c r="B908" t="s">
        <v>4</v>
      </c>
      <c r="C908" t="s">
        <v>1246</v>
      </c>
      <c r="D908" t="s">
        <v>125</v>
      </c>
      <c r="E908" t="s">
        <v>53</v>
      </c>
    </row>
    <row r="909" spans="1:5" x14ac:dyDescent="0.35">
      <c r="A909">
        <v>3170078</v>
      </c>
      <c r="B909" t="s">
        <v>979</v>
      </c>
      <c r="C909" t="s">
        <v>1247</v>
      </c>
      <c r="D909" t="s">
        <v>67</v>
      </c>
      <c r="E909" t="s">
        <v>52</v>
      </c>
    </row>
    <row r="910" spans="1:5" x14ac:dyDescent="0.35">
      <c r="A910">
        <v>3170241</v>
      </c>
      <c r="B910" t="s">
        <v>979</v>
      </c>
      <c r="C910" t="s">
        <v>1248</v>
      </c>
      <c r="D910" t="s">
        <v>117</v>
      </c>
      <c r="E910" t="s">
        <v>58</v>
      </c>
    </row>
    <row r="911" spans="1:5" x14ac:dyDescent="0.35">
      <c r="A911">
        <v>5300424</v>
      </c>
      <c r="B911" t="s">
        <v>4</v>
      </c>
      <c r="C911" t="s">
        <v>1249</v>
      </c>
      <c r="D911" t="s">
        <v>125</v>
      </c>
      <c r="E911" t="s">
        <v>53</v>
      </c>
    </row>
    <row r="912" spans="1:5" x14ac:dyDescent="0.35">
      <c r="A912">
        <v>5030134</v>
      </c>
      <c r="B912" t="s">
        <v>317</v>
      </c>
      <c r="C912" t="s">
        <v>1250</v>
      </c>
      <c r="D912" t="s">
        <v>67</v>
      </c>
      <c r="E912" t="s">
        <v>52</v>
      </c>
    </row>
    <row r="913" spans="1:5" x14ac:dyDescent="0.35">
      <c r="A913">
        <v>5151233</v>
      </c>
      <c r="B913" t="s">
        <v>59</v>
      </c>
      <c r="C913" t="s">
        <v>1251</v>
      </c>
      <c r="D913" t="s">
        <v>120</v>
      </c>
      <c r="E913" t="s">
        <v>53</v>
      </c>
    </row>
    <row r="914" spans="1:5" x14ac:dyDescent="0.35">
      <c r="A914">
        <v>5300479</v>
      </c>
      <c r="B914" t="s">
        <v>4</v>
      </c>
      <c r="C914" t="s">
        <v>1252</v>
      </c>
      <c r="D914" t="s">
        <v>67</v>
      </c>
      <c r="E914" t="s">
        <v>52</v>
      </c>
    </row>
    <row r="915" spans="1:5" x14ac:dyDescent="0.35">
      <c r="A915">
        <v>5010455</v>
      </c>
      <c r="B915" t="s">
        <v>408</v>
      </c>
      <c r="C915" t="s">
        <v>1253</v>
      </c>
      <c r="D915" t="s">
        <v>67</v>
      </c>
      <c r="E915" t="s">
        <v>52</v>
      </c>
    </row>
    <row r="916" spans="1:5" x14ac:dyDescent="0.35">
      <c r="A916">
        <v>3170092</v>
      </c>
      <c r="B916" t="s">
        <v>979</v>
      </c>
      <c r="C916" t="s">
        <v>1254</v>
      </c>
      <c r="D916" t="s">
        <v>118</v>
      </c>
      <c r="E916" t="s">
        <v>58</v>
      </c>
    </row>
    <row r="917" spans="1:5" x14ac:dyDescent="0.35">
      <c r="A917">
        <v>4811767</v>
      </c>
      <c r="B917" t="s">
        <v>979</v>
      </c>
      <c r="C917" t="s">
        <v>1255</v>
      </c>
      <c r="D917" t="s">
        <v>117</v>
      </c>
      <c r="E917" t="s">
        <v>58</v>
      </c>
    </row>
    <row r="918" spans="1:5" x14ac:dyDescent="0.35">
      <c r="A918">
        <v>5040508</v>
      </c>
      <c r="B918" t="s">
        <v>82</v>
      </c>
      <c r="C918" t="s">
        <v>1258</v>
      </c>
      <c r="D918" t="s">
        <v>122</v>
      </c>
      <c r="E918" t="s">
        <v>54</v>
      </c>
    </row>
    <row r="919" spans="1:5" x14ac:dyDescent="0.35">
      <c r="A919">
        <v>5301319</v>
      </c>
      <c r="B919" t="s">
        <v>4</v>
      </c>
      <c r="C919" t="s">
        <v>1259</v>
      </c>
      <c r="D919" t="s">
        <v>120</v>
      </c>
      <c r="E919" t="s">
        <v>53</v>
      </c>
    </row>
    <row r="920" spans="1:5" x14ac:dyDescent="0.35">
      <c r="A920">
        <v>5301416</v>
      </c>
      <c r="B920" t="s">
        <v>4</v>
      </c>
      <c r="C920" t="s">
        <v>1262</v>
      </c>
      <c r="D920" t="s">
        <v>122</v>
      </c>
      <c r="E920" t="s">
        <v>54</v>
      </c>
    </row>
    <row r="921" spans="1:5" x14ac:dyDescent="0.35">
      <c r="A921">
        <v>5301454</v>
      </c>
      <c r="B921" t="s">
        <v>4</v>
      </c>
      <c r="C921" t="s">
        <v>1263</v>
      </c>
      <c r="D921" t="s">
        <v>167</v>
      </c>
      <c r="E921" t="s">
        <v>57</v>
      </c>
    </row>
  </sheetData>
  <autoFilter ref="A1:G851" xr:uid="{00000000-0009-0000-0000-000001000000}"/>
  <conditionalFormatting sqref="C120:C219 B847:E847">
    <cfRule type="duplicateValues" dxfId="31" priority="16"/>
  </conditionalFormatting>
  <conditionalFormatting sqref="C120:C219 B847:E847">
    <cfRule type="duplicateValues" dxfId="30" priority="15"/>
  </conditionalFormatting>
  <conditionalFormatting sqref="A865:A879 A1:A861 A881:A1048576">
    <cfRule type="duplicateValues" dxfId="29" priority="12"/>
  </conditionalFormatting>
  <conditionalFormatting sqref="E855">
    <cfRule type="duplicateValues" dxfId="28" priority="11"/>
  </conditionalFormatting>
  <conditionalFormatting sqref="E855">
    <cfRule type="duplicateValues" dxfId="27" priority="10"/>
  </conditionalFormatting>
  <conditionalFormatting sqref="D858:E858">
    <cfRule type="duplicateValues" dxfId="26" priority="9"/>
  </conditionalFormatting>
  <conditionalFormatting sqref="D858:E858">
    <cfRule type="duplicateValues" dxfId="25" priority="8"/>
  </conditionalFormatting>
  <conditionalFormatting sqref="D859:E859">
    <cfRule type="duplicateValues" dxfId="24" priority="7"/>
  </conditionalFormatting>
  <conditionalFormatting sqref="D859:E859">
    <cfRule type="duplicateValues" dxfId="23" priority="6"/>
  </conditionalFormatting>
  <conditionalFormatting sqref="E862">
    <cfRule type="duplicateValues" dxfId="22" priority="5"/>
  </conditionalFormatting>
  <conditionalFormatting sqref="E862">
    <cfRule type="duplicateValues" dxfId="21" priority="4"/>
  </conditionalFormatting>
  <conditionalFormatting sqref="A1:A879 A881:A1048576">
    <cfRule type="duplicateValues" dxfId="20" priority="3"/>
  </conditionalFormatting>
  <conditionalFormatting sqref="E869">
    <cfRule type="duplicateValues" dxfId="19" priority="2"/>
  </conditionalFormatting>
  <conditionalFormatting sqref="E869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4.5" x14ac:dyDescent="0.35"/>
  <cols>
    <col min="1" max="1" width="11.81640625" bestFit="1" customWidth="1"/>
    <col min="2" max="2" width="24.26953125" bestFit="1" customWidth="1"/>
    <col min="3" max="3" width="48.81640625" bestFit="1" customWidth="1"/>
    <col min="4" max="4" width="19" bestFit="1" customWidth="1"/>
    <col min="5" max="5" width="28.26953125" customWidth="1"/>
    <col min="6" max="7" width="28.26953125" bestFit="1" customWidth="1"/>
  </cols>
  <sheetData>
    <row r="1" spans="1:8" x14ac:dyDescent="0.35">
      <c r="A1" t="s">
        <v>19</v>
      </c>
      <c r="B1" t="s">
        <v>315</v>
      </c>
      <c r="C1" t="s">
        <v>20</v>
      </c>
      <c r="D1" t="s">
        <v>30</v>
      </c>
      <c r="E1" t="s">
        <v>65</v>
      </c>
    </row>
    <row r="2" spans="1:8" x14ac:dyDescent="0.35">
      <c r="A2">
        <v>5010251</v>
      </c>
      <c r="B2" t="s">
        <v>408</v>
      </c>
      <c r="C2" t="s">
        <v>1198</v>
      </c>
      <c r="D2" t="s">
        <v>1201</v>
      </c>
      <c r="E2" t="s">
        <v>1214</v>
      </c>
      <c r="F2" t="s">
        <v>1199</v>
      </c>
      <c r="G2" t="s">
        <v>1200</v>
      </c>
      <c r="H2" t="s">
        <v>1201</v>
      </c>
    </row>
    <row r="3" spans="1:8" x14ac:dyDescent="0.35">
      <c r="A3">
        <v>5010033</v>
      </c>
      <c r="B3" t="s">
        <v>408</v>
      </c>
      <c r="C3" t="s">
        <v>1208</v>
      </c>
      <c r="D3" t="s">
        <v>1188</v>
      </c>
      <c r="E3" t="s">
        <v>1215</v>
      </c>
      <c r="F3" t="s">
        <v>1209</v>
      </c>
      <c r="G3" t="s">
        <v>1209</v>
      </c>
      <c r="H3" t="s">
        <v>1188</v>
      </c>
    </row>
    <row r="4" spans="1:8" x14ac:dyDescent="0.35">
      <c r="A4">
        <v>5131613</v>
      </c>
      <c r="B4" t="s">
        <v>51</v>
      </c>
      <c r="C4" t="s">
        <v>1195</v>
      </c>
      <c r="D4" t="s">
        <v>1188</v>
      </c>
      <c r="E4" t="s">
        <v>1186</v>
      </c>
      <c r="F4" t="s">
        <v>1196</v>
      </c>
      <c r="G4" t="s">
        <v>1197</v>
      </c>
      <c r="H4" t="s">
        <v>1188</v>
      </c>
    </row>
    <row r="5" spans="1:8" x14ac:dyDescent="0.35">
      <c r="A5">
        <v>5131367</v>
      </c>
      <c r="B5" t="s">
        <v>51</v>
      </c>
      <c r="C5" t="s">
        <v>1202</v>
      </c>
      <c r="D5" t="s">
        <v>1188</v>
      </c>
      <c r="E5" t="s">
        <v>1186</v>
      </c>
      <c r="F5" t="s">
        <v>1203</v>
      </c>
      <c r="G5" t="s">
        <v>1204</v>
      </c>
      <c r="H5" t="s">
        <v>1188</v>
      </c>
    </row>
    <row r="6" spans="1:8" x14ac:dyDescent="0.35">
      <c r="A6">
        <v>5050176</v>
      </c>
      <c r="B6" t="s">
        <v>51</v>
      </c>
      <c r="C6" t="s">
        <v>1205</v>
      </c>
      <c r="D6" t="s">
        <v>1188</v>
      </c>
      <c r="E6" t="s">
        <v>1213</v>
      </c>
      <c r="F6" t="s">
        <v>1206</v>
      </c>
      <c r="G6" t="s">
        <v>1207</v>
      </c>
      <c r="H6" t="s">
        <v>1188</v>
      </c>
    </row>
    <row r="7" spans="1:8" x14ac:dyDescent="0.35">
      <c r="A7">
        <v>5050055</v>
      </c>
      <c r="B7" t="s">
        <v>51</v>
      </c>
      <c r="C7" t="s">
        <v>1212</v>
      </c>
      <c r="D7" t="s">
        <v>1188</v>
      </c>
      <c r="E7" t="s">
        <v>1213</v>
      </c>
      <c r="F7" t="s">
        <v>1191</v>
      </c>
      <c r="G7" t="s">
        <v>1192</v>
      </c>
      <c r="H7" t="s">
        <v>1188</v>
      </c>
    </row>
    <row r="63" spans="7:7" x14ac:dyDescent="0.35">
      <c r="G63" t="s">
        <v>211</v>
      </c>
    </row>
    <row r="275" spans="1:5" x14ac:dyDescent="0.35">
      <c r="A275" s="7"/>
      <c r="C275" s="7"/>
      <c r="D275" s="7"/>
      <c r="E275" s="7"/>
    </row>
  </sheetData>
  <autoFilter ref="A1:G851" xr:uid="{00000000-0009-0000-0000-000002000000}"/>
  <conditionalFormatting sqref="C120:C219 B847:E847">
    <cfRule type="duplicateValues" dxfId="17" priority="14"/>
  </conditionalFormatting>
  <conditionalFormatting sqref="C120:C219">
    <cfRule type="duplicateValues" dxfId="16" priority="13"/>
  </conditionalFormatting>
  <conditionalFormatting sqref="A865:A879 A1:A861 A881:A1048576">
    <cfRule type="duplicateValues" dxfId="15" priority="12"/>
  </conditionalFormatting>
  <conditionalFormatting sqref="E855">
    <cfRule type="duplicateValues" dxfId="14" priority="11"/>
  </conditionalFormatting>
  <conditionalFormatting sqref="E855">
    <cfRule type="duplicateValues" dxfId="13" priority="10"/>
  </conditionalFormatting>
  <conditionalFormatting sqref="D858:E858">
    <cfRule type="duplicateValues" dxfId="12" priority="9"/>
  </conditionalFormatting>
  <conditionalFormatting sqref="D858:E858">
    <cfRule type="duplicateValues" dxfId="11" priority="8"/>
  </conditionalFormatting>
  <conditionalFormatting sqref="D859:E859">
    <cfRule type="duplicateValues" dxfId="10" priority="7"/>
  </conditionalFormatting>
  <conditionalFormatting sqref="D859:E859">
    <cfRule type="duplicateValues" dxfId="9" priority="6"/>
  </conditionalFormatting>
  <conditionalFormatting sqref="E862">
    <cfRule type="duplicateValues" dxfId="8" priority="5"/>
  </conditionalFormatting>
  <conditionalFormatting sqref="E862">
    <cfRule type="duplicateValues" dxfId="7" priority="4"/>
  </conditionalFormatting>
  <conditionalFormatting sqref="A881:A1048576 A1:A879">
    <cfRule type="duplicateValues" dxfId="6" priority="3"/>
  </conditionalFormatting>
  <conditionalFormatting sqref="E869">
    <cfRule type="duplicateValues" dxfId="5" priority="2"/>
  </conditionalFormatting>
  <conditionalFormatting sqref="E869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8"/>
  <sheetViews>
    <sheetView zoomScale="70" zoomScaleNormal="70" workbookViewId="0">
      <pane xSplit="1" ySplit="1" topLeftCell="C79" activePane="bottomRight" state="frozen"/>
      <selection pane="topRight" activeCell="B1" sqref="B1"/>
      <selection pane="bottomLeft" activeCell="A2" sqref="A2"/>
      <selection pane="bottomRight" activeCell="A4" sqref="A4:M4"/>
    </sheetView>
  </sheetViews>
  <sheetFormatPr defaultRowHeight="14.5" outlineLevelRow="1" x14ac:dyDescent="0.35"/>
  <cols>
    <col min="1" max="1" width="17" customWidth="1"/>
    <col min="2" max="2" width="121.453125" customWidth="1"/>
    <col min="3" max="3" width="30" bestFit="1" customWidth="1"/>
    <col min="4" max="4" width="16" style="8" customWidth="1"/>
    <col min="5" max="5" width="13.1796875" customWidth="1"/>
    <col min="6" max="6" width="33.81640625" customWidth="1"/>
    <col min="7" max="7" width="12.54296875" style="8" customWidth="1"/>
    <col min="8" max="8" width="17.7265625" customWidth="1"/>
    <col min="9" max="9" width="13.54296875" style="8" customWidth="1"/>
    <col min="10" max="10" width="13.7265625" style="10" customWidth="1"/>
    <col min="11" max="11" width="14.1796875" customWidth="1"/>
    <col min="12" max="12" width="12.54296875" customWidth="1"/>
    <col min="13" max="13" width="31.1796875" bestFit="1" customWidth="1"/>
  </cols>
  <sheetData>
    <row r="1" spans="1:13" x14ac:dyDescent="0.35">
      <c r="A1" t="s">
        <v>15</v>
      </c>
      <c r="B1" t="s">
        <v>982</v>
      </c>
      <c r="C1" t="s">
        <v>983</v>
      </c>
      <c r="D1" s="8" t="s">
        <v>984</v>
      </c>
      <c r="E1" t="s">
        <v>15</v>
      </c>
      <c r="F1" t="s">
        <v>983</v>
      </c>
      <c r="G1" t="s">
        <v>985</v>
      </c>
      <c r="H1" t="s">
        <v>986</v>
      </c>
      <c r="I1" t="s">
        <v>987</v>
      </c>
      <c r="J1" s="3" t="s">
        <v>988</v>
      </c>
      <c r="L1" t="s">
        <v>969</v>
      </c>
      <c r="M1" t="s">
        <v>989</v>
      </c>
    </row>
    <row r="2" spans="1:13" x14ac:dyDescent="0.35">
      <c r="A2">
        <v>173162000</v>
      </c>
      <c r="B2" t="s">
        <v>1256</v>
      </c>
      <c r="C2" t="s">
        <v>1257</v>
      </c>
      <c r="G2"/>
      <c r="H2" t="s">
        <v>1257</v>
      </c>
      <c r="I2"/>
      <c r="J2" s="3"/>
      <c r="L2">
        <v>322002</v>
      </c>
      <c r="M2" t="s">
        <v>1257</v>
      </c>
    </row>
    <row r="3" spans="1:13" x14ac:dyDescent="0.35">
      <c r="A3">
        <v>173164000</v>
      </c>
      <c r="B3" t="s">
        <v>1285</v>
      </c>
      <c r="C3" t="s">
        <v>1286</v>
      </c>
      <c r="G3"/>
      <c r="H3" t="s">
        <v>1286</v>
      </c>
      <c r="I3"/>
      <c r="J3" s="3"/>
      <c r="L3">
        <v>320926</v>
      </c>
      <c r="M3" t="s">
        <v>1286</v>
      </c>
    </row>
    <row r="4" spans="1:13" x14ac:dyDescent="0.35">
      <c r="A4">
        <v>173167000</v>
      </c>
      <c r="B4" t="s">
        <v>1296</v>
      </c>
      <c r="C4" t="s">
        <v>1297</v>
      </c>
      <c r="G4"/>
      <c r="H4" t="s">
        <v>1297</v>
      </c>
      <c r="I4"/>
      <c r="J4" s="3"/>
      <c r="L4">
        <v>324903</v>
      </c>
      <c r="M4" t="s">
        <v>1297</v>
      </c>
    </row>
    <row r="5" spans="1:13" x14ac:dyDescent="0.35">
      <c r="A5">
        <v>173161000</v>
      </c>
      <c r="B5" t="s">
        <v>1266</v>
      </c>
      <c r="C5" t="s">
        <v>1267</v>
      </c>
      <c r="G5"/>
      <c r="H5" t="s">
        <v>1267</v>
      </c>
      <c r="I5"/>
      <c r="J5" s="3"/>
      <c r="L5">
        <v>322001</v>
      </c>
      <c r="M5" t="s">
        <v>1267</v>
      </c>
    </row>
    <row r="6" spans="1:13" x14ac:dyDescent="0.35">
      <c r="A6">
        <v>173163000</v>
      </c>
      <c r="B6" t="s">
        <v>1264</v>
      </c>
      <c r="C6" t="s">
        <v>1265</v>
      </c>
      <c r="G6"/>
      <c r="H6" t="s">
        <v>1265</v>
      </c>
      <c r="I6"/>
      <c r="J6" s="3"/>
      <c r="L6">
        <v>322100</v>
      </c>
      <c r="M6" t="s">
        <v>1265</v>
      </c>
    </row>
    <row r="7" spans="1:13" x14ac:dyDescent="0.35">
      <c r="A7">
        <v>173135000</v>
      </c>
      <c r="B7" t="s">
        <v>972</v>
      </c>
      <c r="C7" t="s">
        <v>81</v>
      </c>
      <c r="G7"/>
      <c r="H7" t="s">
        <v>81</v>
      </c>
      <c r="I7" s="8">
        <v>396</v>
      </c>
      <c r="J7" s="3"/>
      <c r="L7">
        <v>324003</v>
      </c>
      <c r="M7" t="s">
        <v>990</v>
      </c>
    </row>
    <row r="8" spans="1:13" x14ac:dyDescent="0.35">
      <c r="A8">
        <v>173157000</v>
      </c>
      <c r="B8" t="s">
        <v>1220</v>
      </c>
      <c r="C8" t="s">
        <v>1221</v>
      </c>
      <c r="G8"/>
      <c r="H8" t="s">
        <v>1221</v>
      </c>
      <c r="J8" s="3"/>
      <c r="L8">
        <v>323104</v>
      </c>
      <c r="M8" t="s">
        <v>1221</v>
      </c>
    </row>
    <row r="9" spans="1:13" x14ac:dyDescent="0.35">
      <c r="A9">
        <v>173158000</v>
      </c>
      <c r="B9" t="s">
        <v>1222</v>
      </c>
      <c r="C9" t="s">
        <v>1223</v>
      </c>
      <c r="G9"/>
      <c r="H9" t="s">
        <v>1223</v>
      </c>
      <c r="J9" s="3"/>
      <c r="L9">
        <v>323901</v>
      </c>
      <c r="M9" t="s">
        <v>1223</v>
      </c>
    </row>
    <row r="10" spans="1:13" x14ac:dyDescent="0.35">
      <c r="A10">
        <v>173159000</v>
      </c>
      <c r="B10" t="s">
        <v>1220</v>
      </c>
      <c r="C10" t="s">
        <v>1221</v>
      </c>
      <c r="G10"/>
      <c r="H10" t="s">
        <v>1221</v>
      </c>
      <c r="J10" s="3"/>
      <c r="L10">
        <v>323104</v>
      </c>
      <c r="M10" t="s">
        <v>1221</v>
      </c>
    </row>
    <row r="11" spans="1:13" x14ac:dyDescent="0.35">
      <c r="A11">
        <v>173160000</v>
      </c>
      <c r="B11" t="s">
        <v>1222</v>
      </c>
      <c r="C11" t="s">
        <v>1223</v>
      </c>
      <c r="G11"/>
      <c r="H11" t="s">
        <v>1223</v>
      </c>
      <c r="J11" s="3"/>
      <c r="L11">
        <v>323901</v>
      </c>
      <c r="M11" t="s">
        <v>1223</v>
      </c>
    </row>
    <row r="12" spans="1:13" x14ac:dyDescent="0.35">
      <c r="A12">
        <v>173153000</v>
      </c>
      <c r="B12" t="s">
        <v>1224</v>
      </c>
      <c r="C12" t="s">
        <v>1225</v>
      </c>
      <c r="G12"/>
      <c r="H12" t="s">
        <v>1225</v>
      </c>
      <c r="J12" s="3"/>
      <c r="L12">
        <v>322231</v>
      </c>
      <c r="M12" t="s">
        <v>1225</v>
      </c>
    </row>
    <row r="13" spans="1:13" x14ac:dyDescent="0.35">
      <c r="A13">
        <v>173154000</v>
      </c>
      <c r="B13" t="s">
        <v>1226</v>
      </c>
      <c r="C13" t="s">
        <v>1227</v>
      </c>
      <c r="G13"/>
      <c r="H13" t="s">
        <v>1227</v>
      </c>
      <c r="J13" s="3"/>
      <c r="L13">
        <v>322110</v>
      </c>
      <c r="M13" t="s">
        <v>1227</v>
      </c>
    </row>
    <row r="14" spans="1:13" x14ac:dyDescent="0.35">
      <c r="A14">
        <v>173145000</v>
      </c>
      <c r="B14" t="s">
        <v>1232</v>
      </c>
      <c r="C14" t="s">
        <v>1233</v>
      </c>
      <c r="G14"/>
      <c r="H14" t="s">
        <v>1233</v>
      </c>
      <c r="J14" s="3"/>
      <c r="L14">
        <v>322000</v>
      </c>
      <c r="M14" t="s">
        <v>1233</v>
      </c>
    </row>
    <row r="15" spans="1:13" x14ac:dyDescent="0.35">
      <c r="A15">
        <v>173146000</v>
      </c>
      <c r="B15" t="s">
        <v>1190</v>
      </c>
      <c r="C15" t="s">
        <v>72</v>
      </c>
      <c r="G15"/>
      <c r="J15" s="3"/>
      <c r="L15">
        <v>320108</v>
      </c>
      <c r="M15" t="s">
        <v>72</v>
      </c>
    </row>
    <row r="16" spans="1:13" x14ac:dyDescent="0.35">
      <c r="A16">
        <v>173112000</v>
      </c>
      <c r="B16" t="s">
        <v>1185</v>
      </c>
      <c r="C16" t="s">
        <v>1187</v>
      </c>
      <c r="G16"/>
      <c r="J16" s="3"/>
      <c r="L16">
        <v>320020</v>
      </c>
      <c r="M16" t="s">
        <v>1187</v>
      </c>
    </row>
    <row r="17" spans="1:13" x14ac:dyDescent="0.35">
      <c r="A17">
        <v>173147000</v>
      </c>
      <c r="B17" t="s">
        <v>1160</v>
      </c>
      <c r="G17"/>
      <c r="J17" s="3"/>
      <c r="L17">
        <v>320028</v>
      </c>
      <c r="M17" t="s">
        <v>1158</v>
      </c>
    </row>
    <row r="18" spans="1:13" x14ac:dyDescent="0.35">
      <c r="A18">
        <v>173148000</v>
      </c>
      <c r="B18" t="s">
        <v>1153</v>
      </c>
      <c r="G18"/>
      <c r="J18" s="3"/>
      <c r="L18">
        <v>320028</v>
      </c>
      <c r="M18" t="s">
        <v>1158</v>
      </c>
    </row>
    <row r="19" spans="1:13" x14ac:dyDescent="0.35">
      <c r="A19">
        <v>173149000</v>
      </c>
      <c r="B19" t="s">
        <v>1154</v>
      </c>
      <c r="G19"/>
      <c r="J19" s="3"/>
      <c r="L19">
        <v>320013</v>
      </c>
      <c r="M19" t="s">
        <v>1148</v>
      </c>
    </row>
    <row r="20" spans="1:13" x14ac:dyDescent="0.35">
      <c r="A20">
        <v>173143000</v>
      </c>
      <c r="B20" t="s">
        <v>991</v>
      </c>
      <c r="C20" t="s">
        <v>992</v>
      </c>
      <c r="G20"/>
      <c r="H20" t="s">
        <v>992</v>
      </c>
      <c r="I20" s="8">
        <f>+I43</f>
        <v>343.2</v>
      </c>
      <c r="J20" s="3"/>
      <c r="L20">
        <v>320921</v>
      </c>
      <c r="M20" t="s">
        <v>993</v>
      </c>
    </row>
    <row r="21" spans="1:13" x14ac:dyDescent="0.35">
      <c r="A21">
        <v>173141000</v>
      </c>
      <c r="B21" t="s">
        <v>994</v>
      </c>
      <c r="C21" t="s">
        <v>995</v>
      </c>
      <c r="G21"/>
      <c r="H21" t="s">
        <v>995</v>
      </c>
      <c r="J21" s="3"/>
      <c r="L21">
        <v>323103</v>
      </c>
      <c r="M21" t="s">
        <v>996</v>
      </c>
    </row>
    <row r="22" spans="1:13" x14ac:dyDescent="0.35">
      <c r="A22">
        <v>173136000</v>
      </c>
      <c r="B22" t="s">
        <v>997</v>
      </c>
      <c r="C22" t="s">
        <v>81</v>
      </c>
      <c r="G22"/>
      <c r="H22" t="s">
        <v>81</v>
      </c>
      <c r="I22" s="8">
        <v>396</v>
      </c>
      <c r="J22" s="3"/>
      <c r="L22">
        <v>324003</v>
      </c>
      <c r="M22" t="s">
        <v>990</v>
      </c>
    </row>
    <row r="23" spans="1:13" x14ac:dyDescent="0.35">
      <c r="A23">
        <v>173142000</v>
      </c>
      <c r="B23" t="s">
        <v>998</v>
      </c>
      <c r="C23" t="s">
        <v>999</v>
      </c>
      <c r="G23"/>
      <c r="H23" t="s">
        <v>999</v>
      </c>
      <c r="J23" s="3"/>
      <c r="L23">
        <v>322900</v>
      </c>
      <c r="M23" t="s">
        <v>75</v>
      </c>
    </row>
    <row r="24" spans="1:13" x14ac:dyDescent="0.35">
      <c r="A24">
        <v>173137000</v>
      </c>
      <c r="B24" t="s">
        <v>1000</v>
      </c>
      <c r="C24" t="s">
        <v>1001</v>
      </c>
      <c r="G24"/>
      <c r="H24" t="s">
        <v>1001</v>
      </c>
      <c r="J24" s="3"/>
      <c r="L24">
        <v>320400</v>
      </c>
      <c r="M24" t="s">
        <v>1002</v>
      </c>
    </row>
    <row r="25" spans="1:13" x14ac:dyDescent="0.35">
      <c r="A25">
        <v>173138000</v>
      </c>
      <c r="B25" t="s">
        <v>1003</v>
      </c>
      <c r="C25" t="s">
        <v>783</v>
      </c>
      <c r="G25"/>
      <c r="H25" t="s">
        <v>783</v>
      </c>
      <c r="J25" s="3"/>
      <c r="L25">
        <v>320100</v>
      </c>
      <c r="M25" t="s">
        <v>1004</v>
      </c>
    </row>
    <row r="26" spans="1:13" x14ac:dyDescent="0.35">
      <c r="A26">
        <v>173139000</v>
      </c>
      <c r="B26" t="s">
        <v>1005</v>
      </c>
      <c r="C26" t="s">
        <v>1006</v>
      </c>
      <c r="G26"/>
      <c r="H26" t="s">
        <v>1006</v>
      </c>
      <c r="J26" s="3"/>
      <c r="L26">
        <v>323004</v>
      </c>
      <c r="M26" t="s">
        <v>1007</v>
      </c>
    </row>
    <row r="27" spans="1:13" x14ac:dyDescent="0.35">
      <c r="A27">
        <v>173140000</v>
      </c>
      <c r="B27" t="s">
        <v>1008</v>
      </c>
      <c r="C27" t="s">
        <v>784</v>
      </c>
      <c r="G27"/>
      <c r="H27" t="s">
        <v>784</v>
      </c>
      <c r="J27" s="3"/>
      <c r="L27">
        <v>323900</v>
      </c>
      <c r="M27" t="s">
        <v>1009</v>
      </c>
    </row>
    <row r="28" spans="1:13" x14ac:dyDescent="0.35">
      <c r="A28">
        <v>173130000</v>
      </c>
      <c r="B28" t="s">
        <v>748</v>
      </c>
      <c r="C28" t="s">
        <v>1010</v>
      </c>
      <c r="G28">
        <v>227.7</v>
      </c>
      <c r="H28" t="s">
        <v>69</v>
      </c>
      <c r="I28">
        <v>227.7</v>
      </c>
      <c r="J28" s="3">
        <f>+I28*0.85</f>
        <v>193.54499999999999</v>
      </c>
      <c r="K28" s="9">
        <v>0.15</v>
      </c>
      <c r="L28">
        <v>320023</v>
      </c>
      <c r="M28" t="s">
        <v>69</v>
      </c>
    </row>
    <row r="29" spans="1:13" x14ac:dyDescent="0.35">
      <c r="A29">
        <v>173125000</v>
      </c>
      <c r="B29" t="s">
        <v>1011</v>
      </c>
      <c r="C29" t="s">
        <v>1012</v>
      </c>
      <c r="G29">
        <v>227.7</v>
      </c>
      <c r="H29" t="s">
        <v>70</v>
      </c>
      <c r="I29">
        <v>227.7</v>
      </c>
      <c r="J29" s="3">
        <f>+I29*0.85</f>
        <v>193.54499999999999</v>
      </c>
      <c r="K29" s="9">
        <v>0.15</v>
      </c>
      <c r="L29">
        <v>320118</v>
      </c>
      <c r="M29" t="s">
        <v>1013</v>
      </c>
    </row>
    <row r="30" spans="1:13" x14ac:dyDescent="0.35">
      <c r="A30">
        <v>173133000</v>
      </c>
      <c r="B30" t="s">
        <v>971</v>
      </c>
      <c r="C30" t="s">
        <v>1014</v>
      </c>
      <c r="G30">
        <v>227.7</v>
      </c>
      <c r="H30" s="6" t="s">
        <v>1014</v>
      </c>
      <c r="I30">
        <v>227.7</v>
      </c>
      <c r="J30" s="3">
        <f>+I30*0.85</f>
        <v>193.54499999999999</v>
      </c>
      <c r="L30">
        <v>320925</v>
      </c>
      <c r="M30" t="s">
        <v>1015</v>
      </c>
    </row>
    <row r="31" spans="1:13" x14ac:dyDescent="0.35">
      <c r="A31">
        <v>173144000</v>
      </c>
      <c r="B31" t="s">
        <v>1016</v>
      </c>
      <c r="C31" t="s">
        <v>1017</v>
      </c>
      <c r="G31">
        <v>227.7</v>
      </c>
      <c r="H31" s="6" t="s">
        <v>1014</v>
      </c>
      <c r="I31">
        <v>227.7</v>
      </c>
      <c r="J31" s="3">
        <f>+I31*0.85</f>
        <v>193.54499999999999</v>
      </c>
      <c r="K31" s="9">
        <v>0.15</v>
      </c>
      <c r="L31">
        <v>320925</v>
      </c>
      <c r="M31" t="s">
        <v>1015</v>
      </c>
    </row>
    <row r="32" spans="1:13" x14ac:dyDescent="0.35">
      <c r="A32">
        <v>173132000</v>
      </c>
      <c r="B32" t="s">
        <v>1018</v>
      </c>
      <c r="C32" s="6" t="s">
        <v>1019</v>
      </c>
      <c r="G32">
        <v>227.7</v>
      </c>
      <c r="H32" s="6" t="s">
        <v>1020</v>
      </c>
      <c r="I32">
        <v>227.7</v>
      </c>
      <c r="J32" s="3">
        <f>+I32*0.85</f>
        <v>193.54499999999999</v>
      </c>
      <c r="K32" s="9">
        <v>0.15</v>
      </c>
    </row>
    <row r="33" spans="1:13" x14ac:dyDescent="0.35">
      <c r="A33">
        <v>173129000</v>
      </c>
      <c r="B33" t="s">
        <v>746</v>
      </c>
      <c r="C33" t="s">
        <v>69</v>
      </c>
      <c r="G33">
        <v>227.7</v>
      </c>
      <c r="H33" t="s">
        <v>69</v>
      </c>
      <c r="I33">
        <v>227.7</v>
      </c>
      <c r="J33" s="3"/>
      <c r="L33">
        <v>320023</v>
      </c>
      <c r="M33" t="s">
        <v>69</v>
      </c>
    </row>
    <row r="34" spans="1:13" x14ac:dyDescent="0.35">
      <c r="A34">
        <v>173131000</v>
      </c>
      <c r="B34" t="s">
        <v>1021</v>
      </c>
      <c r="C34" t="s">
        <v>69</v>
      </c>
      <c r="G34">
        <v>227.7</v>
      </c>
      <c r="H34" t="s">
        <v>69</v>
      </c>
      <c r="I34">
        <v>227.7</v>
      </c>
      <c r="J34" s="3"/>
      <c r="L34">
        <v>320023</v>
      </c>
      <c r="M34" t="s">
        <v>69</v>
      </c>
    </row>
    <row r="35" spans="1:13" x14ac:dyDescent="0.35">
      <c r="A35">
        <v>173124000</v>
      </c>
      <c r="B35" t="s">
        <v>1022</v>
      </c>
      <c r="C35" t="s">
        <v>1023</v>
      </c>
      <c r="G35">
        <v>227.7</v>
      </c>
      <c r="H35" t="s">
        <v>1023</v>
      </c>
      <c r="I35">
        <v>227.7</v>
      </c>
      <c r="J35" s="3">
        <f>+I35*0.85</f>
        <v>193.54499999999999</v>
      </c>
      <c r="L35">
        <v>320025</v>
      </c>
      <c r="M35" t="s">
        <v>74</v>
      </c>
    </row>
    <row r="36" spans="1:13" x14ac:dyDescent="0.35">
      <c r="A36">
        <v>173128000</v>
      </c>
      <c r="B36" t="s">
        <v>1024</v>
      </c>
      <c r="C36" t="s">
        <v>1025</v>
      </c>
      <c r="G36">
        <v>227.7</v>
      </c>
      <c r="H36" t="s">
        <v>1023</v>
      </c>
      <c r="I36">
        <v>227.7</v>
      </c>
      <c r="J36" s="3">
        <f>+I36*0.85</f>
        <v>193.54499999999999</v>
      </c>
      <c r="L36">
        <v>320025</v>
      </c>
      <c r="M36" t="s">
        <v>74</v>
      </c>
    </row>
    <row r="37" spans="1:13" x14ac:dyDescent="0.35">
      <c r="A37">
        <v>173126000</v>
      </c>
      <c r="B37" t="s">
        <v>1026</v>
      </c>
      <c r="C37" t="s">
        <v>1025</v>
      </c>
      <c r="G37">
        <v>227.7</v>
      </c>
      <c r="H37" t="s">
        <v>1023</v>
      </c>
      <c r="I37">
        <v>227.7</v>
      </c>
      <c r="J37" s="3">
        <f>+I37*0.85</f>
        <v>193.54499999999999</v>
      </c>
      <c r="K37" s="9">
        <v>0.15</v>
      </c>
      <c r="L37">
        <v>320025</v>
      </c>
      <c r="M37" t="s">
        <v>74</v>
      </c>
    </row>
    <row r="38" spans="1:13" x14ac:dyDescent="0.35">
      <c r="A38">
        <v>173127000</v>
      </c>
      <c r="B38" t="s">
        <v>1027</v>
      </c>
      <c r="C38" t="s">
        <v>70</v>
      </c>
      <c r="G38">
        <v>216.48</v>
      </c>
      <c r="H38" t="s">
        <v>70</v>
      </c>
      <c r="I38" s="8">
        <v>227.70000000000002</v>
      </c>
      <c r="J38" s="3"/>
      <c r="L38">
        <v>320118</v>
      </c>
      <c r="M38" t="s">
        <v>1013</v>
      </c>
    </row>
    <row r="39" spans="1:13" x14ac:dyDescent="0.35">
      <c r="A39">
        <v>173123000</v>
      </c>
      <c r="B39" t="s">
        <v>935</v>
      </c>
      <c r="C39" t="s">
        <v>70</v>
      </c>
      <c r="G39">
        <v>216.48</v>
      </c>
      <c r="H39" t="s">
        <v>70</v>
      </c>
      <c r="I39" s="8">
        <v>227.70000000000002</v>
      </c>
      <c r="J39" s="3"/>
      <c r="L39">
        <v>320118</v>
      </c>
      <c r="M39" t="s">
        <v>1013</v>
      </c>
    </row>
    <row r="40" spans="1:13" x14ac:dyDescent="0.35">
      <c r="A40">
        <v>173120000</v>
      </c>
      <c r="B40" t="s">
        <v>1028</v>
      </c>
      <c r="C40" t="s">
        <v>1029</v>
      </c>
      <c r="G40"/>
      <c r="H40" t="s">
        <v>1030</v>
      </c>
      <c r="I40" s="8">
        <v>198</v>
      </c>
      <c r="J40" s="3">
        <f>+I40*0.85</f>
        <v>168.29999999999998</v>
      </c>
      <c r="K40" s="9">
        <v>0.15</v>
      </c>
    </row>
    <row r="41" spans="1:13" x14ac:dyDescent="0.35">
      <c r="A41">
        <v>173119000</v>
      </c>
      <c r="B41" t="s">
        <v>1031</v>
      </c>
      <c r="C41" t="s">
        <v>1032</v>
      </c>
      <c r="E41">
        <v>173119000</v>
      </c>
      <c r="F41" t="s">
        <v>1032</v>
      </c>
      <c r="G41">
        <v>356.4</v>
      </c>
      <c r="H41" t="s">
        <v>1032</v>
      </c>
      <c r="I41" s="8">
        <v>363</v>
      </c>
      <c r="L41">
        <v>322109</v>
      </c>
      <c r="M41" t="s">
        <v>1033</v>
      </c>
    </row>
    <row r="42" spans="1:13" x14ac:dyDescent="0.35">
      <c r="A42">
        <v>173118000</v>
      </c>
      <c r="B42" t="s">
        <v>1034</v>
      </c>
      <c r="C42" s="6" t="s">
        <v>1020</v>
      </c>
      <c r="D42"/>
      <c r="F42" s="6" t="s">
        <v>1020</v>
      </c>
      <c r="G42">
        <v>216.48</v>
      </c>
      <c r="H42" s="6" t="s">
        <v>1020</v>
      </c>
      <c r="I42" s="8">
        <v>227.70000000000002</v>
      </c>
    </row>
    <row r="43" spans="1:13" x14ac:dyDescent="0.35">
      <c r="A43">
        <v>173115000</v>
      </c>
      <c r="B43" t="s">
        <v>1035</v>
      </c>
      <c r="C43" t="s">
        <v>1036</v>
      </c>
      <c r="D43" s="8">
        <f>+G43*0.85</f>
        <v>280.5</v>
      </c>
      <c r="F43" t="str">
        <f>+C43</f>
        <v>Black Wafer 50g-CK 15%</v>
      </c>
      <c r="G43">
        <v>330</v>
      </c>
      <c r="H43" t="s">
        <v>73</v>
      </c>
      <c r="I43" s="8">
        <v>343.2</v>
      </c>
      <c r="J43" s="10">
        <f>+I43*0.85</f>
        <v>291.71999999999997</v>
      </c>
      <c r="K43" s="9">
        <v>0.15</v>
      </c>
    </row>
    <row r="44" spans="1:13" ht="29" x14ac:dyDescent="0.35">
      <c r="A44">
        <v>173116000</v>
      </c>
      <c r="B44" t="s">
        <v>1037</v>
      </c>
      <c r="C44" s="6" t="s">
        <v>1038</v>
      </c>
      <c r="D44" s="8">
        <v>280.5</v>
      </c>
      <c r="F44" t="str">
        <f>+C44</f>
        <v>NABATI RSY 50g (60 pcs) VN-CK 15%</v>
      </c>
      <c r="G44">
        <v>330</v>
      </c>
      <c r="H44" s="6" t="s">
        <v>3</v>
      </c>
      <c r="I44" s="8">
        <v>343.2</v>
      </c>
      <c r="J44" s="10">
        <f>+I44*0.85</f>
        <v>291.71999999999997</v>
      </c>
      <c r="K44" s="9">
        <v>0.15</v>
      </c>
      <c r="L44">
        <v>320917</v>
      </c>
      <c r="M44" t="s">
        <v>3</v>
      </c>
    </row>
    <row r="45" spans="1:13" x14ac:dyDescent="0.35">
      <c r="A45">
        <v>173117000</v>
      </c>
      <c r="B45" t="s">
        <v>1039</v>
      </c>
      <c r="C45" t="s">
        <v>1040</v>
      </c>
      <c r="D45" s="8">
        <f t="shared" ref="D45" si="0">+G45*0.85</f>
        <v>233.75</v>
      </c>
      <c r="F45" t="str">
        <f>+C45</f>
        <v>Cracker Socola-CK 15%</v>
      </c>
      <c r="G45">
        <v>275</v>
      </c>
      <c r="H45" t="s">
        <v>1041</v>
      </c>
      <c r="I45" s="8">
        <v>330</v>
      </c>
      <c r="J45" s="10">
        <f>+I45*0.85</f>
        <v>280.5</v>
      </c>
      <c r="K45" s="9">
        <v>0.15</v>
      </c>
    </row>
    <row r="46" spans="1:13" x14ac:dyDescent="0.35">
      <c r="A46">
        <v>173114000</v>
      </c>
      <c r="B46" t="s">
        <v>1042</v>
      </c>
      <c r="C46" t="s">
        <v>1043</v>
      </c>
      <c r="D46" s="8">
        <f>+G46*0.85</f>
        <v>184.00799999999998</v>
      </c>
      <c r="E46">
        <f>+A46</f>
        <v>173114000</v>
      </c>
      <c r="F46" t="s">
        <v>1044</v>
      </c>
      <c r="G46">
        <v>216.48</v>
      </c>
      <c r="H46" t="s">
        <v>1044</v>
      </c>
      <c r="I46" s="8">
        <v>227.70000000000002</v>
      </c>
      <c r="J46" s="10">
        <f>+I46*0.85</f>
        <v>193.54500000000002</v>
      </c>
      <c r="K46" s="9">
        <v>0.15</v>
      </c>
    </row>
    <row r="47" spans="1:13" x14ac:dyDescent="0.35">
      <c r="A47">
        <v>173110000</v>
      </c>
      <c r="B47" t="s">
        <v>1045</v>
      </c>
      <c r="C47" t="s">
        <v>1046</v>
      </c>
      <c r="E47">
        <f>+A47</f>
        <v>173110000</v>
      </c>
      <c r="F47" t="s">
        <v>1046</v>
      </c>
      <c r="G47">
        <v>275</v>
      </c>
      <c r="H47" t="s">
        <v>1046</v>
      </c>
      <c r="I47" s="8">
        <v>330</v>
      </c>
    </row>
    <row r="48" spans="1:13" x14ac:dyDescent="0.35">
      <c r="A48">
        <v>173111000</v>
      </c>
      <c r="B48" t="s">
        <v>1047</v>
      </c>
      <c r="C48" t="s">
        <v>1041</v>
      </c>
      <c r="E48">
        <v>173111000</v>
      </c>
      <c r="F48" t="s">
        <v>1041</v>
      </c>
      <c r="G48">
        <v>275</v>
      </c>
      <c r="H48" t="s">
        <v>1041</v>
      </c>
      <c r="I48" s="8">
        <v>330</v>
      </c>
    </row>
    <row r="49" spans="1:13" x14ac:dyDescent="0.35">
      <c r="A49">
        <v>173105000</v>
      </c>
      <c r="B49" t="s">
        <v>1048</v>
      </c>
      <c r="C49" t="s">
        <v>1049</v>
      </c>
      <c r="E49">
        <f>+A49</f>
        <v>173105000</v>
      </c>
      <c r="F49" t="s">
        <v>1049</v>
      </c>
      <c r="G49">
        <v>164.34</v>
      </c>
      <c r="H49" t="s">
        <v>1049</v>
      </c>
      <c r="I49" s="8">
        <v>198</v>
      </c>
    </row>
    <row r="50" spans="1:13" x14ac:dyDescent="0.35">
      <c r="A50">
        <v>173106000</v>
      </c>
      <c r="B50" t="s">
        <v>1050</v>
      </c>
      <c r="C50" t="s">
        <v>1051</v>
      </c>
      <c r="E50">
        <f>+A50</f>
        <v>173106000</v>
      </c>
      <c r="F50" t="s">
        <v>1051</v>
      </c>
      <c r="G50">
        <v>164.34</v>
      </c>
      <c r="H50" t="s">
        <v>1051</v>
      </c>
      <c r="I50" s="8">
        <v>198</v>
      </c>
    </row>
    <row r="51" spans="1:13" x14ac:dyDescent="0.35">
      <c r="A51">
        <v>173107000</v>
      </c>
      <c r="B51" t="s">
        <v>1052</v>
      </c>
      <c r="C51" t="s">
        <v>1030</v>
      </c>
      <c r="E51">
        <f>+A51</f>
        <v>173107000</v>
      </c>
      <c r="F51" t="s">
        <v>1030</v>
      </c>
      <c r="G51">
        <v>164.34</v>
      </c>
      <c r="H51" t="s">
        <v>1030</v>
      </c>
      <c r="I51" s="8">
        <v>198</v>
      </c>
    </row>
    <row r="52" spans="1:13" x14ac:dyDescent="0.35">
      <c r="A52">
        <v>173108000</v>
      </c>
      <c r="B52" t="s">
        <v>1053</v>
      </c>
      <c r="C52" t="s">
        <v>73</v>
      </c>
      <c r="E52">
        <v>173108000</v>
      </c>
      <c r="F52" t="s">
        <v>73</v>
      </c>
      <c r="G52">
        <v>330</v>
      </c>
      <c r="H52" t="s">
        <v>73</v>
      </c>
      <c r="I52" s="8">
        <v>343.2</v>
      </c>
    </row>
    <row r="53" spans="1:13" ht="29" x14ac:dyDescent="0.35">
      <c r="A53">
        <v>173109000</v>
      </c>
      <c r="B53" t="s">
        <v>914</v>
      </c>
      <c r="C53" s="6" t="s">
        <v>3</v>
      </c>
      <c r="E53">
        <f>+A53</f>
        <v>173109000</v>
      </c>
      <c r="F53" s="6" t="s">
        <v>3</v>
      </c>
      <c r="G53">
        <v>330</v>
      </c>
      <c r="H53" s="6" t="s">
        <v>3</v>
      </c>
      <c r="I53" s="8">
        <v>343.2</v>
      </c>
      <c r="L53">
        <v>320917</v>
      </c>
      <c r="M53" t="s">
        <v>3</v>
      </c>
    </row>
    <row r="54" spans="1:13" x14ac:dyDescent="0.35">
      <c r="A54">
        <v>173113000</v>
      </c>
      <c r="B54" t="s">
        <v>1054</v>
      </c>
      <c r="C54" t="s">
        <v>71</v>
      </c>
      <c r="D54" s="8">
        <f>330*0.88</f>
        <v>290.39999999999998</v>
      </c>
      <c r="E54">
        <v>173113000</v>
      </c>
      <c r="F54" t="s">
        <v>1055</v>
      </c>
      <c r="G54" s="8">
        <v>330</v>
      </c>
      <c r="H54" t="s">
        <v>71</v>
      </c>
      <c r="K54" s="9">
        <v>0.12</v>
      </c>
    </row>
    <row r="55" spans="1:13" x14ac:dyDescent="0.35">
      <c r="A55">
        <v>173104000</v>
      </c>
      <c r="B55" t="s">
        <v>807</v>
      </c>
      <c r="C55" t="s">
        <v>1056</v>
      </c>
      <c r="D55" s="8">
        <f>330*0.85</f>
        <v>280.5</v>
      </c>
      <c r="E55">
        <f>+A55</f>
        <v>173104000</v>
      </c>
      <c r="F55" t="s">
        <v>1057</v>
      </c>
      <c r="G55" s="8">
        <v>330</v>
      </c>
      <c r="H55" t="s">
        <v>1057</v>
      </c>
      <c r="I55" s="8">
        <v>343.2</v>
      </c>
      <c r="J55" s="10">
        <f>+I55*0.85</f>
        <v>291.71999999999997</v>
      </c>
      <c r="K55" s="9">
        <v>0.15</v>
      </c>
      <c r="L55">
        <v>320107</v>
      </c>
      <c r="M55" t="s">
        <v>1057</v>
      </c>
    </row>
    <row r="56" spans="1:13" x14ac:dyDescent="0.35">
      <c r="A56">
        <v>173103000</v>
      </c>
      <c r="B56" t="s">
        <v>745</v>
      </c>
      <c r="C56" t="s">
        <v>1057</v>
      </c>
      <c r="E56">
        <v>173103000</v>
      </c>
      <c r="F56" t="s">
        <v>1057</v>
      </c>
      <c r="G56" s="8">
        <v>330</v>
      </c>
      <c r="H56" t="s">
        <v>1057</v>
      </c>
      <c r="I56" s="8">
        <v>343.2</v>
      </c>
      <c r="L56">
        <v>320107</v>
      </c>
      <c r="M56" t="s">
        <v>1057</v>
      </c>
    </row>
    <row r="57" spans="1:13" x14ac:dyDescent="0.35">
      <c r="A57">
        <v>173081000</v>
      </c>
      <c r="B57" t="s">
        <v>1058</v>
      </c>
      <c r="C57" t="s">
        <v>1059</v>
      </c>
      <c r="E57">
        <v>173081000</v>
      </c>
      <c r="F57" t="str">
        <f>+C57</f>
        <v>Gatito 260g</v>
      </c>
      <c r="G57" s="8">
        <v>528</v>
      </c>
      <c r="H57" t="s">
        <v>1059</v>
      </c>
    </row>
    <row r="58" spans="1:13" x14ac:dyDescent="0.35">
      <c r="A58">
        <v>173077000</v>
      </c>
      <c r="B58" t="s">
        <v>727</v>
      </c>
      <c r="C58" t="s">
        <v>1060</v>
      </c>
      <c r="D58" s="8">
        <f>330*0.85</f>
        <v>280.5</v>
      </c>
      <c r="E58">
        <v>173077000</v>
      </c>
      <c r="F58" t="s">
        <v>1061</v>
      </c>
      <c r="G58" s="8">
        <v>330</v>
      </c>
      <c r="H58" t="s">
        <v>1061</v>
      </c>
      <c r="I58" s="8">
        <v>343.2</v>
      </c>
      <c r="J58" s="10">
        <f>+I58*0.85</f>
        <v>291.71999999999997</v>
      </c>
      <c r="K58" s="9">
        <v>0.15</v>
      </c>
      <c r="L58">
        <v>320015</v>
      </c>
      <c r="M58" t="s">
        <v>1</v>
      </c>
    </row>
    <row r="59" spans="1:13" x14ac:dyDescent="0.35">
      <c r="A59">
        <v>173076000</v>
      </c>
      <c r="B59" t="s">
        <v>722</v>
      </c>
      <c r="C59" t="s">
        <v>1061</v>
      </c>
      <c r="E59">
        <v>173076000</v>
      </c>
      <c r="F59" t="s">
        <v>1061</v>
      </c>
      <c r="G59" s="8">
        <v>330</v>
      </c>
      <c r="H59" t="s">
        <v>1061</v>
      </c>
      <c r="I59" s="8">
        <v>343.2</v>
      </c>
      <c r="L59">
        <v>320015</v>
      </c>
      <c r="M59" t="s">
        <v>1</v>
      </c>
    </row>
    <row r="60" spans="1:13" x14ac:dyDescent="0.35">
      <c r="A60">
        <v>173080000</v>
      </c>
      <c r="B60" t="s">
        <v>1062</v>
      </c>
      <c r="C60" t="s">
        <v>1063</v>
      </c>
      <c r="E60">
        <f>+A60</f>
        <v>173080000</v>
      </c>
      <c r="F60" t="str">
        <f>+C60</f>
        <v>Pasta 8g</v>
      </c>
      <c r="G60" s="8">
        <v>205.92</v>
      </c>
      <c r="H60" t="str">
        <f>+F60</f>
        <v>Pasta 8g</v>
      </c>
      <c r="I60" s="8">
        <v>205.92</v>
      </c>
    </row>
    <row r="61" spans="1:13" x14ac:dyDescent="0.35">
      <c r="A61">
        <v>173101000</v>
      </c>
      <c r="B61" t="s">
        <v>1064</v>
      </c>
      <c r="C61" t="s">
        <v>1065</v>
      </c>
      <c r="D61" s="8">
        <f>330*0.85</f>
        <v>280.5</v>
      </c>
      <c r="E61">
        <v>173101000</v>
      </c>
      <c r="F61" t="s">
        <v>1066</v>
      </c>
      <c r="G61" s="8">
        <v>330</v>
      </c>
      <c r="H61" t="s">
        <v>1067</v>
      </c>
      <c r="K61" s="9">
        <v>0.15</v>
      </c>
    </row>
    <row r="62" spans="1:13" x14ac:dyDescent="0.35">
      <c r="A62">
        <v>173102000</v>
      </c>
      <c r="B62" t="s">
        <v>1068</v>
      </c>
      <c r="C62" t="s">
        <v>1067</v>
      </c>
      <c r="E62">
        <v>173102000</v>
      </c>
      <c r="F62" t="s">
        <v>1067</v>
      </c>
      <c r="G62" s="8">
        <v>330</v>
      </c>
      <c r="H62" t="s">
        <v>1067</v>
      </c>
    </row>
    <row r="63" spans="1:13" x14ac:dyDescent="0.35">
      <c r="A63">
        <v>173078000</v>
      </c>
      <c r="B63" t="s">
        <v>737</v>
      </c>
      <c r="C63" t="s">
        <v>1069</v>
      </c>
      <c r="E63">
        <f>+A63</f>
        <v>173078000</v>
      </c>
      <c r="F63" t="str">
        <f>+C63</f>
        <v>Na 7.5 g</v>
      </c>
      <c r="G63" s="8">
        <v>168</v>
      </c>
      <c r="H63" t="s">
        <v>1070</v>
      </c>
      <c r="I63" s="8">
        <v>180.60000000000002</v>
      </c>
      <c r="L63">
        <v>320013</v>
      </c>
      <c r="M63" t="s">
        <v>1148</v>
      </c>
    </row>
    <row r="64" spans="1:13" x14ac:dyDescent="0.35">
      <c r="A64">
        <v>173079000</v>
      </c>
      <c r="B64" t="s">
        <v>739</v>
      </c>
      <c r="C64" t="s">
        <v>1071</v>
      </c>
      <c r="D64" s="11">
        <f>+G64*0.77</f>
        <v>129.36000000000001</v>
      </c>
      <c r="E64">
        <v>173079000</v>
      </c>
      <c r="F64" t="str">
        <f>+C64</f>
        <v>Na 7.5 g-CK23%</v>
      </c>
      <c r="G64" s="8">
        <v>168</v>
      </c>
      <c r="H64" t="s">
        <v>1070</v>
      </c>
      <c r="I64" s="8">
        <v>180.60000000000002</v>
      </c>
      <c r="J64" s="10">
        <f>+I64*0.77</f>
        <v>139.06200000000001</v>
      </c>
      <c r="K64" s="9">
        <v>0.23</v>
      </c>
      <c r="L64">
        <v>320013</v>
      </c>
      <c r="M64" t="s">
        <v>1148</v>
      </c>
    </row>
    <row r="65" spans="1:10" x14ac:dyDescent="0.35">
      <c r="A65">
        <v>173075000</v>
      </c>
      <c r="B65" t="s">
        <v>1072</v>
      </c>
      <c r="C65" t="s">
        <v>1073</v>
      </c>
      <c r="D65" s="8">
        <f>+G65*0.9</f>
        <v>237.6</v>
      </c>
      <c r="E65">
        <v>173075000</v>
      </c>
      <c r="F65" t="s">
        <v>1073</v>
      </c>
      <c r="G65" s="8">
        <v>264</v>
      </c>
      <c r="H65" t="s">
        <v>1074</v>
      </c>
    </row>
    <row r="66" spans="1:10" x14ac:dyDescent="0.35">
      <c r="A66">
        <v>173074000</v>
      </c>
      <c r="B66" t="s">
        <v>1075</v>
      </c>
      <c r="C66" t="s">
        <v>1076</v>
      </c>
      <c r="E66">
        <f>+A66</f>
        <v>173074000</v>
      </c>
      <c r="F66" t="str">
        <f>+C66</f>
        <v>Gatito 32g</v>
      </c>
      <c r="G66" s="8">
        <v>264</v>
      </c>
      <c r="H66" t="s">
        <v>1074</v>
      </c>
    </row>
    <row r="67" spans="1:10" x14ac:dyDescent="0.35">
      <c r="A67">
        <v>173043000</v>
      </c>
      <c r="B67" t="s">
        <v>1077</v>
      </c>
      <c r="C67" t="s">
        <v>1078</v>
      </c>
      <c r="D67" s="8">
        <f>+G67*0.85</f>
        <v>280.5</v>
      </c>
      <c r="E67">
        <f>+A67</f>
        <v>173043000</v>
      </c>
      <c r="F67" t="s">
        <v>1078</v>
      </c>
      <c r="G67" s="8">
        <v>330</v>
      </c>
      <c r="H67" t="s">
        <v>1079</v>
      </c>
    </row>
    <row r="68" spans="1:10" x14ac:dyDescent="0.35">
      <c r="A68">
        <v>173073000</v>
      </c>
      <c r="B68" t="s">
        <v>1080</v>
      </c>
      <c r="C68" t="s">
        <v>1081</v>
      </c>
      <c r="D68" s="8">
        <f>+G68*0.85</f>
        <v>280.5</v>
      </c>
      <c r="E68">
        <f>+A68</f>
        <v>173073000</v>
      </c>
      <c r="F68" t="s">
        <v>1081</v>
      </c>
      <c r="G68" s="8">
        <v>330</v>
      </c>
      <c r="H68" t="s">
        <v>1082</v>
      </c>
    </row>
    <row r="69" spans="1:10" x14ac:dyDescent="0.35">
      <c r="A69">
        <v>173071000</v>
      </c>
      <c r="B69" t="s">
        <v>1083</v>
      </c>
      <c r="C69" t="s">
        <v>2</v>
      </c>
      <c r="E69">
        <f>+A69</f>
        <v>173071000</v>
      </c>
      <c r="F69" t="s">
        <v>2</v>
      </c>
      <c r="G69" s="8">
        <v>374</v>
      </c>
      <c r="H69" t="s">
        <v>2</v>
      </c>
      <c r="I69" s="8">
        <v>396</v>
      </c>
    </row>
    <row r="70" spans="1:10" x14ac:dyDescent="0.35">
      <c r="A70">
        <v>173070000</v>
      </c>
      <c r="B70" t="s">
        <v>1084</v>
      </c>
      <c r="C70" t="s">
        <v>2</v>
      </c>
      <c r="E70">
        <v>173070000</v>
      </c>
      <c r="F70" t="s">
        <v>2</v>
      </c>
      <c r="G70" s="8">
        <v>374</v>
      </c>
      <c r="H70" t="s">
        <v>2</v>
      </c>
      <c r="I70" s="8">
        <v>396</v>
      </c>
    </row>
    <row r="71" spans="1:10" x14ac:dyDescent="0.35">
      <c r="A71">
        <v>173068000</v>
      </c>
      <c r="B71" t="s">
        <v>1085</v>
      </c>
      <c r="C71" t="s">
        <v>1044</v>
      </c>
      <c r="E71">
        <v>173068000</v>
      </c>
      <c r="F71" t="s">
        <v>1044</v>
      </c>
      <c r="G71">
        <v>216.48</v>
      </c>
      <c r="H71" t="s">
        <v>1044</v>
      </c>
      <c r="I71" s="8">
        <v>227.70000000000002</v>
      </c>
    </row>
    <row r="72" spans="1:10" x14ac:dyDescent="0.35">
      <c r="A72">
        <v>173053000</v>
      </c>
      <c r="B72" t="s">
        <v>1086</v>
      </c>
      <c r="C72" t="s">
        <v>1044</v>
      </c>
      <c r="E72">
        <v>173053000</v>
      </c>
      <c r="F72" t="s">
        <v>1044</v>
      </c>
      <c r="G72">
        <v>216.48</v>
      </c>
      <c r="H72" t="s">
        <v>1044</v>
      </c>
      <c r="I72" s="8">
        <v>227.70000000000002</v>
      </c>
    </row>
    <row r="73" spans="1:10" x14ac:dyDescent="0.35">
      <c r="A73">
        <v>173055000</v>
      </c>
      <c r="B73" t="s">
        <v>1087</v>
      </c>
      <c r="C73" t="s">
        <v>0</v>
      </c>
      <c r="E73">
        <v>173055000</v>
      </c>
      <c r="F73" t="s">
        <v>0</v>
      </c>
      <c r="G73">
        <v>216.48</v>
      </c>
      <c r="H73" t="s">
        <v>0</v>
      </c>
      <c r="I73" s="8">
        <v>227.70000000000002</v>
      </c>
    </row>
    <row r="74" spans="1:10" x14ac:dyDescent="0.35">
      <c r="A74">
        <v>173050000</v>
      </c>
      <c r="B74" t="s">
        <v>1088</v>
      </c>
      <c r="C74" t="s">
        <v>0</v>
      </c>
      <c r="E74">
        <v>173050000</v>
      </c>
      <c r="F74" t="s">
        <v>0</v>
      </c>
      <c r="G74">
        <v>216.48</v>
      </c>
      <c r="H74" t="s">
        <v>0</v>
      </c>
      <c r="I74" s="8">
        <v>227.70000000000002</v>
      </c>
    </row>
    <row r="75" spans="1:10" x14ac:dyDescent="0.35">
      <c r="A75">
        <v>173038000</v>
      </c>
      <c r="B75" t="s">
        <v>1089</v>
      </c>
      <c r="C75" t="s">
        <v>1090</v>
      </c>
      <c r="D75" s="11">
        <f>+G75*0.85</f>
        <v>190.74</v>
      </c>
      <c r="E75">
        <v>173038000</v>
      </c>
      <c r="F75" t="str">
        <f>+C75</f>
        <v>Na 17g -CK 15%</v>
      </c>
      <c r="G75" s="8">
        <v>224.4</v>
      </c>
      <c r="H75" t="s">
        <v>1091</v>
      </c>
    </row>
    <row r="76" spans="1:10" x14ac:dyDescent="0.35">
      <c r="A76">
        <v>173065000</v>
      </c>
      <c r="B76" t="s">
        <v>1092</v>
      </c>
      <c r="C76" t="s">
        <v>1093</v>
      </c>
      <c r="D76" s="11">
        <f>+G76*0.88</f>
        <v>290.39999999999998</v>
      </c>
      <c r="E76">
        <f>+A76</f>
        <v>173065000</v>
      </c>
      <c r="F76" t="s">
        <v>1094</v>
      </c>
      <c r="G76" s="8">
        <v>330</v>
      </c>
      <c r="H76" t="s">
        <v>1094</v>
      </c>
    </row>
    <row r="77" spans="1:10" x14ac:dyDescent="0.35">
      <c r="A77">
        <v>173047000</v>
      </c>
      <c r="B77" t="s">
        <v>1095</v>
      </c>
      <c r="C77" t="s">
        <v>1096</v>
      </c>
      <c r="E77">
        <v>173047000</v>
      </c>
      <c r="F77" t="s">
        <v>1096</v>
      </c>
      <c r="G77" s="8">
        <v>168</v>
      </c>
      <c r="H77" t="s">
        <v>1096</v>
      </c>
    </row>
    <row r="78" spans="1:10" x14ac:dyDescent="0.35">
      <c r="A78">
        <v>173064000</v>
      </c>
      <c r="B78" t="s">
        <v>1097</v>
      </c>
      <c r="C78" t="s">
        <v>1098</v>
      </c>
      <c r="D78" s="11">
        <f>+G78*0.9</f>
        <v>297</v>
      </c>
      <c r="E78">
        <v>173064000</v>
      </c>
      <c r="F78" t="s">
        <v>1098</v>
      </c>
      <c r="G78" s="8">
        <v>330</v>
      </c>
      <c r="H78" t="s">
        <v>1082</v>
      </c>
    </row>
    <row r="79" spans="1:10" x14ac:dyDescent="0.35">
      <c r="A79">
        <v>173052000</v>
      </c>
      <c r="B79" t="s">
        <v>1099</v>
      </c>
      <c r="C79" t="s">
        <v>1100</v>
      </c>
      <c r="D79" s="11">
        <f>+G79*0.85</f>
        <v>184.00799999999998</v>
      </c>
      <c r="E79">
        <f>+A79</f>
        <v>173052000</v>
      </c>
      <c r="F79" t="s">
        <v>1100</v>
      </c>
      <c r="G79">
        <v>216.48</v>
      </c>
      <c r="H79" t="s">
        <v>0</v>
      </c>
      <c r="I79" s="8">
        <v>227.70000000000002</v>
      </c>
      <c r="J79" s="10">
        <f>+I79*0.85</f>
        <v>193.54500000000002</v>
      </c>
    </row>
    <row r="80" spans="1:10" x14ac:dyDescent="0.35">
      <c r="A80">
        <v>173048000</v>
      </c>
      <c r="B80" t="s">
        <v>1101</v>
      </c>
      <c r="C80" t="s">
        <v>1102</v>
      </c>
      <c r="D80" s="11">
        <f>+G80*0.77</f>
        <v>129.36000000000001</v>
      </c>
      <c r="E80">
        <v>173048000</v>
      </c>
      <c r="F80" t="str">
        <f>+C80</f>
        <v>Na 8 g-CK23%</v>
      </c>
      <c r="G80" s="8">
        <v>168</v>
      </c>
      <c r="H80" t="s">
        <v>1096</v>
      </c>
    </row>
    <row r="81" spans="1:8" x14ac:dyDescent="0.35">
      <c r="A81">
        <v>173041000</v>
      </c>
      <c r="B81" t="s">
        <v>1103</v>
      </c>
      <c r="C81" t="s">
        <v>1079</v>
      </c>
      <c r="D81" s="11"/>
      <c r="E81">
        <v>173041000</v>
      </c>
      <c r="F81" t="s">
        <v>1079</v>
      </c>
      <c r="G81" s="8">
        <v>330</v>
      </c>
      <c r="H81" t="s">
        <v>1079</v>
      </c>
    </row>
    <row r="82" spans="1:8" x14ac:dyDescent="0.35">
      <c r="A82">
        <v>173009000</v>
      </c>
      <c r="B82" t="s">
        <v>1104</v>
      </c>
      <c r="C82" t="s">
        <v>1094</v>
      </c>
      <c r="D82" s="11"/>
      <c r="E82">
        <v>173009000</v>
      </c>
      <c r="F82" t="s">
        <v>1094</v>
      </c>
      <c r="G82" s="8">
        <v>330</v>
      </c>
      <c r="H82" t="s">
        <v>1094</v>
      </c>
    </row>
    <row r="83" spans="1:8" x14ac:dyDescent="0.35">
      <c r="A83">
        <v>173010000</v>
      </c>
      <c r="B83" t="s">
        <v>1105</v>
      </c>
      <c r="C83" t="s">
        <v>1106</v>
      </c>
      <c r="D83" s="11"/>
      <c r="E83">
        <v>173010000</v>
      </c>
      <c r="F83" t="s">
        <v>1106</v>
      </c>
      <c r="G83" s="8">
        <v>277.2</v>
      </c>
      <c r="H83" t="s">
        <v>1106</v>
      </c>
    </row>
    <row r="84" spans="1:8" x14ac:dyDescent="0.35">
      <c r="A84">
        <v>173061000</v>
      </c>
      <c r="B84" t="s">
        <v>1107</v>
      </c>
      <c r="C84" t="s">
        <v>1108</v>
      </c>
      <c r="D84" s="11">
        <f>+G84*0.85</f>
        <v>190.74</v>
      </c>
      <c r="E84">
        <v>173061000</v>
      </c>
      <c r="F84" t="s">
        <v>1108</v>
      </c>
      <c r="G84" s="8">
        <v>224.4</v>
      </c>
      <c r="H84" t="s">
        <v>1109</v>
      </c>
    </row>
    <row r="85" spans="1:8" x14ac:dyDescent="0.35">
      <c r="A85">
        <v>173067000</v>
      </c>
      <c r="B85" t="s">
        <v>1110</v>
      </c>
      <c r="C85" t="s">
        <v>1111</v>
      </c>
      <c r="D85" s="11">
        <f>+G85*0.85</f>
        <v>184.00799999999998</v>
      </c>
      <c r="E85">
        <v>173067000</v>
      </c>
      <c r="F85" t="s">
        <v>1111</v>
      </c>
      <c r="G85">
        <v>216.48</v>
      </c>
      <c r="H85" t="s">
        <v>1112</v>
      </c>
    </row>
    <row r="86" spans="1:8" x14ac:dyDescent="0.35">
      <c r="A86">
        <v>173046000</v>
      </c>
      <c r="B86" t="s">
        <v>1113</v>
      </c>
      <c r="C86" t="s">
        <v>1114</v>
      </c>
      <c r="D86" s="11">
        <f>+G86*0.85</f>
        <v>280.5</v>
      </c>
      <c r="E86">
        <v>173046000</v>
      </c>
      <c r="F86" t="s">
        <v>1114</v>
      </c>
      <c r="G86" s="8">
        <v>330</v>
      </c>
      <c r="H86" t="s">
        <v>1115</v>
      </c>
    </row>
    <row r="87" spans="1:8" x14ac:dyDescent="0.35">
      <c r="A87">
        <v>173040000</v>
      </c>
      <c r="B87" t="s">
        <v>1116</v>
      </c>
      <c r="C87" t="s">
        <v>1082</v>
      </c>
      <c r="D87" s="11"/>
      <c r="E87">
        <v>173040000</v>
      </c>
      <c r="F87" t="s">
        <v>1082</v>
      </c>
      <c r="G87" s="8">
        <v>330</v>
      </c>
      <c r="H87" t="s">
        <v>1082</v>
      </c>
    </row>
    <row r="88" spans="1:8" x14ac:dyDescent="0.35">
      <c r="A88">
        <v>173060000</v>
      </c>
      <c r="B88" t="s">
        <v>1117</v>
      </c>
      <c r="C88" t="s">
        <v>1111</v>
      </c>
      <c r="D88" s="11">
        <f>+G88*0.85</f>
        <v>184.00799999999998</v>
      </c>
      <c r="E88">
        <v>173060000</v>
      </c>
      <c r="F88" t="str">
        <f>+C88</f>
        <v>Na 16g Tet-CK 15%</v>
      </c>
      <c r="G88">
        <v>216.48</v>
      </c>
      <c r="H88" t="s">
        <v>1112</v>
      </c>
    </row>
    <row r="89" spans="1:8" outlineLevel="1" x14ac:dyDescent="0.35">
      <c r="A89">
        <v>173004000</v>
      </c>
      <c r="B89" t="s">
        <v>1118</v>
      </c>
      <c r="C89" t="s">
        <v>1091</v>
      </c>
      <c r="D89" s="11"/>
      <c r="E89">
        <v>173004000</v>
      </c>
      <c r="F89" t="s">
        <v>1091</v>
      </c>
      <c r="G89" s="8">
        <v>224.4</v>
      </c>
      <c r="H89" t="s">
        <v>1091</v>
      </c>
    </row>
    <row r="90" spans="1:8" outlineLevel="1" x14ac:dyDescent="0.35">
      <c r="A90">
        <v>173005000</v>
      </c>
      <c r="B90" t="s">
        <v>1119</v>
      </c>
      <c r="C90" t="s">
        <v>1109</v>
      </c>
      <c r="D90" s="11"/>
      <c r="E90">
        <v>173005000</v>
      </c>
      <c r="F90" t="s">
        <v>1109</v>
      </c>
      <c r="G90" s="8">
        <v>224.4</v>
      </c>
      <c r="H90" t="s">
        <v>1109</v>
      </c>
    </row>
    <row r="91" spans="1:8" outlineLevel="1" x14ac:dyDescent="0.35">
      <c r="A91">
        <v>173006000</v>
      </c>
      <c r="B91" t="s">
        <v>1120</v>
      </c>
      <c r="C91" t="s">
        <v>1121</v>
      </c>
      <c r="D91" s="11"/>
      <c r="E91">
        <v>173006000</v>
      </c>
      <c r="F91" t="s">
        <v>1121</v>
      </c>
      <c r="G91" s="8">
        <v>374</v>
      </c>
      <c r="H91" t="s">
        <v>1121</v>
      </c>
    </row>
    <row r="92" spans="1:8" outlineLevel="1" x14ac:dyDescent="0.35">
      <c r="A92">
        <v>173003000</v>
      </c>
      <c r="B92" t="s">
        <v>1122</v>
      </c>
      <c r="C92" t="s">
        <v>1123</v>
      </c>
      <c r="D92" s="11"/>
      <c r="E92">
        <v>173003000</v>
      </c>
      <c r="F92" t="s">
        <v>1123</v>
      </c>
      <c r="G92" s="8">
        <v>168</v>
      </c>
      <c r="H92" t="s">
        <v>1123</v>
      </c>
    </row>
    <row r="93" spans="1:8" outlineLevel="1" x14ac:dyDescent="0.35">
      <c r="A93">
        <v>173001000</v>
      </c>
      <c r="B93" t="s">
        <v>1124</v>
      </c>
      <c r="C93" t="s">
        <v>1125</v>
      </c>
      <c r="D93" s="11"/>
      <c r="E93">
        <v>173001000</v>
      </c>
      <c r="F93" t="s">
        <v>1125</v>
      </c>
      <c r="G93" s="8">
        <v>330</v>
      </c>
      <c r="H93" t="s">
        <v>1125</v>
      </c>
    </row>
    <row r="94" spans="1:8" outlineLevel="1" x14ac:dyDescent="0.35">
      <c r="A94">
        <v>173035000</v>
      </c>
      <c r="B94" t="s">
        <v>1126</v>
      </c>
      <c r="C94" t="s">
        <v>1127</v>
      </c>
      <c r="D94" s="11">
        <f>+G94*0.85</f>
        <v>280.5</v>
      </c>
      <c r="E94">
        <v>173035000</v>
      </c>
      <c r="F94" t="s">
        <v>1125</v>
      </c>
      <c r="G94" s="8">
        <v>330</v>
      </c>
      <c r="H94" t="s">
        <v>1125</v>
      </c>
    </row>
    <row r="95" spans="1:8" outlineLevel="1" x14ac:dyDescent="0.35">
      <c r="A95">
        <v>173039000</v>
      </c>
      <c r="B95" t="s">
        <v>1128</v>
      </c>
      <c r="C95" t="s">
        <v>1129</v>
      </c>
      <c r="D95" s="11">
        <f>+G95*0.75</f>
        <v>126</v>
      </c>
      <c r="E95">
        <v>173039000</v>
      </c>
      <c r="F95" t="s">
        <v>1123</v>
      </c>
      <c r="G95" s="8">
        <v>168</v>
      </c>
      <c r="H95" t="s">
        <v>1123</v>
      </c>
    </row>
    <row r="96" spans="1:8" outlineLevel="1" x14ac:dyDescent="0.35">
      <c r="A96">
        <v>173019000</v>
      </c>
      <c r="B96" t="s">
        <v>1130</v>
      </c>
      <c r="C96" t="s">
        <v>1121</v>
      </c>
      <c r="D96" s="11"/>
      <c r="E96">
        <v>173019000</v>
      </c>
      <c r="F96" t="s">
        <v>1121</v>
      </c>
      <c r="G96" s="8">
        <v>374</v>
      </c>
      <c r="H96" t="s">
        <v>1121</v>
      </c>
    </row>
    <row r="97" spans="1:13" outlineLevel="1" x14ac:dyDescent="0.35">
      <c r="A97">
        <v>173002000</v>
      </c>
      <c r="B97" t="s">
        <v>1131</v>
      </c>
      <c r="C97" t="s">
        <v>1132</v>
      </c>
      <c r="D97" s="11"/>
      <c r="E97">
        <v>173002000</v>
      </c>
      <c r="F97" t="s">
        <v>1132</v>
      </c>
      <c r="G97" s="8">
        <v>330</v>
      </c>
      <c r="H97" t="s">
        <v>1132</v>
      </c>
    </row>
    <row r="98" spans="1:13" outlineLevel="1" x14ac:dyDescent="0.35">
      <c r="A98">
        <v>173007000</v>
      </c>
      <c r="B98" t="s">
        <v>1133</v>
      </c>
      <c r="C98" t="s">
        <v>1134</v>
      </c>
      <c r="D98" s="11"/>
      <c r="E98">
        <v>173007000</v>
      </c>
      <c r="F98" t="s">
        <v>1134</v>
      </c>
      <c r="G98" s="8">
        <v>330</v>
      </c>
      <c r="H98" t="s">
        <v>1134</v>
      </c>
    </row>
    <row r="99" spans="1:13" outlineLevel="1" x14ac:dyDescent="0.35">
      <c r="A99">
        <v>173017000</v>
      </c>
      <c r="B99" t="s">
        <v>1135</v>
      </c>
      <c r="C99" t="s">
        <v>1091</v>
      </c>
      <c r="D99" s="11"/>
      <c r="E99">
        <v>173017000</v>
      </c>
      <c r="F99" t="s">
        <v>1091</v>
      </c>
      <c r="G99" s="8">
        <v>224.4</v>
      </c>
      <c r="H99" t="s">
        <v>1091</v>
      </c>
    </row>
    <row r="100" spans="1:13" outlineLevel="1" x14ac:dyDescent="0.35">
      <c r="A100">
        <v>173018000</v>
      </c>
      <c r="B100" t="s">
        <v>1136</v>
      </c>
      <c r="C100" t="s">
        <v>1109</v>
      </c>
      <c r="D100" s="11"/>
      <c r="E100">
        <v>173018000</v>
      </c>
      <c r="F100" t="s">
        <v>1109</v>
      </c>
      <c r="G100" s="8">
        <v>224.4</v>
      </c>
      <c r="H100" t="s">
        <v>1109</v>
      </c>
    </row>
    <row r="101" spans="1:13" outlineLevel="1" x14ac:dyDescent="0.35">
      <c r="A101">
        <v>173037000</v>
      </c>
      <c r="B101" t="s">
        <v>1137</v>
      </c>
      <c r="C101" t="s">
        <v>1138</v>
      </c>
      <c r="D101" s="11">
        <f>+G101*0.77</f>
        <v>129.36000000000001</v>
      </c>
      <c r="E101">
        <v>173037000</v>
      </c>
      <c r="F101" t="s">
        <v>1123</v>
      </c>
      <c r="G101" s="8">
        <v>168</v>
      </c>
      <c r="H101" t="s">
        <v>1123</v>
      </c>
    </row>
    <row r="102" spans="1:13" outlineLevel="1" x14ac:dyDescent="0.35">
      <c r="A102">
        <v>173036000</v>
      </c>
      <c r="B102" t="s">
        <v>1139</v>
      </c>
      <c r="C102" t="s">
        <v>1140</v>
      </c>
      <c r="D102" s="11">
        <f>+G102*0.85</f>
        <v>280.5</v>
      </c>
      <c r="E102">
        <v>173036000</v>
      </c>
      <c r="F102" t="s">
        <v>1132</v>
      </c>
      <c r="G102" s="8">
        <v>330</v>
      </c>
      <c r="H102" t="s">
        <v>1132</v>
      </c>
    </row>
    <row r="103" spans="1:13" outlineLevel="1" x14ac:dyDescent="0.35">
      <c r="A103">
        <v>173045000</v>
      </c>
      <c r="B103" t="s">
        <v>1141</v>
      </c>
      <c r="C103" t="s">
        <v>1142</v>
      </c>
      <c r="D103" s="11"/>
      <c r="E103">
        <v>173045000</v>
      </c>
      <c r="F103" t="s">
        <v>1142</v>
      </c>
      <c r="G103" s="8">
        <v>330</v>
      </c>
      <c r="H103" t="s">
        <v>1142</v>
      </c>
    </row>
    <row r="104" spans="1:13" outlineLevel="1" x14ac:dyDescent="0.35">
      <c r="A104">
        <v>173051000</v>
      </c>
      <c r="B104" t="s">
        <v>1143</v>
      </c>
      <c r="C104" t="s">
        <v>1112</v>
      </c>
      <c r="D104" s="11"/>
      <c r="E104">
        <v>173051000</v>
      </c>
      <c r="F104" t="s">
        <v>1112</v>
      </c>
      <c r="G104" s="8">
        <v>224.4</v>
      </c>
      <c r="H104" t="s">
        <v>1112</v>
      </c>
    </row>
    <row r="105" spans="1:13" outlineLevel="1" x14ac:dyDescent="0.35">
      <c r="A105">
        <v>173056000</v>
      </c>
      <c r="B105" t="s">
        <v>1144</v>
      </c>
      <c r="C105" t="s">
        <v>1112</v>
      </c>
      <c r="D105" s="11"/>
      <c r="E105">
        <v>173056000</v>
      </c>
      <c r="F105" t="s">
        <v>1112</v>
      </c>
      <c r="G105" s="8">
        <v>224.4</v>
      </c>
      <c r="H105" t="s">
        <v>1112</v>
      </c>
    </row>
    <row r="106" spans="1:13" outlineLevel="1" x14ac:dyDescent="0.35">
      <c r="A106">
        <v>173058000</v>
      </c>
      <c r="B106" t="s">
        <v>1145</v>
      </c>
      <c r="C106" t="s">
        <v>1146</v>
      </c>
      <c r="D106" s="11">
        <f>+G106*0.85</f>
        <v>280.5</v>
      </c>
      <c r="E106">
        <v>173058000</v>
      </c>
      <c r="F106" t="s">
        <v>1142</v>
      </c>
      <c r="G106" s="8">
        <v>330</v>
      </c>
      <c r="H106" t="s">
        <v>1142</v>
      </c>
    </row>
    <row r="107" spans="1:13" x14ac:dyDescent="0.35">
      <c r="A107">
        <v>173044000</v>
      </c>
      <c r="B107" t="s">
        <v>1147</v>
      </c>
      <c r="C107" t="s">
        <v>1115</v>
      </c>
      <c r="D107" s="11"/>
      <c r="E107">
        <v>173044000</v>
      </c>
      <c r="F107" t="s">
        <v>1115</v>
      </c>
      <c r="G107" s="8">
        <v>330</v>
      </c>
      <c r="H107" t="s">
        <v>1115</v>
      </c>
    </row>
    <row r="108" spans="1:13" x14ac:dyDescent="0.35">
      <c r="A108" t="s">
        <v>5</v>
      </c>
      <c r="B108" t="s">
        <v>5</v>
      </c>
      <c r="C108" t="s">
        <v>5</v>
      </c>
      <c r="D108" t="s">
        <v>5</v>
      </c>
      <c r="E108" t="s">
        <v>5</v>
      </c>
      <c r="F108" t="s">
        <v>5</v>
      </c>
      <c r="G108" t="s">
        <v>5</v>
      </c>
      <c r="H108" t="s">
        <v>5</v>
      </c>
      <c r="I108" t="s">
        <v>5</v>
      </c>
      <c r="J108" s="3" t="s">
        <v>5</v>
      </c>
      <c r="K108" t="s">
        <v>5</v>
      </c>
      <c r="L108" t="s">
        <v>5</v>
      </c>
      <c r="M108" t="s">
        <v>5</v>
      </c>
    </row>
  </sheetData>
  <autoFilter ref="A1:G108" xr:uid="{00000000-0009-0000-0000-000003000000}"/>
  <conditionalFormatting sqref="B1:B7 B15:B1048576">
    <cfRule type="containsText" dxfId="3" priority="4" operator="containsText" text="giam">
      <formula>NOT(ISERROR(SEARCH("giam",B1)))</formula>
    </cfRule>
  </conditionalFormatting>
  <conditionalFormatting sqref="B8:B11">
    <cfRule type="containsText" dxfId="2" priority="3" operator="containsText" text="giam">
      <formula>NOT(ISERROR(SEARCH("giam",B8)))</formula>
    </cfRule>
  </conditionalFormatting>
  <conditionalFormatting sqref="B12">
    <cfRule type="containsText" dxfId="1" priority="2" operator="containsText" text="giam">
      <formula>NOT(ISERROR(SEARCH("giam",B12)))</formula>
    </cfRule>
  </conditionalFormatting>
  <conditionalFormatting sqref="B13:B14">
    <cfRule type="containsText" dxfId="0" priority="1" operator="containsText" text="giam">
      <formula>NOT(ISERROR(SEARCH("giam",B13)))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9"/>
  <sheetViews>
    <sheetView workbookViewId="0">
      <selection activeCell="D18" sqref="D18"/>
    </sheetView>
  </sheetViews>
  <sheetFormatPr defaultRowHeight="14.5" x14ac:dyDescent="0.35"/>
  <cols>
    <col min="2" max="2" width="10.54296875" bestFit="1" customWidth="1"/>
    <col min="3" max="3" width="23" bestFit="1" customWidth="1"/>
    <col min="4" max="4" width="33.26953125" bestFit="1" customWidth="1"/>
  </cols>
  <sheetData>
    <row r="2" spans="2:4" x14ac:dyDescent="0.35">
      <c r="B2" t="s">
        <v>1268</v>
      </c>
      <c r="C2" t="s">
        <v>52</v>
      </c>
      <c r="D2" t="s">
        <v>1277</v>
      </c>
    </row>
    <row r="3" spans="2:4" x14ac:dyDescent="0.35">
      <c r="B3" t="s">
        <v>1269</v>
      </c>
      <c r="C3" t="s">
        <v>53</v>
      </c>
      <c r="D3" t="s">
        <v>1278</v>
      </c>
    </row>
    <row r="4" spans="2:4" x14ac:dyDescent="0.35">
      <c r="B4" t="s">
        <v>1270</v>
      </c>
      <c r="C4" t="s">
        <v>1271</v>
      </c>
      <c r="D4" t="s">
        <v>1279</v>
      </c>
    </row>
    <row r="5" spans="2:4" x14ac:dyDescent="0.35">
      <c r="B5" t="s">
        <v>1272</v>
      </c>
      <c r="C5" t="s">
        <v>55</v>
      </c>
      <c r="D5" t="s">
        <v>1280</v>
      </c>
    </row>
    <row r="6" spans="2:4" x14ac:dyDescent="0.35">
      <c r="B6" t="s">
        <v>1273</v>
      </c>
      <c r="C6" t="s">
        <v>76</v>
      </c>
      <c r="D6" t="s">
        <v>1281</v>
      </c>
    </row>
    <row r="7" spans="2:4" x14ac:dyDescent="0.35">
      <c r="B7" t="s">
        <v>1274</v>
      </c>
      <c r="C7" t="s">
        <v>56</v>
      </c>
      <c r="D7" t="s">
        <v>1282</v>
      </c>
    </row>
    <row r="8" spans="2:4" x14ac:dyDescent="0.35">
      <c r="B8" t="s">
        <v>1275</v>
      </c>
      <c r="C8" t="s">
        <v>57</v>
      </c>
      <c r="D8" t="s">
        <v>1283</v>
      </c>
    </row>
    <row r="9" spans="2:4" x14ac:dyDescent="0.35">
      <c r="B9" t="s">
        <v>1276</v>
      </c>
      <c r="C9" t="s">
        <v>58</v>
      </c>
      <c r="D9" t="s">
        <v>1284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chi tiet</vt:lpstr>
      <vt:lpstr>MTE-SOUTH</vt:lpstr>
      <vt:lpstr>MTE-NORTH</vt:lpstr>
      <vt:lpstr>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Tmins</dc:creator>
  <cp:lastModifiedBy>Nguyen, Ba Tien</cp:lastModifiedBy>
  <dcterms:created xsi:type="dcterms:W3CDTF">2022-11-03T15:34:34Z</dcterms:created>
  <dcterms:modified xsi:type="dcterms:W3CDTF">2024-10-05T13:30:15Z</dcterms:modified>
</cp:coreProperties>
</file>