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DSR TACH\"/>
    </mc:Choice>
  </mc:AlternateContent>
  <xr:revisionPtr revIDLastSave="0" documentId="13_ncr:1_{102C8D8F-6921-4127-B1AB-05B28101CD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tiet'!$A$1:$BD$367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03" i="2" l="1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2" i="2"/>
  <c r="AV2" i="2"/>
  <c r="AV306" i="2"/>
  <c r="AW306" i="2"/>
  <c r="AV307" i="2"/>
  <c r="AW307" i="2"/>
  <c r="AV308" i="2"/>
  <c r="AW308" i="2"/>
  <c r="AV309" i="2"/>
  <c r="AW309" i="2"/>
  <c r="AV310" i="2"/>
  <c r="AW310" i="2"/>
  <c r="AV311" i="2"/>
  <c r="AW311" i="2"/>
  <c r="AV312" i="2"/>
  <c r="AW312" i="2"/>
  <c r="AV313" i="2"/>
  <c r="AW313" i="2"/>
  <c r="AV314" i="2"/>
  <c r="AW314" i="2"/>
  <c r="AV315" i="2"/>
  <c r="AW315" i="2"/>
  <c r="AV316" i="2"/>
  <c r="AW316" i="2"/>
  <c r="AV317" i="2"/>
  <c r="AW317" i="2"/>
  <c r="AV318" i="2"/>
  <c r="AW318" i="2"/>
  <c r="AV319" i="2"/>
  <c r="AW319" i="2"/>
  <c r="AV320" i="2"/>
  <c r="AW320" i="2"/>
  <c r="AV321" i="2"/>
  <c r="AW321" i="2"/>
  <c r="AV322" i="2"/>
  <c r="AW322" i="2"/>
  <c r="AV323" i="2"/>
  <c r="AW323" i="2"/>
  <c r="AV324" i="2"/>
  <c r="AW324" i="2"/>
  <c r="AV325" i="2"/>
  <c r="AW325" i="2"/>
  <c r="AV326" i="2"/>
  <c r="AW326" i="2"/>
  <c r="AV327" i="2"/>
  <c r="AW327" i="2"/>
  <c r="AV328" i="2"/>
  <c r="AW328" i="2"/>
  <c r="AV329" i="2"/>
  <c r="AW329" i="2"/>
  <c r="AV330" i="2"/>
  <c r="AW330" i="2"/>
  <c r="AV331" i="2"/>
  <c r="AW331" i="2"/>
  <c r="AV332" i="2"/>
  <c r="AW332" i="2"/>
  <c r="AV333" i="2"/>
  <c r="AW333" i="2"/>
  <c r="AV334" i="2"/>
  <c r="AW334" i="2"/>
  <c r="AV335" i="2"/>
  <c r="AW335" i="2"/>
  <c r="AV336" i="2"/>
  <c r="AW336" i="2"/>
  <c r="AV337" i="2"/>
  <c r="AW337" i="2"/>
  <c r="AV338" i="2"/>
  <c r="AW338" i="2"/>
  <c r="AV339" i="2"/>
  <c r="AW339" i="2"/>
  <c r="AV340" i="2"/>
  <c r="AW340" i="2"/>
  <c r="AV341" i="2"/>
  <c r="AW341" i="2"/>
  <c r="AV342" i="2"/>
  <c r="AW342" i="2"/>
  <c r="AV343" i="2"/>
  <c r="AW343" i="2"/>
  <c r="AV344" i="2"/>
  <c r="AW344" i="2"/>
  <c r="AV345" i="2"/>
  <c r="AW345" i="2"/>
  <c r="AV346" i="2"/>
  <c r="AW346" i="2"/>
  <c r="AV347" i="2"/>
  <c r="AW347" i="2"/>
  <c r="AV348" i="2"/>
  <c r="AW348" i="2"/>
  <c r="AV349" i="2"/>
  <c r="AW349" i="2"/>
  <c r="AV350" i="2"/>
  <c r="AW350" i="2"/>
  <c r="AV351" i="2"/>
  <c r="AW351" i="2"/>
  <c r="AV352" i="2"/>
  <c r="AW352" i="2"/>
  <c r="AV353" i="2"/>
  <c r="AW353" i="2"/>
  <c r="AV354" i="2"/>
  <c r="AW354" i="2"/>
  <c r="AV355" i="2"/>
  <c r="AW355" i="2"/>
  <c r="AV356" i="2"/>
  <c r="AW356" i="2"/>
  <c r="AV357" i="2"/>
  <c r="AW357" i="2"/>
  <c r="AV358" i="2"/>
  <c r="AW358" i="2"/>
  <c r="AV359" i="2"/>
  <c r="AW359" i="2"/>
  <c r="AV360" i="2"/>
  <c r="AW360" i="2"/>
  <c r="AV361" i="2"/>
  <c r="AW361" i="2"/>
  <c r="AV362" i="2"/>
  <c r="AW362" i="2"/>
  <c r="AV363" i="2"/>
  <c r="AW363" i="2"/>
  <c r="AV364" i="2"/>
  <c r="AW364" i="2"/>
  <c r="AV365" i="2"/>
  <c r="AW365" i="2"/>
  <c r="AV366" i="2"/>
  <c r="AW366" i="2"/>
  <c r="AV367" i="2"/>
  <c r="AW367" i="2"/>
  <c r="AV368" i="2"/>
  <c r="AW368" i="2"/>
  <c r="AV369" i="2"/>
  <c r="AW369" i="2"/>
  <c r="AY367" i="2" l="1"/>
  <c r="AY366" i="2"/>
  <c r="AY365" i="2"/>
  <c r="AY364" i="2"/>
  <c r="AY363" i="2"/>
  <c r="AY362" i="2"/>
  <c r="AY361" i="2"/>
  <c r="AY360" i="2"/>
  <c r="AY359" i="2"/>
  <c r="AY358" i="2"/>
  <c r="AY357" i="2"/>
  <c r="AY356" i="2"/>
  <c r="AY355" i="2"/>
  <c r="AY354" i="2"/>
  <c r="AY353" i="2"/>
  <c r="AY352" i="2"/>
  <c r="AY351" i="2"/>
  <c r="AY350" i="2"/>
  <c r="AY349" i="2"/>
  <c r="AY348" i="2"/>
  <c r="AY347" i="2"/>
  <c r="AY346" i="2"/>
  <c r="AY345" i="2"/>
  <c r="AY344" i="2"/>
  <c r="AY343" i="2"/>
  <c r="AY342" i="2"/>
  <c r="AY341" i="2"/>
  <c r="AY340" i="2"/>
  <c r="AY339" i="2"/>
  <c r="AY338" i="2"/>
  <c r="AY337" i="2"/>
  <c r="AY336" i="2"/>
  <c r="AY335" i="2"/>
  <c r="AY334" i="2"/>
  <c r="AY333" i="2"/>
  <c r="AY332" i="2"/>
  <c r="AY331" i="2"/>
  <c r="AY330" i="2"/>
  <c r="AY329" i="2"/>
  <c r="AY328" i="2"/>
  <c r="AY327" i="2"/>
  <c r="AY326" i="2"/>
  <c r="AY325" i="2"/>
  <c r="AY324" i="2"/>
  <c r="AY323" i="2"/>
  <c r="AY322" i="2"/>
  <c r="AY321" i="2"/>
  <c r="AY320" i="2"/>
  <c r="AY319" i="2"/>
  <c r="AY318" i="2"/>
  <c r="AY317" i="2"/>
  <c r="AY316" i="2"/>
  <c r="AY315" i="2"/>
  <c r="AY314" i="2"/>
  <c r="AY313" i="2"/>
  <c r="AY312" i="2"/>
  <c r="AY311" i="2"/>
  <c r="AY310" i="2"/>
  <c r="AY309" i="2"/>
  <c r="AY308" i="2"/>
  <c r="AY307" i="2"/>
  <c r="AY306" i="2"/>
  <c r="AY304" i="2"/>
  <c r="AY303" i="2"/>
  <c r="AY302" i="2"/>
  <c r="AY301" i="2"/>
  <c r="AY300" i="2"/>
  <c r="AY299" i="2"/>
  <c r="AY298" i="2"/>
  <c r="AY297" i="2"/>
  <c r="AY296" i="2"/>
  <c r="AY295" i="2"/>
  <c r="AY294" i="2"/>
  <c r="AY293" i="2"/>
  <c r="AY292" i="2"/>
  <c r="AY291" i="2"/>
  <c r="AY290" i="2"/>
  <c r="AY289" i="2"/>
  <c r="AY288" i="2"/>
  <c r="AY287" i="2"/>
  <c r="AY286" i="2"/>
  <c r="AY285" i="2"/>
  <c r="AY284" i="2"/>
  <c r="AY283" i="2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260" i="2"/>
  <c r="AY259" i="2"/>
  <c r="AY258" i="2"/>
  <c r="AY257" i="2"/>
  <c r="AY256" i="2"/>
  <c r="AY255" i="2"/>
  <c r="AY254" i="2"/>
  <c r="AY253" i="2"/>
  <c r="AY252" i="2"/>
  <c r="AY251" i="2"/>
  <c r="AY250" i="2"/>
  <c r="AY249" i="2"/>
  <c r="AY248" i="2"/>
  <c r="AY247" i="2"/>
  <c r="AY246" i="2"/>
  <c r="AY245" i="2"/>
  <c r="AY244" i="2"/>
  <c r="AY243" i="2"/>
  <c r="AY242" i="2"/>
  <c r="AY241" i="2"/>
  <c r="AY240" i="2"/>
  <c r="AY239" i="2"/>
  <c r="AY238" i="2"/>
  <c r="AY237" i="2"/>
  <c r="AY236" i="2"/>
  <c r="AY235" i="2"/>
  <c r="AY234" i="2"/>
  <c r="AY233" i="2"/>
  <c r="AY232" i="2"/>
  <c r="AY231" i="2"/>
  <c r="AY230" i="2"/>
  <c r="AY229" i="2"/>
  <c r="AY228" i="2"/>
  <c r="AY227" i="2"/>
  <c r="AY226" i="2"/>
  <c r="AY225" i="2"/>
  <c r="AY224" i="2"/>
  <c r="AY223" i="2"/>
  <c r="AY222" i="2"/>
  <c r="AY221" i="2"/>
  <c r="AY220" i="2"/>
  <c r="AY219" i="2"/>
  <c r="AY218" i="2"/>
  <c r="AY217" i="2"/>
  <c r="AY216" i="2"/>
  <c r="AY215" i="2"/>
  <c r="AY214" i="2"/>
  <c r="AY213" i="2"/>
  <c r="AY212" i="2"/>
  <c r="AY211" i="2"/>
  <c r="AY210" i="2"/>
  <c r="AY209" i="2"/>
  <c r="AY208" i="2"/>
  <c r="AY207" i="2"/>
  <c r="AY206" i="2"/>
  <c r="AY205" i="2"/>
  <c r="AY204" i="2"/>
  <c r="AY203" i="2"/>
  <c r="AY202" i="2"/>
  <c r="AY201" i="2"/>
  <c r="AY200" i="2"/>
  <c r="AY199" i="2"/>
  <c r="AY198" i="2"/>
  <c r="AY197" i="2"/>
  <c r="AY196" i="2"/>
  <c r="AY195" i="2"/>
  <c r="AY194" i="2"/>
  <c r="AY193" i="2"/>
  <c r="AY192" i="2"/>
  <c r="AY191" i="2"/>
  <c r="AY190" i="2"/>
  <c r="AY189" i="2"/>
  <c r="AY188" i="2"/>
  <c r="AY187" i="2"/>
  <c r="AY186" i="2"/>
  <c r="AY185" i="2"/>
  <c r="AY184" i="2"/>
  <c r="AY183" i="2"/>
  <c r="AY182" i="2"/>
  <c r="AY181" i="2"/>
  <c r="AY180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166" i="2"/>
  <c r="AY165" i="2"/>
  <c r="AY164" i="2"/>
  <c r="AY163" i="2"/>
  <c r="AY162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 l="1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<sst xmlns="http://schemas.openxmlformats.org/spreadsheetml/2006/main" count="9642" uniqueCount="2009">
  <si>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</si>
  <si>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</si>
  <si>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</si>
  <si>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</si>
  <si>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</si>
  <si>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</si>
  <si>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</si>
  <si>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</si>
  <si>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</si>
  <si>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</si>
  <si>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</si>
  <si>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</si>
  <si>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</si>
  <si>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</si>
  <si>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</si>
  <si>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</si>
  <si>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</si>
  <si>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</si>
  <si>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</si>
  <si>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</si>
  <si>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</si>
  <si>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</si>
  <si>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</si>
  <si>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</si>
  <si>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</si>
  <si>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</si>
  <si>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</si>
  <si>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</si>
  <si>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</si>
  <si>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</si>
  <si>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</si>
  <si>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</si>
  <si>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</si>
  <si>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</si>
  <si>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</si>
  <si>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</si>
  <si>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</si>
  <si>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</si>
  <si>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</si>
  <si>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</si>
  <si>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</si>
  <si>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</si>
  <si>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</si>
  <si>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</si>
  <si>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</si>
  <si>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</si>
  <si>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</si>
  <si>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</si>
  <si>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</si>
  <si>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</si>
  <si>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</si>
  <si>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</si>
  <si>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</si>
  <si>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</si>
  <si>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</si>
  <si>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</si>
  <si>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</si>
  <si>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</si>
  <si>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</si>
  <si>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</si>
  <si>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</si>
  <si>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</si>
  <si>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</si>
  <si>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</si>
  <si>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</si>
  <si>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</si>
  <si>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</si>
  <si>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</si>
  <si>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</si>
  <si>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</si>
  <si>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</si>
  <si>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</si>
  <si>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</si>
  <si>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</si>
  <si>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</si>
  <si>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</si>
  <si>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</si>
  <si>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</si>
  <si>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</si>
  <si>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</si>
  <si>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</si>
  <si>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</si>
  <si>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</si>
  <si>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</si>
  <si>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</si>
  <si>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</si>
  <si>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</si>
  <si>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</si>
  <si>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</si>
  <si>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</si>
  <si>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</si>
  <si>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</si>
  <si>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</si>
  <si>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</si>
  <si>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</si>
  <si>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</si>
  <si>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</si>
  <si>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</si>
  <si>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</si>
  <si>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</si>
  <si>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</si>
  <si>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</si>
  <si>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</si>
  <si>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</si>
  <si>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</si>
  <si>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</si>
  <si>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</si>
  <si>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</si>
  <si>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</si>
  <si>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</si>
  <si>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</si>
  <si>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</si>
  <si>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</si>
  <si>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</si>
  <si>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</si>
  <si>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</si>
  <si>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</si>
  <si>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</si>
  <si>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</si>
  <si>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</si>
  <si>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</si>
  <si>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</si>
  <si>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</si>
  <si>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</si>
  <si>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</si>
  <si>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</si>
  <si>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</si>
  <si>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</si>
  <si>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</si>
  <si>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</si>
  <si>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</si>
  <si>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</si>
  <si>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</si>
  <si>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</si>
  <si>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</si>
  <si>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</si>
  <si>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</si>
  <si>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</si>
  <si>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</si>
  <si>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</si>
  <si>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</si>
  <si>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</si>
  <si>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</si>
  <si>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</si>
  <si>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</si>
  <si>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</si>
  <si>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</si>
  <si>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</si>
  <si>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</si>
  <si>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</si>
  <si>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</si>
  <si>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</si>
  <si>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</si>
  <si>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</si>
  <si>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</si>
  <si>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</si>
  <si>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</si>
  <si>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</si>
  <si>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</si>
  <si>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</si>
  <si>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</si>
  <si>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</si>
  <si>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</si>
  <si>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</si>
  <si>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</si>
  <si>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</si>
  <si>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</si>
  <si>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</si>
  <si>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</si>
  <si>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</si>
  <si>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</si>
  <si>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</si>
  <si>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</si>
  <si>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</si>
  <si>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</si>
  <si>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</si>
  <si>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</si>
  <si>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</si>
  <si>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</si>
  <si>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</si>
  <si>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</si>
  <si>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</si>
  <si>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</si>
  <si>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</si>
  <si>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</si>
  <si>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</si>
  <si>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</si>
  <si>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</si>
  <si>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</si>
  <si>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</si>
  <si>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</si>
  <si>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</si>
  <si>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</si>
  <si>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</si>
  <si>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</si>
  <si>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</si>
  <si>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</si>
  <si>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</si>
  <si>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</si>
  <si>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</si>
  <si>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</si>
  <si>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</si>
  <si>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</si>
  <si>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</si>
  <si>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</si>
  <si>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</si>
  <si>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</si>
  <si>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</si>
  <si>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</si>
  <si>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</si>
  <si>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</si>
  <si>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</si>
  <si>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</si>
  <si>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</si>
  <si>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</si>
  <si>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</si>
  <si>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</si>
  <si>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</si>
  <si>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</si>
  <si>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</si>
  <si>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</si>
  <si>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</si>
  <si>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</si>
  <si>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</si>
  <si>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</si>
  <si>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</si>
  <si>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</si>
  <si>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</si>
  <si>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</si>
  <si>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</si>
  <si>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</si>
  <si>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</si>
  <si>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</si>
  <si>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</si>
  <si>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</si>
  <si>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</si>
  <si>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</si>
  <si>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</si>
  <si>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</si>
  <si>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</si>
  <si>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</si>
  <si>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</si>
  <si>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</si>
  <si>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</si>
  <si>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</si>
  <si>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</si>
  <si>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</si>
  <si>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</si>
  <si>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</si>
  <si>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</si>
  <si>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</si>
  <si>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</si>
  <si>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</si>
  <si>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</si>
  <si>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</si>
  <si>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</si>
  <si>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</si>
  <si>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</si>
  <si>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</si>
  <si>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</si>
  <si>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</si>
  <si>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</si>
  <si>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</si>
  <si>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</si>
  <si>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</si>
  <si>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</si>
  <si>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</si>
  <si>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</si>
  <si>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</si>
  <si>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</si>
  <si>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</si>
  <si>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</si>
  <si>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</si>
  <si>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</si>
  <si>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</si>
  <si>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</si>
  <si>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</si>
  <si>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</si>
  <si>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</si>
  <si>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</si>
  <si>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</si>
  <si>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</si>
  <si>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</si>
  <si>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</si>
  <si>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</si>
  <si>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</si>
  <si>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</si>
  <si>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</si>
  <si>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</si>
  <si>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</si>
  <si>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</si>
  <si>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</si>
  <si>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</si>
  <si>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</si>
  <si>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</si>
  <si>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</si>
  <si>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</si>
  <si>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</si>
  <si>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</si>
  <si>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</si>
  <si>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</si>
  <si>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</si>
  <si>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</si>
  <si>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</si>
  <si>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</si>
  <si>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</si>
  <si>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</si>
  <si>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</si>
  <si>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</si>
  <si>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</si>
  <si>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</si>
  <si>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</si>
  <si>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</si>
  <si>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</si>
  <si>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</si>
  <si>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</si>
  <si>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</si>
  <si>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</si>
  <si>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</si>
  <si>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</si>
  <si>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</si>
  <si>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</si>
  <si>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</si>
  <si>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</si>
  <si>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</si>
  <si>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</si>
  <si>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</si>
  <si>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</si>
  <si>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</si>
  <si>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</si>
  <si>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</si>
  <si>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</si>
  <si>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</si>
  <si>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</si>
  <si>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</si>
  <si>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</si>
  <si>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</si>
  <si>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</si>
  <si>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</si>
  <si>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</si>
  <si>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</si>
  <si>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</si>
  <si>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</si>
  <si>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</si>
  <si>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</si>
  <si>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</si>
  <si>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</si>
  <si>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</si>
  <si>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</si>
  <si>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</si>
  <si>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</si>
  <si>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</si>
  <si>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</si>
  <si>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</si>
  <si>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</si>
  <si>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</si>
  <si>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</si>
  <si>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</si>
  <si>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</si>
  <si>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</si>
  <si>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</si>
  <si>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</si>
  <si>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</si>
  <si>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</si>
  <si>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</si>
  <si>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</si>
  <si>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</si>
  <si>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</si>
  <si>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</si>
  <si>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</si>
  <si>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</si>
  <si>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</si>
  <si>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</si>
  <si>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</si>
  <si>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</si>
  <si>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</si>
  <si>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</si>
  <si>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</si>
  <si>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</si>
  <si>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</si>
  <si>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</si>
  <si>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</si>
  <si>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</si>
  <si>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</si>
  <si>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</si>
  <si>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</si>
  <si>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</si>
  <si>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</si>
  <si>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</si>
  <si>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</si>
  <si>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</si>
  <si>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</si>
  <si>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</si>
  <si>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</si>
  <si>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</si>
  <si>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</si>
  <si>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</si>
  <si>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</si>
  <si>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</si>
  <si>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</si>
  <si>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</si>
  <si>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</si>
  <si>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</si>
  <si>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</si>
  <si>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</si>
  <si>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</si>
  <si>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</si>
  <si>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</si>
  <si>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</si>
  <si>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</si>
  <si>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</si>
  <si>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</si>
  <si>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</si>
  <si>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</si>
  <si>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</si>
  <si>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</si>
  <si>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</si>
  <si>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</si>
  <si>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</si>
  <si>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</si>
  <si>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</si>
  <si>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</si>
  <si>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</si>
  <si>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</si>
  <si>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</si>
  <si>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</si>
  <si>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</si>
  <si>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</si>
  <si>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</si>
  <si>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</si>
  <si>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</si>
  <si>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</si>
  <si>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</si>
  <si>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</si>
  <si>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</si>
  <si>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</si>
  <si>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</si>
  <si>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</si>
  <si>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</si>
  <si>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</si>
  <si>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</si>
  <si>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</si>
  <si>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</si>
  <si>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</si>
  <si>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</si>
  <si>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</si>
  <si>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</si>
  <si>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</si>
  <si>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</si>
  <si>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</si>
  <si>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</si>
  <si>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</si>
  <si>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</si>
  <si>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</si>
  <si>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</si>
  <si>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</si>
  <si>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</si>
  <si>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</si>
  <si>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</si>
  <si>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</si>
  <si>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</si>
  <si>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</si>
  <si>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</si>
  <si>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</si>
  <si>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</si>
  <si>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</si>
  <si>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</si>
  <si>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</si>
  <si>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</si>
  <si>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</si>
  <si>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</si>
  <si>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</si>
  <si>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</si>
  <si>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</si>
  <si>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</si>
  <si>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</si>
  <si>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</si>
  <si>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</si>
  <si>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</si>
  <si>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</si>
  <si>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</si>
  <si>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</si>
  <si>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</si>
  <si>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</si>
  <si>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</si>
  <si>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</si>
  <si>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</si>
  <si>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</si>
  <si>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</si>
  <si>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</si>
  <si>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</si>
  <si>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</si>
  <si>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</si>
  <si>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</si>
  <si>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</si>
  <si>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</si>
  <si>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</si>
  <si>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</si>
  <si>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</si>
  <si>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</si>
  <si>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</si>
  <si>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</si>
  <si>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</si>
  <si>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</si>
  <si>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</si>
  <si>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</si>
  <si>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</si>
  <si>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</si>
  <si>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</si>
  <si>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</si>
  <si>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</si>
  <si>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</si>
  <si>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</si>
  <si>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</si>
  <si>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</si>
  <si>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</si>
  <si>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</si>
  <si>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</si>
  <si>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</si>
  <si>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</si>
  <si>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</si>
  <si>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</si>
  <si>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</si>
  <si>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</si>
  <si>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</si>
  <si>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</si>
  <si>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</si>
  <si>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</si>
  <si>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</si>
  <si>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</si>
  <si>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</si>
  <si>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</si>
  <si>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</si>
  <si>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</si>
  <si>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</si>
  <si>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</si>
  <si>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</si>
  <si>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</si>
  <si>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</si>
  <si>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</si>
  <si>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</si>
  <si>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</si>
  <si>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</si>
  <si>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</si>
  <si>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</si>
  <si>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</si>
  <si>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</si>
  <si>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</si>
  <si>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</si>
  <si>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</si>
  <si>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</si>
  <si>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</si>
  <si>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</si>
  <si>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</si>
  <si>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</si>
  <si>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</si>
  <si>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</si>
  <si>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</si>
  <si>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</si>
  <si>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</si>
  <si>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</si>
  <si>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</si>
  <si>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</si>
  <si>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</si>
  <si>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</si>
  <si>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</si>
  <si>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</si>
  <si>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</si>
  <si>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</si>
  <si>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</si>
  <si>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</si>
  <si>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</si>
  <si>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</si>
  <si>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</si>
  <si>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</si>
  <si>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</si>
  <si>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</si>
  <si>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</si>
  <si>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</si>
  <si>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</si>
  <si>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</si>
  <si>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</si>
  <si>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</si>
  <si>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</si>
  <si>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</si>
  <si>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</si>
  <si>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</si>
  <si>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</si>
  <si>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</si>
  <si>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</si>
  <si>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</si>
  <si>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</si>
  <si>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</si>
  <si>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</si>
  <si>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</si>
  <si>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</si>
  <si>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</si>
  <si>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</si>
  <si>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</si>
  <si>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</si>
  <si>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</si>
  <si>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</si>
  <si>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</si>
  <si>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</si>
  <si>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</si>
  <si>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</si>
  <si>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</si>
  <si>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</si>
  <si>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</si>
  <si>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</si>
  <si>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</si>
  <si>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</si>
  <si>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</si>
  <si>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</si>
  <si>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</si>
  <si>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</si>
  <si>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</si>
  <si>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</si>
  <si>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</si>
  <si>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</si>
  <si>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</si>
  <si>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</si>
  <si>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</si>
  <si>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</si>
  <si>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</si>
  <si>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</si>
  <si>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</si>
  <si>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</si>
  <si>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</si>
  <si>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</si>
  <si>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</si>
  <si>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</si>
  <si>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</si>
  <si>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</si>
  <si>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</si>
  <si>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</si>
  <si>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</si>
  <si>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</si>
  <si>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</si>
  <si>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</si>
  <si>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</si>
  <si>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</si>
  <si>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</si>
  <si>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</si>
  <si>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</si>
  <si>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</si>
  <si>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</si>
  <si>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</si>
  <si>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</si>
  <si>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</si>
  <si>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</si>
  <si>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</si>
  <si>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</si>
  <si>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</si>
  <si>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</si>
  <si>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</si>
  <si>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</si>
  <si>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</si>
  <si>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</si>
  <si>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</si>
  <si>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</si>
  <si>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</si>
  <si>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</si>
  <si>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</si>
  <si>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</si>
  <si>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</si>
  <si>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</si>
  <si>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</si>
  <si>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</si>
  <si>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</si>
  <si>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</si>
  <si>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</si>
  <si>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</si>
  <si>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</si>
  <si>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</si>
  <si>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</si>
  <si>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</si>
  <si>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</si>
  <si>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</si>
  <si>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</si>
  <si>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</si>
  <si>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</si>
  <si>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</si>
  <si>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</si>
  <si>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</si>
  <si>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</si>
  <si>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</si>
  <si>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</si>
  <si>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</si>
  <si>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</si>
  <si>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</si>
  <si>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</si>
  <si>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</si>
  <si>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</si>
  <si>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</si>
  <si>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</si>
  <si>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</si>
  <si>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</si>
  <si>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</si>
  <si>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</si>
  <si>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</si>
  <si>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</si>
  <si>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</si>
  <si>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</si>
  <si>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</si>
  <si>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</si>
  <si>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</si>
  <si>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</si>
  <si>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</si>
  <si>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</si>
  <si>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</si>
  <si>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</si>
  <si>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</si>
  <si>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</si>
  <si>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</si>
  <si>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</si>
  <si>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</si>
  <si>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</si>
  <si>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</si>
  <si>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</si>
  <si>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</si>
  <si>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</si>
  <si>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</si>
  <si>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</si>
  <si>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</si>
  <si>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</si>
  <si>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</si>
  <si>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</si>
  <si>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</si>
  <si>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</si>
  <si>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</si>
  <si>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</si>
  <si>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</si>
  <si>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</si>
  <si>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</si>
  <si>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</si>
  <si>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</si>
  <si>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</si>
  <si>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</si>
  <si>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</si>
  <si>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</si>
  <si>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</si>
  <si>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</si>
  <si>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</si>
  <si>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</si>
  <si>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</si>
  <si>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</si>
  <si>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</si>
  <si>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</si>
  <si>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</si>
  <si>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</si>
  <si>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</si>
  <si>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</si>
  <si>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</si>
  <si>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</si>
  <si>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</si>
  <si>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</si>
  <si>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</si>
  <si>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</si>
  <si>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</si>
  <si>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</si>
  <si>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</si>
  <si>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</si>
  <si>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</si>
  <si>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</si>
  <si>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</si>
  <si>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</si>
  <si>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</si>
  <si>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</si>
  <si>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</si>
  <si>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</si>
  <si>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</si>
  <si>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</si>
  <si>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</si>
  <si>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</si>
  <si>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</si>
  <si>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</si>
  <si>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</si>
  <si>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</si>
  <si>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</si>
  <si>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</si>
  <si>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</si>
  <si>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</si>
  <si>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</si>
  <si>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</si>
  <si>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</si>
  <si>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</si>
  <si>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</si>
  <si>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</si>
  <si>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</si>
  <si>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</si>
  <si>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</si>
  <si>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</si>
  <si>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</si>
  <si>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</si>
  <si>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</si>
  <si>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</si>
  <si>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</si>
  <si>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</si>
  <si>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</si>
  <si>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</si>
  <si>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</si>
  <si>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</si>
  <si>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</si>
  <si>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</si>
  <si>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</si>
  <si>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</si>
  <si>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</si>
  <si>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</si>
  <si>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</si>
  <si>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</si>
  <si>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</si>
  <si>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</si>
  <si>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</si>
  <si>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</si>
  <si>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</si>
  <si>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</si>
  <si>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</si>
  <si>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</si>
  <si>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</si>
  <si>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</si>
  <si>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</si>
  <si>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</si>
  <si>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</si>
  <si>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</si>
  <si>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</si>
  <si>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</si>
  <si>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</si>
  <si>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</si>
  <si>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</si>
  <si>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</si>
  <si>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</si>
  <si>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</si>
  <si>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</si>
  <si>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</si>
  <si>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</si>
  <si>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</si>
  <si>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</si>
  <si>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</si>
  <si>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</si>
  <si>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</si>
  <si>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</si>
  <si>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</si>
  <si>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</si>
  <si>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</si>
  <si>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</si>
  <si>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</si>
  <si>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</si>
  <si>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</si>
  <si>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</si>
  <si>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</si>
  <si>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</si>
  <si>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</si>
  <si>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</si>
  <si>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</si>
  <si>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</si>
  <si>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</si>
  <si>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</si>
  <si>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</si>
  <si>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</si>
  <si>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</si>
  <si>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</si>
  <si>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</si>
  <si>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</si>
  <si>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</si>
  <si>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</si>
  <si>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</si>
  <si>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</si>
  <si>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</si>
  <si>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</si>
  <si>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</si>
  <si>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</si>
  <si>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</si>
  <si>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</si>
  <si>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</si>
  <si>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</si>
  <si>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</si>
  <si>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</si>
  <si>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</si>
  <si>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</si>
  <si>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</si>
  <si>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</si>
  <si>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</si>
  <si>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</si>
  <si>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</si>
  <si>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</si>
  <si>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</si>
  <si>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</si>
  <si>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</si>
  <si>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</si>
  <si>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</si>
  <si>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</si>
  <si>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</si>
  <si>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</si>
  <si>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</si>
  <si>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</si>
  <si>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</si>
  <si>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</si>
  <si>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</si>
  <si>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</si>
  <si>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</si>
  <si>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</si>
  <si>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</si>
  <si>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</si>
  <si>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</si>
  <si>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</si>
  <si>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</si>
  <si>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</si>
  <si>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</si>
  <si>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</si>
  <si>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</si>
  <si>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</si>
  <si>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</si>
  <si>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</si>
  <si>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</si>
  <si>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</si>
  <si>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</si>
  <si>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</si>
  <si>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</si>
  <si>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</si>
  <si>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</si>
  <si>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</si>
  <si>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</si>
  <si>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</si>
  <si>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</si>
  <si>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</si>
  <si>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</si>
  <si>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</si>
  <si>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</si>
  <si>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</si>
  <si>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</si>
  <si>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</si>
  <si>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</si>
  <si>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</si>
  <si>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</si>
  <si>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</si>
  <si>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</si>
  <si>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</si>
  <si>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</si>
  <si>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</si>
  <si>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</si>
  <si>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</si>
  <si>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</si>
  <si>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</si>
  <si>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</si>
  <si>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</si>
  <si>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</si>
  <si>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</si>
  <si>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</si>
  <si>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</si>
  <si>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</si>
  <si>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</si>
  <si>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</si>
  <si>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</si>
  <si>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</si>
  <si>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</si>
  <si>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</si>
  <si>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</si>
  <si>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</si>
  <si>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</si>
  <si>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</si>
  <si>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</si>
  <si>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</si>
  <si>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</si>
  <si>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</si>
  <si>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</si>
  <si>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</si>
  <si>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</si>
  <si>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</si>
  <si>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</si>
  <si>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</si>
  <si>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</si>
  <si>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</si>
  <si>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</si>
  <si>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</si>
  <si>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</si>
  <si>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</si>
  <si>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</si>
  <si>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</si>
  <si>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</si>
  <si>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</si>
  <si>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</si>
  <si>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</si>
  <si>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</si>
  <si>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</si>
  <si>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</si>
  <si>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</si>
  <si>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</si>
  <si>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</si>
  <si>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</si>
  <si>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</si>
  <si>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</si>
  <si>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</si>
  <si>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</si>
  <si>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</si>
  <si>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</si>
  <si>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</si>
  <si>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</si>
  <si>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</si>
  <si>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</si>
  <si>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</si>
  <si>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</si>
  <si>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</si>
  <si>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</si>
  <si>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</si>
  <si>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</si>
  <si>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</si>
  <si>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</si>
  <si>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</si>
  <si>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</si>
  <si>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</si>
  <si>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</si>
  <si>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</si>
  <si>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</si>
  <si>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</si>
  <si>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</si>
  <si>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</si>
  <si>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</si>
  <si>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</si>
  <si>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</si>
  <si>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</si>
  <si>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</si>
  <si>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</si>
  <si>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</si>
  <si>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</si>
  <si>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</si>
  <si>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</si>
  <si>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</si>
  <si>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</si>
  <si>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</si>
  <si>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</si>
  <si>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</si>
  <si>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</si>
  <si>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</si>
  <si>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</si>
  <si>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</si>
  <si>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</si>
  <si>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</si>
  <si>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</si>
  <si>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</si>
  <si>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</si>
  <si>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</si>
  <si>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</si>
  <si>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</si>
  <si>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</si>
  <si>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</si>
  <si>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</si>
  <si>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</si>
  <si>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</si>
  <si>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</si>
  <si>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</si>
  <si>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</si>
  <si>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</si>
  <si>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</si>
  <si>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</si>
  <si>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</si>
  <si>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</si>
  <si>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</si>
  <si>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</si>
  <si>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</si>
  <si>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</si>
  <si>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</si>
  <si>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</si>
  <si>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</si>
  <si>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</si>
  <si>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</si>
  <si>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</si>
  <si>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</si>
  <si>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</si>
  <si>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</si>
  <si>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</si>
  <si>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</si>
  <si>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</si>
  <si>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</si>
  <si>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</si>
  <si>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</si>
  <si>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</si>
  <si>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</si>
  <si>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</si>
  <si>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</si>
  <si>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</si>
  <si>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</si>
  <si>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</si>
  <si>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</si>
  <si>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</si>
  <si>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</si>
  <si>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</si>
  <si>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</si>
  <si>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</si>
  <si>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</si>
  <si>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</si>
  <si>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</si>
  <si>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</si>
  <si>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</si>
  <si>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</si>
  <si>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</si>
  <si>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</si>
  <si>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</si>
  <si>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</si>
  <si>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</si>
  <si>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</si>
  <si>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</si>
  <si>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</si>
  <si>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</si>
  <si>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</si>
  <si>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</si>
  <si>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</si>
  <si>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</si>
  <si>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</si>
  <si>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</si>
  <si>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</si>
  <si>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</si>
  <si>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</si>
  <si>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</si>
  <si>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</si>
  <si>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</si>
  <si>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</si>
  <si>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</si>
  <si>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</si>
  <si>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</si>
  <si>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</si>
  <si>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</si>
  <si>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</si>
  <si>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</si>
  <si>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</si>
  <si>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</si>
  <si>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</si>
  <si>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</si>
  <si>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</si>
  <si>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</si>
  <si>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</si>
  <si>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</si>
  <si>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</si>
  <si>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</si>
  <si>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</si>
  <si>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</si>
  <si>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</si>
  <si>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</si>
  <si>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</si>
  <si>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</si>
  <si>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</si>
  <si>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</si>
  <si>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</si>
  <si>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</si>
  <si>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</si>
  <si>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</si>
  <si>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</si>
  <si>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</si>
  <si>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</si>
  <si>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</si>
  <si>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</si>
  <si>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</si>
  <si>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</si>
  <si>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</si>
  <si>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</si>
  <si>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</si>
  <si>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</si>
  <si>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</si>
  <si>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</si>
  <si>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</si>
  <si>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</si>
  <si>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</si>
  <si>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</si>
  <si>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</si>
  <si>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</si>
  <si>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</si>
  <si>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</si>
  <si>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</si>
  <si>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</si>
  <si>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</si>
  <si>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</si>
  <si>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</si>
  <si>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</si>
  <si>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</si>
  <si>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</si>
  <si>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</si>
  <si>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</si>
  <si>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</si>
  <si>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</si>
  <si>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</si>
  <si>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</si>
  <si>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</si>
  <si>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</si>
  <si>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</si>
  <si>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</si>
  <si>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</si>
  <si>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</si>
  <si>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</si>
  <si>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</si>
  <si>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</si>
  <si>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</si>
  <si>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</si>
  <si>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</si>
  <si>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</si>
  <si>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</si>
  <si>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</si>
  <si>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</si>
  <si>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</si>
  <si>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</si>
  <si>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</si>
  <si>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</si>
  <si>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</si>
  <si>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</si>
  <si>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</si>
  <si>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</si>
  <si>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</si>
  <si>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</si>
  <si>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</si>
  <si>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</si>
  <si>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</si>
  <si>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</si>
  <si>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</si>
  <si>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</si>
  <si>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</si>
  <si>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</si>
  <si>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</si>
  <si>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</si>
  <si>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</si>
  <si>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</si>
  <si>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</si>
  <si>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</si>
  <si>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</si>
  <si>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</si>
  <si>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</si>
  <si>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</si>
  <si>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</si>
  <si>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</si>
  <si>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</si>
  <si>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</si>
  <si>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</si>
  <si>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</si>
  <si>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</si>
  <si>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</si>
  <si>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</si>
  <si>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</si>
  <si>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</si>
  <si>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</si>
  <si>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</si>
  <si>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</si>
  <si>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</si>
  <si>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</si>
  <si>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</si>
  <si>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</si>
  <si>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</si>
  <si>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</si>
  <si>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</si>
  <si>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</si>
  <si>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</si>
  <si>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</si>
  <si>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</si>
  <si>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</si>
  <si>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</si>
  <si>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</si>
  <si>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</si>
  <si>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</si>
  <si>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</si>
  <si>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</si>
  <si>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</si>
  <si>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</si>
  <si>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</si>
  <si>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</si>
  <si>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</si>
  <si>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</si>
  <si>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</si>
  <si>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</si>
  <si>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</si>
  <si>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</si>
  <si>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</si>
  <si>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</si>
  <si>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</si>
  <si>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</si>
  <si>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</si>
  <si>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</si>
  <si>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</si>
  <si>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</si>
  <si>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</si>
  <si>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</si>
  <si>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</si>
  <si>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</si>
  <si>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</si>
  <si>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</si>
  <si>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</si>
  <si>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</si>
  <si>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</si>
  <si>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</si>
  <si>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</si>
  <si>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</si>
  <si>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</si>
  <si>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</si>
  <si>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</si>
  <si>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</si>
  <si>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</si>
  <si>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</si>
  <si>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</si>
  <si>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</si>
  <si>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</si>
  <si>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</si>
  <si>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</si>
  <si>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</si>
  <si>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</si>
  <si>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320026_BANH KEM XOP PHO MAI 110G</t>
  </si>
  <si>
    <t>320110_BANH SOCOLA (DANG XOP) 110G</t>
  </si>
  <si>
    <t>Richoco WF 110g</t>
  </si>
  <si>
    <t>Richeese WF 110g</t>
  </si>
  <si>
    <t>HCMC</t>
  </si>
  <si>
    <t>Binh Tan</t>
  </si>
  <si>
    <t>VUONG KIM NGAN</t>
  </si>
  <si>
    <t>District 7</t>
  </si>
  <si>
    <t>20241003-2410690749</t>
  </si>
  <si>
    <t>BANH KEM XOP PHO MAI RICHEESE NABATI CHEESE CREAM WAFER 6GR X20</t>
  </si>
  <si>
    <t>20240926-2409687929</t>
  </si>
  <si>
    <t>20241003-2410690754</t>
  </si>
  <si>
    <t>20240918-2409684534</t>
  </si>
  <si>
    <t>Phạm Thị Bích Hạnh</t>
  </si>
  <si>
    <t>20241019-2410697740</t>
  </si>
  <si>
    <t>NHA BE</t>
  </si>
  <si>
    <t>20241021-2410698603</t>
  </si>
  <si>
    <t>DUONG SO 9</t>
  </si>
  <si>
    <t>BINH THANH</t>
  </si>
  <si>
    <t>HUYNH THI HONG NGA</t>
  </si>
  <si>
    <t>20240927-2409688489</t>
  </si>
  <si>
    <t>BINH HUNG HOA</t>
  </si>
  <si>
    <t>PLH5551493</t>
  </si>
  <si>
    <t>WH105-251024-00036</t>
  </si>
  <si>
    <t>DHB4058917</t>
  </si>
  <si>
    <t xml:space="preserve">C24THT-00622223               </t>
  </si>
  <si>
    <t>3996_WM+LIFE HCM 66/10A BINH THANH</t>
  </si>
  <si>
    <t>SO 66/10A</t>
  </si>
  <si>
    <t>KP 4</t>
  </si>
  <si>
    <t>BINH HUNG HOA B</t>
  </si>
  <si>
    <t>CGH0994810</t>
  </si>
  <si>
    <t>PLH5551832</t>
  </si>
  <si>
    <t>WH120-241024-00091</t>
  </si>
  <si>
    <t>DHB4063445</t>
  </si>
  <si>
    <t xml:space="preserve">C24THT-00623369               </t>
  </si>
  <si>
    <t>FAMILY MART 09 NGUYEN VAN TAO</t>
  </si>
  <si>
    <t>FAMILY MART NGUYEN VAN TAO</t>
  </si>
  <si>
    <t>NGUYEN VAN TAO</t>
  </si>
  <si>
    <t>LONG THOI</t>
  </si>
  <si>
    <t>FAMILYMART</t>
  </si>
  <si>
    <t>CGH0994674</t>
  </si>
  <si>
    <t>NGUYEN THI ANH QUY</t>
  </si>
  <si>
    <t>BINH CHANH</t>
  </si>
  <si>
    <t>PLH5551491</t>
  </si>
  <si>
    <t>DHB4058883</t>
  </si>
  <si>
    <t xml:space="preserve">C24THT-00622227               </t>
  </si>
  <si>
    <t>4016_WM+LIFE HCM 82 DUONG SO 9</t>
  </si>
  <si>
    <t>PLH5551774</t>
  </si>
  <si>
    <t>WH105-251024-00092</t>
  </si>
  <si>
    <t>DHB4058833</t>
  </si>
  <si>
    <t xml:space="preserve">C24THT-00619268               </t>
  </si>
  <si>
    <t>WM+LIFE HCM SH3-6, CC HQC PLAZA</t>
  </si>
  <si>
    <t>WM+ HCM SH3-6, CC HQC Plaza</t>
  </si>
  <si>
    <t>SH3-6, TANG TRET, HQ3, KHU CHUNG CU CC1</t>
  </si>
  <si>
    <t>NGUYEN VAN LINH</t>
  </si>
  <si>
    <t>AN PHU TAY</t>
  </si>
  <si>
    <t>CGH0994829</t>
  </si>
  <si>
    <t>PLH5551778</t>
  </si>
  <si>
    <t>DHB4058837</t>
  </si>
  <si>
    <t xml:space="preserve">C24THT-00619258               </t>
  </si>
  <si>
    <t>2AQ4-WM+ HCM 0.08, BLOCK A1, CC WESTGATE</t>
  </si>
  <si>
    <t>LAU TRET (THONG TANG) BLOCK A1 CHUNG CU WESTGATE, KP4</t>
  </si>
  <si>
    <t>DUONG TAN TUC</t>
  </si>
  <si>
    <t>TAN TUC</t>
  </si>
  <si>
    <t>PLH5551764</t>
  </si>
  <si>
    <t>DHB4058823</t>
  </si>
  <si>
    <t xml:space="preserve">C24THT-00619255               </t>
  </si>
  <si>
    <t>2ABN-WM+ HCM C1.1.05 CC WEST GATE</t>
  </si>
  <si>
    <t>2ABN-WM+ HCM C1.1.05 CC West Gate</t>
  </si>
  <si>
    <t>LAU TRET BLOCK C1 CC WESTGATE</t>
  </si>
  <si>
    <t>PLH5551772</t>
  </si>
  <si>
    <t>DHB4058831</t>
  </si>
  <si>
    <t xml:space="preserve">C24THT-00619270               </t>
  </si>
  <si>
    <t>B8/29B</t>
  </si>
  <si>
    <t>HUNG NHON</t>
  </si>
  <si>
    <t>TAN KIEN</t>
  </si>
  <si>
    <t>PLH5551767</t>
  </si>
  <si>
    <t>DHB4058826</t>
  </si>
  <si>
    <t xml:space="preserve">C24THT-00619264               </t>
  </si>
  <si>
    <t>VM+ HCM  SO 0.03 AP 3</t>
  </si>
  <si>
    <t>SO 0.03</t>
  </si>
  <si>
    <t>CC CC1, KHU TAI DINH CU BEN LUC</t>
  </si>
  <si>
    <t>AP 3</t>
  </si>
  <si>
    <t>PLH5551872</t>
  </si>
  <si>
    <t>WH120-241024-00108</t>
  </si>
  <si>
    <t>DHB4061243</t>
  </si>
  <si>
    <t xml:space="preserve">C24THT-00623256               </t>
  </si>
  <si>
    <t>C6/27</t>
  </si>
  <si>
    <t>PHAM HUNG</t>
  </si>
  <si>
    <t>BINH HUNG</t>
  </si>
  <si>
    <t>CGH0994693</t>
  </si>
  <si>
    <t>20241008-2410691944</t>
  </si>
  <si>
    <t>Trịnh Như Quỳnh</t>
  </si>
  <si>
    <t>District 9</t>
  </si>
  <si>
    <t>PLH5551326</t>
  </si>
  <si>
    <t>WH103-241024-00155</t>
  </si>
  <si>
    <t>DHB4060163</t>
  </si>
  <si>
    <t xml:space="preserve">C24THT-00623565               </t>
  </si>
  <si>
    <t>NGUYEN THI DINH</t>
  </si>
  <si>
    <t>BINH TRUNG TAY</t>
  </si>
  <si>
    <t>Q2</t>
  </si>
  <si>
    <t>20241018-2410697503</t>
  </si>
  <si>
    <t>CGH0994743</t>
  </si>
  <si>
    <t>HUYNH HONG NHUNG</t>
  </si>
  <si>
    <t>Hoc Mon</t>
  </si>
  <si>
    <t>PLH5552730</t>
  </si>
  <si>
    <t>WH104-241024-00168</t>
  </si>
  <si>
    <t>DHB4060585</t>
  </si>
  <si>
    <t xml:space="preserve">C24THT-00620572               </t>
  </si>
  <si>
    <t>290A</t>
  </si>
  <si>
    <t>NO TRANG LONG</t>
  </si>
  <si>
    <t>P12</t>
  </si>
  <si>
    <t>SieuThi-Nho/Minimarket</t>
  </si>
  <si>
    <t>CGH0994704</t>
  </si>
  <si>
    <t>DANG THI TUYET ANH</t>
  </si>
  <si>
    <t>BACH HOA XANH</t>
  </si>
  <si>
    <t>PLH5551642</t>
  </si>
  <si>
    <t>WH105-251024-00071</t>
  </si>
  <si>
    <t>DHB4058740</t>
  </si>
  <si>
    <t xml:space="preserve">C24THT-00619343               </t>
  </si>
  <si>
    <t>VM+ HCM 149 DOI CUNG</t>
  </si>
  <si>
    <t>DOI CUNG</t>
  </si>
  <si>
    <t>P9</t>
  </si>
  <si>
    <t>Q11</t>
  </si>
  <si>
    <t>CGH0994824</t>
  </si>
  <si>
    <t>PLH5553206</t>
  </si>
  <si>
    <t>WH103-251024-00063</t>
  </si>
  <si>
    <t>DHB4060538</t>
  </si>
  <si>
    <t xml:space="preserve">C24THT-00623441               </t>
  </si>
  <si>
    <t>GS 25 - LO LU Q9</t>
  </si>
  <si>
    <t>LO LU</t>
  </si>
  <si>
    <t>TRUONG THANH</t>
  </si>
  <si>
    <t>Q9</t>
  </si>
  <si>
    <t>GS 25</t>
  </si>
  <si>
    <t>20241023-2410699172</t>
  </si>
  <si>
    <t>CGH0994974</t>
  </si>
  <si>
    <t>NGUYEN THI HOAI PHUONG</t>
  </si>
  <si>
    <t>PLH5551561</t>
  </si>
  <si>
    <t>WH105-251024-00048</t>
  </si>
  <si>
    <t>DHB4057786</t>
  </si>
  <si>
    <t xml:space="preserve">C24THT-00623187               </t>
  </si>
  <si>
    <t>VIETNAM SELECT</t>
  </si>
  <si>
    <t>CÔNG TY CỔ PHẦN VIETNAM FRUITS AND MORE</t>
  </si>
  <si>
    <t>M127</t>
  </si>
  <si>
    <t>LO OTD7-79, PHAN KHU THE CENTER, KDT GATEWAY, KP6</t>
  </si>
  <si>
    <t>AN THOI</t>
  </si>
  <si>
    <t>PHU QUOC</t>
  </si>
  <si>
    <t>KIEN GIANG</t>
  </si>
  <si>
    <t>MEKONG DELTA</t>
  </si>
  <si>
    <t>Nhom SieuThi/Other ST</t>
  </si>
  <si>
    <t>CGH0994820</t>
  </si>
  <si>
    <t>THAI THI THU THUY</t>
  </si>
  <si>
    <t>HTCL1</t>
  </si>
  <si>
    <t>PLH5552071</t>
  </si>
  <si>
    <t>WH117-241024-00067</t>
  </si>
  <si>
    <t>DHB4048849</t>
  </si>
  <si>
    <t xml:space="preserve">C24THT-00615987               </t>
  </si>
  <si>
    <t>4352_WM+ DNI H2/4 T.34 KDC TAN PHONG</t>
  </si>
  <si>
    <t>WM+ DNI H2/4 T.34 KDC TAN PHONG</t>
  </si>
  <si>
    <t>SO H2/4</t>
  </si>
  <si>
    <t>TO 34, KP 7</t>
  </si>
  <si>
    <t>KDC TAN PHONG</t>
  </si>
  <si>
    <t>TAN PHONG</t>
  </si>
  <si>
    <t>BIEN HOA</t>
  </si>
  <si>
    <t>DONG NAI</t>
  </si>
  <si>
    <t>SOUTH EAST</t>
  </si>
  <si>
    <t>CGH0012213</t>
  </si>
  <si>
    <t>NGUYEN THI NHAN</t>
  </si>
  <si>
    <t>PLH5552196</t>
  </si>
  <si>
    <t>WH117-251024-00008</t>
  </si>
  <si>
    <t>DHB4057638</t>
  </si>
  <si>
    <t xml:space="preserve">C24THT-00625714               </t>
  </si>
  <si>
    <t>WINMART BUON ME THUOT</t>
  </si>
  <si>
    <t>LY THUONG KIET</t>
  </si>
  <si>
    <t>BUON ME THUOT</t>
  </si>
  <si>
    <t>DAK LAK</t>
  </si>
  <si>
    <t>CGH0994838</t>
  </si>
  <si>
    <t>PHAM PHUONG NHI</t>
  </si>
  <si>
    <t>PLH5551643</t>
  </si>
  <si>
    <t>DHB4058741</t>
  </si>
  <si>
    <t xml:space="preserve">C24THT-00619345               </t>
  </si>
  <si>
    <t>VM+ HCM 120E XOM DAT</t>
  </si>
  <si>
    <t>120E</t>
  </si>
  <si>
    <t>XOM DAT</t>
  </si>
  <si>
    <t>P8</t>
  </si>
  <si>
    <t>HTCT</t>
  </si>
  <si>
    <t>PLH5553740</t>
  </si>
  <si>
    <t>WH119-231024-00102</t>
  </si>
  <si>
    <t>DHB4062995</t>
  </si>
  <si>
    <t xml:space="preserve">C24THT-00622099               </t>
  </si>
  <si>
    <t>5058 BHX_CTH_TNO - KHO DC THOT NOT</t>
  </si>
  <si>
    <t>SO 1436, 1438, 1442, 1443,</t>
  </si>
  <si>
    <t>KV TRANG THO A</t>
  </si>
  <si>
    <t>TRUNG NHUT</t>
  </si>
  <si>
    <t>THOT NOT</t>
  </si>
  <si>
    <t>CAN THO</t>
  </si>
  <si>
    <t>CGH0994338</t>
  </si>
  <si>
    <t>NGUYEN THI HAI YEN</t>
  </si>
  <si>
    <t>PLH5551457</t>
  </si>
  <si>
    <t>WH105-251024-00024</t>
  </si>
  <si>
    <t>DHB4062947</t>
  </si>
  <si>
    <t xml:space="preserve">C24THT-00622905               </t>
  </si>
  <si>
    <t>TANG 1, LO C19, TT BHTH ST AEON - TP MOI BINH DUONG</t>
  </si>
  <si>
    <t>KDT MOI THUOC KHU LIEN HOP CN - DV - DT TINH BINH DUONG</t>
  </si>
  <si>
    <t>HOA PHU</t>
  </si>
  <si>
    <t>THU DAU MOT</t>
  </si>
  <si>
    <t>20240925-2409687409</t>
  </si>
  <si>
    <t>CGH0994800</t>
  </si>
  <si>
    <t>TRAN THI CAM HANG</t>
  </si>
  <si>
    <t>PLH5552213</t>
  </si>
  <si>
    <t>WH117-251024-00011</t>
  </si>
  <si>
    <t>DHB4057664</t>
  </si>
  <si>
    <t xml:space="preserve">C24THT-00625732               </t>
  </si>
  <si>
    <t>WINMART QUY NHON (VINATEX)</t>
  </si>
  <si>
    <t>TANG BAC HO</t>
  </si>
  <si>
    <t>QUY NHON</t>
  </si>
  <si>
    <t>BINH DINH</t>
  </si>
  <si>
    <t>CENTRAL</t>
  </si>
  <si>
    <t>PLH5553095</t>
  </si>
  <si>
    <t>WH120-251024-00132</t>
  </si>
  <si>
    <t>DHB4055531</t>
  </si>
  <si>
    <t xml:space="preserve">C24THT-00620129               </t>
  </si>
  <si>
    <t>2ABY-WM+ HCM 56-58 NGUYEN HUU CAU</t>
  </si>
  <si>
    <t>2ABY-WM+ HCM 56-58 Nguyễn Hữu Cầu</t>
  </si>
  <si>
    <t>56-58</t>
  </si>
  <si>
    <t>NGUYEN HUU CAU</t>
  </si>
  <si>
    <t>TAN DINH</t>
  </si>
  <si>
    <t>Q1</t>
  </si>
  <si>
    <t>CGH0994967</t>
  </si>
  <si>
    <t>LE THI BE HIEN</t>
  </si>
  <si>
    <t>PLH5551232</t>
  </si>
  <si>
    <t>WH103-241024-00152</t>
  </si>
  <si>
    <t>DHB4060814</t>
  </si>
  <si>
    <t xml:space="preserve">C24THT-00622754               </t>
  </si>
  <si>
    <t>4821_WM+LIFE HCM LAVITA GARDEN</t>
  </si>
  <si>
    <t>0.14 TANG 1 TRET CC CAO TANG, KP 6</t>
  </si>
  <si>
    <t>DUONG SO 3</t>
  </si>
  <si>
    <t>TRUONG THO</t>
  </si>
  <si>
    <t>THU DUC</t>
  </si>
  <si>
    <t>CGH0994734</t>
  </si>
  <si>
    <t>PLH5552609</t>
  </si>
  <si>
    <t>WH104-241024-00147</t>
  </si>
  <si>
    <t>DHB4058291</t>
  </si>
  <si>
    <t xml:space="preserve">C24THT-00620802               </t>
  </si>
  <si>
    <t>WINMART CONG HOA</t>
  </si>
  <si>
    <t>15-17</t>
  </si>
  <si>
    <t>CONG HOA</t>
  </si>
  <si>
    <t>P4</t>
  </si>
  <si>
    <t>TAN BINH</t>
  </si>
  <si>
    <t>CGH0994687</t>
  </si>
  <si>
    <t>HOANG THI LANH</t>
  </si>
  <si>
    <t>PLH5551639</t>
  </si>
  <si>
    <t>DHB4058730</t>
  </si>
  <si>
    <t xml:space="preserve">C24THT-00619340               </t>
  </si>
  <si>
    <t>VM+ HCM 351/29 LE DAI HANH</t>
  </si>
  <si>
    <t>351/29</t>
  </si>
  <si>
    <t>LE DAI HANH</t>
  </si>
  <si>
    <t>P11</t>
  </si>
  <si>
    <t>PLH5552155</t>
  </si>
  <si>
    <t>WH117-241024-00126</t>
  </si>
  <si>
    <t>DHB4057883</t>
  </si>
  <si>
    <t xml:space="preserve">C24THT-00623534               </t>
  </si>
  <si>
    <t>KING FOOD KHO TRUNG TAM</t>
  </si>
  <si>
    <t>Kho A, Khu kho IIIB Trung Tâm Thương Mại Bình Điền, Phường 7, Quận 8, TP HCM</t>
  </si>
  <si>
    <t>KHO LINKER LOGISTICS</t>
  </si>
  <si>
    <t>DT743A</t>
  </si>
  <si>
    <t>BINH THANG</t>
  </si>
  <si>
    <t>DI AN</t>
  </si>
  <si>
    <t>KINGFOOD MARKET</t>
  </si>
  <si>
    <t>CGH0994731</t>
  </si>
  <si>
    <t>LE DUC THINH</t>
  </si>
  <si>
    <t>PLH5552546</t>
  </si>
  <si>
    <t>WH104-241024-00135</t>
  </si>
  <si>
    <t>DHB4063072</t>
  </si>
  <si>
    <t xml:space="preserve">C24THT-00623224               </t>
  </si>
  <si>
    <t>Siêu thị Emart Phan Huy Ích</t>
  </si>
  <si>
    <t>PHAN HUY ICH</t>
  </si>
  <si>
    <t>P14</t>
  </si>
  <si>
    <t>GO VAP</t>
  </si>
  <si>
    <t>CGH0994666</t>
  </si>
  <si>
    <t>NGUYEN THI QUYNH NHU</t>
  </si>
  <si>
    <t>PLH5551648</t>
  </si>
  <si>
    <t>DHB4058768</t>
  </si>
  <si>
    <t xml:space="preserve">C24THT-00619354               </t>
  </si>
  <si>
    <t>6220_WM+LIFE 6220 HCM 36 -38 NGOC HAN</t>
  </si>
  <si>
    <t>36-38</t>
  </si>
  <si>
    <t>CONG CHUA NGOC HAN</t>
  </si>
  <si>
    <t>P13</t>
  </si>
  <si>
    <t>PLH5551711</t>
  </si>
  <si>
    <t>WH103-251024-00008</t>
  </si>
  <si>
    <t>DHB4057433</t>
  </si>
  <si>
    <t xml:space="preserve">C24THT-00617468               </t>
  </si>
  <si>
    <t>WM+ 6245 HCM 06 - 07 Block B3, CC TopazHome</t>
  </si>
  <si>
    <t>06-07 BLOCK B3 CC TOPAZHOME</t>
  </si>
  <si>
    <t>DUONG 154 VA 138</t>
  </si>
  <si>
    <t>TAN PHU</t>
  </si>
  <si>
    <t>CGH0994831</t>
  </si>
  <si>
    <t>PLH5551515</t>
  </si>
  <si>
    <t>WH105-251024-00040</t>
  </si>
  <si>
    <t>DHB4058615</t>
  </si>
  <si>
    <t xml:space="preserve">C24THT-00619394               </t>
  </si>
  <si>
    <t>1704 - WM VCP TGG MY THO</t>
  </si>
  <si>
    <t>WM VCP TGG MY THO</t>
  </si>
  <si>
    <t>1A</t>
  </si>
  <si>
    <t>HUNG VUONG</t>
  </si>
  <si>
    <t>P1</t>
  </si>
  <si>
    <t>MY THO</t>
  </si>
  <si>
    <t>TIEN GIANG</t>
  </si>
  <si>
    <t>CGH0994811</t>
  </si>
  <si>
    <t>PLH5551520</t>
  </si>
  <si>
    <t>DHB4061266</t>
  </si>
  <si>
    <t xml:space="preserve">C24THT-00619395               </t>
  </si>
  <si>
    <t>PLH5553028</t>
  </si>
  <si>
    <t>WH120-241024-00161</t>
  </si>
  <si>
    <t>DHB4055776</t>
  </si>
  <si>
    <t xml:space="preserve">C24THT-00622531               </t>
  </si>
  <si>
    <t>EA4-01-06, TANG TRET, BLOCK A4, DU AN KHU TAI DINH CU PHU MY-THE ERATOWN</t>
  </si>
  <si>
    <t>D.15B</t>
  </si>
  <si>
    <t>PHU MY</t>
  </si>
  <si>
    <t>Q7</t>
  </si>
  <si>
    <t>CGH0994764</t>
  </si>
  <si>
    <t>PLH5552862</t>
  </si>
  <si>
    <t>WH104-251024-00016</t>
  </si>
  <si>
    <t>DHB4060999</t>
  </si>
  <si>
    <t xml:space="preserve">C24THT-00623476               </t>
  </si>
  <si>
    <t>TRUNG TÂM THƯƠNG MẠI SATRA CỦ CHI</t>
  </si>
  <si>
    <t>TINH LO 8</t>
  </si>
  <si>
    <t>THANH AN</t>
  </si>
  <si>
    <t>TRUNG AN</t>
  </si>
  <si>
    <t>CU CHI</t>
  </si>
  <si>
    <t>CGH0994797</t>
  </si>
  <si>
    <t>NGUYEN NGOC THIEN TRANG</t>
  </si>
  <si>
    <t>20241003-2410690753</t>
  </si>
  <si>
    <t>PLH5553461</t>
  </si>
  <si>
    <t>WH105-251024-00281</t>
  </si>
  <si>
    <t>DHB4063157</t>
  </si>
  <si>
    <t xml:space="preserve">C24THT-00622901               </t>
  </si>
  <si>
    <t>KHU PHUC HOP CANARY</t>
  </si>
  <si>
    <t>DAI LO BINH DUONG</t>
  </si>
  <si>
    <t>BINH HOA</t>
  </si>
  <si>
    <t>THUAN AN</t>
  </si>
  <si>
    <t>20241018-2410697498</t>
  </si>
  <si>
    <t>CGH0995125</t>
  </si>
  <si>
    <t>PLH5551562</t>
  </si>
  <si>
    <t>DHB4057800</t>
  </si>
  <si>
    <t xml:space="preserve">C24THT-00623188               </t>
  </si>
  <si>
    <t>PLH5552245</t>
  </si>
  <si>
    <t>WH117-251024-00015</t>
  </si>
  <si>
    <t>DHB4060341</t>
  </si>
  <si>
    <t xml:space="preserve">C24THT-00625761               </t>
  </si>
  <si>
    <t>WINMART PHU YEN</t>
  </si>
  <si>
    <t>GOC DONG BAC</t>
  </si>
  <si>
    <t>NGA TU HUNG VUONG, TRAN PHU</t>
  </si>
  <si>
    <t>P7</t>
  </si>
  <si>
    <t>TUY HOA</t>
  </si>
  <si>
    <t>PHU YEN</t>
  </si>
  <si>
    <t>PLH5551252</t>
  </si>
  <si>
    <t>DHB4060843</t>
  </si>
  <si>
    <t xml:space="preserve">C24THT-00622791               </t>
  </si>
  <si>
    <t>WM+ 6102 HCM TM02 tầng 1+2 Lavita Charm</t>
  </si>
  <si>
    <t>CC LAVITA CHARM</t>
  </si>
  <si>
    <t>DUONG SO 1</t>
  </si>
  <si>
    <t>PLH5551763</t>
  </si>
  <si>
    <t>DHB4058788</t>
  </si>
  <si>
    <t xml:space="preserve">C24THT-00619232               </t>
  </si>
  <si>
    <t>WM+ HCM SL09 Cư Xá Phú Lâm A</t>
  </si>
  <si>
    <t>SL9</t>
  </si>
  <si>
    <t>CU XA PHU LAM</t>
  </si>
  <si>
    <t>Q6</t>
  </si>
  <si>
    <t>PLH5551358</t>
  </si>
  <si>
    <t>WH103-241024-00157</t>
  </si>
  <si>
    <t>DHB4066870</t>
  </si>
  <si>
    <t xml:space="preserve">C24THT-00623544               </t>
  </si>
  <si>
    <t>2026_WM+LIFE HCM NG. VAN HUONG</t>
  </si>
  <si>
    <t>37, B01-08</t>
  </si>
  <si>
    <t>HOANG ANH GIA LAI</t>
  </si>
  <si>
    <t>NGUYEN VAN HUONG</t>
  </si>
  <si>
    <t>THAO DIEN</t>
  </si>
  <si>
    <t>CGH0994746</t>
  </si>
  <si>
    <t>PLH5553018</t>
  </si>
  <si>
    <t>DHB4055701</t>
  </si>
  <si>
    <t xml:space="preserve">C24THT-00622140               </t>
  </si>
  <si>
    <t>6518_WM+LIFE HCM HR2SH21-22, ECO GREEN</t>
  </si>
  <si>
    <t>HR2SH21 -HR2SH22, CC ECO GREEN</t>
  </si>
  <si>
    <t>TAN THUAN TAY</t>
  </si>
  <si>
    <t>PLH5551199</t>
  </si>
  <si>
    <t>DHB4060675</t>
  </si>
  <si>
    <t xml:space="preserve">C24THT-00620188               </t>
  </si>
  <si>
    <t>WM+ HCM 162 LINH DONG</t>
  </si>
  <si>
    <t>LINH DONG</t>
  </si>
  <si>
    <t>PLH5551729</t>
  </si>
  <si>
    <t>WH105-251024-00075</t>
  </si>
  <si>
    <t>DHB4057148</t>
  </si>
  <si>
    <t xml:space="preserve">C24THT-00619905               </t>
  </si>
  <si>
    <t>TOA NHA</t>
  </si>
  <si>
    <t>CMT8</t>
  </si>
  <si>
    <t>P15</t>
  </si>
  <si>
    <t>Q10</t>
  </si>
  <si>
    <t>CGH0994825</t>
  </si>
  <si>
    <t>PHAN NGOC KHANH VY</t>
  </si>
  <si>
    <t>PLH5552935</t>
  </si>
  <si>
    <t>WH117-251024-00081</t>
  </si>
  <si>
    <t>DHB4063690</t>
  </si>
  <si>
    <t>2AGI-WM+ BTN 321D NGUYEN DINH CHIEU</t>
  </si>
  <si>
    <t>2AGI-WM+ BTN 321D Nguyễn Đình Chiểu</t>
  </si>
  <si>
    <t>321D</t>
  </si>
  <si>
    <t>NGUYEN DINH CHIEU</t>
  </si>
  <si>
    <t>HAM TIEN</t>
  </si>
  <si>
    <t>PHAN THIET</t>
  </si>
  <si>
    <t>BINH THUAN</t>
  </si>
  <si>
    <t>20241024-2410699932</t>
  </si>
  <si>
    <t>CGH0994986</t>
  </si>
  <si>
    <t>PLH5553009</t>
  </si>
  <si>
    <t>DHB4055653</t>
  </si>
  <si>
    <t xml:space="preserve">C24THT-00622283               </t>
  </si>
  <si>
    <t>5786_WM+LIFE HCM 1016/28 KHU SKY GARDEN</t>
  </si>
  <si>
    <t>1016/28</t>
  </si>
  <si>
    <t>KHU SKY GARDEN 2-R1-2</t>
  </si>
  <si>
    <t>KP3</t>
  </si>
  <si>
    <t>PLH5551381</t>
  </si>
  <si>
    <t>DHB4066920</t>
  </si>
  <si>
    <t xml:space="preserve">C24THT-00623488               </t>
  </si>
  <si>
    <t>VM+ HCM 177 XA LO HA NOI</t>
  </si>
  <si>
    <t>SO 177</t>
  </si>
  <si>
    <t>BLOCK B KLH CAO OC TTTM VP VA CAN HO</t>
  </si>
  <si>
    <t>XA LO HA NOI</t>
  </si>
  <si>
    <t>PLH5552552</t>
  </si>
  <si>
    <t>WH104-241024-00134</t>
  </si>
  <si>
    <t>DHB4063417</t>
  </si>
  <si>
    <t xml:space="preserve">C24THT-00623317               </t>
  </si>
  <si>
    <t>PHAN VAN TRI</t>
  </si>
  <si>
    <t>P5</t>
  </si>
  <si>
    <t>PLH5551206</t>
  </si>
  <si>
    <t>DHB4060759</t>
  </si>
  <si>
    <t xml:space="preserve">C24THT-00622733               </t>
  </si>
  <si>
    <t>3946_WM+LIFE HCM 34 DUONG SO 12</t>
  </si>
  <si>
    <t>SO 34</t>
  </si>
  <si>
    <t>KP 5</t>
  </si>
  <si>
    <t>DUONG SO 12</t>
  </si>
  <si>
    <t>PLH5553002</t>
  </si>
  <si>
    <t>DHB4055574</t>
  </si>
  <si>
    <t xml:space="preserve">C24THT-00622332               </t>
  </si>
  <si>
    <t>4382_WM+LIFE HCM CC EHOME TR.TR CUNG</t>
  </si>
  <si>
    <t>SO 167</t>
  </si>
  <si>
    <t>TRAN TRONG CUNG</t>
  </si>
  <si>
    <t>TAN THUAN DONG</t>
  </si>
  <si>
    <t>PLH5551334</t>
  </si>
  <si>
    <t>DHB4060453</t>
  </si>
  <si>
    <t xml:space="preserve">C24THT-00623573               </t>
  </si>
  <si>
    <t>20241018-2410697361</t>
  </si>
  <si>
    <t>PLH5551189</t>
  </si>
  <si>
    <t>WH103-241024-00150</t>
  </si>
  <si>
    <t>DHB4061916</t>
  </si>
  <si>
    <t xml:space="preserve">C24THT-00623438               </t>
  </si>
  <si>
    <t>Siêu thị Emart Sala Thủ Thiêm</t>
  </si>
  <si>
    <t>SO 10</t>
  </si>
  <si>
    <t>B1-01 TTTM THISO MALL</t>
  </si>
  <si>
    <t>MAI CHI THO</t>
  </si>
  <si>
    <t>THU THIEM</t>
  </si>
  <si>
    <t>20240925-2409687809</t>
  </si>
  <si>
    <t>CGH0994712</t>
  </si>
  <si>
    <t>PLH5551850</t>
  </si>
  <si>
    <t>WH120-241024-00097</t>
  </si>
  <si>
    <t>DHB4057578</t>
  </si>
  <si>
    <t xml:space="preserve">C24THT-00620753               </t>
  </si>
  <si>
    <t>8A</t>
  </si>
  <si>
    <t>GIAN HANG TRONG KHU VUC HO BOI</t>
  </si>
  <si>
    <t>NGUYEN BINH KHIEM</t>
  </si>
  <si>
    <t>DA KAO</t>
  </si>
  <si>
    <t>CGH0994685</t>
  </si>
  <si>
    <t>PLH5552250</t>
  </si>
  <si>
    <t>WH117-251024-00017</t>
  </si>
  <si>
    <t>DHB4060346</t>
  </si>
  <si>
    <t xml:space="preserve">C24THT-00625774               </t>
  </si>
  <si>
    <t>WINMART 78 TRAN PHU-NHA TRANG</t>
  </si>
  <si>
    <t>SO 78-80</t>
  </si>
  <si>
    <t>TRAN PHU</t>
  </si>
  <si>
    <t>LOC THO</t>
  </si>
  <si>
    <t>NHA TRANG</t>
  </si>
  <si>
    <t>KHANH HOA</t>
  </si>
  <si>
    <t>PLH5553207</t>
  </si>
  <si>
    <t>DHB4060575</t>
  </si>
  <si>
    <t xml:space="preserve">C24THT-00623442               </t>
  </si>
  <si>
    <t>PLH5552230</t>
  </si>
  <si>
    <t>WH117-251024-00007</t>
  </si>
  <si>
    <t>DHB4060326</t>
  </si>
  <si>
    <t xml:space="preserve">C24THT-00625706               </t>
  </si>
  <si>
    <t>WINMART NINH THUAN (MAXIMARK CU)</t>
  </si>
  <si>
    <t>WINMART NINH THUAN</t>
  </si>
  <si>
    <t>DUONG 16/4</t>
  </si>
  <si>
    <t>MY HAI</t>
  </si>
  <si>
    <t>PHAN RANG-THAP CHAM</t>
  </si>
  <si>
    <t>NINH THUAN</t>
  </si>
  <si>
    <t>20240914-2409682635</t>
  </si>
  <si>
    <t>PLH5553739</t>
  </si>
  <si>
    <t>DHB4060079</t>
  </si>
  <si>
    <t xml:space="preserve">C24THT-00622098               </t>
  </si>
  <si>
    <t>PLH5552064</t>
  </si>
  <si>
    <t>WH117-241024-00078</t>
  </si>
  <si>
    <t>DHB4048816</t>
  </si>
  <si>
    <t xml:space="preserve">C24THT-00616143               </t>
  </si>
  <si>
    <t>4607_VM+ DNI 2/11 KHU PHO 4</t>
  </si>
  <si>
    <t>VM+ DNI 2/11 KHU PHO 4</t>
  </si>
  <si>
    <t>TRANG DAI</t>
  </si>
  <si>
    <t>20240917-2409684356</t>
  </si>
  <si>
    <t>PLH5551227</t>
  </si>
  <si>
    <t>DHB4060808</t>
  </si>
  <si>
    <t xml:space="preserve">C24THT-00622747               </t>
  </si>
  <si>
    <t>VM+ HCM 71 DUONG SO 9</t>
  </si>
  <si>
    <t>SO 71</t>
  </si>
  <si>
    <t>PLH5552208</t>
  </si>
  <si>
    <t>WH117-251024-00012</t>
  </si>
  <si>
    <t>DHB4057656</t>
  </si>
  <si>
    <t xml:space="preserve">C24THT-00625738               </t>
  </si>
  <si>
    <t>WINMART NINH HOA</t>
  </si>
  <si>
    <t>TTTM VINCOM NINH HOA-KHANH HOA</t>
  </si>
  <si>
    <t>DUONG 2/4</t>
  </si>
  <si>
    <t>NINH HIEP</t>
  </si>
  <si>
    <t>NINH HOA</t>
  </si>
  <si>
    <t>PLH5552971</t>
  </si>
  <si>
    <t>WH120-241024-00141</t>
  </si>
  <si>
    <t>DHB4055629</t>
  </si>
  <si>
    <t xml:space="preserve">C24THT-00620083               </t>
  </si>
  <si>
    <t>4935_WM+LIFE HCM 339DE NGUYEN CANH CHAN</t>
  </si>
  <si>
    <t>SO 339DE</t>
  </si>
  <si>
    <t>NGUYEN CANH CHAN</t>
  </si>
  <si>
    <t>CAU KHO</t>
  </si>
  <si>
    <t>CGH0994736</t>
  </si>
  <si>
    <t>PLH5551353</t>
  </si>
  <si>
    <t>DHB4066756</t>
  </si>
  <si>
    <t xml:space="preserve">C24THT-00623491               </t>
  </si>
  <si>
    <t>4239_WM+LIFE HCM CC LEXINGTON</t>
  </si>
  <si>
    <t>CC LEXINGTON</t>
  </si>
  <si>
    <t>PLH5551371</t>
  </si>
  <si>
    <t>DHB4066907</t>
  </si>
  <si>
    <t xml:space="preserve">C24THT-00623502               </t>
  </si>
  <si>
    <t>4235_WM+LIFE HCM CC XI RIVERVIEW</t>
  </si>
  <si>
    <t>SO 190</t>
  </si>
  <si>
    <t>TANG 1 LO A, CC XI RIVERVIEW</t>
  </si>
  <si>
    <t>PLH5552937</t>
  </si>
  <si>
    <t>WH117-251024-00082</t>
  </si>
  <si>
    <t>DHB4068903</t>
  </si>
  <si>
    <t>WINMART 44 LE THANH TON - NHA TRANG</t>
  </si>
  <si>
    <t>WINMART 44 L.T.TON - NTRANG</t>
  </si>
  <si>
    <t>44-46</t>
  </si>
  <si>
    <t>LE THANH TON</t>
  </si>
  <si>
    <t>PLH5553031</t>
  </si>
  <si>
    <t>DHB4055818</t>
  </si>
  <si>
    <t xml:space="preserve">C24THT-00622476               </t>
  </si>
  <si>
    <t>3016_WM+LIFE HCM THE ERA TOWN</t>
  </si>
  <si>
    <t>EB4-01-02A, TANG TRET, BLOCK 4</t>
  </si>
  <si>
    <t>PLH5551242</t>
  </si>
  <si>
    <t>DHB4060832</t>
  </si>
  <si>
    <t xml:space="preserve">C24THT-00622775               </t>
  </si>
  <si>
    <t>5270_WM+LIFE HCM 82 TO VINH DIEN</t>
  </si>
  <si>
    <t>TO VINH DIEN</t>
  </si>
  <si>
    <t>LINH CHIEU</t>
  </si>
  <si>
    <t>20241004-2410691058</t>
  </si>
  <si>
    <t>PLH5552987</t>
  </si>
  <si>
    <t>WH120-241024-00143</t>
  </si>
  <si>
    <t>DHB4055768</t>
  </si>
  <si>
    <t xml:space="preserve">C24THT-00620133               </t>
  </si>
  <si>
    <t>2023_WM+LIFE HCM TRAN HUNG DAO</t>
  </si>
  <si>
    <t>331C</t>
  </si>
  <si>
    <t>TRAN HUNG DAO</t>
  </si>
  <si>
    <t>CO GIANG</t>
  </si>
  <si>
    <t>CGH0994741</t>
  </si>
  <si>
    <t>PLH5551245</t>
  </si>
  <si>
    <t>DHB4060836</t>
  </si>
  <si>
    <t xml:space="preserve">C24THT-00622780               </t>
  </si>
  <si>
    <t>VM+ HCM SO 25 DUONG SO 6</t>
  </si>
  <si>
    <t>SO 25</t>
  </si>
  <si>
    <t>DUONG SO 6</t>
  </si>
  <si>
    <t>HIEP BINH CHANH</t>
  </si>
  <si>
    <t>PLH5552188</t>
  </si>
  <si>
    <t>WH117-251024-00006</t>
  </si>
  <si>
    <t>DHB4057625</t>
  </si>
  <si>
    <t xml:space="preserve">C24THT-00625696               </t>
  </si>
  <si>
    <t>WINMART CAM RANH(MAXIMARK CU)</t>
  </si>
  <si>
    <t>WINMART CAM RANH</t>
  </si>
  <si>
    <t>PLH5552066</t>
  </si>
  <si>
    <t>WH117-241024-00079</t>
  </si>
  <si>
    <t>DHB4048824</t>
  </si>
  <si>
    <t xml:space="preserve">C24THT-00616214               </t>
  </si>
  <si>
    <t>3810_VM+ DNI 36-38 A13 NG. VAN TIEN</t>
  </si>
  <si>
    <t>VM+ DNI 36-38 A13 NGUYEN VAN TIEN</t>
  </si>
  <si>
    <t>36-38 A13</t>
  </si>
  <si>
    <t>NGUYEN VAN TIEN</t>
  </si>
  <si>
    <t>20240927-2409688488</t>
  </si>
  <si>
    <t>20240928-2409688804</t>
  </si>
  <si>
    <t>20240918-2409684693</t>
  </si>
  <si>
    <t>PLH5551211</t>
  </si>
  <si>
    <t>DHB4060769</t>
  </si>
  <si>
    <t xml:space="preserve">C24THT-00622723               </t>
  </si>
  <si>
    <t>VM+ HCM 202A QLO 13 CU</t>
  </si>
  <si>
    <t>SO 202A</t>
  </si>
  <si>
    <t>KP 1</t>
  </si>
  <si>
    <t>QUOC LO 13 CU</t>
  </si>
  <si>
    <t>HIEP BINH PHUOC</t>
  </si>
  <si>
    <t>PLH5552199</t>
  </si>
  <si>
    <t>DHB4057643</t>
  </si>
  <si>
    <t xml:space="preserve">C24THT-00625755               </t>
  </si>
  <si>
    <t>PLH5552194</t>
  </si>
  <si>
    <t>DHB4057636</t>
  </si>
  <si>
    <t xml:space="preserve">C24THT-00625702               </t>
  </si>
  <si>
    <t>PLH5552203</t>
  </si>
  <si>
    <t>WH117-251024-00018</t>
  </si>
  <si>
    <t>DHB4057648</t>
  </si>
  <si>
    <t xml:space="preserve">C24THT-00625780               </t>
  </si>
  <si>
    <t>WINMART_LDG BAO LOC</t>
  </si>
  <si>
    <t>SO 83.</t>
  </si>
  <si>
    <t>LE HONG PHONG</t>
  </si>
  <si>
    <t>BAO LOC</t>
  </si>
  <si>
    <t>LAM DONG</t>
  </si>
  <si>
    <t>PLH5551838</t>
  </si>
  <si>
    <t>WH120-241024-00092</t>
  </si>
  <si>
    <t>DHB4055791</t>
  </si>
  <si>
    <t xml:space="preserve">C24THT-00620117               </t>
  </si>
  <si>
    <t>2AR9-WM+ HCM A1-0.06 GOLDEN RIVER</t>
  </si>
  <si>
    <t>2AR9-WM+ HCM A1-0.06 Golden River</t>
  </si>
  <si>
    <t>SO 02</t>
  </si>
  <si>
    <t>A1-0.06 TANG TRET + TANG 1, TOA NHA A1, VINHOMES GOLDEN RIV GOLDEN RIVER</t>
  </si>
  <si>
    <t>TON DUC THANG</t>
  </si>
  <si>
    <t>BEN NGHE</t>
  </si>
  <si>
    <t>CGH0994682</t>
  </si>
  <si>
    <t>PLH5552256</t>
  </si>
  <si>
    <t>DHB4060352</t>
  </si>
  <si>
    <t xml:space="preserve">C24THT-00625739               </t>
  </si>
  <si>
    <t>PLH5551377</t>
  </si>
  <si>
    <t>DHB4066913</t>
  </si>
  <si>
    <t xml:space="preserve">C24THT-00623493               </t>
  </si>
  <si>
    <t>PLH5552187</t>
  </si>
  <si>
    <t>WH117-251024-00010</t>
  </si>
  <si>
    <t>DHB4057624</t>
  </si>
  <si>
    <t>WINMART PLEIKU (VINATEX)</t>
  </si>
  <si>
    <t>HAI BA TRUNG</t>
  </si>
  <si>
    <t>PLEIKU</t>
  </si>
  <si>
    <t>GIA LAI</t>
  </si>
  <si>
    <t>PLH5553738</t>
  </si>
  <si>
    <t>DHB4060055</t>
  </si>
  <si>
    <t xml:space="preserve">C24THT-00622097               </t>
  </si>
  <si>
    <t>PLH5551221</t>
  </si>
  <si>
    <t>DHB4060801</t>
  </si>
  <si>
    <t xml:space="preserve">C24THT-00622697               </t>
  </si>
  <si>
    <t>VM+ HCM 48 DUONG SO 26, KP5</t>
  </si>
  <si>
    <t>DUONG SO 26</t>
  </si>
  <si>
    <t>PLH5552040</t>
  </si>
  <si>
    <t>WH105-251024-00104</t>
  </si>
  <si>
    <t>DHB4062063</t>
  </si>
  <si>
    <t xml:space="preserve">C24THT-00624892               </t>
  </si>
  <si>
    <t>BHX_BTH_HTN-DC HAM THUAN NAM</t>
  </si>
  <si>
    <t>7211 - BHX_BTH_HTN - Kho DC Hàm Thuận Nam</t>
  </si>
  <si>
    <t>LO C7-6/2,C7-7,C7-8/1, KCN HAM KIEM 1</t>
  </si>
  <si>
    <t>DUONG N4</t>
  </si>
  <si>
    <t>HAM MY</t>
  </si>
  <si>
    <t>HAM THUAN NAM</t>
  </si>
  <si>
    <t>CGH0994869</t>
  </si>
  <si>
    <t>DANG PHUOC THIEN</t>
  </si>
  <si>
    <t>20240827-2408675372</t>
  </si>
  <si>
    <t>PLH5552206</t>
  </si>
  <si>
    <t>DHB4057652</t>
  </si>
  <si>
    <t xml:space="preserve">C24THT-00625770               </t>
  </si>
  <si>
    <t>PLH5552261</t>
  </si>
  <si>
    <t>WH117-251024-00009</t>
  </si>
  <si>
    <t>DHB4060357</t>
  </si>
  <si>
    <t xml:space="preserve">C24THT-00625724               </t>
  </si>
  <si>
    <t>WINMART KONTUM (VINATEX)</t>
  </si>
  <si>
    <t>PHAN DINH PHUNG</t>
  </si>
  <si>
    <t>QUYET THANG</t>
  </si>
  <si>
    <t>KON TUM</t>
  </si>
  <si>
    <t>PLH5552210</t>
  </si>
  <si>
    <t>DHB4057658</t>
  </si>
  <si>
    <t xml:space="preserve">C24THT-00625719               </t>
  </si>
  <si>
    <t>PLH5552682</t>
  </si>
  <si>
    <t>WH104-241024-00161</t>
  </si>
  <si>
    <t>DHB4058299</t>
  </si>
  <si>
    <t xml:space="preserve">C24THT-00620809               </t>
  </si>
  <si>
    <t>NGUYEN XI</t>
  </si>
  <si>
    <t>P26</t>
  </si>
  <si>
    <t>CGH0994698</t>
  </si>
  <si>
    <t>PLH5552217</t>
  </si>
  <si>
    <t>WH117-251024-00013</t>
  </si>
  <si>
    <t>DHB4057670</t>
  </si>
  <si>
    <t xml:space="preserve">C24THT-00625747               </t>
  </si>
  <si>
    <t>WINMART LDG DUC TRONG</t>
  </si>
  <si>
    <t>WINMART LDG Đức Trọng</t>
  </si>
  <si>
    <t>TTC PLAZA DUC TRONG</t>
  </si>
  <si>
    <t>QUOC LO 20</t>
  </si>
  <si>
    <t>LIEN NGHIA</t>
  </si>
  <si>
    <t>DUC TRONG</t>
  </si>
  <si>
    <t>PLH5552151</t>
  </si>
  <si>
    <t>WH117-241024-00122</t>
  </si>
  <si>
    <t>DHB4067079</t>
  </si>
  <si>
    <t xml:space="preserve">C24THT-00623290               </t>
  </si>
  <si>
    <t>320928_BANH XOP PHU KEM GOGUMA 16GX12</t>
  </si>
  <si>
    <t>20241007-2410691598</t>
  </si>
  <si>
    <t>CGH0994717</t>
  </si>
  <si>
    <t>Nguyễn Thành Long</t>
  </si>
  <si>
    <t>Đỗ Thị Alin</t>
  </si>
  <si>
    <t>Tôn Thất Thạch</t>
  </si>
  <si>
    <t xml:space="preserve">Võ Thái Trâm </t>
  </si>
  <si>
    <t>Trần Thị Cẩm Tú</t>
  </si>
  <si>
    <t>Lê Thu Huyền</t>
  </si>
  <si>
    <t>Nguyễn Thị Kiều Ny</t>
  </si>
  <si>
    <t>Nguyễn Thanh Phương Thảo</t>
  </si>
  <si>
    <t>Trần Thị Cẩm Tiên</t>
  </si>
  <si>
    <t>Nguyễn Trung Kiên</t>
  </si>
  <si>
    <t>Nguyễn Bích Vân</t>
  </si>
  <si>
    <t>Vacancy  BR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</si>
</sst>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369"/>
  <sheetViews>
    <sheetView showGridLines="0" tabSelected="1" zoomScale="83" zoomScaleNormal="83" workbookViewId="0">
      <pane xSplit="9" ySplit="1" topLeftCell="U2" activePane="bottomRight" state="frozen"/>
      <selection pane="topRight" activeCell="J1" sqref="J1"/>
      <selection pane="bottomLeft" activeCell="A2" sqref="A2"/>
      <selection pane="bottomRight" activeCell="U1" sqref="U1"/>
    </sheetView>
  </sheetViews>
  <sheetFormatPr defaultRowHeight="15" x14ac:dyDescent="0.25"/>
  <cols>
    <col min="1" max="1" width="9.140625" style="4"/>
    <col min="3" max="3" width="16.5703125" style="2" customWidth="1"/>
    <col min="4" max="4" width="13.42578125" style="2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hidden="1" x14ac:dyDescent="0.25">
      <c r="B2" t="s">
        <v>1304</v>
      </c>
      <c r="C2" s="18" t="s">
        <v>1393</v>
      </c>
      <c r="D2" s="2">
        <v>45590</v>
      </c>
      <c r="E2" t="s">
        <v>1394</v>
      </c>
      <c r="F2" t="s">
        <v>1395</v>
      </c>
      <c r="G2" t="s">
        <v>1396</v>
      </c>
      <c r="H2" t="s">
        <v>1397</v>
      </c>
      <c r="I2">
        <v>173076000</v>
      </c>
      <c r="J2" t="s">
        <v>722</v>
      </c>
      <c r="K2" t="s">
        <v>1288</v>
      </c>
      <c r="L2" s="19" t="s">
        <v>1289</v>
      </c>
      <c r="M2">
        <v>5170089</v>
      </c>
      <c r="N2" t="s">
        <v>613</v>
      </c>
      <c r="O2" t="s">
        <v>613</v>
      </c>
      <c r="P2">
        <v>231</v>
      </c>
      <c r="Q2" t="s">
        <v>1290</v>
      </c>
      <c r="R2" t="s">
        <v>1398</v>
      </c>
      <c r="S2" t="s">
        <v>1399</v>
      </c>
      <c r="T2" t="s">
        <v>1400</v>
      </c>
      <c r="U2" t="s">
        <v>723</v>
      </c>
      <c r="W2" t="s">
        <v>723</v>
      </c>
      <c r="X2" t="s">
        <v>117</v>
      </c>
      <c r="Y2" t="s">
        <v>1291</v>
      </c>
      <c r="Z2" t="s">
        <v>1292</v>
      </c>
      <c r="AA2" t="s">
        <v>51</v>
      </c>
      <c r="AB2" t="s">
        <v>1393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1401</v>
      </c>
      <c r="AJ2">
        <v>20240916</v>
      </c>
      <c r="AK2">
        <v>20250916</v>
      </c>
      <c r="AL2" t="s">
        <v>1402</v>
      </c>
      <c r="AM2">
        <v>102734</v>
      </c>
      <c r="AN2" t="s">
        <v>1403</v>
      </c>
      <c r="AO2" t="s">
        <v>1293</v>
      </c>
      <c r="AP2" t="s">
        <v>1294</v>
      </c>
      <c r="AQ2" s="19">
        <v>60</v>
      </c>
      <c r="AR2" s="22">
        <v>1</v>
      </c>
      <c r="AS2" s="5" t="s">
        <v>51</v>
      </c>
      <c r="AT2" s="5"/>
      <c r="AU2" t="s">
        <v>58</v>
      </c>
      <c r="AV2">
        <f>+VLOOKUP($I2,Code!$A$2:$M$108,12,0)</f>
        <v>320015</v>
      </c>
      <c r="AW2" t="str">
        <f>+VLOOKUP($I2,Code!$A$2:$M$108,13,0)</f>
        <v>Na 50gr</v>
      </c>
      <c r="AY2" s="1">
        <f t="shared" ref="AY2:AY28" si="0">+AE2*AQ2/1000</f>
        <v>332.46</v>
      </c>
      <c r="AZ2" s="12"/>
      <c r="BB2" s="2"/>
      <c r="BD2" s="13"/>
    </row>
    <row r="3" spans="1:56" hidden="1" x14ac:dyDescent="0.25">
      <c r="B3" t="s">
        <v>1304</v>
      </c>
      <c r="C3" s="18" t="s">
        <v>1404</v>
      </c>
      <c r="D3" s="2">
        <v>45590</v>
      </c>
      <c r="E3" t="s">
        <v>1405</v>
      </c>
      <c r="F3" t="s">
        <v>1406</v>
      </c>
      <c r="G3" t="s">
        <v>1407</v>
      </c>
      <c r="H3" t="s">
        <v>1408</v>
      </c>
      <c r="I3">
        <v>173076000</v>
      </c>
      <c r="J3" t="s">
        <v>722</v>
      </c>
      <c r="K3" t="s">
        <v>1288</v>
      </c>
      <c r="L3" s="19" t="s">
        <v>1289</v>
      </c>
      <c r="M3">
        <v>5090077</v>
      </c>
      <c r="N3" t="s">
        <v>460</v>
      </c>
      <c r="O3" t="s">
        <v>1290</v>
      </c>
      <c r="P3" t="s">
        <v>1409</v>
      </c>
      <c r="Q3" t="s">
        <v>1290</v>
      </c>
      <c r="R3" t="s">
        <v>1410</v>
      </c>
      <c r="S3" t="s">
        <v>1411</v>
      </c>
      <c r="T3" t="s">
        <v>1318</v>
      </c>
      <c r="U3" t="s">
        <v>723</v>
      </c>
      <c r="W3" t="s">
        <v>723</v>
      </c>
      <c r="X3" t="s">
        <v>118</v>
      </c>
      <c r="Y3" t="s">
        <v>1291</v>
      </c>
      <c r="Z3" t="s">
        <v>1412</v>
      </c>
      <c r="AA3" t="s">
        <v>461</v>
      </c>
      <c r="AB3" t="s">
        <v>1404</v>
      </c>
      <c r="AC3">
        <v>120</v>
      </c>
      <c r="AD3">
        <v>5541</v>
      </c>
      <c r="AE3">
        <v>5430</v>
      </c>
      <c r="AF3">
        <v>651600</v>
      </c>
      <c r="AG3" s="17">
        <v>8</v>
      </c>
      <c r="AH3" s="17">
        <v>703728</v>
      </c>
      <c r="AI3" t="s">
        <v>1401</v>
      </c>
      <c r="AJ3">
        <v>20240916</v>
      </c>
      <c r="AK3">
        <v>20250916</v>
      </c>
      <c r="AL3" t="s">
        <v>1413</v>
      </c>
      <c r="AM3">
        <v>101086</v>
      </c>
      <c r="AN3" t="s">
        <v>1414</v>
      </c>
      <c r="AO3" t="s">
        <v>1293</v>
      </c>
      <c r="AP3" t="s">
        <v>1294</v>
      </c>
      <c r="AQ3" s="19">
        <v>60</v>
      </c>
      <c r="AR3" s="22">
        <v>2</v>
      </c>
      <c r="AS3" s="5" t="s">
        <v>461</v>
      </c>
      <c r="AT3" s="5"/>
      <c r="AU3" t="s">
        <v>1997</v>
      </c>
      <c r="AV3">
        <f>+VLOOKUP($I3,Code!$A$2:$M$108,12,0)</f>
        <v>320015</v>
      </c>
      <c r="AW3" t="str">
        <f>+VLOOKUP($I3,Code!$A$2:$M$108,13,0)</f>
        <v>Na 50gr</v>
      </c>
      <c r="AY3" s="1">
        <f t="shared" si="0"/>
        <v>325.8</v>
      </c>
      <c r="AZ3" s="12"/>
      <c r="BB3" s="2"/>
      <c r="BD3" s="13"/>
    </row>
    <row r="4" spans="1:56" hidden="1" x14ac:dyDescent="0.25">
      <c r="B4" t="s">
        <v>1304</v>
      </c>
      <c r="C4" t="s">
        <v>1305</v>
      </c>
      <c r="D4" s="2">
        <v>45590</v>
      </c>
      <c r="E4" t="s">
        <v>1416</v>
      </c>
      <c r="F4" t="s">
        <v>1417</v>
      </c>
      <c r="G4" t="s">
        <v>1418</v>
      </c>
      <c r="H4" t="s">
        <v>1419</v>
      </c>
      <c r="I4">
        <v>173076000</v>
      </c>
      <c r="J4" t="s">
        <v>722</v>
      </c>
      <c r="K4" t="s">
        <v>1288</v>
      </c>
      <c r="L4" s="19" t="s">
        <v>1289</v>
      </c>
      <c r="M4">
        <v>5270178</v>
      </c>
      <c r="N4" t="s">
        <v>470</v>
      </c>
      <c r="O4" t="s">
        <v>1420</v>
      </c>
      <c r="P4">
        <v>149</v>
      </c>
      <c r="Q4" t="s">
        <v>1290</v>
      </c>
      <c r="R4" t="s">
        <v>1421</v>
      </c>
      <c r="S4" t="s">
        <v>1422</v>
      </c>
      <c r="T4" t="s">
        <v>1423</v>
      </c>
      <c r="U4" t="s">
        <v>723</v>
      </c>
      <c r="W4" t="s">
        <v>723</v>
      </c>
      <c r="X4" t="s">
        <v>124</v>
      </c>
      <c r="Y4" t="s">
        <v>1298</v>
      </c>
      <c r="Z4" t="s">
        <v>1299</v>
      </c>
      <c r="AA4" t="s">
        <v>4</v>
      </c>
      <c r="AB4" t="s">
        <v>1305</v>
      </c>
      <c r="AC4">
        <v>30</v>
      </c>
      <c r="AD4">
        <v>5541</v>
      </c>
      <c r="AE4">
        <v>5541</v>
      </c>
      <c r="AF4">
        <v>166230</v>
      </c>
      <c r="AG4">
        <v>8</v>
      </c>
      <c r="AH4" s="17">
        <v>179528</v>
      </c>
      <c r="AI4" t="s">
        <v>1316</v>
      </c>
      <c r="AJ4">
        <v>20240908</v>
      </c>
      <c r="AK4">
        <v>20250908</v>
      </c>
      <c r="AL4" t="s">
        <v>1424</v>
      </c>
      <c r="AM4">
        <v>99833</v>
      </c>
      <c r="AN4" t="s">
        <v>1306</v>
      </c>
      <c r="AO4" t="s">
        <v>1293</v>
      </c>
      <c r="AP4" t="s">
        <v>1294</v>
      </c>
      <c r="AQ4" s="19">
        <v>60</v>
      </c>
      <c r="AR4" s="22">
        <v>0.5</v>
      </c>
      <c r="AS4" s="5" t="s">
        <v>4</v>
      </c>
      <c r="AT4" s="5"/>
      <c r="AU4" t="s">
        <v>55</v>
      </c>
      <c r="AV4">
        <f>+VLOOKUP($I4,Code!$A$2:$M$108,12,0)</f>
        <v>320015</v>
      </c>
      <c r="AW4" t="str">
        <f>+VLOOKUP($I4,Code!$A$2:$M$108,13,0)</f>
        <v>Na 50gr</v>
      </c>
      <c r="AY4" s="1">
        <f t="shared" si="0"/>
        <v>332.46</v>
      </c>
      <c r="AZ4" s="12">
        <f t="shared" ref="AZ4:AZ25" si="1">1-(AE4/AD4)</f>
        <v>0</v>
      </c>
      <c r="BB4" s="2"/>
      <c r="BD4" s="13"/>
    </row>
    <row r="5" spans="1:56" hidden="1" x14ac:dyDescent="0.25">
      <c r="B5" t="s">
        <v>1304</v>
      </c>
      <c r="C5" t="s">
        <v>1305</v>
      </c>
      <c r="D5" s="2">
        <v>45590</v>
      </c>
      <c r="E5" t="s">
        <v>1322</v>
      </c>
      <c r="F5" s="17" t="s">
        <v>1323</v>
      </c>
      <c r="G5" t="s">
        <v>1324</v>
      </c>
      <c r="H5" t="s">
        <v>1325</v>
      </c>
      <c r="I5">
        <v>173076000</v>
      </c>
      <c r="J5" t="s">
        <v>722</v>
      </c>
      <c r="K5" t="s">
        <v>1288</v>
      </c>
      <c r="L5" s="19" t="s">
        <v>1289</v>
      </c>
      <c r="M5">
        <v>5338119</v>
      </c>
      <c r="N5" t="s">
        <v>1326</v>
      </c>
      <c r="O5" t="s">
        <v>364</v>
      </c>
      <c r="P5" t="s">
        <v>1327</v>
      </c>
      <c r="Q5" t="s">
        <v>1328</v>
      </c>
      <c r="R5" t="s">
        <v>1318</v>
      </c>
      <c r="S5" t="s">
        <v>1329</v>
      </c>
      <c r="T5" t="s">
        <v>1216</v>
      </c>
      <c r="U5" t="s">
        <v>723</v>
      </c>
      <c r="W5" t="s">
        <v>723</v>
      </c>
      <c r="X5" t="s">
        <v>125</v>
      </c>
      <c r="Y5" t="s">
        <v>1298</v>
      </c>
      <c r="Z5" t="s">
        <v>1299</v>
      </c>
      <c r="AA5" t="s">
        <v>865</v>
      </c>
      <c r="AB5" t="s">
        <v>1305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1316</v>
      </c>
      <c r="AJ5">
        <v>20240908</v>
      </c>
      <c r="AK5">
        <v>20250908</v>
      </c>
      <c r="AL5" t="s">
        <v>1330</v>
      </c>
      <c r="AM5">
        <v>99833</v>
      </c>
      <c r="AN5" t="s">
        <v>1306</v>
      </c>
      <c r="AO5" t="s">
        <v>1293</v>
      </c>
      <c r="AP5" t="s">
        <v>1294</v>
      </c>
      <c r="AQ5" s="19">
        <v>60</v>
      </c>
      <c r="AR5" s="22">
        <v>0.5</v>
      </c>
      <c r="AS5" s="5" t="s">
        <v>865</v>
      </c>
      <c r="AT5" s="5"/>
      <c r="AU5" t="s">
        <v>55</v>
      </c>
      <c r="AV5">
        <f>+VLOOKUP($I5,Code!$A$2:$M$108,12,0)</f>
        <v>320015</v>
      </c>
      <c r="AW5" t="str">
        <f>+VLOOKUP($I5,Code!$A$2:$M$108,13,0)</f>
        <v>Na 50gr</v>
      </c>
      <c r="AY5" s="1">
        <f t="shared" si="0"/>
        <v>332.46</v>
      </c>
      <c r="AZ5" s="12">
        <f t="shared" si="1"/>
        <v>0</v>
      </c>
      <c r="BB5" s="2"/>
      <c r="BD5" s="13"/>
    </row>
    <row r="6" spans="1:56" hidden="1" x14ac:dyDescent="0.25">
      <c r="B6" t="s">
        <v>1304</v>
      </c>
      <c r="C6" t="s">
        <v>1307</v>
      </c>
      <c r="D6" s="2">
        <v>45590</v>
      </c>
      <c r="E6" t="s">
        <v>1331</v>
      </c>
      <c r="F6" s="13" t="s">
        <v>1332</v>
      </c>
      <c r="G6" t="s">
        <v>1333</v>
      </c>
      <c r="H6" t="s">
        <v>1334</v>
      </c>
      <c r="I6">
        <v>173076000</v>
      </c>
      <c r="J6" t="s">
        <v>722</v>
      </c>
      <c r="K6" t="s">
        <v>1288</v>
      </c>
      <c r="L6" s="19" t="s">
        <v>1289</v>
      </c>
      <c r="M6">
        <v>3052125</v>
      </c>
      <c r="N6" t="s">
        <v>1335</v>
      </c>
      <c r="O6" t="s">
        <v>1336</v>
      </c>
      <c r="P6">
        <v>9</v>
      </c>
      <c r="Q6" t="s">
        <v>1290</v>
      </c>
      <c r="R6" t="s">
        <v>1337</v>
      </c>
      <c r="S6" t="s">
        <v>1338</v>
      </c>
      <c r="T6" t="s">
        <v>1315</v>
      </c>
      <c r="U6" t="s">
        <v>723</v>
      </c>
      <c r="W6" t="s">
        <v>723</v>
      </c>
      <c r="X6" t="s">
        <v>119</v>
      </c>
      <c r="Y6" t="s">
        <v>1298</v>
      </c>
      <c r="Z6" t="s">
        <v>1299</v>
      </c>
      <c r="AA6" t="s">
        <v>1339</v>
      </c>
      <c r="AB6" t="s">
        <v>1307</v>
      </c>
      <c r="AC6">
        <v>600</v>
      </c>
      <c r="AD6">
        <v>5541</v>
      </c>
      <c r="AE6">
        <v>5402</v>
      </c>
      <c r="AF6">
        <v>3241200</v>
      </c>
      <c r="AG6">
        <v>8</v>
      </c>
      <c r="AH6" s="17">
        <v>3500496</v>
      </c>
      <c r="AI6" t="s">
        <v>1311</v>
      </c>
      <c r="AJ6">
        <v>20240905</v>
      </c>
      <c r="AK6">
        <v>20250905</v>
      </c>
      <c r="AL6" t="s">
        <v>1340</v>
      </c>
      <c r="AM6">
        <v>102676</v>
      </c>
      <c r="AN6" t="s">
        <v>1341</v>
      </c>
      <c r="AO6" t="s">
        <v>1293</v>
      </c>
      <c r="AP6" t="s">
        <v>1294</v>
      </c>
      <c r="AQ6" s="19">
        <v>60</v>
      </c>
      <c r="AR6" s="22">
        <v>10</v>
      </c>
      <c r="AS6" s="5" t="s">
        <v>1339</v>
      </c>
      <c r="AT6" s="5"/>
      <c r="AU6" t="s">
        <v>1313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324.12</v>
      </c>
      <c r="AZ6" s="12">
        <f t="shared" si="1"/>
        <v>2.5085724598447934E-2</v>
      </c>
      <c r="BB6" s="2"/>
      <c r="BD6" s="13"/>
    </row>
    <row r="7" spans="1:56" hidden="1" x14ac:dyDescent="0.25">
      <c r="B7" t="s">
        <v>1304</v>
      </c>
      <c r="C7" t="s">
        <v>1393</v>
      </c>
      <c r="D7" s="2">
        <v>45590</v>
      </c>
      <c r="E7" t="s">
        <v>1425</v>
      </c>
      <c r="F7" t="s">
        <v>1426</v>
      </c>
      <c r="G7" t="s">
        <v>1427</v>
      </c>
      <c r="H7" t="s">
        <v>1428</v>
      </c>
      <c r="I7">
        <v>173076000</v>
      </c>
      <c r="J7" t="s">
        <v>722</v>
      </c>
      <c r="K7" t="s">
        <v>1288</v>
      </c>
      <c r="L7" s="19" t="s">
        <v>1289</v>
      </c>
      <c r="M7">
        <v>3180826</v>
      </c>
      <c r="N7" t="s">
        <v>1429</v>
      </c>
      <c r="O7" t="s">
        <v>1429</v>
      </c>
      <c r="P7">
        <v>63</v>
      </c>
      <c r="Q7" t="s">
        <v>1290</v>
      </c>
      <c r="R7" t="s">
        <v>1430</v>
      </c>
      <c r="S7" t="s">
        <v>1431</v>
      </c>
      <c r="T7" t="s">
        <v>1432</v>
      </c>
      <c r="U7" t="s">
        <v>723</v>
      </c>
      <c r="W7" t="s">
        <v>723</v>
      </c>
      <c r="X7" t="s">
        <v>123</v>
      </c>
      <c r="Y7" t="s">
        <v>1298</v>
      </c>
      <c r="Z7" t="s">
        <v>1299</v>
      </c>
      <c r="AA7" t="s">
        <v>1433</v>
      </c>
      <c r="AB7" t="s">
        <v>1393</v>
      </c>
      <c r="AC7">
        <v>90</v>
      </c>
      <c r="AD7">
        <v>5541</v>
      </c>
      <c r="AE7">
        <v>5541</v>
      </c>
      <c r="AF7">
        <v>498690</v>
      </c>
      <c r="AG7">
        <v>8</v>
      </c>
      <c r="AH7" s="17">
        <v>538585</v>
      </c>
      <c r="AI7" t="s">
        <v>1434</v>
      </c>
      <c r="AJ7">
        <v>20240801</v>
      </c>
      <c r="AK7">
        <v>20250801</v>
      </c>
      <c r="AL7" t="s">
        <v>1435</v>
      </c>
      <c r="AM7">
        <v>99389</v>
      </c>
      <c r="AN7" t="s">
        <v>1436</v>
      </c>
      <c r="AO7" t="s">
        <v>1293</v>
      </c>
      <c r="AP7" t="s">
        <v>1294</v>
      </c>
      <c r="AQ7" s="19">
        <v>60</v>
      </c>
      <c r="AR7" s="22">
        <v>1.5</v>
      </c>
      <c r="AS7" s="5" t="s">
        <v>1433</v>
      </c>
      <c r="AT7" s="5"/>
      <c r="AU7" t="s">
        <v>1313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332.46</v>
      </c>
      <c r="AZ7" s="12">
        <f t="shared" si="1"/>
        <v>0</v>
      </c>
      <c r="BB7" s="2"/>
      <c r="BD7" s="13"/>
    </row>
    <row r="8" spans="1:56" hidden="1" x14ac:dyDescent="0.25">
      <c r="B8" t="s">
        <v>1304</v>
      </c>
      <c r="C8" t="s">
        <v>1393</v>
      </c>
      <c r="D8" s="2">
        <v>45590</v>
      </c>
      <c r="E8" t="s">
        <v>1425</v>
      </c>
      <c r="F8" t="s">
        <v>1426</v>
      </c>
      <c r="G8" t="s">
        <v>1427</v>
      </c>
      <c r="H8" t="s">
        <v>1428</v>
      </c>
      <c r="I8">
        <v>173076000</v>
      </c>
      <c r="J8" t="s">
        <v>722</v>
      </c>
      <c r="K8" t="s">
        <v>1288</v>
      </c>
      <c r="L8" s="19" t="s">
        <v>1289</v>
      </c>
      <c r="M8">
        <v>3180826</v>
      </c>
      <c r="N8" t="s">
        <v>1429</v>
      </c>
      <c r="O8" t="s">
        <v>1429</v>
      </c>
      <c r="P8">
        <v>63</v>
      </c>
      <c r="Q8" t="s">
        <v>1290</v>
      </c>
      <c r="R8" t="s">
        <v>1430</v>
      </c>
      <c r="S8" t="s">
        <v>1431</v>
      </c>
      <c r="T8" t="s">
        <v>1432</v>
      </c>
      <c r="U8" t="s">
        <v>723</v>
      </c>
      <c r="W8" t="s">
        <v>723</v>
      </c>
      <c r="X8" t="s">
        <v>123</v>
      </c>
      <c r="Y8" t="s">
        <v>1298</v>
      </c>
      <c r="Z8" t="s">
        <v>1299</v>
      </c>
      <c r="AA8" t="s">
        <v>1433</v>
      </c>
      <c r="AB8" t="s">
        <v>1393</v>
      </c>
      <c r="AC8">
        <v>90</v>
      </c>
      <c r="AD8">
        <v>5541</v>
      </c>
      <c r="AE8">
        <v>5541</v>
      </c>
      <c r="AF8">
        <v>498690</v>
      </c>
      <c r="AG8">
        <v>8</v>
      </c>
      <c r="AH8" s="17">
        <v>538585</v>
      </c>
      <c r="AI8" t="s">
        <v>1401</v>
      </c>
      <c r="AJ8">
        <v>20240916</v>
      </c>
      <c r="AK8">
        <v>20250916</v>
      </c>
      <c r="AL8" t="s">
        <v>1435</v>
      </c>
      <c r="AM8">
        <v>99389</v>
      </c>
      <c r="AN8" t="s">
        <v>1436</v>
      </c>
      <c r="AO8" t="s">
        <v>1293</v>
      </c>
      <c r="AP8" t="s">
        <v>1294</v>
      </c>
      <c r="AQ8" s="19">
        <v>60</v>
      </c>
      <c r="AR8" s="22">
        <v>1.5</v>
      </c>
      <c r="AS8" s="5" t="s">
        <v>1433</v>
      </c>
      <c r="AT8" s="5"/>
      <c r="AU8" t="s">
        <v>1313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332.46</v>
      </c>
      <c r="AZ8" s="12">
        <f t="shared" si="1"/>
        <v>0</v>
      </c>
      <c r="BB8" s="2"/>
      <c r="BD8" s="13"/>
    </row>
    <row r="9" spans="1:56" hidden="1" x14ac:dyDescent="0.25">
      <c r="B9" t="s">
        <v>1304</v>
      </c>
      <c r="C9" t="s">
        <v>1305</v>
      </c>
      <c r="D9" s="2">
        <v>45590</v>
      </c>
      <c r="E9" t="s">
        <v>1437</v>
      </c>
      <c r="F9" t="s">
        <v>1438</v>
      </c>
      <c r="G9" t="s">
        <v>1439</v>
      </c>
      <c r="H9" t="s">
        <v>1440</v>
      </c>
      <c r="I9">
        <v>173076000</v>
      </c>
      <c r="J9" t="s">
        <v>722</v>
      </c>
      <c r="K9" t="s">
        <v>1288</v>
      </c>
      <c r="L9" s="19" t="s">
        <v>1289</v>
      </c>
      <c r="M9">
        <v>4830094</v>
      </c>
      <c r="N9" t="s">
        <v>1441</v>
      </c>
      <c r="O9" t="s">
        <v>1442</v>
      </c>
      <c r="P9" t="s">
        <v>1443</v>
      </c>
      <c r="Q9" t="s">
        <v>1444</v>
      </c>
      <c r="R9" t="s">
        <v>1290</v>
      </c>
      <c r="S9" t="s">
        <v>1445</v>
      </c>
      <c r="T9" t="s">
        <v>1446</v>
      </c>
      <c r="U9" t="s">
        <v>1447</v>
      </c>
      <c r="W9" t="s">
        <v>1448</v>
      </c>
      <c r="X9" t="s">
        <v>1447</v>
      </c>
      <c r="Y9" t="s">
        <v>1298</v>
      </c>
      <c r="Z9" t="s">
        <v>1449</v>
      </c>
      <c r="AA9" t="s">
        <v>863</v>
      </c>
      <c r="AB9" t="s">
        <v>1305</v>
      </c>
      <c r="AC9">
        <v>60</v>
      </c>
      <c r="AD9">
        <v>5296</v>
      </c>
      <c r="AE9">
        <v>5296</v>
      </c>
      <c r="AF9">
        <v>317760</v>
      </c>
      <c r="AG9">
        <v>8</v>
      </c>
      <c r="AH9" s="17">
        <v>343181</v>
      </c>
      <c r="AI9" t="s">
        <v>1316</v>
      </c>
      <c r="AJ9">
        <v>20240908</v>
      </c>
      <c r="AK9">
        <v>20250908</v>
      </c>
      <c r="AL9" t="s">
        <v>1450</v>
      </c>
      <c r="AM9">
        <v>102611</v>
      </c>
      <c r="AN9" t="s">
        <v>1451</v>
      </c>
      <c r="AO9" t="s">
        <v>1293</v>
      </c>
      <c r="AP9" t="s">
        <v>1294</v>
      </c>
      <c r="AQ9" s="19">
        <v>60</v>
      </c>
      <c r="AR9" s="22">
        <v>1</v>
      </c>
      <c r="AS9" s="5" t="s">
        <v>863</v>
      </c>
      <c r="AT9" s="5"/>
      <c r="AU9" t="s">
        <v>1997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317.76</v>
      </c>
      <c r="AZ9" s="12">
        <f t="shared" si="1"/>
        <v>0</v>
      </c>
      <c r="BB9" s="2"/>
      <c r="BD9" s="13"/>
    </row>
    <row r="10" spans="1:56" hidden="1" x14ac:dyDescent="0.25">
      <c r="B10" t="s">
        <v>1304</v>
      </c>
      <c r="C10" t="s">
        <v>1452</v>
      </c>
      <c r="D10" s="2">
        <v>45590</v>
      </c>
      <c r="E10" t="s">
        <v>1453</v>
      </c>
      <c r="F10" t="s">
        <v>1454</v>
      </c>
      <c r="G10" t="s">
        <v>1455</v>
      </c>
      <c r="H10" t="s">
        <v>1456</v>
      </c>
      <c r="I10">
        <v>173076000</v>
      </c>
      <c r="J10" t="s">
        <v>722</v>
      </c>
      <c r="K10" t="s">
        <v>1288</v>
      </c>
      <c r="L10" s="19" t="s">
        <v>1289</v>
      </c>
      <c r="M10">
        <v>5132065</v>
      </c>
      <c r="N10" t="s">
        <v>1457</v>
      </c>
      <c r="O10" t="s">
        <v>1458</v>
      </c>
      <c r="P10" t="s">
        <v>1459</v>
      </c>
      <c r="Q10" t="s">
        <v>1460</v>
      </c>
      <c r="R10" t="s">
        <v>1461</v>
      </c>
      <c r="S10" t="s">
        <v>1462</v>
      </c>
      <c r="T10" t="s">
        <v>1463</v>
      </c>
      <c r="U10" t="s">
        <v>1464</v>
      </c>
      <c r="W10" t="s">
        <v>1465</v>
      </c>
      <c r="X10" t="s">
        <v>1464</v>
      </c>
      <c r="Y10" t="s">
        <v>1298</v>
      </c>
      <c r="Z10" t="s">
        <v>1299</v>
      </c>
      <c r="AA10" t="s">
        <v>4</v>
      </c>
      <c r="AB10" t="s">
        <v>1452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1401</v>
      </c>
      <c r="AJ10">
        <v>20240916</v>
      </c>
      <c r="AK10">
        <v>20250916</v>
      </c>
      <c r="AL10" t="s">
        <v>1466</v>
      </c>
      <c r="AM10">
        <v>101105</v>
      </c>
      <c r="AN10" t="s">
        <v>1467</v>
      </c>
      <c r="AO10" t="s">
        <v>1293</v>
      </c>
      <c r="AP10" t="s">
        <v>1294</v>
      </c>
      <c r="AQ10" s="19">
        <v>60</v>
      </c>
      <c r="AR10" s="22">
        <v>0.5</v>
      </c>
      <c r="AS10" s="5" t="s">
        <v>4</v>
      </c>
      <c r="AT10" s="5"/>
      <c r="AU10" t="s">
        <v>1998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hidden="1" x14ac:dyDescent="0.25">
      <c r="B11" t="s">
        <v>1304</v>
      </c>
      <c r="C11" t="s">
        <v>1452</v>
      </c>
      <c r="D11" s="2">
        <v>45590</v>
      </c>
      <c r="E11" t="s">
        <v>1468</v>
      </c>
      <c r="F11" t="s">
        <v>1469</v>
      </c>
      <c r="G11" t="s">
        <v>1470</v>
      </c>
      <c r="H11" t="s">
        <v>1471</v>
      </c>
      <c r="I11">
        <v>173076000</v>
      </c>
      <c r="J11" t="s">
        <v>722</v>
      </c>
      <c r="K11" t="s">
        <v>1288</v>
      </c>
      <c r="L11" s="19" t="s">
        <v>1289</v>
      </c>
      <c r="M11">
        <v>5124284</v>
      </c>
      <c r="N11" t="s">
        <v>1472</v>
      </c>
      <c r="O11" t="s">
        <v>1472</v>
      </c>
      <c r="P11">
        <v>72</v>
      </c>
      <c r="Q11" t="s">
        <v>1290</v>
      </c>
      <c r="R11" t="s">
        <v>1473</v>
      </c>
      <c r="S11" t="s">
        <v>1290</v>
      </c>
      <c r="T11" t="s">
        <v>1474</v>
      </c>
      <c r="U11" t="s">
        <v>1475</v>
      </c>
      <c r="W11" t="s">
        <v>1465</v>
      </c>
      <c r="X11" t="s">
        <v>1475</v>
      </c>
      <c r="Y11" t="s">
        <v>1291</v>
      </c>
      <c r="Z11" t="s">
        <v>1292</v>
      </c>
      <c r="AA11" t="s">
        <v>51</v>
      </c>
      <c r="AB11" t="s">
        <v>1452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1401</v>
      </c>
      <c r="AJ11">
        <v>20240916</v>
      </c>
      <c r="AK11">
        <v>20250916</v>
      </c>
      <c r="AL11" t="s">
        <v>1476</v>
      </c>
      <c r="AM11">
        <v>102855</v>
      </c>
      <c r="AN11" t="s">
        <v>1477</v>
      </c>
      <c r="AO11" t="s">
        <v>1293</v>
      </c>
      <c r="AP11" t="s">
        <v>1294</v>
      </c>
      <c r="AQ11" s="19">
        <v>60</v>
      </c>
      <c r="AR11" s="22">
        <v>0.5</v>
      </c>
      <c r="AS11" s="5" t="s">
        <v>51</v>
      </c>
      <c r="AT11" s="5"/>
      <c r="AU11" t="s">
        <v>1999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332.46</v>
      </c>
      <c r="AZ11" s="12">
        <f t="shared" si="1"/>
        <v>0</v>
      </c>
      <c r="BB11" s="2"/>
      <c r="BD11" s="13"/>
    </row>
    <row r="12" spans="1:56" hidden="1" x14ac:dyDescent="0.25">
      <c r="B12" t="s">
        <v>1304</v>
      </c>
      <c r="C12" t="s">
        <v>1305</v>
      </c>
      <c r="D12" s="2">
        <v>45590</v>
      </c>
      <c r="E12" t="s">
        <v>1478</v>
      </c>
      <c r="F12" t="s">
        <v>1417</v>
      </c>
      <c r="G12" t="s">
        <v>1479</v>
      </c>
      <c r="H12" t="s">
        <v>1480</v>
      </c>
      <c r="I12">
        <v>173076000</v>
      </c>
      <c r="J12" t="s">
        <v>722</v>
      </c>
      <c r="K12" t="s">
        <v>1288</v>
      </c>
      <c r="L12" s="19" t="s">
        <v>1289</v>
      </c>
      <c r="M12">
        <v>5270154</v>
      </c>
      <c r="N12" t="s">
        <v>174</v>
      </c>
      <c r="O12" t="s">
        <v>1481</v>
      </c>
      <c r="P12" t="s">
        <v>1482</v>
      </c>
      <c r="Q12" t="s">
        <v>1290</v>
      </c>
      <c r="R12" t="s">
        <v>1483</v>
      </c>
      <c r="S12" t="s">
        <v>1484</v>
      </c>
      <c r="T12" t="s">
        <v>1423</v>
      </c>
      <c r="U12" t="s">
        <v>723</v>
      </c>
      <c r="W12" t="s">
        <v>723</v>
      </c>
      <c r="X12" t="s">
        <v>124</v>
      </c>
      <c r="Y12" t="s">
        <v>1298</v>
      </c>
      <c r="Z12" t="s">
        <v>1299</v>
      </c>
      <c r="AA12" t="s">
        <v>4</v>
      </c>
      <c r="AB12" t="s">
        <v>1305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1316</v>
      </c>
      <c r="AJ12">
        <v>20240908</v>
      </c>
      <c r="AK12">
        <v>20250908</v>
      </c>
      <c r="AL12" t="s">
        <v>1424</v>
      </c>
      <c r="AM12">
        <v>99833</v>
      </c>
      <c r="AN12" t="s">
        <v>1306</v>
      </c>
      <c r="AO12" t="s">
        <v>1293</v>
      </c>
      <c r="AP12" t="s">
        <v>1294</v>
      </c>
      <c r="AQ12" s="19">
        <v>60</v>
      </c>
      <c r="AR12" s="22">
        <v>0.5</v>
      </c>
      <c r="AS12" s="5" t="s">
        <v>4</v>
      </c>
      <c r="AT12" s="5"/>
      <c r="AU12" t="s">
        <v>55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25">
      <c r="B13" t="s">
        <v>1304</v>
      </c>
      <c r="C13" t="s">
        <v>1485</v>
      </c>
      <c r="D13" s="2">
        <v>45590</v>
      </c>
      <c r="E13" t="s">
        <v>1486</v>
      </c>
      <c r="F13" t="s">
        <v>1487</v>
      </c>
      <c r="G13" t="s">
        <v>1488</v>
      </c>
      <c r="H13" t="s">
        <v>1489</v>
      </c>
      <c r="I13">
        <v>173076000</v>
      </c>
      <c r="J13" t="s">
        <v>722</v>
      </c>
      <c r="K13" t="s">
        <v>1288</v>
      </c>
      <c r="L13" s="19" t="s">
        <v>1289</v>
      </c>
      <c r="M13">
        <v>5280469</v>
      </c>
      <c r="N13" t="s">
        <v>1490</v>
      </c>
      <c r="O13" t="s">
        <v>1490</v>
      </c>
      <c r="P13" t="s">
        <v>1290</v>
      </c>
      <c r="Q13" t="s">
        <v>1491</v>
      </c>
      <c r="R13" t="s">
        <v>1492</v>
      </c>
      <c r="S13" t="s">
        <v>1493</v>
      </c>
      <c r="T13" t="s">
        <v>1494</v>
      </c>
      <c r="U13" t="s">
        <v>1495</v>
      </c>
      <c r="W13" t="s">
        <v>1448</v>
      </c>
      <c r="X13" t="s">
        <v>1495</v>
      </c>
      <c r="Y13" t="s">
        <v>1291</v>
      </c>
      <c r="Z13" t="s">
        <v>1292</v>
      </c>
      <c r="AA13" t="s">
        <v>1415</v>
      </c>
      <c r="AB13" t="s">
        <v>1485</v>
      </c>
      <c r="AC13">
        <v>120</v>
      </c>
      <c r="AD13">
        <v>5541</v>
      </c>
      <c r="AE13">
        <v>4031</v>
      </c>
      <c r="AF13">
        <v>483720</v>
      </c>
      <c r="AG13">
        <v>8</v>
      </c>
      <c r="AH13" s="17">
        <v>522418</v>
      </c>
      <c r="AI13" t="s">
        <v>1311</v>
      </c>
      <c r="AJ13">
        <v>20240905</v>
      </c>
      <c r="AK13">
        <v>20250905</v>
      </c>
      <c r="AL13" t="s">
        <v>1496</v>
      </c>
      <c r="AM13">
        <v>95998</v>
      </c>
      <c r="AN13" t="s">
        <v>1497</v>
      </c>
      <c r="AO13" t="s">
        <v>1293</v>
      </c>
      <c r="AP13" t="s">
        <v>1294</v>
      </c>
      <c r="AQ13" s="19">
        <v>60</v>
      </c>
      <c r="AR13" s="22">
        <v>2</v>
      </c>
      <c r="AS13" s="5" t="s">
        <v>1415</v>
      </c>
      <c r="AT13" s="5"/>
      <c r="AU13" t="s">
        <v>2000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241.86</v>
      </c>
      <c r="AZ13" s="12">
        <f t="shared" si="1"/>
        <v>0.27251398664500992</v>
      </c>
      <c r="BB13" s="2"/>
      <c r="BD13" s="13"/>
    </row>
    <row r="14" spans="1:56" hidden="1" x14ac:dyDescent="0.25">
      <c r="B14" t="s">
        <v>1304</v>
      </c>
      <c r="C14" s="2" t="s">
        <v>1305</v>
      </c>
      <c r="D14" s="2">
        <v>45590</v>
      </c>
      <c r="E14" t="s">
        <v>1498</v>
      </c>
      <c r="F14" t="s">
        <v>1499</v>
      </c>
      <c r="G14" t="s">
        <v>1500</v>
      </c>
      <c r="H14" t="s">
        <v>1501</v>
      </c>
      <c r="I14">
        <v>173076000</v>
      </c>
      <c r="J14" t="s">
        <v>722</v>
      </c>
      <c r="K14" t="s">
        <v>1288</v>
      </c>
      <c r="L14" t="s">
        <v>1289</v>
      </c>
      <c r="M14">
        <v>5010341</v>
      </c>
      <c r="N14" t="s">
        <v>423</v>
      </c>
      <c r="O14" t="s">
        <v>423</v>
      </c>
      <c r="P14" t="s">
        <v>1290</v>
      </c>
      <c r="Q14" t="s">
        <v>1502</v>
      </c>
      <c r="R14" t="s">
        <v>1503</v>
      </c>
      <c r="S14" t="s">
        <v>1504</v>
      </c>
      <c r="T14" t="s">
        <v>1505</v>
      </c>
      <c r="U14" t="s">
        <v>116</v>
      </c>
      <c r="W14" t="s">
        <v>1465</v>
      </c>
      <c r="X14" t="s">
        <v>116</v>
      </c>
      <c r="Y14" t="s">
        <v>1291</v>
      </c>
      <c r="Z14" t="s">
        <v>1292</v>
      </c>
      <c r="AA14" s="4" t="s">
        <v>408</v>
      </c>
      <c r="AB14" t="s">
        <v>1305</v>
      </c>
      <c r="AC14">
        <v>120</v>
      </c>
      <c r="AD14">
        <v>5541</v>
      </c>
      <c r="AE14" s="20">
        <v>5541</v>
      </c>
      <c r="AF14">
        <v>664920</v>
      </c>
      <c r="AG14">
        <v>8</v>
      </c>
      <c r="AH14" s="17">
        <v>718114</v>
      </c>
      <c r="AI14" t="s">
        <v>1506</v>
      </c>
      <c r="AJ14">
        <v>20240822</v>
      </c>
      <c r="AK14">
        <v>20250822</v>
      </c>
      <c r="AL14" t="s">
        <v>1507</v>
      </c>
      <c r="AM14">
        <v>91276</v>
      </c>
      <c r="AN14" t="s">
        <v>1508</v>
      </c>
      <c r="AO14" t="s">
        <v>1293</v>
      </c>
      <c r="AP14" t="s">
        <v>1294</v>
      </c>
      <c r="AQ14" s="19">
        <v>60</v>
      </c>
      <c r="AR14" s="22">
        <v>2</v>
      </c>
      <c r="AS14" s="5" t="s">
        <v>408</v>
      </c>
      <c r="AT14" s="5"/>
      <c r="AU14" t="s">
        <v>2001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D14" s="13"/>
    </row>
    <row r="15" spans="1:56" hidden="1" x14ac:dyDescent="0.25">
      <c r="B15" t="s">
        <v>1304</v>
      </c>
      <c r="C15" s="2" t="s">
        <v>1452</v>
      </c>
      <c r="D15" s="2">
        <v>45590</v>
      </c>
      <c r="E15" t="s">
        <v>1509</v>
      </c>
      <c r="F15" t="s">
        <v>1510</v>
      </c>
      <c r="G15" t="s">
        <v>1511</v>
      </c>
      <c r="H15" t="s">
        <v>1512</v>
      </c>
      <c r="I15">
        <v>173076000</v>
      </c>
      <c r="J15" t="s">
        <v>722</v>
      </c>
      <c r="K15" t="s">
        <v>1288</v>
      </c>
      <c r="L15" t="s">
        <v>1289</v>
      </c>
      <c r="M15">
        <v>5170328</v>
      </c>
      <c r="N15" t="s">
        <v>1513</v>
      </c>
      <c r="O15" t="s">
        <v>1513</v>
      </c>
      <c r="P15">
        <v>52</v>
      </c>
      <c r="Q15" t="s">
        <v>1290</v>
      </c>
      <c r="R15" t="s">
        <v>1514</v>
      </c>
      <c r="S15" t="s">
        <v>1290</v>
      </c>
      <c r="T15" t="s">
        <v>1515</v>
      </c>
      <c r="U15" t="s">
        <v>1516</v>
      </c>
      <c r="W15" t="s">
        <v>1517</v>
      </c>
      <c r="X15" t="s">
        <v>1516</v>
      </c>
      <c r="Y15" t="s">
        <v>1291</v>
      </c>
      <c r="Z15" t="s">
        <v>1292</v>
      </c>
      <c r="AA15" s="4" t="s">
        <v>51</v>
      </c>
      <c r="AB15" t="s">
        <v>1452</v>
      </c>
      <c r="AC15">
        <v>30</v>
      </c>
      <c r="AD15">
        <v>5541</v>
      </c>
      <c r="AE15" s="20">
        <v>5541</v>
      </c>
      <c r="AF15">
        <v>166230</v>
      </c>
      <c r="AG15">
        <v>8</v>
      </c>
      <c r="AH15" s="17">
        <v>179528</v>
      </c>
      <c r="AI15" t="s">
        <v>1401</v>
      </c>
      <c r="AJ15">
        <v>20240916</v>
      </c>
      <c r="AK15">
        <v>20250916</v>
      </c>
      <c r="AL15" t="s">
        <v>1476</v>
      </c>
      <c r="AM15">
        <v>102855</v>
      </c>
      <c r="AN15" t="s">
        <v>1477</v>
      </c>
      <c r="AO15" t="s">
        <v>1293</v>
      </c>
      <c r="AP15" t="s">
        <v>1294</v>
      </c>
      <c r="AQ15" s="19">
        <v>60</v>
      </c>
      <c r="AR15" s="22">
        <v>0.5</v>
      </c>
      <c r="AS15" s="5" t="s">
        <v>51</v>
      </c>
      <c r="AT15" s="5"/>
      <c r="AU15" t="s">
        <v>2002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D15" s="13"/>
    </row>
    <row r="16" spans="1:56" hidden="1" x14ac:dyDescent="0.25">
      <c r="B16" t="s">
        <v>1304</v>
      </c>
      <c r="C16" s="2" t="s">
        <v>1307</v>
      </c>
      <c r="D16" s="2">
        <v>45590</v>
      </c>
      <c r="E16" t="s">
        <v>1518</v>
      </c>
      <c r="F16" t="s">
        <v>1519</v>
      </c>
      <c r="G16" t="s">
        <v>1520</v>
      </c>
      <c r="H16" t="s">
        <v>1521</v>
      </c>
      <c r="I16">
        <v>173076000</v>
      </c>
      <c r="J16" t="s">
        <v>722</v>
      </c>
      <c r="K16" t="s">
        <v>1288</v>
      </c>
      <c r="L16" t="s">
        <v>1289</v>
      </c>
      <c r="M16">
        <v>5301838</v>
      </c>
      <c r="N16" t="s">
        <v>1522</v>
      </c>
      <c r="O16" t="s">
        <v>1523</v>
      </c>
      <c r="P16" t="s">
        <v>1524</v>
      </c>
      <c r="Q16" t="s">
        <v>1290</v>
      </c>
      <c r="R16" t="s">
        <v>1525</v>
      </c>
      <c r="S16" t="s">
        <v>1526</v>
      </c>
      <c r="T16" t="s">
        <v>1527</v>
      </c>
      <c r="U16" t="s">
        <v>723</v>
      </c>
      <c r="W16" t="s">
        <v>723</v>
      </c>
      <c r="X16" t="s">
        <v>128</v>
      </c>
      <c r="Y16" t="s">
        <v>1298</v>
      </c>
      <c r="Z16" t="s">
        <v>1299</v>
      </c>
      <c r="AA16" s="4" t="s">
        <v>449</v>
      </c>
      <c r="AB16" t="s">
        <v>1307</v>
      </c>
      <c r="AC16">
        <v>30</v>
      </c>
      <c r="AD16">
        <v>5541</v>
      </c>
      <c r="AE16" s="20">
        <v>5541</v>
      </c>
      <c r="AF16">
        <v>166230</v>
      </c>
      <c r="AG16">
        <v>8</v>
      </c>
      <c r="AH16" s="17">
        <v>179528</v>
      </c>
      <c r="AI16" t="s">
        <v>1506</v>
      </c>
      <c r="AJ16">
        <v>20240822</v>
      </c>
      <c r="AK16">
        <v>20250822</v>
      </c>
      <c r="AL16" t="s">
        <v>1528</v>
      </c>
      <c r="AM16">
        <v>102675</v>
      </c>
      <c r="AN16" t="s">
        <v>1529</v>
      </c>
      <c r="AO16" t="s">
        <v>1293</v>
      </c>
      <c r="AP16" t="s">
        <v>1294</v>
      </c>
      <c r="AQ16" s="19">
        <v>60</v>
      </c>
      <c r="AR16" s="22">
        <v>0.5</v>
      </c>
      <c r="AS16" s="5" t="s">
        <v>449</v>
      </c>
      <c r="AT16" s="5"/>
      <c r="AU16" t="s">
        <v>56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332.46</v>
      </c>
      <c r="AZ16" s="12">
        <f t="shared" si="1"/>
        <v>0</v>
      </c>
      <c r="BD16" s="13"/>
    </row>
    <row r="17" spans="2:56" hidden="1" x14ac:dyDescent="0.25">
      <c r="B17" t="s">
        <v>1304</v>
      </c>
      <c r="C17" s="2" t="s">
        <v>1393</v>
      </c>
      <c r="D17" s="2">
        <v>45590</v>
      </c>
      <c r="E17" t="s">
        <v>1530</v>
      </c>
      <c r="F17" t="s">
        <v>1531</v>
      </c>
      <c r="G17" t="s">
        <v>1532</v>
      </c>
      <c r="H17" t="s">
        <v>1533</v>
      </c>
      <c r="I17">
        <v>173076000</v>
      </c>
      <c r="J17" t="s">
        <v>722</v>
      </c>
      <c r="K17" t="s">
        <v>1288</v>
      </c>
      <c r="L17" t="s">
        <v>1289</v>
      </c>
      <c r="M17">
        <v>5137866</v>
      </c>
      <c r="N17" t="s">
        <v>1534</v>
      </c>
      <c r="O17" t="s">
        <v>789</v>
      </c>
      <c r="P17">
        <v>17</v>
      </c>
      <c r="Q17" t="s">
        <v>1535</v>
      </c>
      <c r="R17" t="s">
        <v>1536</v>
      </c>
      <c r="S17" t="s">
        <v>1537</v>
      </c>
      <c r="T17" t="s">
        <v>1538</v>
      </c>
      <c r="U17" t="s">
        <v>723</v>
      </c>
      <c r="W17" t="s">
        <v>723</v>
      </c>
      <c r="X17" t="s">
        <v>62</v>
      </c>
      <c r="Y17" t="s">
        <v>1298</v>
      </c>
      <c r="Z17" t="s">
        <v>1299</v>
      </c>
      <c r="AA17" s="4" t="s">
        <v>865</v>
      </c>
      <c r="AB17" t="s">
        <v>1393</v>
      </c>
      <c r="AC17">
        <v>30</v>
      </c>
      <c r="AD17">
        <v>5541</v>
      </c>
      <c r="AE17" s="20">
        <v>5541</v>
      </c>
      <c r="AF17">
        <v>166230</v>
      </c>
      <c r="AG17">
        <v>8</v>
      </c>
      <c r="AH17" s="17">
        <v>179528</v>
      </c>
      <c r="AI17" t="s">
        <v>1434</v>
      </c>
      <c r="AJ17">
        <v>20240801</v>
      </c>
      <c r="AK17">
        <v>20250801</v>
      </c>
      <c r="AL17" t="s">
        <v>1539</v>
      </c>
      <c r="AM17">
        <v>102734</v>
      </c>
      <c r="AN17" t="s">
        <v>1403</v>
      </c>
      <c r="AO17" t="s">
        <v>1293</v>
      </c>
      <c r="AP17" t="s">
        <v>1294</v>
      </c>
      <c r="AQ17" s="19">
        <v>60</v>
      </c>
      <c r="AR17" s="22">
        <v>0.5</v>
      </c>
      <c r="AS17" s="5" t="s">
        <v>865</v>
      </c>
      <c r="AT17" s="5"/>
      <c r="AU17" t="s">
        <v>58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D17" s="13"/>
    </row>
    <row r="18" spans="2:56" hidden="1" x14ac:dyDescent="0.25">
      <c r="B18" t="s">
        <v>1304</v>
      </c>
      <c r="C18" s="2" t="s">
        <v>1404</v>
      </c>
      <c r="D18" s="2">
        <v>45590</v>
      </c>
      <c r="E18" t="s">
        <v>1540</v>
      </c>
      <c r="F18" t="s">
        <v>1541</v>
      </c>
      <c r="G18" t="s">
        <v>1542</v>
      </c>
      <c r="H18" t="s">
        <v>1543</v>
      </c>
      <c r="I18">
        <v>173076000</v>
      </c>
      <c r="J18" t="s">
        <v>722</v>
      </c>
      <c r="K18" t="s">
        <v>1288</v>
      </c>
      <c r="L18" t="s">
        <v>1289</v>
      </c>
      <c r="M18">
        <v>5100080</v>
      </c>
      <c r="N18" t="s">
        <v>314</v>
      </c>
      <c r="O18" t="s">
        <v>1544</v>
      </c>
      <c r="P18" t="s">
        <v>1545</v>
      </c>
      <c r="Q18" t="s">
        <v>1290</v>
      </c>
      <c r="R18" t="s">
        <v>1546</v>
      </c>
      <c r="S18" t="s">
        <v>1547</v>
      </c>
      <c r="T18" t="s">
        <v>1548</v>
      </c>
      <c r="U18" t="s">
        <v>723</v>
      </c>
      <c r="W18" t="s">
        <v>723</v>
      </c>
      <c r="X18" t="s">
        <v>136</v>
      </c>
      <c r="Y18" t="s">
        <v>1291</v>
      </c>
      <c r="Z18" t="s">
        <v>1292</v>
      </c>
      <c r="AA18" s="4" t="s">
        <v>51</v>
      </c>
      <c r="AB18" t="s">
        <v>1404</v>
      </c>
      <c r="AC18">
        <v>60</v>
      </c>
      <c r="AD18">
        <v>5541</v>
      </c>
      <c r="AE18" s="20">
        <v>5541</v>
      </c>
      <c r="AF18">
        <v>332460</v>
      </c>
      <c r="AG18">
        <v>8</v>
      </c>
      <c r="AH18" s="17">
        <v>359057</v>
      </c>
      <c r="AI18" t="s">
        <v>1401</v>
      </c>
      <c r="AJ18">
        <v>20240916</v>
      </c>
      <c r="AK18">
        <v>20250916</v>
      </c>
      <c r="AL18" t="s">
        <v>1549</v>
      </c>
      <c r="AM18">
        <v>97077</v>
      </c>
      <c r="AN18" t="s">
        <v>1550</v>
      </c>
      <c r="AO18" t="s">
        <v>1293</v>
      </c>
      <c r="AP18" t="s">
        <v>1294</v>
      </c>
      <c r="AQ18" s="19">
        <v>60</v>
      </c>
      <c r="AR18" s="22">
        <v>1</v>
      </c>
      <c r="AS18" s="5" t="s">
        <v>51</v>
      </c>
      <c r="AT18" s="5"/>
      <c r="AU18" t="s">
        <v>2003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332.46</v>
      </c>
      <c r="AZ18" s="12">
        <f t="shared" si="1"/>
        <v>0</v>
      </c>
      <c r="BD18" s="13"/>
    </row>
    <row r="19" spans="2:56" hidden="1" x14ac:dyDescent="0.25">
      <c r="B19" t="s">
        <v>1304</v>
      </c>
      <c r="C19" s="2" t="s">
        <v>1305</v>
      </c>
      <c r="D19" s="2">
        <v>45590</v>
      </c>
      <c r="E19" t="s">
        <v>1551</v>
      </c>
      <c r="F19" t="s">
        <v>1417</v>
      </c>
      <c r="G19" t="s">
        <v>1552</v>
      </c>
      <c r="H19" t="s">
        <v>1553</v>
      </c>
      <c r="I19">
        <v>173076000</v>
      </c>
      <c r="J19" t="s">
        <v>722</v>
      </c>
      <c r="K19" t="s">
        <v>1288</v>
      </c>
      <c r="L19" t="s">
        <v>1289</v>
      </c>
      <c r="M19">
        <v>5135785</v>
      </c>
      <c r="N19" t="s">
        <v>105</v>
      </c>
      <c r="O19" t="s">
        <v>1554</v>
      </c>
      <c r="P19" t="s">
        <v>1555</v>
      </c>
      <c r="Q19" t="s">
        <v>1290</v>
      </c>
      <c r="R19" t="s">
        <v>1556</v>
      </c>
      <c r="S19" t="s">
        <v>1557</v>
      </c>
      <c r="T19" t="s">
        <v>1423</v>
      </c>
      <c r="U19" t="s">
        <v>723</v>
      </c>
      <c r="W19" t="s">
        <v>723</v>
      </c>
      <c r="X19" t="s">
        <v>124</v>
      </c>
      <c r="Y19" t="s">
        <v>1298</v>
      </c>
      <c r="Z19" t="s">
        <v>1299</v>
      </c>
      <c r="AA19" s="4" t="s">
        <v>4</v>
      </c>
      <c r="AB19" t="s">
        <v>1305</v>
      </c>
      <c r="AC19">
        <v>30</v>
      </c>
      <c r="AD19">
        <v>5541</v>
      </c>
      <c r="AE19" s="20">
        <v>5541</v>
      </c>
      <c r="AF19">
        <v>166230</v>
      </c>
      <c r="AG19">
        <v>8</v>
      </c>
      <c r="AH19" s="17">
        <v>179528</v>
      </c>
      <c r="AI19" t="s">
        <v>1316</v>
      </c>
      <c r="AJ19">
        <v>20240908</v>
      </c>
      <c r="AK19">
        <v>20250908</v>
      </c>
      <c r="AL19" t="s">
        <v>1424</v>
      </c>
      <c r="AM19">
        <v>99833</v>
      </c>
      <c r="AN19" t="s">
        <v>1306</v>
      </c>
      <c r="AO19" t="s">
        <v>1293</v>
      </c>
      <c r="AP19" t="s">
        <v>1294</v>
      </c>
      <c r="AQ19" s="19">
        <v>60</v>
      </c>
      <c r="AR19" s="22">
        <v>0.5</v>
      </c>
      <c r="AS19" s="5" t="s">
        <v>4</v>
      </c>
      <c r="AT19" s="5"/>
      <c r="AU19" t="s">
        <v>55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332.46</v>
      </c>
      <c r="AZ19" s="12">
        <f t="shared" si="1"/>
        <v>0</v>
      </c>
      <c r="BD19" s="13"/>
    </row>
    <row r="20" spans="2:56" hidden="1" x14ac:dyDescent="0.25">
      <c r="B20" t="s">
        <v>1304</v>
      </c>
      <c r="C20" s="2" t="s">
        <v>1305</v>
      </c>
      <c r="D20" s="2">
        <v>45590</v>
      </c>
      <c r="E20" t="s">
        <v>1343</v>
      </c>
      <c r="F20" t="s">
        <v>1323</v>
      </c>
      <c r="G20" t="s">
        <v>1344</v>
      </c>
      <c r="H20" t="s">
        <v>1345</v>
      </c>
      <c r="I20">
        <v>173076000</v>
      </c>
      <c r="J20" t="s">
        <v>722</v>
      </c>
      <c r="K20" t="s">
        <v>1288</v>
      </c>
      <c r="L20" t="s">
        <v>1289</v>
      </c>
      <c r="M20">
        <v>5337909</v>
      </c>
      <c r="N20" t="s">
        <v>1346</v>
      </c>
      <c r="O20" t="s">
        <v>107</v>
      </c>
      <c r="P20">
        <v>82</v>
      </c>
      <c r="Q20" t="s">
        <v>1290</v>
      </c>
      <c r="R20" t="s">
        <v>1317</v>
      </c>
      <c r="S20" t="s">
        <v>1321</v>
      </c>
      <c r="T20" t="s">
        <v>1216</v>
      </c>
      <c r="U20" t="s">
        <v>723</v>
      </c>
      <c r="W20" t="s">
        <v>723</v>
      </c>
      <c r="X20" t="s">
        <v>125</v>
      </c>
      <c r="Y20" t="s">
        <v>1298</v>
      </c>
      <c r="Z20" t="s">
        <v>1299</v>
      </c>
      <c r="AA20" s="4" t="s">
        <v>865</v>
      </c>
      <c r="AB20" t="s">
        <v>1305</v>
      </c>
      <c r="AC20">
        <v>30</v>
      </c>
      <c r="AD20">
        <v>5541</v>
      </c>
      <c r="AE20" s="20">
        <v>5541</v>
      </c>
      <c r="AF20">
        <v>166230</v>
      </c>
      <c r="AG20">
        <v>8</v>
      </c>
      <c r="AH20" s="17">
        <v>179528</v>
      </c>
      <c r="AI20" t="s">
        <v>1316</v>
      </c>
      <c r="AJ20">
        <v>20240908</v>
      </c>
      <c r="AK20">
        <v>20250908</v>
      </c>
      <c r="AL20" t="s">
        <v>1330</v>
      </c>
      <c r="AM20">
        <v>99833</v>
      </c>
      <c r="AN20" t="s">
        <v>1306</v>
      </c>
      <c r="AO20" t="s">
        <v>1293</v>
      </c>
      <c r="AP20" t="s">
        <v>1294</v>
      </c>
      <c r="AQ20" s="19">
        <v>60</v>
      </c>
      <c r="AR20" s="22">
        <v>0.5</v>
      </c>
      <c r="AS20" s="5" t="s">
        <v>865</v>
      </c>
      <c r="AT20" s="5"/>
      <c r="AU20" t="s">
        <v>55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0"/>
        <v>332.46</v>
      </c>
      <c r="AZ20" s="12">
        <f t="shared" si="1"/>
        <v>0</v>
      </c>
      <c r="BD20" s="13"/>
    </row>
    <row r="21" spans="2:56" hidden="1" x14ac:dyDescent="0.25">
      <c r="B21" t="s">
        <v>1304</v>
      </c>
      <c r="C21" s="2" t="s">
        <v>1452</v>
      </c>
      <c r="D21" s="2">
        <v>45590</v>
      </c>
      <c r="E21" t="s">
        <v>1558</v>
      </c>
      <c r="F21" t="s">
        <v>1559</v>
      </c>
      <c r="G21" t="s">
        <v>1560</v>
      </c>
      <c r="H21" t="s">
        <v>1561</v>
      </c>
      <c r="I21">
        <v>173076000</v>
      </c>
      <c r="J21" t="s">
        <v>722</v>
      </c>
      <c r="K21" t="s">
        <v>1288</v>
      </c>
      <c r="L21" t="s">
        <v>1289</v>
      </c>
      <c r="M21">
        <v>3010150</v>
      </c>
      <c r="N21" t="s">
        <v>1562</v>
      </c>
      <c r="O21" t="s">
        <v>1563</v>
      </c>
      <c r="P21">
        <v>324</v>
      </c>
      <c r="Q21" t="s">
        <v>1564</v>
      </c>
      <c r="R21" t="s">
        <v>1565</v>
      </c>
      <c r="S21" t="s">
        <v>1566</v>
      </c>
      <c r="T21" t="s">
        <v>1567</v>
      </c>
      <c r="U21" t="s">
        <v>116</v>
      </c>
      <c r="W21" t="s">
        <v>1465</v>
      </c>
      <c r="X21" t="s">
        <v>116</v>
      </c>
      <c r="Y21" t="s">
        <v>1298</v>
      </c>
      <c r="Z21" t="s">
        <v>1299</v>
      </c>
      <c r="AA21" s="4" t="s">
        <v>1568</v>
      </c>
      <c r="AB21" t="s">
        <v>1452</v>
      </c>
      <c r="AC21">
        <v>840</v>
      </c>
      <c r="AD21">
        <v>5541</v>
      </c>
      <c r="AE21" s="20">
        <v>5541</v>
      </c>
      <c r="AF21">
        <v>4654440</v>
      </c>
      <c r="AG21">
        <v>8</v>
      </c>
      <c r="AH21" s="17">
        <v>5026795</v>
      </c>
      <c r="AI21" t="s">
        <v>1401</v>
      </c>
      <c r="AJ21">
        <v>20240916</v>
      </c>
      <c r="AK21">
        <v>20250916</v>
      </c>
      <c r="AL21" t="s">
        <v>1569</v>
      </c>
      <c r="AM21">
        <v>102279</v>
      </c>
      <c r="AN21" t="s">
        <v>1570</v>
      </c>
      <c r="AO21" t="s">
        <v>1293</v>
      </c>
      <c r="AP21" t="s">
        <v>1294</v>
      </c>
      <c r="AQ21" s="19">
        <v>60</v>
      </c>
      <c r="AR21" s="22">
        <v>14</v>
      </c>
      <c r="AS21" s="5" t="s">
        <v>1568</v>
      </c>
      <c r="AT21" s="5"/>
      <c r="AU21" t="s">
        <v>1997</v>
      </c>
      <c r="AV21">
        <f>+VLOOKUP($I21,Code!$A$2:$M$108,12,0)</f>
        <v>320015</v>
      </c>
      <c r="AW21" t="str">
        <f>+VLOOKUP($I21,Code!$A$2:$M$108,13,0)</f>
        <v>Na 50gr</v>
      </c>
      <c r="AY21" s="1">
        <f t="shared" si="0"/>
        <v>332.46</v>
      </c>
      <c r="AZ21" s="12">
        <f t="shared" si="1"/>
        <v>0</v>
      </c>
      <c r="BD21" s="13"/>
    </row>
    <row r="22" spans="2:56" hidden="1" x14ac:dyDescent="0.25">
      <c r="B22" t="s">
        <v>1304</v>
      </c>
      <c r="C22" s="2" t="s">
        <v>1404</v>
      </c>
      <c r="D22" s="2">
        <v>45590</v>
      </c>
      <c r="E22" t="s">
        <v>1571</v>
      </c>
      <c r="F22" t="s">
        <v>1572</v>
      </c>
      <c r="G22" t="s">
        <v>1573</v>
      </c>
      <c r="H22" t="s">
        <v>1574</v>
      </c>
      <c r="I22">
        <v>173076000</v>
      </c>
      <c r="J22" t="s">
        <v>722</v>
      </c>
      <c r="K22" t="s">
        <v>1288</v>
      </c>
      <c r="L22" t="s">
        <v>1289</v>
      </c>
      <c r="M22">
        <v>6812663</v>
      </c>
      <c r="N22" t="s">
        <v>1169</v>
      </c>
      <c r="O22" t="s">
        <v>1575</v>
      </c>
      <c r="P22">
        <v>385</v>
      </c>
      <c r="Q22" t="s">
        <v>1290</v>
      </c>
      <c r="R22" t="s">
        <v>1576</v>
      </c>
      <c r="S22" t="s">
        <v>1577</v>
      </c>
      <c r="T22" t="s">
        <v>1578</v>
      </c>
      <c r="U22" t="s">
        <v>723</v>
      </c>
      <c r="W22" t="s">
        <v>723</v>
      </c>
      <c r="X22" t="s">
        <v>63</v>
      </c>
      <c r="Y22" t="s">
        <v>1291</v>
      </c>
      <c r="Z22" t="s">
        <v>1292</v>
      </c>
      <c r="AA22" s="4" t="s">
        <v>966</v>
      </c>
      <c r="AB22" t="s">
        <v>1404</v>
      </c>
      <c r="AC22">
        <v>60</v>
      </c>
      <c r="AD22">
        <v>5541</v>
      </c>
      <c r="AE22" s="20">
        <v>5541</v>
      </c>
      <c r="AF22">
        <v>332460</v>
      </c>
      <c r="AG22">
        <v>8</v>
      </c>
      <c r="AH22" s="17">
        <v>359057</v>
      </c>
      <c r="AI22" t="s">
        <v>1401</v>
      </c>
      <c r="AJ22">
        <v>20240916</v>
      </c>
      <c r="AK22">
        <v>20250916</v>
      </c>
      <c r="AL22" t="s">
        <v>1579</v>
      </c>
      <c r="AM22">
        <v>101892</v>
      </c>
      <c r="AN22" t="s">
        <v>1580</v>
      </c>
      <c r="AO22" t="s">
        <v>1293</v>
      </c>
      <c r="AP22" t="s">
        <v>1294</v>
      </c>
      <c r="AQ22" s="19">
        <v>60</v>
      </c>
      <c r="AR22" s="22">
        <v>1</v>
      </c>
      <c r="AS22" s="5" t="s">
        <v>966</v>
      </c>
      <c r="AT22" s="5"/>
      <c r="AU22" t="s">
        <v>2003</v>
      </c>
      <c r="AV22">
        <f>+VLOOKUP($I22,Code!$A$2:$M$108,12,0)</f>
        <v>320015</v>
      </c>
      <c r="AW22" t="str">
        <f>+VLOOKUP($I22,Code!$A$2:$M$108,13,0)</f>
        <v>Na 50gr</v>
      </c>
      <c r="AY22" s="1">
        <f t="shared" si="0"/>
        <v>332.46</v>
      </c>
      <c r="AZ22" s="12">
        <f t="shared" si="1"/>
        <v>0</v>
      </c>
      <c r="BD22" s="13"/>
    </row>
    <row r="23" spans="2:56" hidden="1" x14ac:dyDescent="0.25">
      <c r="B23" t="s">
        <v>1304</v>
      </c>
      <c r="C23" s="2" t="s">
        <v>1305</v>
      </c>
      <c r="D23" s="2">
        <v>45590</v>
      </c>
      <c r="E23" t="s">
        <v>1581</v>
      </c>
      <c r="F23" t="s">
        <v>1417</v>
      </c>
      <c r="G23" t="s">
        <v>1582</v>
      </c>
      <c r="H23" t="s">
        <v>1583</v>
      </c>
      <c r="I23">
        <v>173076000</v>
      </c>
      <c r="J23" t="s">
        <v>722</v>
      </c>
      <c r="K23" t="s">
        <v>1288</v>
      </c>
      <c r="L23" t="s">
        <v>1289</v>
      </c>
      <c r="M23">
        <v>5290712</v>
      </c>
      <c r="N23" t="s">
        <v>1584</v>
      </c>
      <c r="O23" t="s">
        <v>653</v>
      </c>
      <c r="P23" t="s">
        <v>1585</v>
      </c>
      <c r="Q23" t="s">
        <v>1290</v>
      </c>
      <c r="R23" t="s">
        <v>1586</v>
      </c>
      <c r="S23" t="s">
        <v>1587</v>
      </c>
      <c r="T23" t="s">
        <v>1423</v>
      </c>
      <c r="U23" t="s">
        <v>723</v>
      </c>
      <c r="W23" t="s">
        <v>723</v>
      </c>
      <c r="X23" t="s">
        <v>124</v>
      </c>
      <c r="Y23" t="s">
        <v>1298</v>
      </c>
      <c r="Z23" t="s">
        <v>1299</v>
      </c>
      <c r="AA23" s="4" t="s">
        <v>865</v>
      </c>
      <c r="AB23" t="s">
        <v>1305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1316</v>
      </c>
      <c r="AJ23">
        <v>20240908</v>
      </c>
      <c r="AK23">
        <v>20250908</v>
      </c>
      <c r="AL23" t="s">
        <v>1424</v>
      </c>
      <c r="AM23">
        <v>99833</v>
      </c>
      <c r="AN23" t="s">
        <v>1306</v>
      </c>
      <c r="AO23" t="s">
        <v>1293</v>
      </c>
      <c r="AP23" t="s">
        <v>1294</v>
      </c>
      <c r="AQ23" s="19">
        <v>60</v>
      </c>
      <c r="AR23" s="22">
        <v>0.5</v>
      </c>
      <c r="AS23" s="5" t="s">
        <v>865</v>
      </c>
      <c r="AT23" s="5"/>
      <c r="AU23" t="s">
        <v>55</v>
      </c>
      <c r="AV23">
        <f>+VLOOKUP($I23,Code!$A$2:$M$108,12,0)</f>
        <v>320015</v>
      </c>
      <c r="AW23" t="str">
        <f>+VLOOKUP($I23,Code!$A$2:$M$108,13,0)</f>
        <v>Na 50gr</v>
      </c>
      <c r="AY23" s="1">
        <f t="shared" si="0"/>
        <v>332.46</v>
      </c>
      <c r="AZ23" s="12">
        <f t="shared" si="1"/>
        <v>0</v>
      </c>
    </row>
    <row r="24" spans="2:56" hidden="1" x14ac:dyDescent="0.25">
      <c r="B24" t="s">
        <v>1304</v>
      </c>
      <c r="C24" s="2" t="s">
        <v>1305</v>
      </c>
      <c r="D24" s="2">
        <v>45590</v>
      </c>
      <c r="E24" t="s">
        <v>1347</v>
      </c>
      <c r="F24" t="s">
        <v>1348</v>
      </c>
      <c r="G24" t="s">
        <v>1349</v>
      </c>
      <c r="H24" t="s">
        <v>1350</v>
      </c>
      <c r="I24">
        <v>173076000</v>
      </c>
      <c r="J24" t="s">
        <v>722</v>
      </c>
      <c r="K24" t="s">
        <v>1288</v>
      </c>
      <c r="L24" t="s">
        <v>1289</v>
      </c>
      <c r="M24">
        <v>5295748</v>
      </c>
      <c r="N24" t="s">
        <v>1351</v>
      </c>
      <c r="O24" t="s">
        <v>1352</v>
      </c>
      <c r="P24" t="s">
        <v>1290</v>
      </c>
      <c r="Q24" t="s">
        <v>1353</v>
      </c>
      <c r="R24" t="s">
        <v>1354</v>
      </c>
      <c r="S24" t="s">
        <v>1355</v>
      </c>
      <c r="T24" t="s">
        <v>1342</v>
      </c>
      <c r="U24" t="s">
        <v>723</v>
      </c>
      <c r="W24" t="s">
        <v>723</v>
      </c>
      <c r="X24" t="s">
        <v>120</v>
      </c>
      <c r="Y24" t="s">
        <v>1298</v>
      </c>
      <c r="Z24" t="s">
        <v>1299</v>
      </c>
      <c r="AA24" s="4" t="s">
        <v>865</v>
      </c>
      <c r="AB24" t="s">
        <v>1305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1316</v>
      </c>
      <c r="AJ24">
        <v>20240908</v>
      </c>
      <c r="AK24">
        <v>20250908</v>
      </c>
      <c r="AL24" t="s">
        <v>1356</v>
      </c>
      <c r="AM24">
        <v>99833</v>
      </c>
      <c r="AN24" t="s">
        <v>1306</v>
      </c>
      <c r="AO24" t="s">
        <v>1293</v>
      </c>
      <c r="AP24" t="s">
        <v>1294</v>
      </c>
      <c r="AQ24" s="19">
        <v>60</v>
      </c>
      <c r="AR24" s="22">
        <v>0.5</v>
      </c>
      <c r="AS24" s="5" t="s">
        <v>865</v>
      </c>
      <c r="AT24" s="5"/>
      <c r="AU24" t="s">
        <v>55</v>
      </c>
      <c r="AV24">
        <f>+VLOOKUP($I24,Code!$A$2:$M$108,12,0)</f>
        <v>320015</v>
      </c>
      <c r="AW24" t="str">
        <f>+VLOOKUP($I24,Code!$A$2:$M$108,13,0)</f>
        <v>Na 50gr</v>
      </c>
      <c r="AY24" s="1">
        <f t="shared" si="0"/>
        <v>332.46</v>
      </c>
      <c r="AZ24" s="12">
        <f t="shared" si="1"/>
        <v>0</v>
      </c>
    </row>
    <row r="25" spans="2:56" hidden="1" x14ac:dyDescent="0.25">
      <c r="B25" t="s">
        <v>1304</v>
      </c>
      <c r="C25" s="2" t="s">
        <v>1305</v>
      </c>
      <c r="D25" s="2">
        <v>45590</v>
      </c>
      <c r="E25" t="s">
        <v>1357</v>
      </c>
      <c r="F25" t="s">
        <v>1348</v>
      </c>
      <c r="G25" t="s">
        <v>1358</v>
      </c>
      <c r="H25" t="s">
        <v>1359</v>
      </c>
      <c r="I25">
        <v>173076000</v>
      </c>
      <c r="J25" t="s">
        <v>722</v>
      </c>
      <c r="K25" t="s">
        <v>1288</v>
      </c>
      <c r="L25" t="s">
        <v>1289</v>
      </c>
      <c r="M25">
        <v>5300943</v>
      </c>
      <c r="N25" t="s">
        <v>1241</v>
      </c>
      <c r="O25" t="s">
        <v>1360</v>
      </c>
      <c r="P25">
        <v>0.08</v>
      </c>
      <c r="Q25" t="s">
        <v>1361</v>
      </c>
      <c r="R25" t="s">
        <v>1362</v>
      </c>
      <c r="S25" t="s">
        <v>1363</v>
      </c>
      <c r="T25" t="s">
        <v>1342</v>
      </c>
      <c r="U25" t="s">
        <v>723</v>
      </c>
      <c r="W25" t="s">
        <v>723</v>
      </c>
      <c r="X25" t="s">
        <v>120</v>
      </c>
      <c r="Y25" t="s">
        <v>1298</v>
      </c>
      <c r="Z25" t="s">
        <v>1299</v>
      </c>
      <c r="AA25" t="s">
        <v>4</v>
      </c>
      <c r="AB25" t="s">
        <v>1305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1316</v>
      </c>
      <c r="AJ25">
        <v>20240908</v>
      </c>
      <c r="AK25">
        <v>20250908</v>
      </c>
      <c r="AL25" t="s">
        <v>1356</v>
      </c>
      <c r="AM25">
        <v>99833</v>
      </c>
      <c r="AN25" t="s">
        <v>1306</v>
      </c>
      <c r="AO25" t="s">
        <v>1293</v>
      </c>
      <c r="AP25" t="s">
        <v>1294</v>
      </c>
      <c r="AQ25" s="19">
        <v>60</v>
      </c>
      <c r="AR25" s="22">
        <v>0.5</v>
      </c>
      <c r="AS25" s="5" t="s">
        <v>4</v>
      </c>
      <c r="AT25" s="5"/>
      <c r="AU25" t="s">
        <v>55</v>
      </c>
      <c r="AV25">
        <f>+VLOOKUP($I25,Code!$A$2:$M$108,12,0)</f>
        <v>320015</v>
      </c>
      <c r="AW25" t="str">
        <f>+VLOOKUP($I25,Code!$A$2:$M$108,13,0)</f>
        <v>Na 50gr</v>
      </c>
      <c r="AY25" s="1">
        <f t="shared" si="0"/>
        <v>332.46</v>
      </c>
      <c r="AZ25" s="12">
        <f t="shared" si="1"/>
        <v>0</v>
      </c>
    </row>
    <row r="26" spans="2:56" hidden="1" x14ac:dyDescent="0.25">
      <c r="B26" t="s">
        <v>1304</v>
      </c>
      <c r="C26" s="2" t="s">
        <v>1393</v>
      </c>
      <c r="D26" s="2">
        <v>45590</v>
      </c>
      <c r="E26" t="s">
        <v>1588</v>
      </c>
      <c r="F26" t="s">
        <v>1589</v>
      </c>
      <c r="G26" t="s">
        <v>1590</v>
      </c>
      <c r="H26" t="s">
        <v>1591</v>
      </c>
      <c r="I26">
        <v>173076000</v>
      </c>
      <c r="J26" t="s">
        <v>722</v>
      </c>
      <c r="K26" t="s">
        <v>1288</v>
      </c>
      <c r="L26" t="s">
        <v>1289</v>
      </c>
      <c r="M26">
        <v>5291188</v>
      </c>
      <c r="N26" t="s">
        <v>478</v>
      </c>
      <c r="O26" t="s">
        <v>1592</v>
      </c>
      <c r="P26" t="s">
        <v>1290</v>
      </c>
      <c r="Q26" t="s">
        <v>1593</v>
      </c>
      <c r="R26" t="s">
        <v>1594</v>
      </c>
      <c r="S26" t="s">
        <v>1595</v>
      </c>
      <c r="T26" t="s">
        <v>1538</v>
      </c>
      <c r="U26" t="s">
        <v>723</v>
      </c>
      <c r="W26" t="s">
        <v>723</v>
      </c>
      <c r="X26" t="s">
        <v>62</v>
      </c>
      <c r="Y26" t="s">
        <v>1298</v>
      </c>
      <c r="Z26" t="s">
        <v>1299</v>
      </c>
      <c r="AA26" t="s">
        <v>4</v>
      </c>
      <c r="AB26" t="s">
        <v>1393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1401</v>
      </c>
      <c r="AJ26">
        <v>20240916</v>
      </c>
      <c r="AK26">
        <v>20250916</v>
      </c>
      <c r="AL26" t="s">
        <v>1596</v>
      </c>
      <c r="AM26">
        <v>102734</v>
      </c>
      <c r="AN26" t="s">
        <v>1403</v>
      </c>
      <c r="AO26" t="s">
        <v>1293</v>
      </c>
      <c r="AP26" t="s">
        <v>1294</v>
      </c>
      <c r="AQ26" s="19">
        <v>60</v>
      </c>
      <c r="AR26" s="22">
        <v>0.5</v>
      </c>
      <c r="AS26" s="5" t="s">
        <v>4</v>
      </c>
      <c r="AT26" s="5"/>
      <c r="AU26" t="s">
        <v>58</v>
      </c>
      <c r="AV26">
        <f>+VLOOKUP($I26,Code!$A$2:$M$108,12,0)</f>
        <v>320015</v>
      </c>
      <c r="AW26" t="str">
        <f>+VLOOKUP($I26,Code!$A$2:$M$108,13,0)</f>
        <v>Na 50gr</v>
      </c>
      <c r="AY26" s="1">
        <f t="shared" si="0"/>
        <v>332.46</v>
      </c>
      <c r="AZ26" s="12">
        <f t="shared" ref="AZ26:AZ69" si="2">1-(AE26/AD26)</f>
        <v>0</v>
      </c>
    </row>
    <row r="27" spans="2:56" hidden="1" x14ac:dyDescent="0.25">
      <c r="B27" t="s">
        <v>1304</v>
      </c>
      <c r="C27" s="2" t="s">
        <v>1305</v>
      </c>
      <c r="D27" s="2">
        <v>45590</v>
      </c>
      <c r="E27" t="s">
        <v>1597</v>
      </c>
      <c r="F27" t="s">
        <v>1598</v>
      </c>
      <c r="G27" t="s">
        <v>1599</v>
      </c>
      <c r="H27" t="s">
        <v>1600</v>
      </c>
      <c r="I27">
        <v>173076000</v>
      </c>
      <c r="J27" t="s">
        <v>722</v>
      </c>
      <c r="K27" t="s">
        <v>1288</v>
      </c>
      <c r="L27" t="s">
        <v>1289</v>
      </c>
      <c r="M27">
        <v>5291960</v>
      </c>
      <c r="N27" t="s">
        <v>1601</v>
      </c>
      <c r="O27" t="s">
        <v>1602</v>
      </c>
      <c r="P27" t="s">
        <v>1603</v>
      </c>
      <c r="Q27" t="s">
        <v>1290</v>
      </c>
      <c r="R27" t="s">
        <v>1604</v>
      </c>
      <c r="S27" t="s">
        <v>1605</v>
      </c>
      <c r="T27" t="s">
        <v>1606</v>
      </c>
      <c r="U27" t="s">
        <v>1607</v>
      </c>
      <c r="W27" t="s">
        <v>1448</v>
      </c>
      <c r="X27" t="s">
        <v>1607</v>
      </c>
      <c r="Y27" t="s">
        <v>1291</v>
      </c>
      <c r="Z27" t="s">
        <v>1292</v>
      </c>
      <c r="AA27" t="s">
        <v>51</v>
      </c>
      <c r="AB27" t="s">
        <v>1305</v>
      </c>
      <c r="AC27">
        <v>30</v>
      </c>
      <c r="AD27">
        <v>5541</v>
      </c>
      <c r="AE27">
        <v>5541</v>
      </c>
      <c r="AF27">
        <v>166230</v>
      </c>
      <c r="AG27">
        <v>8</v>
      </c>
      <c r="AH27" s="17">
        <v>179528</v>
      </c>
      <c r="AI27" t="s">
        <v>1316</v>
      </c>
      <c r="AJ27">
        <v>20240908</v>
      </c>
      <c r="AK27">
        <v>20250908</v>
      </c>
      <c r="AL27" t="s">
        <v>1608</v>
      </c>
      <c r="AM27">
        <v>99833</v>
      </c>
      <c r="AN27" t="s">
        <v>1306</v>
      </c>
      <c r="AO27" t="s">
        <v>1293</v>
      </c>
      <c r="AP27" t="s">
        <v>1294</v>
      </c>
      <c r="AQ27" s="19">
        <v>60</v>
      </c>
      <c r="AR27" s="22">
        <v>0.5</v>
      </c>
      <c r="AS27" s="5" t="s">
        <v>51</v>
      </c>
      <c r="AT27" s="5"/>
      <c r="AU27" t="s">
        <v>2004</v>
      </c>
      <c r="AV27">
        <f>+VLOOKUP($I27,Code!$A$2:$M$108,12,0)</f>
        <v>320015</v>
      </c>
      <c r="AW27" t="str">
        <f>+VLOOKUP($I27,Code!$A$2:$M$108,13,0)</f>
        <v>Na 50gr</v>
      </c>
      <c r="AY27" s="1">
        <f t="shared" si="0"/>
        <v>332.46</v>
      </c>
      <c r="AZ27" s="12">
        <f t="shared" si="2"/>
        <v>0</v>
      </c>
    </row>
    <row r="28" spans="2:56" hidden="1" x14ac:dyDescent="0.25">
      <c r="B28" t="s">
        <v>1304</v>
      </c>
      <c r="C28" s="2" t="s">
        <v>1305</v>
      </c>
      <c r="D28" s="2">
        <v>45590</v>
      </c>
      <c r="E28" t="s">
        <v>1609</v>
      </c>
      <c r="F28" t="s">
        <v>1598</v>
      </c>
      <c r="G28" t="s">
        <v>1610</v>
      </c>
      <c r="H28" t="s">
        <v>1611</v>
      </c>
      <c r="I28">
        <v>173076000</v>
      </c>
      <c r="J28" t="s">
        <v>722</v>
      </c>
      <c r="K28" t="s">
        <v>1288</v>
      </c>
      <c r="L28" t="s">
        <v>1289</v>
      </c>
      <c r="M28">
        <v>5291960</v>
      </c>
      <c r="N28" t="s">
        <v>1601</v>
      </c>
      <c r="O28" t="s">
        <v>1602</v>
      </c>
      <c r="P28" t="s">
        <v>1603</v>
      </c>
      <c r="Q28" t="s">
        <v>1290</v>
      </c>
      <c r="R28" t="s">
        <v>1604</v>
      </c>
      <c r="S28" t="s">
        <v>1605</v>
      </c>
      <c r="T28" t="s">
        <v>1606</v>
      </c>
      <c r="U28" t="s">
        <v>1607</v>
      </c>
      <c r="W28" t="s">
        <v>1448</v>
      </c>
      <c r="X28" t="s">
        <v>1607</v>
      </c>
      <c r="Y28" t="s">
        <v>1291</v>
      </c>
      <c r="Z28" t="s">
        <v>1292</v>
      </c>
      <c r="AA28" t="s">
        <v>51</v>
      </c>
      <c r="AB28" t="s">
        <v>1305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1316</v>
      </c>
      <c r="AJ28">
        <v>20240908</v>
      </c>
      <c r="AK28">
        <v>20250908</v>
      </c>
      <c r="AL28" t="s">
        <v>1608</v>
      </c>
      <c r="AM28">
        <v>99833</v>
      </c>
      <c r="AN28" t="s">
        <v>1306</v>
      </c>
      <c r="AO28" t="s">
        <v>1293</v>
      </c>
      <c r="AP28" t="s">
        <v>1294</v>
      </c>
      <c r="AQ28" s="19">
        <v>60</v>
      </c>
      <c r="AR28" s="22">
        <v>0.5</v>
      </c>
      <c r="AS28" s="5" t="s">
        <v>51</v>
      </c>
      <c r="AT28" s="5"/>
      <c r="AU28" t="s">
        <v>2004</v>
      </c>
      <c r="AV28">
        <f>+VLOOKUP($I28,Code!$A$2:$M$108,12,0)</f>
        <v>320015</v>
      </c>
      <c r="AW28" t="str">
        <f>+VLOOKUP($I28,Code!$A$2:$M$108,13,0)</f>
        <v>Na 50gr</v>
      </c>
      <c r="AY28" s="1">
        <f t="shared" si="0"/>
        <v>332.46</v>
      </c>
      <c r="AZ28" s="12">
        <f t="shared" si="2"/>
        <v>0</v>
      </c>
    </row>
    <row r="29" spans="2:56" hidden="1" x14ac:dyDescent="0.25">
      <c r="B29" t="s">
        <v>1304</v>
      </c>
      <c r="C29" s="2" t="s">
        <v>1307</v>
      </c>
      <c r="D29" s="2">
        <v>45590</v>
      </c>
      <c r="E29" t="s">
        <v>1612</v>
      </c>
      <c r="F29" t="s">
        <v>1613</v>
      </c>
      <c r="G29" t="s">
        <v>1614</v>
      </c>
      <c r="H29" t="s">
        <v>1615</v>
      </c>
      <c r="I29">
        <v>173076000</v>
      </c>
      <c r="J29" t="s">
        <v>722</v>
      </c>
      <c r="K29" t="s">
        <v>1288</v>
      </c>
      <c r="L29" t="s">
        <v>1289</v>
      </c>
      <c r="M29">
        <v>5298589</v>
      </c>
      <c r="N29" t="s">
        <v>548</v>
      </c>
      <c r="O29" t="s">
        <v>548</v>
      </c>
      <c r="P29" t="s">
        <v>1290</v>
      </c>
      <c r="Q29" t="s">
        <v>1616</v>
      </c>
      <c r="R29" t="s">
        <v>1617</v>
      </c>
      <c r="S29" t="s">
        <v>1618</v>
      </c>
      <c r="T29" t="s">
        <v>1619</v>
      </c>
      <c r="U29" t="s">
        <v>723</v>
      </c>
      <c r="W29" t="s">
        <v>723</v>
      </c>
      <c r="X29" t="s">
        <v>67</v>
      </c>
      <c r="Y29" t="s">
        <v>1298</v>
      </c>
      <c r="Z29" t="s">
        <v>1299</v>
      </c>
      <c r="AA29" t="s">
        <v>4</v>
      </c>
      <c r="AB29" t="s">
        <v>1307</v>
      </c>
      <c r="AC29">
        <v>30</v>
      </c>
      <c r="AD29">
        <v>5541</v>
      </c>
      <c r="AE29">
        <v>5541</v>
      </c>
      <c r="AF29">
        <v>166230</v>
      </c>
      <c r="AG29">
        <v>8</v>
      </c>
      <c r="AH29" s="17">
        <v>179528</v>
      </c>
      <c r="AI29" t="s">
        <v>1506</v>
      </c>
      <c r="AJ29">
        <v>20240822</v>
      </c>
      <c r="AK29">
        <v>20250822</v>
      </c>
      <c r="AL29" t="s">
        <v>1620</v>
      </c>
      <c r="AM29">
        <v>102675</v>
      </c>
      <c r="AN29" t="s">
        <v>1529</v>
      </c>
      <c r="AO29" t="s">
        <v>1293</v>
      </c>
      <c r="AP29" t="s">
        <v>1294</v>
      </c>
      <c r="AQ29" s="19">
        <v>60</v>
      </c>
      <c r="AR29" s="22">
        <v>0.5</v>
      </c>
      <c r="AS29" s="5" t="s">
        <v>4</v>
      </c>
      <c r="AT29" s="5"/>
      <c r="AU29" t="s">
        <v>56</v>
      </c>
      <c r="AV29">
        <f>+VLOOKUP($I29,Code!$A$2:$M$108,12,0)</f>
        <v>320015</v>
      </c>
      <c r="AW29" t="str">
        <f>+VLOOKUP($I29,Code!$A$2:$M$108,13,0)</f>
        <v>Na 50gr</v>
      </c>
      <c r="AY29" s="1">
        <f t="shared" ref="AY29:AY71" si="3">+AE29*AQ29/1000</f>
        <v>332.46</v>
      </c>
      <c r="AZ29" s="12">
        <f t="shared" si="2"/>
        <v>0</v>
      </c>
    </row>
    <row r="30" spans="2:56" hidden="1" x14ac:dyDescent="0.25">
      <c r="B30" t="s">
        <v>1304</v>
      </c>
      <c r="C30" s="2" t="s">
        <v>1404</v>
      </c>
      <c r="D30" s="2">
        <v>45590</v>
      </c>
      <c r="E30" t="s">
        <v>1621</v>
      </c>
      <c r="F30" t="s">
        <v>1622</v>
      </c>
      <c r="G30" t="s">
        <v>1623</v>
      </c>
      <c r="H30" t="s">
        <v>1624</v>
      </c>
      <c r="I30">
        <v>173103000</v>
      </c>
      <c r="J30" t="s">
        <v>745</v>
      </c>
      <c r="K30" t="s">
        <v>1288</v>
      </c>
      <c r="L30" t="s">
        <v>1289</v>
      </c>
      <c r="M30">
        <v>5152135</v>
      </c>
      <c r="N30" t="s">
        <v>638</v>
      </c>
      <c r="O30" t="s">
        <v>1625</v>
      </c>
      <c r="P30">
        <v>1239</v>
      </c>
      <c r="Q30" t="s">
        <v>1626</v>
      </c>
      <c r="R30" t="s">
        <v>1627</v>
      </c>
      <c r="S30" t="s">
        <v>1628</v>
      </c>
      <c r="T30" t="s">
        <v>1629</v>
      </c>
      <c r="U30" t="s">
        <v>723</v>
      </c>
      <c r="W30" t="s">
        <v>723</v>
      </c>
      <c r="X30" t="s">
        <v>64</v>
      </c>
      <c r="Y30" t="s">
        <v>1291</v>
      </c>
      <c r="Z30" t="s">
        <v>1292</v>
      </c>
      <c r="AA30" t="s">
        <v>323</v>
      </c>
      <c r="AB30" t="s">
        <v>1404</v>
      </c>
      <c r="AC30">
        <v>120</v>
      </c>
      <c r="AD30">
        <v>5541</v>
      </c>
      <c r="AE30">
        <v>5486</v>
      </c>
      <c r="AF30">
        <v>658320</v>
      </c>
      <c r="AG30">
        <v>8</v>
      </c>
      <c r="AH30" s="17">
        <v>710986</v>
      </c>
      <c r="AI30" t="s">
        <v>1401</v>
      </c>
      <c r="AJ30">
        <v>20240915</v>
      </c>
      <c r="AK30">
        <v>20250915</v>
      </c>
      <c r="AL30" t="s">
        <v>1630</v>
      </c>
      <c r="AM30">
        <v>102589</v>
      </c>
      <c r="AN30" t="s">
        <v>1631</v>
      </c>
      <c r="AO30" t="s">
        <v>1293</v>
      </c>
      <c r="AP30" t="s">
        <v>1294</v>
      </c>
      <c r="AQ30" s="19">
        <v>60</v>
      </c>
      <c r="AR30" s="22">
        <v>2</v>
      </c>
      <c r="AS30" s="5" t="s">
        <v>323</v>
      </c>
      <c r="AT30" s="5"/>
      <c r="AU30" t="s">
        <v>53</v>
      </c>
      <c r="AV30">
        <f>+VLOOKUP($I30,Code!$A$2:$M$108,12,0)</f>
        <v>320107</v>
      </c>
      <c r="AW30" t="str">
        <f>+VLOOKUP($I30,Code!$A$2:$M$108,13,0)</f>
        <v>So 50g</v>
      </c>
      <c r="AY30" s="1">
        <f t="shared" si="3"/>
        <v>329.16</v>
      </c>
      <c r="AZ30" s="12">
        <f t="shared" si="2"/>
        <v>9.9260061360765262E-3</v>
      </c>
    </row>
    <row r="31" spans="2:56" hidden="1" x14ac:dyDescent="0.25">
      <c r="B31" t="s">
        <v>1304</v>
      </c>
      <c r="C31" s="2" t="s">
        <v>1307</v>
      </c>
      <c r="D31" s="2">
        <v>45590</v>
      </c>
      <c r="E31" t="s">
        <v>1331</v>
      </c>
      <c r="F31" t="s">
        <v>1332</v>
      </c>
      <c r="G31" t="s">
        <v>1333</v>
      </c>
      <c r="H31" t="s">
        <v>1334</v>
      </c>
      <c r="I31">
        <v>173103000</v>
      </c>
      <c r="J31" t="s">
        <v>745</v>
      </c>
      <c r="K31" t="s">
        <v>1288</v>
      </c>
      <c r="L31" t="s">
        <v>1289</v>
      </c>
      <c r="M31">
        <v>3052125</v>
      </c>
      <c r="N31" t="s">
        <v>1335</v>
      </c>
      <c r="O31" t="s">
        <v>1336</v>
      </c>
      <c r="P31">
        <v>9</v>
      </c>
      <c r="Q31" t="s">
        <v>1290</v>
      </c>
      <c r="R31" t="s">
        <v>1337</v>
      </c>
      <c r="S31" t="s">
        <v>1338</v>
      </c>
      <c r="T31" t="s">
        <v>1315</v>
      </c>
      <c r="U31" t="s">
        <v>723</v>
      </c>
      <c r="W31" t="s">
        <v>723</v>
      </c>
      <c r="X31" t="s">
        <v>119</v>
      </c>
      <c r="Y31" t="s">
        <v>1298</v>
      </c>
      <c r="Z31" t="s">
        <v>1299</v>
      </c>
      <c r="AA31" t="s">
        <v>1339</v>
      </c>
      <c r="AB31" t="s">
        <v>1307</v>
      </c>
      <c r="AC31">
        <v>600</v>
      </c>
      <c r="AD31">
        <v>5296</v>
      </c>
      <c r="AE31">
        <v>5164</v>
      </c>
      <c r="AF31">
        <v>3098400</v>
      </c>
      <c r="AG31">
        <v>8</v>
      </c>
      <c r="AH31" s="17">
        <v>3346272</v>
      </c>
      <c r="AI31" t="s">
        <v>1312</v>
      </c>
      <c r="AJ31">
        <v>20240823</v>
      </c>
      <c r="AK31">
        <v>20250823</v>
      </c>
      <c r="AL31" t="s">
        <v>1340</v>
      </c>
      <c r="AM31">
        <v>102676</v>
      </c>
      <c r="AN31" t="s">
        <v>1341</v>
      </c>
      <c r="AO31" t="s">
        <v>1293</v>
      </c>
      <c r="AP31" t="s">
        <v>1294</v>
      </c>
      <c r="AQ31" s="19">
        <v>60</v>
      </c>
      <c r="AR31" s="22">
        <v>10</v>
      </c>
      <c r="AS31" s="5" t="s">
        <v>1339</v>
      </c>
      <c r="AT31" s="5"/>
      <c r="AU31" t="s">
        <v>1313</v>
      </c>
      <c r="AV31">
        <f>+VLOOKUP($I31,Code!$A$2:$M$108,12,0)</f>
        <v>320107</v>
      </c>
      <c r="AW31" t="str">
        <f>+VLOOKUP($I31,Code!$A$2:$M$108,13,0)</f>
        <v>So 50g</v>
      </c>
      <c r="AY31" s="1">
        <f t="shared" si="3"/>
        <v>309.83999999999997</v>
      </c>
      <c r="AZ31" s="12">
        <f t="shared" si="2"/>
        <v>2.4924471299093698E-2</v>
      </c>
    </row>
    <row r="32" spans="2:56" hidden="1" x14ac:dyDescent="0.25">
      <c r="B32" t="s">
        <v>1304</v>
      </c>
      <c r="C32" s="2" t="s">
        <v>1305</v>
      </c>
      <c r="D32" s="2">
        <v>45590</v>
      </c>
      <c r="E32" t="s">
        <v>1437</v>
      </c>
      <c r="F32" t="s">
        <v>1438</v>
      </c>
      <c r="G32" t="s">
        <v>1439</v>
      </c>
      <c r="H32" t="s">
        <v>1440</v>
      </c>
      <c r="I32">
        <v>173103000</v>
      </c>
      <c r="J32" t="s">
        <v>745</v>
      </c>
      <c r="K32" t="s">
        <v>1288</v>
      </c>
      <c r="L32" t="s">
        <v>1289</v>
      </c>
      <c r="M32">
        <v>4830094</v>
      </c>
      <c r="N32" t="s">
        <v>1441</v>
      </c>
      <c r="O32" t="s">
        <v>1442</v>
      </c>
      <c r="P32" t="s">
        <v>1443</v>
      </c>
      <c r="Q32" t="s">
        <v>1444</v>
      </c>
      <c r="R32" t="s">
        <v>1290</v>
      </c>
      <c r="S32" t="s">
        <v>1445</v>
      </c>
      <c r="T32" t="s">
        <v>1446</v>
      </c>
      <c r="U32" t="s">
        <v>1447</v>
      </c>
      <c r="W32" t="s">
        <v>1448</v>
      </c>
      <c r="X32" t="s">
        <v>1447</v>
      </c>
      <c r="Y32" t="s">
        <v>1298</v>
      </c>
      <c r="Z32" t="s">
        <v>1449</v>
      </c>
      <c r="AA32" t="s">
        <v>863</v>
      </c>
      <c r="AB32" t="s">
        <v>1305</v>
      </c>
      <c r="AC32">
        <v>60</v>
      </c>
      <c r="AD32">
        <v>5296</v>
      </c>
      <c r="AE32">
        <v>5296</v>
      </c>
      <c r="AF32">
        <v>317760</v>
      </c>
      <c r="AG32">
        <v>8</v>
      </c>
      <c r="AH32" s="17">
        <v>343181</v>
      </c>
      <c r="AI32" t="s">
        <v>1401</v>
      </c>
      <c r="AJ32">
        <v>20240915</v>
      </c>
      <c r="AK32">
        <v>20250915</v>
      </c>
      <c r="AL32" t="s">
        <v>1450</v>
      </c>
      <c r="AM32">
        <v>102611</v>
      </c>
      <c r="AN32" t="s">
        <v>1451</v>
      </c>
      <c r="AO32" t="s">
        <v>1293</v>
      </c>
      <c r="AP32" t="s">
        <v>1294</v>
      </c>
      <c r="AQ32" s="19">
        <v>60</v>
      </c>
      <c r="AR32" s="22">
        <v>1</v>
      </c>
      <c r="AS32" s="5" t="s">
        <v>863</v>
      </c>
      <c r="AT32" s="5"/>
      <c r="AU32" t="s">
        <v>1997</v>
      </c>
      <c r="AV32">
        <f>+VLOOKUP($I32,Code!$A$2:$M$108,12,0)</f>
        <v>320107</v>
      </c>
      <c r="AW32" t="str">
        <f>+VLOOKUP($I32,Code!$A$2:$M$108,13,0)</f>
        <v>So 50g</v>
      </c>
      <c r="AY32" s="1">
        <f t="shared" si="3"/>
        <v>317.76</v>
      </c>
      <c r="AZ32" s="12">
        <f t="shared" si="2"/>
        <v>0</v>
      </c>
    </row>
    <row r="33" spans="2:52" hidden="1" x14ac:dyDescent="0.25">
      <c r="B33" t="s">
        <v>1304</v>
      </c>
      <c r="C33" s="2" t="s">
        <v>1305</v>
      </c>
      <c r="D33" s="2">
        <v>45590</v>
      </c>
      <c r="E33" t="s">
        <v>1498</v>
      </c>
      <c r="F33" t="s">
        <v>1499</v>
      </c>
      <c r="G33" t="s">
        <v>1500</v>
      </c>
      <c r="H33" t="s">
        <v>1501</v>
      </c>
      <c r="I33">
        <v>173103000</v>
      </c>
      <c r="J33" t="s">
        <v>745</v>
      </c>
      <c r="K33" t="s">
        <v>1288</v>
      </c>
      <c r="L33" t="s">
        <v>1289</v>
      </c>
      <c r="M33">
        <v>5010341</v>
      </c>
      <c r="N33" t="s">
        <v>423</v>
      </c>
      <c r="O33" t="s">
        <v>423</v>
      </c>
      <c r="P33" t="s">
        <v>1290</v>
      </c>
      <c r="Q33" t="s">
        <v>1502</v>
      </c>
      <c r="R33" t="s">
        <v>1503</v>
      </c>
      <c r="S33" t="s">
        <v>1504</v>
      </c>
      <c r="T33" t="s">
        <v>1505</v>
      </c>
      <c r="U33" t="s">
        <v>116</v>
      </c>
      <c r="W33" t="s">
        <v>1465</v>
      </c>
      <c r="X33" t="s">
        <v>116</v>
      </c>
      <c r="Y33" t="s">
        <v>1291</v>
      </c>
      <c r="Z33" t="s">
        <v>1292</v>
      </c>
      <c r="AA33" t="s">
        <v>408</v>
      </c>
      <c r="AB33" t="s">
        <v>1305</v>
      </c>
      <c r="AC33">
        <v>120</v>
      </c>
      <c r="AD33">
        <v>5296</v>
      </c>
      <c r="AE33">
        <v>5296</v>
      </c>
      <c r="AF33">
        <v>635520</v>
      </c>
      <c r="AG33">
        <v>8</v>
      </c>
      <c r="AH33" s="17">
        <v>686362</v>
      </c>
      <c r="AI33" t="s">
        <v>1401</v>
      </c>
      <c r="AJ33">
        <v>20240915</v>
      </c>
      <c r="AK33">
        <v>20250915</v>
      </c>
      <c r="AL33" t="s">
        <v>1507</v>
      </c>
      <c r="AM33">
        <v>91276</v>
      </c>
      <c r="AN33" t="s">
        <v>1508</v>
      </c>
      <c r="AO33" t="s">
        <v>1293</v>
      </c>
      <c r="AP33" t="s">
        <v>1294</v>
      </c>
      <c r="AQ33" s="19">
        <v>60</v>
      </c>
      <c r="AR33" s="22">
        <v>2</v>
      </c>
      <c r="AS33" s="5" t="s">
        <v>408</v>
      </c>
      <c r="AT33" s="5"/>
      <c r="AU33" t="s">
        <v>2001</v>
      </c>
      <c r="AV33">
        <f>+VLOOKUP($I33,Code!$A$2:$M$108,12,0)</f>
        <v>320107</v>
      </c>
      <c r="AW33" t="str">
        <f>+VLOOKUP($I33,Code!$A$2:$M$108,13,0)</f>
        <v>So 50g</v>
      </c>
      <c r="AY33" s="1">
        <f t="shared" si="3"/>
        <v>317.76</v>
      </c>
      <c r="AZ33" s="12">
        <f t="shared" si="2"/>
        <v>0</v>
      </c>
    </row>
    <row r="34" spans="2:52" hidden="1" x14ac:dyDescent="0.25">
      <c r="B34" t="s">
        <v>1304</v>
      </c>
      <c r="C34" s="2" t="s">
        <v>1452</v>
      </c>
      <c r="D34" s="2">
        <v>45590</v>
      </c>
      <c r="E34" t="s">
        <v>1558</v>
      </c>
      <c r="F34" t="s">
        <v>1559</v>
      </c>
      <c r="G34" t="s">
        <v>1560</v>
      </c>
      <c r="H34" t="s">
        <v>1561</v>
      </c>
      <c r="I34">
        <v>173103000</v>
      </c>
      <c r="J34" t="s">
        <v>745</v>
      </c>
      <c r="K34" t="s">
        <v>1288</v>
      </c>
      <c r="L34" t="s">
        <v>1289</v>
      </c>
      <c r="M34">
        <v>3010150</v>
      </c>
      <c r="N34" t="s">
        <v>1562</v>
      </c>
      <c r="O34" t="s">
        <v>1563</v>
      </c>
      <c r="P34">
        <v>324</v>
      </c>
      <c r="Q34" t="s">
        <v>1564</v>
      </c>
      <c r="R34" t="s">
        <v>1565</v>
      </c>
      <c r="S34" t="s">
        <v>1566</v>
      </c>
      <c r="T34" t="s">
        <v>1567</v>
      </c>
      <c r="U34" t="s">
        <v>116</v>
      </c>
      <c r="W34" t="s">
        <v>1465</v>
      </c>
      <c r="X34" t="s">
        <v>116</v>
      </c>
      <c r="Y34" t="s">
        <v>1298</v>
      </c>
      <c r="Z34" t="s">
        <v>1299</v>
      </c>
      <c r="AA34" t="s">
        <v>1568</v>
      </c>
      <c r="AB34" t="s">
        <v>1452</v>
      </c>
      <c r="AC34">
        <v>60</v>
      </c>
      <c r="AD34">
        <v>5296</v>
      </c>
      <c r="AE34">
        <v>5296</v>
      </c>
      <c r="AF34">
        <v>317760</v>
      </c>
      <c r="AG34">
        <v>8</v>
      </c>
      <c r="AH34" s="17">
        <v>343181</v>
      </c>
      <c r="AI34" t="s">
        <v>1312</v>
      </c>
      <c r="AJ34">
        <v>20240823</v>
      </c>
      <c r="AK34">
        <v>20250823</v>
      </c>
      <c r="AL34" t="s">
        <v>1569</v>
      </c>
      <c r="AM34">
        <v>102279</v>
      </c>
      <c r="AN34" t="s">
        <v>1570</v>
      </c>
      <c r="AO34" t="s">
        <v>1293</v>
      </c>
      <c r="AP34" t="s">
        <v>1294</v>
      </c>
      <c r="AQ34" s="19">
        <v>60</v>
      </c>
      <c r="AR34" s="22">
        <v>1</v>
      </c>
      <c r="AS34" s="5" t="s">
        <v>1568</v>
      </c>
      <c r="AT34" s="5"/>
      <c r="AU34" t="s">
        <v>1997</v>
      </c>
      <c r="AV34">
        <f>+VLOOKUP($I34,Code!$A$2:$M$108,12,0)</f>
        <v>320107</v>
      </c>
      <c r="AW34" t="str">
        <f>+VLOOKUP($I34,Code!$A$2:$M$108,13,0)</f>
        <v>So 50g</v>
      </c>
      <c r="AY34" s="1">
        <f t="shared" si="3"/>
        <v>317.76</v>
      </c>
      <c r="AZ34" s="12">
        <f t="shared" si="2"/>
        <v>0</v>
      </c>
    </row>
    <row r="35" spans="2:52" hidden="1" x14ac:dyDescent="0.25">
      <c r="B35" t="s">
        <v>1304</v>
      </c>
      <c r="C35" s="2" t="s">
        <v>1452</v>
      </c>
      <c r="D35" s="2">
        <v>45590</v>
      </c>
      <c r="E35" t="s">
        <v>1558</v>
      </c>
      <c r="F35" t="s">
        <v>1559</v>
      </c>
      <c r="G35" t="s">
        <v>1560</v>
      </c>
      <c r="H35" t="s">
        <v>1561</v>
      </c>
      <c r="I35">
        <v>173103000</v>
      </c>
      <c r="J35" t="s">
        <v>745</v>
      </c>
      <c r="K35" t="s">
        <v>1288</v>
      </c>
      <c r="L35" t="s">
        <v>1289</v>
      </c>
      <c r="M35">
        <v>3010150</v>
      </c>
      <c r="N35" t="s">
        <v>1562</v>
      </c>
      <c r="O35" t="s">
        <v>1563</v>
      </c>
      <c r="P35">
        <v>324</v>
      </c>
      <c r="Q35" t="s">
        <v>1564</v>
      </c>
      <c r="R35" t="s">
        <v>1565</v>
      </c>
      <c r="S35" t="s">
        <v>1566</v>
      </c>
      <c r="T35" t="s">
        <v>1567</v>
      </c>
      <c r="U35" t="s">
        <v>116</v>
      </c>
      <c r="W35" t="s">
        <v>1465</v>
      </c>
      <c r="X35" t="s">
        <v>116</v>
      </c>
      <c r="Y35" t="s">
        <v>1298</v>
      </c>
      <c r="Z35" t="s">
        <v>1299</v>
      </c>
      <c r="AA35" t="s">
        <v>1568</v>
      </c>
      <c r="AB35" t="s">
        <v>1452</v>
      </c>
      <c r="AC35">
        <v>360</v>
      </c>
      <c r="AD35">
        <v>5296</v>
      </c>
      <c r="AE35">
        <v>5296</v>
      </c>
      <c r="AF35">
        <v>1906560</v>
      </c>
      <c r="AG35">
        <v>8</v>
      </c>
      <c r="AH35" s="17">
        <v>2059085</v>
      </c>
      <c r="AI35" t="s">
        <v>1401</v>
      </c>
      <c r="AJ35">
        <v>20240915</v>
      </c>
      <c r="AK35">
        <v>20250915</v>
      </c>
      <c r="AL35" t="s">
        <v>1569</v>
      </c>
      <c r="AM35">
        <v>102279</v>
      </c>
      <c r="AN35" t="s">
        <v>1570</v>
      </c>
      <c r="AO35" t="s">
        <v>1293</v>
      </c>
      <c r="AP35" t="s">
        <v>1294</v>
      </c>
      <c r="AQ35" s="19">
        <v>60</v>
      </c>
      <c r="AR35" s="22">
        <v>6</v>
      </c>
      <c r="AS35" s="5" t="s">
        <v>1568</v>
      </c>
      <c r="AT35" s="5"/>
      <c r="AU35" t="s">
        <v>1997</v>
      </c>
      <c r="AV35">
        <f>+VLOOKUP($I35,Code!$A$2:$M$108,12,0)</f>
        <v>320107</v>
      </c>
      <c r="AW35" t="str">
        <f>+VLOOKUP($I35,Code!$A$2:$M$108,13,0)</f>
        <v>So 50g</v>
      </c>
      <c r="AY35" s="1">
        <f t="shared" si="3"/>
        <v>317.76</v>
      </c>
      <c r="AZ35" s="12">
        <f t="shared" si="2"/>
        <v>0</v>
      </c>
    </row>
    <row r="36" spans="2:52" hidden="1" x14ac:dyDescent="0.25">
      <c r="B36" t="s">
        <v>1304</v>
      </c>
      <c r="C36" s="2" t="s">
        <v>1305</v>
      </c>
      <c r="D36" s="2">
        <v>45590</v>
      </c>
      <c r="E36" t="s">
        <v>1633</v>
      </c>
      <c r="F36" t="s">
        <v>1634</v>
      </c>
      <c r="G36" t="s">
        <v>1635</v>
      </c>
      <c r="H36" t="s">
        <v>1636</v>
      </c>
      <c r="I36">
        <v>173123000</v>
      </c>
      <c r="J36" t="s">
        <v>935</v>
      </c>
      <c r="K36" t="s">
        <v>1288</v>
      </c>
      <c r="L36" t="s">
        <v>1295</v>
      </c>
      <c r="M36">
        <v>5010019</v>
      </c>
      <c r="N36" t="s">
        <v>89</v>
      </c>
      <c r="O36" t="s">
        <v>1290</v>
      </c>
      <c r="P36" t="s">
        <v>1290</v>
      </c>
      <c r="Q36" t="s">
        <v>1637</v>
      </c>
      <c r="R36" t="s">
        <v>1638</v>
      </c>
      <c r="S36" t="s">
        <v>1639</v>
      </c>
      <c r="T36" t="s">
        <v>1640</v>
      </c>
      <c r="U36" t="s">
        <v>116</v>
      </c>
      <c r="W36" t="s">
        <v>1465</v>
      </c>
      <c r="X36" t="s">
        <v>116</v>
      </c>
      <c r="Y36" t="s">
        <v>1291</v>
      </c>
      <c r="Z36" t="s">
        <v>1292</v>
      </c>
      <c r="AA36" t="s">
        <v>408</v>
      </c>
      <c r="AB36" t="s">
        <v>1305</v>
      </c>
      <c r="AC36">
        <v>30</v>
      </c>
      <c r="AD36">
        <v>35139</v>
      </c>
      <c r="AE36">
        <v>35139</v>
      </c>
      <c r="AF36">
        <v>1054170</v>
      </c>
      <c r="AG36">
        <v>8</v>
      </c>
      <c r="AH36" s="17">
        <v>1138504</v>
      </c>
      <c r="AI36" t="s">
        <v>1641</v>
      </c>
      <c r="AJ36">
        <v>20240902</v>
      </c>
      <c r="AK36">
        <v>20250902</v>
      </c>
      <c r="AL36" t="s">
        <v>1642</v>
      </c>
      <c r="AM36">
        <v>91276</v>
      </c>
      <c r="AN36" t="s">
        <v>1508</v>
      </c>
      <c r="AO36" t="s">
        <v>1293</v>
      </c>
      <c r="AP36" t="s">
        <v>1294</v>
      </c>
      <c r="AQ36" s="19">
        <v>6</v>
      </c>
      <c r="AR36" s="22">
        <v>5</v>
      </c>
      <c r="AS36" s="5" t="s">
        <v>408</v>
      </c>
      <c r="AT36" s="5"/>
      <c r="AU36" t="s">
        <v>2005</v>
      </c>
      <c r="AV36">
        <f>+VLOOKUP($I36,Code!$A$2:$M$108,12,0)</f>
        <v>320118</v>
      </c>
      <c r="AW36" t="str">
        <f>+VLOOKUP($I36,Code!$A$2:$M$108,13,0)</f>
        <v>Richoco WF 15g</v>
      </c>
      <c r="AY36" s="1">
        <f t="shared" si="3"/>
        <v>210.834</v>
      </c>
      <c r="AZ36" s="12">
        <f t="shared" si="2"/>
        <v>0</v>
      </c>
    </row>
    <row r="37" spans="2:52" hidden="1" x14ac:dyDescent="0.25">
      <c r="B37" t="s">
        <v>1304</v>
      </c>
      <c r="C37" s="2" t="s">
        <v>1305</v>
      </c>
      <c r="D37" s="2">
        <v>45590</v>
      </c>
      <c r="E37" t="s">
        <v>1498</v>
      </c>
      <c r="F37" t="s">
        <v>1499</v>
      </c>
      <c r="G37" t="s">
        <v>1500</v>
      </c>
      <c r="H37" t="s">
        <v>1501</v>
      </c>
      <c r="I37">
        <v>173123000</v>
      </c>
      <c r="J37" t="s">
        <v>935</v>
      </c>
      <c r="K37" t="s">
        <v>1288</v>
      </c>
      <c r="L37" t="s">
        <v>1295</v>
      </c>
      <c r="M37">
        <v>5010341</v>
      </c>
      <c r="N37" t="s">
        <v>423</v>
      </c>
      <c r="O37" t="s">
        <v>423</v>
      </c>
      <c r="P37" t="s">
        <v>1290</v>
      </c>
      <c r="Q37" t="s">
        <v>1502</v>
      </c>
      <c r="R37" t="s">
        <v>1503</v>
      </c>
      <c r="S37" t="s">
        <v>1504</v>
      </c>
      <c r="T37" t="s">
        <v>1505</v>
      </c>
      <c r="U37" t="s">
        <v>116</v>
      </c>
      <c r="W37" t="s">
        <v>1465</v>
      </c>
      <c r="X37" t="s">
        <v>116</v>
      </c>
      <c r="Y37" t="s">
        <v>1291</v>
      </c>
      <c r="Z37" t="s">
        <v>1292</v>
      </c>
      <c r="AA37" t="s">
        <v>408</v>
      </c>
      <c r="AB37" t="s">
        <v>1305</v>
      </c>
      <c r="AC37">
        <v>12</v>
      </c>
      <c r="AD37">
        <v>35139</v>
      </c>
      <c r="AE37">
        <v>35139</v>
      </c>
      <c r="AF37">
        <v>421668</v>
      </c>
      <c r="AG37">
        <v>8</v>
      </c>
      <c r="AH37" s="17">
        <v>455401</v>
      </c>
      <c r="AI37" t="s">
        <v>1641</v>
      </c>
      <c r="AJ37">
        <v>20240902</v>
      </c>
      <c r="AK37">
        <v>20250902</v>
      </c>
      <c r="AL37" t="s">
        <v>1507</v>
      </c>
      <c r="AM37">
        <v>91276</v>
      </c>
      <c r="AN37" t="s">
        <v>1508</v>
      </c>
      <c r="AO37" t="s">
        <v>1293</v>
      </c>
      <c r="AP37" t="s">
        <v>1294</v>
      </c>
      <c r="AQ37" s="19">
        <v>6</v>
      </c>
      <c r="AR37" s="22">
        <v>2</v>
      </c>
      <c r="AS37" s="5" t="s">
        <v>408</v>
      </c>
      <c r="AT37" s="5"/>
      <c r="AU37" t="s">
        <v>2001</v>
      </c>
      <c r="AV37">
        <f>+VLOOKUP($I37,Code!$A$2:$M$108,12,0)</f>
        <v>320118</v>
      </c>
      <c r="AW37" t="str">
        <f>+VLOOKUP($I37,Code!$A$2:$M$108,13,0)</f>
        <v>Richoco WF 15g</v>
      </c>
      <c r="AY37" s="1">
        <f t="shared" si="3"/>
        <v>210.834</v>
      </c>
      <c r="AZ37" s="12">
        <f t="shared" si="2"/>
        <v>0</v>
      </c>
    </row>
    <row r="38" spans="2:52" hidden="1" x14ac:dyDescent="0.25">
      <c r="B38" t="s">
        <v>1304</v>
      </c>
      <c r="C38" s="2" t="s">
        <v>1305</v>
      </c>
      <c r="D38" s="2">
        <v>45590</v>
      </c>
      <c r="E38" t="s">
        <v>1643</v>
      </c>
      <c r="F38" t="s">
        <v>1438</v>
      </c>
      <c r="G38" t="s">
        <v>1644</v>
      </c>
      <c r="H38" t="s">
        <v>1645</v>
      </c>
      <c r="I38">
        <v>173123000</v>
      </c>
      <c r="J38" t="s">
        <v>935</v>
      </c>
      <c r="K38" t="s">
        <v>1288</v>
      </c>
      <c r="L38" t="s">
        <v>1295</v>
      </c>
      <c r="M38">
        <v>4830094</v>
      </c>
      <c r="N38" t="s">
        <v>1441</v>
      </c>
      <c r="O38" t="s">
        <v>1442</v>
      </c>
      <c r="P38" t="s">
        <v>1443</v>
      </c>
      <c r="Q38" t="s">
        <v>1444</v>
      </c>
      <c r="R38" t="s">
        <v>1290</v>
      </c>
      <c r="S38" t="s">
        <v>1445</v>
      </c>
      <c r="T38" t="s">
        <v>1446</v>
      </c>
      <c r="U38" t="s">
        <v>1447</v>
      </c>
      <c r="W38" t="s">
        <v>1448</v>
      </c>
      <c r="X38" t="s">
        <v>1447</v>
      </c>
      <c r="Y38" t="s">
        <v>1298</v>
      </c>
      <c r="Z38" t="s">
        <v>1449</v>
      </c>
      <c r="AA38" t="s">
        <v>863</v>
      </c>
      <c r="AB38" t="s">
        <v>1305</v>
      </c>
      <c r="AC38">
        <v>60</v>
      </c>
      <c r="AD38">
        <v>35139</v>
      </c>
      <c r="AE38">
        <v>35139</v>
      </c>
      <c r="AF38">
        <v>2108340</v>
      </c>
      <c r="AG38">
        <v>8</v>
      </c>
      <c r="AH38" s="17">
        <v>2277007</v>
      </c>
      <c r="AI38" t="s">
        <v>1641</v>
      </c>
      <c r="AJ38">
        <v>20240902</v>
      </c>
      <c r="AK38">
        <v>20250902</v>
      </c>
      <c r="AL38" t="s">
        <v>1450</v>
      </c>
      <c r="AM38">
        <v>102611</v>
      </c>
      <c r="AN38" t="s">
        <v>1451</v>
      </c>
      <c r="AO38" t="s">
        <v>1293</v>
      </c>
      <c r="AP38" t="s">
        <v>1294</v>
      </c>
      <c r="AQ38" s="19">
        <v>6</v>
      </c>
      <c r="AR38" s="22">
        <v>10</v>
      </c>
      <c r="AS38" s="5" t="s">
        <v>863</v>
      </c>
      <c r="AT38" s="5"/>
      <c r="AU38" t="s">
        <v>1997</v>
      </c>
      <c r="AV38">
        <f>+VLOOKUP($I38,Code!$A$2:$M$108,12,0)</f>
        <v>320118</v>
      </c>
      <c r="AW38" t="str">
        <f>+VLOOKUP($I38,Code!$A$2:$M$108,13,0)</f>
        <v>Richoco WF 15g</v>
      </c>
      <c r="AY38" s="1">
        <f t="shared" si="3"/>
        <v>210.834</v>
      </c>
      <c r="AZ38" s="12">
        <f t="shared" si="2"/>
        <v>0</v>
      </c>
    </row>
    <row r="39" spans="2:52" hidden="1" x14ac:dyDescent="0.25">
      <c r="B39" t="s">
        <v>1304</v>
      </c>
      <c r="C39" s="2" t="s">
        <v>1404</v>
      </c>
      <c r="D39" s="2">
        <v>45590</v>
      </c>
      <c r="E39" t="s">
        <v>1621</v>
      </c>
      <c r="F39" t="s">
        <v>1622</v>
      </c>
      <c r="G39" t="s">
        <v>1623</v>
      </c>
      <c r="H39" t="s">
        <v>1624</v>
      </c>
      <c r="I39">
        <v>173123000</v>
      </c>
      <c r="J39" t="s">
        <v>935</v>
      </c>
      <c r="K39" t="s">
        <v>1288</v>
      </c>
      <c r="L39" t="s">
        <v>1295</v>
      </c>
      <c r="M39">
        <v>5152135</v>
      </c>
      <c r="N39" t="s">
        <v>638</v>
      </c>
      <c r="O39" t="s">
        <v>1625</v>
      </c>
      <c r="P39">
        <v>1239</v>
      </c>
      <c r="Q39" t="s">
        <v>1626</v>
      </c>
      <c r="R39" t="s">
        <v>1627</v>
      </c>
      <c r="S39" t="s">
        <v>1628</v>
      </c>
      <c r="T39" t="s">
        <v>1629</v>
      </c>
      <c r="U39" t="s">
        <v>723</v>
      </c>
      <c r="W39" t="s">
        <v>723</v>
      </c>
      <c r="X39" t="s">
        <v>64</v>
      </c>
      <c r="Y39" t="s">
        <v>1291</v>
      </c>
      <c r="Z39" t="s">
        <v>1292</v>
      </c>
      <c r="AA39" t="s">
        <v>323</v>
      </c>
      <c r="AB39" t="s">
        <v>1404</v>
      </c>
      <c r="AC39">
        <v>18</v>
      </c>
      <c r="AD39">
        <v>36800</v>
      </c>
      <c r="AE39">
        <v>36432</v>
      </c>
      <c r="AF39">
        <v>655776</v>
      </c>
      <c r="AG39">
        <v>8</v>
      </c>
      <c r="AH39" s="17">
        <v>708238</v>
      </c>
      <c r="AI39" t="s">
        <v>1632</v>
      </c>
      <c r="AJ39">
        <v>20240823</v>
      </c>
      <c r="AK39">
        <v>20250823</v>
      </c>
      <c r="AL39" t="s">
        <v>1630</v>
      </c>
      <c r="AM39">
        <v>102589</v>
      </c>
      <c r="AN39" t="s">
        <v>1631</v>
      </c>
      <c r="AO39" t="s">
        <v>1293</v>
      </c>
      <c r="AP39" t="s">
        <v>1294</v>
      </c>
      <c r="AQ39" s="19">
        <v>6</v>
      </c>
      <c r="AR39" s="22">
        <v>3</v>
      </c>
      <c r="AS39" s="5" t="s">
        <v>323</v>
      </c>
      <c r="AT39" s="5"/>
      <c r="AU39" t="s">
        <v>53</v>
      </c>
      <c r="AV39">
        <f>+VLOOKUP($I39,Code!$A$2:$M$108,12,0)</f>
        <v>320118</v>
      </c>
      <c r="AW39" t="str">
        <f>+VLOOKUP($I39,Code!$A$2:$M$108,13,0)</f>
        <v>Richoco WF 15g</v>
      </c>
      <c r="AY39" s="1">
        <f t="shared" si="3"/>
        <v>218.59200000000001</v>
      </c>
      <c r="AZ39" s="12">
        <f t="shared" si="2"/>
        <v>1.0000000000000009E-2</v>
      </c>
    </row>
    <row r="40" spans="2:52" hidden="1" x14ac:dyDescent="0.25">
      <c r="B40" t="s">
        <v>1304</v>
      </c>
      <c r="C40" s="2" t="s">
        <v>1452</v>
      </c>
      <c r="D40" s="2">
        <v>45590</v>
      </c>
      <c r="E40" t="s">
        <v>1646</v>
      </c>
      <c r="F40" t="s">
        <v>1647</v>
      </c>
      <c r="G40" t="s">
        <v>1648</v>
      </c>
      <c r="H40" t="s">
        <v>1649</v>
      </c>
      <c r="I40">
        <v>173129000</v>
      </c>
      <c r="J40" t="s">
        <v>746</v>
      </c>
      <c r="K40" t="s">
        <v>1288</v>
      </c>
      <c r="L40" t="s">
        <v>1295</v>
      </c>
      <c r="M40">
        <v>5331282</v>
      </c>
      <c r="N40" t="s">
        <v>1650</v>
      </c>
      <c r="O40" t="s">
        <v>1650</v>
      </c>
      <c r="P40" t="s">
        <v>1651</v>
      </c>
      <c r="Q40" t="s">
        <v>1290</v>
      </c>
      <c r="R40" t="s">
        <v>1652</v>
      </c>
      <c r="S40" t="s">
        <v>1653</v>
      </c>
      <c r="T40" t="s">
        <v>1654</v>
      </c>
      <c r="U40" t="s">
        <v>1655</v>
      </c>
      <c r="W40" t="s">
        <v>1517</v>
      </c>
      <c r="X40" t="s">
        <v>1655</v>
      </c>
      <c r="Y40" t="s">
        <v>1291</v>
      </c>
      <c r="Z40" t="s">
        <v>1292</v>
      </c>
      <c r="AA40" t="s">
        <v>51</v>
      </c>
      <c r="AB40" t="s">
        <v>1452</v>
      </c>
      <c r="AC40">
        <v>6</v>
      </c>
      <c r="AD40">
        <v>36800</v>
      </c>
      <c r="AE40">
        <v>36800</v>
      </c>
      <c r="AF40">
        <v>220800</v>
      </c>
      <c r="AG40">
        <v>8</v>
      </c>
      <c r="AH40" s="17">
        <v>238464</v>
      </c>
      <c r="AI40" t="s">
        <v>1314</v>
      </c>
      <c r="AJ40">
        <v>20240907</v>
      </c>
      <c r="AK40">
        <v>20250907</v>
      </c>
      <c r="AL40" t="s">
        <v>1476</v>
      </c>
      <c r="AM40">
        <v>102855</v>
      </c>
      <c r="AN40" t="s">
        <v>1477</v>
      </c>
      <c r="AO40" t="s">
        <v>1293</v>
      </c>
      <c r="AP40" t="s">
        <v>1294</v>
      </c>
      <c r="AQ40" s="19">
        <v>6</v>
      </c>
      <c r="AR40" s="22">
        <v>1</v>
      </c>
      <c r="AS40" s="5" t="s">
        <v>51</v>
      </c>
      <c r="AT40" s="5"/>
      <c r="AU40" t="s">
        <v>2002</v>
      </c>
      <c r="AV40">
        <f>+VLOOKUP($I40,Code!$A$2:$M$108,12,0)</f>
        <v>320023</v>
      </c>
      <c r="AW40" t="str">
        <f>+VLOOKUP($I40,Code!$A$2:$M$108,13,0)</f>
        <v>Na 15g</v>
      </c>
      <c r="AY40" s="1">
        <f t="shared" si="3"/>
        <v>220.8</v>
      </c>
      <c r="AZ40" s="12">
        <f t="shared" si="2"/>
        <v>0</v>
      </c>
    </row>
    <row r="41" spans="2:52" hidden="1" x14ac:dyDescent="0.25">
      <c r="B41" t="s">
        <v>1304</v>
      </c>
      <c r="C41" s="2" t="s">
        <v>1393</v>
      </c>
      <c r="D41" s="2">
        <v>45590</v>
      </c>
      <c r="E41" t="s">
        <v>1656</v>
      </c>
      <c r="F41" t="s">
        <v>1531</v>
      </c>
      <c r="G41" t="s">
        <v>1657</v>
      </c>
      <c r="H41" t="s">
        <v>1658</v>
      </c>
      <c r="I41">
        <v>173129000</v>
      </c>
      <c r="J41" t="s">
        <v>746</v>
      </c>
      <c r="K41" t="s">
        <v>1288</v>
      </c>
      <c r="L41" t="s">
        <v>1295</v>
      </c>
      <c r="M41">
        <v>5290767</v>
      </c>
      <c r="N41" t="s">
        <v>810</v>
      </c>
      <c r="O41" t="s">
        <v>1659</v>
      </c>
      <c r="P41">
        <v>29</v>
      </c>
      <c r="Q41" t="s">
        <v>1660</v>
      </c>
      <c r="R41" t="s">
        <v>1661</v>
      </c>
      <c r="S41" t="s">
        <v>1537</v>
      </c>
      <c r="T41" t="s">
        <v>1538</v>
      </c>
      <c r="U41" t="s">
        <v>723</v>
      </c>
      <c r="W41" t="s">
        <v>723</v>
      </c>
      <c r="X41" t="s">
        <v>62</v>
      </c>
      <c r="Y41" t="s">
        <v>1298</v>
      </c>
      <c r="Z41" t="s">
        <v>1299</v>
      </c>
      <c r="AA41" t="s">
        <v>4</v>
      </c>
      <c r="AB41" t="s">
        <v>1393</v>
      </c>
      <c r="AC41">
        <v>6</v>
      </c>
      <c r="AD41">
        <v>36800</v>
      </c>
      <c r="AE41">
        <v>36800</v>
      </c>
      <c r="AF41">
        <v>220800</v>
      </c>
      <c r="AG41">
        <v>8</v>
      </c>
      <c r="AH41" s="17">
        <v>238464</v>
      </c>
      <c r="AI41" t="s">
        <v>1314</v>
      </c>
      <c r="AJ41">
        <v>20240907</v>
      </c>
      <c r="AK41">
        <v>20250907</v>
      </c>
      <c r="AL41" t="s">
        <v>1539</v>
      </c>
      <c r="AM41">
        <v>102734</v>
      </c>
      <c r="AN41" t="s">
        <v>1403</v>
      </c>
      <c r="AO41" t="s">
        <v>1293</v>
      </c>
      <c r="AP41" t="s">
        <v>1294</v>
      </c>
      <c r="AQ41" s="19">
        <v>6</v>
      </c>
      <c r="AR41" s="22">
        <v>1</v>
      </c>
      <c r="AS41" s="5" t="s">
        <v>4</v>
      </c>
      <c r="AT41" s="5"/>
      <c r="AU41" t="s">
        <v>58</v>
      </c>
      <c r="AV41">
        <f>+VLOOKUP($I41,Code!$A$2:$M$108,12,0)</f>
        <v>320023</v>
      </c>
      <c r="AW41" t="str">
        <f>+VLOOKUP($I41,Code!$A$2:$M$108,13,0)</f>
        <v>Na 15g</v>
      </c>
      <c r="AY41" s="1">
        <f t="shared" si="3"/>
        <v>220.8</v>
      </c>
      <c r="AZ41" s="12">
        <f t="shared" si="2"/>
        <v>0</v>
      </c>
    </row>
    <row r="42" spans="2:52" hidden="1" x14ac:dyDescent="0.25">
      <c r="B42" t="s">
        <v>1304</v>
      </c>
      <c r="C42" s="2" t="s">
        <v>1305</v>
      </c>
      <c r="D42" s="2">
        <v>45590</v>
      </c>
      <c r="E42" t="s">
        <v>1581</v>
      </c>
      <c r="F42" t="s">
        <v>1417</v>
      </c>
      <c r="G42" t="s">
        <v>1582</v>
      </c>
      <c r="H42" t="s">
        <v>1583</v>
      </c>
      <c r="I42">
        <v>173129000</v>
      </c>
      <c r="J42" t="s">
        <v>746</v>
      </c>
      <c r="K42" t="s">
        <v>1288</v>
      </c>
      <c r="L42" t="s">
        <v>1295</v>
      </c>
      <c r="M42">
        <v>5290712</v>
      </c>
      <c r="N42" t="s">
        <v>1584</v>
      </c>
      <c r="O42" t="s">
        <v>653</v>
      </c>
      <c r="P42" t="s">
        <v>1585</v>
      </c>
      <c r="Q42" t="s">
        <v>1290</v>
      </c>
      <c r="R42" t="s">
        <v>1586</v>
      </c>
      <c r="S42" t="s">
        <v>1587</v>
      </c>
      <c r="T42" t="s">
        <v>1423</v>
      </c>
      <c r="U42" t="s">
        <v>723</v>
      </c>
      <c r="W42" t="s">
        <v>723</v>
      </c>
      <c r="X42" t="s">
        <v>124</v>
      </c>
      <c r="Y42" t="s">
        <v>1298</v>
      </c>
      <c r="Z42" t="s">
        <v>1299</v>
      </c>
      <c r="AA42" t="s">
        <v>865</v>
      </c>
      <c r="AB42" t="s">
        <v>1305</v>
      </c>
      <c r="AC42">
        <v>6</v>
      </c>
      <c r="AD42">
        <v>36800</v>
      </c>
      <c r="AE42">
        <v>36800</v>
      </c>
      <c r="AF42">
        <v>220800</v>
      </c>
      <c r="AG42">
        <v>8</v>
      </c>
      <c r="AH42" s="17">
        <v>238464</v>
      </c>
      <c r="AI42" t="s">
        <v>1314</v>
      </c>
      <c r="AJ42">
        <v>20240907</v>
      </c>
      <c r="AK42">
        <v>20250907</v>
      </c>
      <c r="AL42" t="s">
        <v>1424</v>
      </c>
      <c r="AM42">
        <v>99833</v>
      </c>
      <c r="AN42" t="s">
        <v>1306</v>
      </c>
      <c r="AO42" t="s">
        <v>1293</v>
      </c>
      <c r="AP42" t="s">
        <v>1294</v>
      </c>
      <c r="AQ42" s="19">
        <v>6</v>
      </c>
      <c r="AR42" s="22">
        <v>1</v>
      </c>
      <c r="AS42" s="5" t="s">
        <v>865</v>
      </c>
      <c r="AT42" s="5"/>
      <c r="AU42" t="s">
        <v>55</v>
      </c>
      <c r="AV42">
        <f>+VLOOKUP($I42,Code!$A$2:$M$108,12,0)</f>
        <v>320023</v>
      </c>
      <c r="AW42" t="str">
        <f>+VLOOKUP($I42,Code!$A$2:$M$108,13,0)</f>
        <v>Na 15g</v>
      </c>
      <c r="AY42" s="1">
        <f t="shared" si="3"/>
        <v>220.8</v>
      </c>
      <c r="AZ42" s="12">
        <f t="shared" si="2"/>
        <v>0</v>
      </c>
    </row>
    <row r="43" spans="2:52" hidden="1" x14ac:dyDescent="0.25">
      <c r="B43" t="s">
        <v>1304</v>
      </c>
      <c r="C43" s="2" t="s">
        <v>1305</v>
      </c>
      <c r="D43" s="2">
        <v>45590</v>
      </c>
      <c r="E43" t="s">
        <v>1347</v>
      </c>
      <c r="F43" t="s">
        <v>1348</v>
      </c>
      <c r="G43" t="s">
        <v>1349</v>
      </c>
      <c r="H43" t="s">
        <v>1350</v>
      </c>
      <c r="I43">
        <v>173129000</v>
      </c>
      <c r="J43" t="s">
        <v>746</v>
      </c>
      <c r="K43" t="s">
        <v>1288</v>
      </c>
      <c r="L43" t="s">
        <v>1295</v>
      </c>
      <c r="M43">
        <v>5295748</v>
      </c>
      <c r="N43" t="s">
        <v>1351</v>
      </c>
      <c r="O43" t="s">
        <v>1352</v>
      </c>
      <c r="P43" t="s">
        <v>1290</v>
      </c>
      <c r="Q43" t="s">
        <v>1353</v>
      </c>
      <c r="R43" t="s">
        <v>1354</v>
      </c>
      <c r="S43" t="s">
        <v>1355</v>
      </c>
      <c r="T43" t="s">
        <v>1342</v>
      </c>
      <c r="U43" t="s">
        <v>723</v>
      </c>
      <c r="W43" t="s">
        <v>723</v>
      </c>
      <c r="X43" t="s">
        <v>120</v>
      </c>
      <c r="Y43" t="s">
        <v>1298</v>
      </c>
      <c r="Z43" t="s">
        <v>1299</v>
      </c>
      <c r="AA43" t="s">
        <v>865</v>
      </c>
      <c r="AB43" t="s">
        <v>1305</v>
      </c>
      <c r="AC43">
        <v>6</v>
      </c>
      <c r="AD43">
        <v>36800</v>
      </c>
      <c r="AE43">
        <v>36800</v>
      </c>
      <c r="AF43">
        <v>220800</v>
      </c>
      <c r="AG43">
        <v>8</v>
      </c>
      <c r="AH43" s="17">
        <v>238464</v>
      </c>
      <c r="AI43" t="s">
        <v>1314</v>
      </c>
      <c r="AJ43">
        <v>20240907</v>
      </c>
      <c r="AK43">
        <v>20250907</v>
      </c>
      <c r="AL43" t="s">
        <v>1356</v>
      </c>
      <c r="AM43">
        <v>99833</v>
      </c>
      <c r="AN43" t="s">
        <v>1306</v>
      </c>
      <c r="AO43" t="s">
        <v>1293</v>
      </c>
      <c r="AP43" t="s">
        <v>1294</v>
      </c>
      <c r="AQ43" s="19">
        <v>6</v>
      </c>
      <c r="AR43" s="22">
        <v>1</v>
      </c>
      <c r="AS43" s="5" t="s">
        <v>865</v>
      </c>
      <c r="AT43" s="5"/>
      <c r="AU43" t="s">
        <v>55</v>
      </c>
      <c r="AV43">
        <f>+VLOOKUP($I43,Code!$A$2:$M$108,12,0)</f>
        <v>320023</v>
      </c>
      <c r="AW43" t="str">
        <f>+VLOOKUP($I43,Code!$A$2:$M$108,13,0)</f>
        <v>Na 15g</v>
      </c>
      <c r="AY43" s="1">
        <f t="shared" si="3"/>
        <v>220.8</v>
      </c>
      <c r="AZ43" s="12">
        <f t="shared" si="2"/>
        <v>0</v>
      </c>
    </row>
    <row r="44" spans="2:52" hidden="1" x14ac:dyDescent="0.25">
      <c r="B44" t="s">
        <v>1304</v>
      </c>
      <c r="C44" s="2" t="s">
        <v>1305</v>
      </c>
      <c r="D44" s="2">
        <v>45590</v>
      </c>
      <c r="E44" t="s">
        <v>1662</v>
      </c>
      <c r="F44" t="s">
        <v>1348</v>
      </c>
      <c r="G44" t="s">
        <v>1663</v>
      </c>
      <c r="H44" t="s">
        <v>1664</v>
      </c>
      <c r="I44">
        <v>173129000</v>
      </c>
      <c r="J44" t="s">
        <v>746</v>
      </c>
      <c r="K44" t="s">
        <v>1288</v>
      </c>
      <c r="L44" t="s">
        <v>1295</v>
      </c>
      <c r="M44">
        <v>5295478</v>
      </c>
      <c r="N44" t="s">
        <v>916</v>
      </c>
      <c r="O44" t="s">
        <v>1665</v>
      </c>
      <c r="P44" t="s">
        <v>1666</v>
      </c>
      <c r="Q44" t="s">
        <v>1290</v>
      </c>
      <c r="R44" t="s">
        <v>1667</v>
      </c>
      <c r="S44" t="s">
        <v>1411</v>
      </c>
      <c r="T44" t="s">
        <v>1668</v>
      </c>
      <c r="U44" t="s">
        <v>723</v>
      </c>
      <c r="W44" t="s">
        <v>723</v>
      </c>
      <c r="X44" t="s">
        <v>121</v>
      </c>
      <c r="Y44" t="s">
        <v>1298</v>
      </c>
      <c r="Z44" t="s">
        <v>1299</v>
      </c>
      <c r="AA44" t="s">
        <v>4</v>
      </c>
      <c r="AB44" t="s">
        <v>1305</v>
      </c>
      <c r="AC44">
        <v>6</v>
      </c>
      <c r="AD44">
        <v>36800</v>
      </c>
      <c r="AE44">
        <v>36800</v>
      </c>
      <c r="AF44">
        <v>220800</v>
      </c>
      <c r="AG44">
        <v>8</v>
      </c>
      <c r="AH44" s="17">
        <v>238464</v>
      </c>
      <c r="AI44" t="s">
        <v>1314</v>
      </c>
      <c r="AJ44">
        <v>20240907</v>
      </c>
      <c r="AK44">
        <v>20250907</v>
      </c>
      <c r="AL44" t="s">
        <v>1356</v>
      </c>
      <c r="AM44">
        <v>99833</v>
      </c>
      <c r="AN44" t="s">
        <v>1306</v>
      </c>
      <c r="AO44" t="s">
        <v>1293</v>
      </c>
      <c r="AP44" t="s">
        <v>1294</v>
      </c>
      <c r="AQ44" s="19">
        <v>6</v>
      </c>
      <c r="AR44" s="22">
        <v>1</v>
      </c>
      <c r="AS44" s="5" t="s">
        <v>4</v>
      </c>
      <c r="AT44" s="5"/>
      <c r="AU44" t="s">
        <v>55</v>
      </c>
      <c r="AV44">
        <f>+VLOOKUP($I44,Code!$A$2:$M$108,12,0)</f>
        <v>320023</v>
      </c>
      <c r="AW44" t="str">
        <f>+VLOOKUP($I44,Code!$A$2:$M$108,13,0)</f>
        <v>Na 15g</v>
      </c>
      <c r="AY44" s="1">
        <f t="shared" si="3"/>
        <v>220.8</v>
      </c>
      <c r="AZ44" s="12">
        <f t="shared" si="2"/>
        <v>0</v>
      </c>
    </row>
    <row r="45" spans="2:52" hidden="1" x14ac:dyDescent="0.25">
      <c r="B45" t="s">
        <v>1304</v>
      </c>
      <c r="C45" s="2" t="s">
        <v>1305</v>
      </c>
      <c r="D45" s="2">
        <v>45590</v>
      </c>
      <c r="E45" t="s">
        <v>1364</v>
      </c>
      <c r="F45" t="s">
        <v>1348</v>
      </c>
      <c r="G45" t="s">
        <v>1365</v>
      </c>
      <c r="H45" t="s">
        <v>1366</v>
      </c>
      <c r="I45">
        <v>173129000</v>
      </c>
      <c r="J45" t="s">
        <v>746</v>
      </c>
      <c r="K45" t="s">
        <v>1288</v>
      </c>
      <c r="L45" t="s">
        <v>1295</v>
      </c>
      <c r="M45">
        <v>5301610</v>
      </c>
      <c r="N45" t="s">
        <v>1367</v>
      </c>
      <c r="O45" t="s">
        <v>1368</v>
      </c>
      <c r="P45">
        <v>0.05</v>
      </c>
      <c r="Q45" t="s">
        <v>1369</v>
      </c>
      <c r="R45" t="s">
        <v>1363</v>
      </c>
      <c r="S45" t="s">
        <v>1363</v>
      </c>
      <c r="T45" t="s">
        <v>1342</v>
      </c>
      <c r="U45" t="s">
        <v>723</v>
      </c>
      <c r="W45" t="s">
        <v>723</v>
      </c>
      <c r="X45" t="s">
        <v>120</v>
      </c>
      <c r="Y45" t="s">
        <v>1298</v>
      </c>
      <c r="Z45" t="s">
        <v>1299</v>
      </c>
      <c r="AA45" t="s">
        <v>4</v>
      </c>
      <c r="AB45" t="s">
        <v>1305</v>
      </c>
      <c r="AC45">
        <v>6</v>
      </c>
      <c r="AD45">
        <v>36800</v>
      </c>
      <c r="AE45">
        <v>36800</v>
      </c>
      <c r="AF45">
        <v>220800</v>
      </c>
      <c r="AG45">
        <v>8</v>
      </c>
      <c r="AH45" s="17">
        <v>238464</v>
      </c>
      <c r="AI45" t="s">
        <v>1314</v>
      </c>
      <c r="AJ45">
        <v>20240907</v>
      </c>
      <c r="AK45">
        <v>20250907</v>
      </c>
      <c r="AL45" t="s">
        <v>1356</v>
      </c>
      <c r="AM45">
        <v>99833</v>
      </c>
      <c r="AN45" t="s">
        <v>1306</v>
      </c>
      <c r="AO45" t="s">
        <v>1293</v>
      </c>
      <c r="AP45" t="s">
        <v>1294</v>
      </c>
      <c r="AQ45" s="19">
        <v>6</v>
      </c>
      <c r="AR45" s="22">
        <v>1</v>
      </c>
      <c r="AS45" s="5" t="s">
        <v>4</v>
      </c>
      <c r="AT45" s="5"/>
      <c r="AU45" t="s">
        <v>55</v>
      </c>
      <c r="AV45">
        <f>+VLOOKUP($I45,Code!$A$2:$M$108,12,0)</f>
        <v>320023</v>
      </c>
      <c r="AW45" t="str">
        <f>+VLOOKUP($I45,Code!$A$2:$M$108,13,0)</f>
        <v>Na 15g</v>
      </c>
      <c r="AY45" s="1">
        <f t="shared" si="3"/>
        <v>220.8</v>
      </c>
      <c r="AZ45" s="12">
        <f t="shared" si="2"/>
        <v>0</v>
      </c>
    </row>
    <row r="46" spans="2:52" hidden="1" x14ac:dyDescent="0.25">
      <c r="B46" t="s">
        <v>1304</v>
      </c>
      <c r="C46" s="2" t="s">
        <v>1393</v>
      </c>
      <c r="D46" s="2">
        <v>45590</v>
      </c>
      <c r="E46" t="s">
        <v>1669</v>
      </c>
      <c r="F46" t="s">
        <v>1670</v>
      </c>
      <c r="G46" t="s">
        <v>1671</v>
      </c>
      <c r="H46" t="s">
        <v>1672</v>
      </c>
      <c r="I46">
        <v>173129000</v>
      </c>
      <c r="J46" t="s">
        <v>746</v>
      </c>
      <c r="K46" t="s">
        <v>1288</v>
      </c>
      <c r="L46" t="s">
        <v>1295</v>
      </c>
      <c r="M46">
        <v>5120219</v>
      </c>
      <c r="N46" t="s">
        <v>1673</v>
      </c>
      <c r="O46" t="s">
        <v>644</v>
      </c>
      <c r="P46" t="s">
        <v>1674</v>
      </c>
      <c r="Q46" t="s">
        <v>1675</v>
      </c>
      <c r="R46" t="s">
        <v>1676</v>
      </c>
      <c r="S46" t="s">
        <v>1677</v>
      </c>
      <c r="T46" t="s">
        <v>1400</v>
      </c>
      <c r="U46" t="s">
        <v>723</v>
      </c>
      <c r="W46" t="s">
        <v>723</v>
      </c>
      <c r="X46" t="s">
        <v>117</v>
      </c>
      <c r="Y46" t="s">
        <v>1298</v>
      </c>
      <c r="Z46" t="s">
        <v>1299</v>
      </c>
      <c r="AA46" t="s">
        <v>865</v>
      </c>
      <c r="AB46" t="s">
        <v>1393</v>
      </c>
      <c r="AC46">
        <v>6</v>
      </c>
      <c r="AD46">
        <v>36800</v>
      </c>
      <c r="AE46">
        <v>36800</v>
      </c>
      <c r="AF46">
        <v>220800</v>
      </c>
      <c r="AG46">
        <v>8</v>
      </c>
      <c r="AH46" s="17">
        <v>238464</v>
      </c>
      <c r="AI46" t="s">
        <v>1314</v>
      </c>
      <c r="AJ46">
        <v>20240907</v>
      </c>
      <c r="AK46">
        <v>20250907</v>
      </c>
      <c r="AL46" t="s">
        <v>1678</v>
      </c>
      <c r="AM46">
        <v>102734</v>
      </c>
      <c r="AN46" t="s">
        <v>1403</v>
      </c>
      <c r="AO46" t="s">
        <v>1293</v>
      </c>
      <c r="AP46" t="s">
        <v>1294</v>
      </c>
      <c r="AQ46" s="19">
        <v>6</v>
      </c>
      <c r="AR46" s="22">
        <v>1</v>
      </c>
      <c r="AS46" s="5" t="s">
        <v>865</v>
      </c>
      <c r="AT46" s="5"/>
      <c r="AU46" t="s">
        <v>58</v>
      </c>
      <c r="AV46">
        <f>+VLOOKUP($I46,Code!$A$2:$M$108,12,0)</f>
        <v>320023</v>
      </c>
      <c r="AW46" t="str">
        <f>+VLOOKUP($I46,Code!$A$2:$M$108,13,0)</f>
        <v>Na 15g</v>
      </c>
      <c r="AY46" s="1">
        <f t="shared" si="3"/>
        <v>220.8</v>
      </c>
      <c r="AZ46" s="12">
        <f t="shared" si="2"/>
        <v>0</v>
      </c>
    </row>
    <row r="47" spans="2:52" hidden="1" x14ac:dyDescent="0.25">
      <c r="B47" t="s">
        <v>1304</v>
      </c>
      <c r="C47" s="2" t="s">
        <v>1305</v>
      </c>
      <c r="D47" s="2">
        <v>45590</v>
      </c>
      <c r="E47" t="s">
        <v>1370</v>
      </c>
      <c r="F47" t="s">
        <v>1348</v>
      </c>
      <c r="G47" t="s">
        <v>1371</v>
      </c>
      <c r="H47" t="s">
        <v>1372</v>
      </c>
      <c r="I47">
        <v>173129000</v>
      </c>
      <c r="J47" t="s">
        <v>746</v>
      </c>
      <c r="K47" t="s">
        <v>1288</v>
      </c>
      <c r="L47" t="s">
        <v>1295</v>
      </c>
      <c r="M47">
        <v>5297414</v>
      </c>
      <c r="N47" t="s">
        <v>851</v>
      </c>
      <c r="O47" t="s">
        <v>851</v>
      </c>
      <c r="P47" t="s">
        <v>1373</v>
      </c>
      <c r="Q47" t="s">
        <v>1290</v>
      </c>
      <c r="R47" t="s">
        <v>1374</v>
      </c>
      <c r="S47" t="s">
        <v>1375</v>
      </c>
      <c r="T47" t="s">
        <v>1342</v>
      </c>
      <c r="U47" t="s">
        <v>723</v>
      </c>
      <c r="W47" t="s">
        <v>723</v>
      </c>
      <c r="X47" t="s">
        <v>120</v>
      </c>
      <c r="Y47" t="s">
        <v>1298</v>
      </c>
      <c r="Z47" t="s">
        <v>1299</v>
      </c>
      <c r="AA47" t="s">
        <v>4</v>
      </c>
      <c r="AB47" t="s">
        <v>1305</v>
      </c>
      <c r="AC47">
        <v>6</v>
      </c>
      <c r="AD47">
        <v>36800</v>
      </c>
      <c r="AE47">
        <v>36800</v>
      </c>
      <c r="AF47">
        <v>220800</v>
      </c>
      <c r="AG47">
        <v>8</v>
      </c>
      <c r="AH47" s="17">
        <v>238464</v>
      </c>
      <c r="AI47" t="s">
        <v>1314</v>
      </c>
      <c r="AJ47">
        <v>20240907</v>
      </c>
      <c r="AK47">
        <v>20250907</v>
      </c>
      <c r="AL47" t="s">
        <v>1356</v>
      </c>
      <c r="AM47">
        <v>99833</v>
      </c>
      <c r="AN47" t="s">
        <v>1306</v>
      </c>
      <c r="AO47" t="s">
        <v>1293</v>
      </c>
      <c r="AP47" t="s">
        <v>1294</v>
      </c>
      <c r="AQ47" s="19">
        <v>6</v>
      </c>
      <c r="AR47" s="22">
        <v>1</v>
      </c>
      <c r="AS47" s="5" t="s">
        <v>4</v>
      </c>
      <c r="AT47" s="5"/>
      <c r="AU47" t="s">
        <v>55</v>
      </c>
      <c r="AV47">
        <f>+VLOOKUP($I47,Code!$A$2:$M$108,12,0)</f>
        <v>320023</v>
      </c>
      <c r="AW47" t="str">
        <f>+VLOOKUP($I47,Code!$A$2:$M$108,13,0)</f>
        <v>Na 15g</v>
      </c>
      <c r="AY47" s="1">
        <f t="shared" si="3"/>
        <v>220.8</v>
      </c>
      <c r="AZ47" s="12">
        <f t="shared" si="2"/>
        <v>0</v>
      </c>
    </row>
    <row r="48" spans="2:52" hidden="1" x14ac:dyDescent="0.25">
      <c r="B48" t="s">
        <v>1304</v>
      </c>
      <c r="C48" s="2" t="s">
        <v>1307</v>
      </c>
      <c r="D48" s="2">
        <v>45590</v>
      </c>
      <c r="E48" t="s">
        <v>1679</v>
      </c>
      <c r="F48" t="s">
        <v>1613</v>
      </c>
      <c r="G48" t="s">
        <v>1680</v>
      </c>
      <c r="H48" t="s">
        <v>1681</v>
      </c>
      <c r="I48">
        <v>173129000</v>
      </c>
      <c r="J48" t="s">
        <v>746</v>
      </c>
      <c r="K48" t="s">
        <v>1288</v>
      </c>
      <c r="L48" t="s">
        <v>1295</v>
      </c>
      <c r="M48">
        <v>5294884</v>
      </c>
      <c r="N48" t="s">
        <v>1682</v>
      </c>
      <c r="O48" t="s">
        <v>301</v>
      </c>
      <c r="P48" t="s">
        <v>1290</v>
      </c>
      <c r="Q48" t="s">
        <v>1683</v>
      </c>
      <c r="R48" t="s">
        <v>1354</v>
      </c>
      <c r="S48" t="s">
        <v>1684</v>
      </c>
      <c r="T48" t="s">
        <v>1619</v>
      </c>
      <c r="U48" t="s">
        <v>723</v>
      </c>
      <c r="W48" t="s">
        <v>723</v>
      </c>
      <c r="X48" t="s">
        <v>67</v>
      </c>
      <c r="Y48" t="s">
        <v>1298</v>
      </c>
      <c r="Z48" t="s">
        <v>1299</v>
      </c>
      <c r="AA48" t="s">
        <v>865</v>
      </c>
      <c r="AB48" s="2" t="s">
        <v>1307</v>
      </c>
      <c r="AC48">
        <v>6</v>
      </c>
      <c r="AD48">
        <v>36800</v>
      </c>
      <c r="AE48">
        <v>36800</v>
      </c>
      <c r="AF48">
        <v>220800</v>
      </c>
      <c r="AG48">
        <v>8</v>
      </c>
      <c r="AH48" s="17">
        <v>238464</v>
      </c>
      <c r="AI48" t="s">
        <v>1314</v>
      </c>
      <c r="AJ48">
        <v>20240907</v>
      </c>
      <c r="AK48">
        <v>20250907</v>
      </c>
      <c r="AL48" t="s">
        <v>1620</v>
      </c>
      <c r="AM48">
        <v>102675</v>
      </c>
      <c r="AN48" t="s">
        <v>1529</v>
      </c>
      <c r="AO48" t="s">
        <v>1293</v>
      </c>
      <c r="AP48" t="s">
        <v>1294</v>
      </c>
      <c r="AQ48" s="19">
        <v>6</v>
      </c>
      <c r="AR48" s="22">
        <v>1</v>
      </c>
      <c r="AS48" s="5" t="s">
        <v>865</v>
      </c>
      <c r="AT48" s="5"/>
      <c r="AU48" t="s">
        <v>56</v>
      </c>
      <c r="AV48">
        <f>+VLOOKUP($I48,Code!$A$2:$M$108,12,0)</f>
        <v>320023</v>
      </c>
      <c r="AW48" t="str">
        <f>+VLOOKUP($I48,Code!$A$2:$M$108,13,0)</f>
        <v>Na 15g</v>
      </c>
      <c r="AY48" s="1">
        <f t="shared" si="3"/>
        <v>220.8</v>
      </c>
      <c r="AZ48" s="12">
        <f t="shared" si="2"/>
        <v>0</v>
      </c>
    </row>
    <row r="49" spans="2:52" hidden="1" x14ac:dyDescent="0.25">
      <c r="B49" t="s">
        <v>1304</v>
      </c>
      <c r="C49" s="2" t="s">
        <v>1393</v>
      </c>
      <c r="D49" s="2">
        <v>45590</v>
      </c>
      <c r="E49" t="s">
        <v>1685</v>
      </c>
      <c r="F49" t="s">
        <v>1531</v>
      </c>
      <c r="G49" t="s">
        <v>1686</v>
      </c>
      <c r="H49" t="s">
        <v>1687</v>
      </c>
      <c r="I49">
        <v>173129000</v>
      </c>
      <c r="J49" t="s">
        <v>746</v>
      </c>
      <c r="K49" t="s">
        <v>1288</v>
      </c>
      <c r="L49" t="s">
        <v>1295</v>
      </c>
      <c r="M49">
        <v>5125096</v>
      </c>
      <c r="N49" t="s">
        <v>946</v>
      </c>
      <c r="O49" t="s">
        <v>1688</v>
      </c>
      <c r="P49">
        <v>162</v>
      </c>
      <c r="Q49" t="s">
        <v>1328</v>
      </c>
      <c r="R49" t="s">
        <v>1689</v>
      </c>
      <c r="S49" t="s">
        <v>1689</v>
      </c>
      <c r="T49" t="s">
        <v>1538</v>
      </c>
      <c r="U49" t="s">
        <v>723</v>
      </c>
      <c r="W49" t="s">
        <v>723</v>
      </c>
      <c r="X49" t="s">
        <v>62</v>
      </c>
      <c r="Y49" t="s">
        <v>1298</v>
      </c>
      <c r="Z49" t="s">
        <v>1299</v>
      </c>
      <c r="AA49" t="s">
        <v>4</v>
      </c>
      <c r="AB49" s="2" t="s">
        <v>1393</v>
      </c>
      <c r="AC49">
        <v>6</v>
      </c>
      <c r="AD49">
        <v>36800</v>
      </c>
      <c r="AE49">
        <v>36800</v>
      </c>
      <c r="AF49">
        <v>220800</v>
      </c>
      <c r="AG49">
        <v>8</v>
      </c>
      <c r="AH49" s="17">
        <v>238464</v>
      </c>
      <c r="AI49" t="s">
        <v>1314</v>
      </c>
      <c r="AJ49">
        <v>20240907</v>
      </c>
      <c r="AK49">
        <v>20250907</v>
      </c>
      <c r="AL49" t="s">
        <v>1539</v>
      </c>
      <c r="AM49">
        <v>102734</v>
      </c>
      <c r="AN49" t="s">
        <v>1403</v>
      </c>
      <c r="AO49" t="s">
        <v>1293</v>
      </c>
      <c r="AP49" t="s">
        <v>1294</v>
      </c>
      <c r="AQ49" s="19">
        <v>6</v>
      </c>
      <c r="AR49" s="22">
        <v>1</v>
      </c>
      <c r="AS49" s="5" t="s">
        <v>4</v>
      </c>
      <c r="AT49" s="5"/>
      <c r="AU49" t="s">
        <v>58</v>
      </c>
      <c r="AV49">
        <f>+VLOOKUP($I49,Code!$A$2:$M$108,12,0)</f>
        <v>320023</v>
      </c>
      <c r="AW49" t="str">
        <f>+VLOOKUP($I49,Code!$A$2:$M$108,13,0)</f>
        <v>Na 15g</v>
      </c>
      <c r="AY49" s="1">
        <f t="shared" si="3"/>
        <v>220.8</v>
      </c>
      <c r="AZ49" s="12">
        <f t="shared" si="2"/>
        <v>0</v>
      </c>
    </row>
    <row r="50" spans="2:52" hidden="1" x14ac:dyDescent="0.25">
      <c r="B50" t="s">
        <v>1304</v>
      </c>
      <c r="C50" s="2" t="s">
        <v>1305</v>
      </c>
      <c r="D50" s="2">
        <v>45590</v>
      </c>
      <c r="E50" t="s">
        <v>1643</v>
      </c>
      <c r="F50" t="s">
        <v>1438</v>
      </c>
      <c r="G50" t="s">
        <v>1644</v>
      </c>
      <c r="H50" t="s">
        <v>1645</v>
      </c>
      <c r="I50">
        <v>173129000</v>
      </c>
      <c r="J50" t="s">
        <v>746</v>
      </c>
      <c r="K50" t="s">
        <v>1288</v>
      </c>
      <c r="L50" t="s">
        <v>1295</v>
      </c>
      <c r="M50">
        <v>4830094</v>
      </c>
      <c r="N50" t="s">
        <v>1441</v>
      </c>
      <c r="O50" t="s">
        <v>1442</v>
      </c>
      <c r="P50" t="s">
        <v>1443</v>
      </c>
      <c r="Q50" t="s">
        <v>1444</v>
      </c>
      <c r="R50" t="s">
        <v>1290</v>
      </c>
      <c r="S50" t="s">
        <v>1445</v>
      </c>
      <c r="T50" t="s">
        <v>1446</v>
      </c>
      <c r="U50" t="s">
        <v>1447</v>
      </c>
      <c r="W50" t="s">
        <v>1448</v>
      </c>
      <c r="X50" t="s">
        <v>1447</v>
      </c>
      <c r="Y50" t="s">
        <v>1298</v>
      </c>
      <c r="Z50" t="s">
        <v>1449</v>
      </c>
      <c r="AA50" t="s">
        <v>863</v>
      </c>
      <c r="AB50" s="2" t="s">
        <v>1305</v>
      </c>
      <c r="AC50">
        <v>60</v>
      </c>
      <c r="AD50">
        <v>35139</v>
      </c>
      <c r="AE50">
        <v>35139</v>
      </c>
      <c r="AF50">
        <v>2108340</v>
      </c>
      <c r="AG50">
        <v>8</v>
      </c>
      <c r="AH50" s="17">
        <v>2277007</v>
      </c>
      <c r="AI50" t="s">
        <v>1314</v>
      </c>
      <c r="AJ50">
        <v>20240907</v>
      </c>
      <c r="AK50">
        <v>20250907</v>
      </c>
      <c r="AL50" t="s">
        <v>1450</v>
      </c>
      <c r="AM50">
        <v>102611</v>
      </c>
      <c r="AN50" t="s">
        <v>1451</v>
      </c>
      <c r="AO50" t="s">
        <v>1293</v>
      </c>
      <c r="AP50" t="s">
        <v>1294</v>
      </c>
      <c r="AQ50" s="19">
        <v>6</v>
      </c>
      <c r="AR50" s="22">
        <v>10</v>
      </c>
      <c r="AS50" s="5" t="s">
        <v>863</v>
      </c>
      <c r="AT50" s="5"/>
      <c r="AU50" t="s">
        <v>1997</v>
      </c>
      <c r="AV50">
        <f>+VLOOKUP($I50,Code!$A$2:$M$108,12,0)</f>
        <v>320023</v>
      </c>
      <c r="AW50" t="str">
        <f>+VLOOKUP($I50,Code!$A$2:$M$108,13,0)</f>
        <v>Na 15g</v>
      </c>
      <c r="AY50" s="1">
        <f t="shared" si="3"/>
        <v>210.834</v>
      </c>
      <c r="AZ50" s="12">
        <f t="shared" si="2"/>
        <v>0</v>
      </c>
    </row>
    <row r="51" spans="2:52" hidden="1" x14ac:dyDescent="0.25">
      <c r="B51" t="s">
        <v>1304</v>
      </c>
      <c r="C51" s="2" t="s">
        <v>1305</v>
      </c>
      <c r="D51" s="2">
        <v>45590</v>
      </c>
      <c r="E51" t="s">
        <v>1498</v>
      </c>
      <c r="F51" t="s">
        <v>1499</v>
      </c>
      <c r="G51" t="s">
        <v>1500</v>
      </c>
      <c r="H51" t="s">
        <v>1501</v>
      </c>
      <c r="I51">
        <v>173129000</v>
      </c>
      <c r="J51" t="s">
        <v>746</v>
      </c>
      <c r="K51" t="s">
        <v>1288</v>
      </c>
      <c r="L51" t="s">
        <v>1295</v>
      </c>
      <c r="M51">
        <v>5010341</v>
      </c>
      <c r="N51" t="s">
        <v>423</v>
      </c>
      <c r="O51" t="s">
        <v>423</v>
      </c>
      <c r="P51" t="s">
        <v>1290</v>
      </c>
      <c r="Q51" t="s">
        <v>1502</v>
      </c>
      <c r="R51" t="s">
        <v>1503</v>
      </c>
      <c r="S51" t="s">
        <v>1504</v>
      </c>
      <c r="T51" t="s">
        <v>1505</v>
      </c>
      <c r="U51" t="s">
        <v>116</v>
      </c>
      <c r="W51" t="s">
        <v>1465</v>
      </c>
      <c r="X51" t="s">
        <v>116</v>
      </c>
      <c r="Y51" t="s">
        <v>1291</v>
      </c>
      <c r="Z51" t="s">
        <v>1292</v>
      </c>
      <c r="AA51" t="s">
        <v>408</v>
      </c>
      <c r="AB51" t="s">
        <v>1305</v>
      </c>
      <c r="AC51">
        <v>42</v>
      </c>
      <c r="AD51">
        <v>36800</v>
      </c>
      <c r="AE51">
        <v>36800</v>
      </c>
      <c r="AF51">
        <v>1545600</v>
      </c>
      <c r="AG51">
        <v>8</v>
      </c>
      <c r="AH51" s="17">
        <v>1669248</v>
      </c>
      <c r="AI51" t="s">
        <v>1314</v>
      </c>
      <c r="AJ51">
        <v>20240907</v>
      </c>
      <c r="AK51">
        <v>20250907</v>
      </c>
      <c r="AL51" t="s">
        <v>1507</v>
      </c>
      <c r="AM51">
        <v>91276</v>
      </c>
      <c r="AN51" t="s">
        <v>1508</v>
      </c>
      <c r="AO51" t="s">
        <v>1293</v>
      </c>
      <c r="AP51" t="s">
        <v>1294</v>
      </c>
      <c r="AQ51" s="19">
        <v>6</v>
      </c>
      <c r="AR51" s="22">
        <v>7</v>
      </c>
      <c r="AS51" s="5" t="s">
        <v>408</v>
      </c>
      <c r="AT51" s="5"/>
      <c r="AU51" t="s">
        <v>2001</v>
      </c>
      <c r="AV51">
        <f>+VLOOKUP($I51,Code!$A$2:$M$108,12,0)</f>
        <v>320023</v>
      </c>
      <c r="AW51" t="str">
        <f>+VLOOKUP($I51,Code!$A$2:$M$108,13,0)</f>
        <v>Na 15g</v>
      </c>
      <c r="AY51" s="1">
        <f t="shared" si="3"/>
        <v>220.8</v>
      </c>
      <c r="AZ51" s="12">
        <f t="shared" si="2"/>
        <v>0</v>
      </c>
    </row>
    <row r="52" spans="2:52" hidden="1" x14ac:dyDescent="0.25">
      <c r="B52" t="s">
        <v>1304</v>
      </c>
      <c r="C52" s="2" t="s">
        <v>1305</v>
      </c>
      <c r="D52" s="2">
        <v>45590</v>
      </c>
      <c r="E52" t="s">
        <v>1690</v>
      </c>
      <c r="F52" t="s">
        <v>1691</v>
      </c>
      <c r="G52" t="s">
        <v>1692</v>
      </c>
      <c r="H52" t="s">
        <v>1693</v>
      </c>
      <c r="I52">
        <v>173129000</v>
      </c>
      <c r="J52" t="s">
        <v>746</v>
      </c>
      <c r="K52" t="s">
        <v>1288</v>
      </c>
      <c r="L52" t="s">
        <v>1295</v>
      </c>
      <c r="M52">
        <v>4811923</v>
      </c>
      <c r="N52" t="s">
        <v>800</v>
      </c>
      <c r="O52" t="s">
        <v>1290</v>
      </c>
      <c r="P52">
        <v>875</v>
      </c>
      <c r="Q52" t="s">
        <v>1694</v>
      </c>
      <c r="R52" t="s">
        <v>1695</v>
      </c>
      <c r="S52" t="s">
        <v>1696</v>
      </c>
      <c r="T52" t="s">
        <v>1697</v>
      </c>
      <c r="U52" t="s">
        <v>723</v>
      </c>
      <c r="W52" t="s">
        <v>723</v>
      </c>
      <c r="X52" t="s">
        <v>167</v>
      </c>
      <c r="Y52" t="s">
        <v>1298</v>
      </c>
      <c r="Z52" t="s">
        <v>1299</v>
      </c>
      <c r="AA52" t="s">
        <v>673</v>
      </c>
      <c r="AB52" t="s">
        <v>1305</v>
      </c>
      <c r="AC52">
        <v>6</v>
      </c>
      <c r="AD52">
        <v>36800</v>
      </c>
      <c r="AE52">
        <v>36064</v>
      </c>
      <c r="AF52">
        <v>216384</v>
      </c>
      <c r="AG52">
        <v>8</v>
      </c>
      <c r="AH52" s="17">
        <v>233695</v>
      </c>
      <c r="AI52" t="s">
        <v>1314</v>
      </c>
      <c r="AJ52">
        <v>20240907</v>
      </c>
      <c r="AK52">
        <v>20250907</v>
      </c>
      <c r="AL52" t="s">
        <v>1698</v>
      </c>
      <c r="AM52">
        <v>102610</v>
      </c>
      <c r="AN52" t="s">
        <v>1699</v>
      </c>
      <c r="AO52" t="s">
        <v>1293</v>
      </c>
      <c r="AP52" t="s">
        <v>1294</v>
      </c>
      <c r="AQ52" s="19">
        <v>6</v>
      </c>
      <c r="AR52" s="22">
        <v>1</v>
      </c>
      <c r="AS52" s="5" t="s">
        <v>673</v>
      </c>
      <c r="AT52" s="5"/>
      <c r="AU52" t="s">
        <v>1997</v>
      </c>
      <c r="AV52">
        <f>+VLOOKUP($I52,Code!$A$2:$M$108,12,0)</f>
        <v>320023</v>
      </c>
      <c r="AW52" t="str">
        <f>+VLOOKUP($I52,Code!$A$2:$M$108,13,0)</f>
        <v>Na 15g</v>
      </c>
      <c r="AY52" s="1">
        <f t="shared" si="3"/>
        <v>216.38399999999999</v>
      </c>
      <c r="AZ52" s="12">
        <f t="shared" si="2"/>
        <v>2.0000000000000018E-2</v>
      </c>
    </row>
    <row r="53" spans="2:52" hidden="1" x14ac:dyDescent="0.25">
      <c r="B53" t="s">
        <v>1304</v>
      </c>
      <c r="C53" s="2" t="s">
        <v>1307</v>
      </c>
      <c r="D53" s="2">
        <v>45590</v>
      </c>
      <c r="E53" t="s">
        <v>1518</v>
      </c>
      <c r="F53" t="s">
        <v>1519</v>
      </c>
      <c r="G53" t="s">
        <v>1520</v>
      </c>
      <c r="H53" t="s">
        <v>1521</v>
      </c>
      <c r="I53">
        <v>173129000</v>
      </c>
      <c r="J53" t="s">
        <v>746</v>
      </c>
      <c r="K53" t="s">
        <v>1288</v>
      </c>
      <c r="L53" t="s">
        <v>1295</v>
      </c>
      <c r="M53">
        <v>5301838</v>
      </c>
      <c r="N53" t="s">
        <v>1522</v>
      </c>
      <c r="O53" t="s">
        <v>1523</v>
      </c>
      <c r="P53" t="s">
        <v>1524</v>
      </c>
      <c r="Q53" t="s">
        <v>1290</v>
      </c>
      <c r="R53" t="s">
        <v>1525</v>
      </c>
      <c r="S53" t="s">
        <v>1526</v>
      </c>
      <c r="T53" t="s">
        <v>1527</v>
      </c>
      <c r="U53" t="s">
        <v>723</v>
      </c>
      <c r="W53" t="s">
        <v>723</v>
      </c>
      <c r="X53" t="s">
        <v>128</v>
      </c>
      <c r="Y53" t="s">
        <v>1298</v>
      </c>
      <c r="Z53" t="s">
        <v>1299</v>
      </c>
      <c r="AA53" t="s">
        <v>449</v>
      </c>
      <c r="AB53" t="s">
        <v>1307</v>
      </c>
      <c r="AC53">
        <v>6</v>
      </c>
      <c r="AD53">
        <v>36800</v>
      </c>
      <c r="AE53">
        <v>36800</v>
      </c>
      <c r="AF53">
        <v>220800</v>
      </c>
      <c r="AG53">
        <v>8</v>
      </c>
      <c r="AH53" s="17">
        <v>238464</v>
      </c>
      <c r="AI53" t="s">
        <v>1314</v>
      </c>
      <c r="AJ53">
        <v>20240907</v>
      </c>
      <c r="AK53">
        <v>20250907</v>
      </c>
      <c r="AL53" t="s">
        <v>1528</v>
      </c>
      <c r="AM53">
        <v>102675</v>
      </c>
      <c r="AN53" t="s">
        <v>1529</v>
      </c>
      <c r="AO53" t="s">
        <v>1293</v>
      </c>
      <c r="AP53" t="s">
        <v>1294</v>
      </c>
      <c r="AQ53" s="19">
        <v>6</v>
      </c>
      <c r="AR53" s="22">
        <v>1</v>
      </c>
      <c r="AS53" s="5" t="s">
        <v>449</v>
      </c>
      <c r="AT53" s="5"/>
      <c r="AU53" t="s">
        <v>56</v>
      </c>
      <c r="AV53">
        <f>+VLOOKUP($I53,Code!$A$2:$M$108,12,0)</f>
        <v>320023</v>
      </c>
      <c r="AW53" t="str">
        <f>+VLOOKUP($I53,Code!$A$2:$M$108,13,0)</f>
        <v>Na 15g</v>
      </c>
      <c r="AY53" s="1">
        <f t="shared" si="3"/>
        <v>220.8</v>
      </c>
      <c r="AZ53" s="12">
        <f t="shared" si="2"/>
        <v>0</v>
      </c>
    </row>
    <row r="54" spans="2:52" hidden="1" x14ac:dyDescent="0.25">
      <c r="B54" t="s">
        <v>1304</v>
      </c>
      <c r="C54" s="2" t="s">
        <v>1452</v>
      </c>
      <c r="D54" s="2">
        <v>45590</v>
      </c>
      <c r="E54" t="s">
        <v>1700</v>
      </c>
      <c r="F54" t="s">
        <v>1701</v>
      </c>
      <c r="G54" t="s">
        <v>1702</v>
      </c>
      <c r="H54">
        <v>0</v>
      </c>
      <c r="I54">
        <v>173129000</v>
      </c>
      <c r="J54" t="s">
        <v>746</v>
      </c>
      <c r="K54" t="s">
        <v>1288</v>
      </c>
      <c r="L54" t="s">
        <v>1295</v>
      </c>
      <c r="M54">
        <v>5302754</v>
      </c>
      <c r="N54" t="s">
        <v>1703</v>
      </c>
      <c r="O54" t="s">
        <v>1704</v>
      </c>
      <c r="P54" t="s">
        <v>1705</v>
      </c>
      <c r="Q54" t="s">
        <v>1290</v>
      </c>
      <c r="R54" t="s">
        <v>1706</v>
      </c>
      <c r="S54" t="s">
        <v>1707</v>
      </c>
      <c r="T54" t="s">
        <v>1708</v>
      </c>
      <c r="U54" t="s">
        <v>1709</v>
      </c>
      <c r="W54" t="s">
        <v>1465</v>
      </c>
      <c r="X54" t="s">
        <v>1709</v>
      </c>
      <c r="Y54" t="s">
        <v>1298</v>
      </c>
      <c r="Z54" t="s">
        <v>1299</v>
      </c>
      <c r="AA54" t="s">
        <v>4</v>
      </c>
      <c r="AB54" t="s">
        <v>1452</v>
      </c>
      <c r="AC54">
        <v>6</v>
      </c>
      <c r="AD54">
        <v>36800</v>
      </c>
      <c r="AE54">
        <v>36800</v>
      </c>
      <c r="AF54">
        <v>220800</v>
      </c>
      <c r="AG54">
        <v>8</v>
      </c>
      <c r="AH54" s="17">
        <v>238464</v>
      </c>
      <c r="AI54" t="s">
        <v>1710</v>
      </c>
      <c r="AJ54">
        <v>20240911</v>
      </c>
      <c r="AK54">
        <v>20250911</v>
      </c>
      <c r="AL54" t="s">
        <v>1711</v>
      </c>
      <c r="AM54">
        <v>102855</v>
      </c>
      <c r="AN54" t="s">
        <v>1477</v>
      </c>
      <c r="AO54" t="s">
        <v>1293</v>
      </c>
      <c r="AP54" t="s">
        <v>1294</v>
      </c>
      <c r="AQ54" s="19">
        <v>6</v>
      </c>
      <c r="AR54" s="22">
        <v>1</v>
      </c>
      <c r="AS54" s="5" t="s">
        <v>4</v>
      </c>
      <c r="AT54" s="5"/>
      <c r="AU54" t="s">
        <v>2008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3"/>
        <v>220.8</v>
      </c>
      <c r="AZ54" s="12">
        <f t="shared" si="2"/>
        <v>0</v>
      </c>
    </row>
    <row r="55" spans="2:52" hidden="1" x14ac:dyDescent="0.25">
      <c r="B55" t="s">
        <v>1304</v>
      </c>
      <c r="C55" s="2" t="s">
        <v>1404</v>
      </c>
      <c r="D55" s="2">
        <v>45590</v>
      </c>
      <c r="E55" t="s">
        <v>1571</v>
      </c>
      <c r="F55" t="s">
        <v>1572</v>
      </c>
      <c r="G55" t="s">
        <v>1573</v>
      </c>
      <c r="H55" t="s">
        <v>1574</v>
      </c>
      <c r="I55">
        <v>173129000</v>
      </c>
      <c r="J55" t="s">
        <v>746</v>
      </c>
      <c r="K55" t="s">
        <v>1288</v>
      </c>
      <c r="L55" t="s">
        <v>1295</v>
      </c>
      <c r="M55">
        <v>6812663</v>
      </c>
      <c r="N55" t="s">
        <v>1169</v>
      </c>
      <c r="O55" t="s">
        <v>1575</v>
      </c>
      <c r="P55">
        <v>385</v>
      </c>
      <c r="Q55" t="s">
        <v>1290</v>
      </c>
      <c r="R55" t="s">
        <v>1576</v>
      </c>
      <c r="S55" t="s">
        <v>1577</v>
      </c>
      <c r="T55" t="s">
        <v>1578</v>
      </c>
      <c r="U55" t="s">
        <v>723</v>
      </c>
      <c r="W55" t="s">
        <v>723</v>
      </c>
      <c r="X55" t="s">
        <v>63</v>
      </c>
      <c r="Y55" t="s">
        <v>1291</v>
      </c>
      <c r="Z55" t="s">
        <v>1292</v>
      </c>
      <c r="AA55" t="s">
        <v>966</v>
      </c>
      <c r="AB55" t="s">
        <v>1404</v>
      </c>
      <c r="AC55">
        <v>30</v>
      </c>
      <c r="AD55">
        <v>36800</v>
      </c>
      <c r="AE55">
        <v>36800</v>
      </c>
      <c r="AF55">
        <v>1104000</v>
      </c>
      <c r="AG55">
        <v>8</v>
      </c>
      <c r="AH55" s="17">
        <v>1192320</v>
      </c>
      <c r="AI55" t="s">
        <v>1314</v>
      </c>
      <c r="AJ55">
        <v>20240907</v>
      </c>
      <c r="AK55">
        <v>20250907</v>
      </c>
      <c r="AL55" t="s">
        <v>1579</v>
      </c>
      <c r="AM55">
        <v>101892</v>
      </c>
      <c r="AN55" t="s">
        <v>1580</v>
      </c>
      <c r="AO55" t="s">
        <v>1293</v>
      </c>
      <c r="AP55" t="s">
        <v>1294</v>
      </c>
      <c r="AQ55" s="19">
        <v>6</v>
      </c>
      <c r="AR55" s="22">
        <v>5</v>
      </c>
      <c r="AS55" s="5" t="s">
        <v>966</v>
      </c>
      <c r="AT55" s="5"/>
      <c r="AU55" t="s">
        <v>2003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3"/>
        <v>220.8</v>
      </c>
      <c r="AZ55" s="12">
        <f t="shared" si="2"/>
        <v>0</v>
      </c>
    </row>
    <row r="56" spans="2:52" hidden="1" x14ac:dyDescent="0.25">
      <c r="B56" t="s">
        <v>1304</v>
      </c>
      <c r="C56" s="2" t="s">
        <v>1305</v>
      </c>
      <c r="D56" s="2">
        <v>45590</v>
      </c>
      <c r="E56" t="s">
        <v>1376</v>
      </c>
      <c r="F56" t="s">
        <v>1348</v>
      </c>
      <c r="G56" t="s">
        <v>1377</v>
      </c>
      <c r="H56" t="s">
        <v>1378</v>
      </c>
      <c r="I56">
        <v>173129000</v>
      </c>
      <c r="J56" t="s">
        <v>746</v>
      </c>
      <c r="K56" t="s">
        <v>1288</v>
      </c>
      <c r="L56" t="s">
        <v>1295</v>
      </c>
      <c r="M56">
        <v>5272778</v>
      </c>
      <c r="N56" t="s">
        <v>483</v>
      </c>
      <c r="O56" t="s">
        <v>1379</v>
      </c>
      <c r="P56" t="s">
        <v>1380</v>
      </c>
      <c r="Q56" t="s">
        <v>1381</v>
      </c>
      <c r="R56" t="s">
        <v>1382</v>
      </c>
      <c r="S56" t="s">
        <v>1355</v>
      </c>
      <c r="T56" t="s">
        <v>1342</v>
      </c>
      <c r="U56" t="s">
        <v>723</v>
      </c>
      <c r="W56" t="s">
        <v>723</v>
      </c>
      <c r="X56" t="s">
        <v>120</v>
      </c>
      <c r="Y56" t="s">
        <v>1298</v>
      </c>
      <c r="Z56" t="s">
        <v>1299</v>
      </c>
      <c r="AA56" t="s">
        <v>4</v>
      </c>
      <c r="AB56" t="s">
        <v>1305</v>
      </c>
      <c r="AC56">
        <v>6</v>
      </c>
      <c r="AD56">
        <v>36800</v>
      </c>
      <c r="AE56">
        <v>36800</v>
      </c>
      <c r="AF56">
        <v>220800</v>
      </c>
      <c r="AG56">
        <v>8</v>
      </c>
      <c r="AH56" s="17">
        <v>238464</v>
      </c>
      <c r="AI56" t="s">
        <v>1314</v>
      </c>
      <c r="AJ56">
        <v>20240907</v>
      </c>
      <c r="AK56">
        <v>20250907</v>
      </c>
      <c r="AL56" t="s">
        <v>1356</v>
      </c>
      <c r="AM56">
        <v>99833</v>
      </c>
      <c r="AN56" t="s">
        <v>1306</v>
      </c>
      <c r="AO56" t="s">
        <v>1293</v>
      </c>
      <c r="AP56" t="s">
        <v>1294</v>
      </c>
      <c r="AQ56" s="19">
        <v>6</v>
      </c>
      <c r="AR56" s="22">
        <v>1</v>
      </c>
      <c r="AS56" s="5" t="s">
        <v>4</v>
      </c>
      <c r="AT56" s="5"/>
      <c r="AU56" t="s">
        <v>55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3"/>
        <v>220.8</v>
      </c>
      <c r="AZ56" s="12">
        <f t="shared" si="2"/>
        <v>0</v>
      </c>
    </row>
    <row r="57" spans="2:52" hidden="1" x14ac:dyDescent="0.25">
      <c r="B57" t="s">
        <v>1304</v>
      </c>
      <c r="C57" s="2" t="s">
        <v>1307</v>
      </c>
      <c r="D57" s="2">
        <v>45590</v>
      </c>
      <c r="E57" t="s">
        <v>1712</v>
      </c>
      <c r="F57" t="s">
        <v>1613</v>
      </c>
      <c r="G57" t="s">
        <v>1713</v>
      </c>
      <c r="H57" t="s">
        <v>1714</v>
      </c>
      <c r="I57">
        <v>173129000</v>
      </c>
      <c r="J57" t="s">
        <v>746</v>
      </c>
      <c r="K57" t="s">
        <v>1288</v>
      </c>
      <c r="L57" t="s">
        <v>1295</v>
      </c>
      <c r="M57">
        <v>5278893</v>
      </c>
      <c r="N57" t="s">
        <v>1715</v>
      </c>
      <c r="O57" t="s">
        <v>298</v>
      </c>
      <c r="P57" t="s">
        <v>1716</v>
      </c>
      <c r="Q57" t="s">
        <v>1717</v>
      </c>
      <c r="R57" t="s">
        <v>1718</v>
      </c>
      <c r="S57" t="s">
        <v>1462</v>
      </c>
      <c r="T57" t="s">
        <v>1619</v>
      </c>
      <c r="U57" t="s">
        <v>723</v>
      </c>
      <c r="W57" t="s">
        <v>723</v>
      </c>
      <c r="X57" t="s">
        <v>67</v>
      </c>
      <c r="Y57" t="s">
        <v>1298</v>
      </c>
      <c r="Z57" t="s">
        <v>1299</v>
      </c>
      <c r="AA57" t="s">
        <v>865</v>
      </c>
      <c r="AB57" t="s">
        <v>1307</v>
      </c>
      <c r="AC57">
        <v>6</v>
      </c>
      <c r="AD57">
        <v>36800</v>
      </c>
      <c r="AE57">
        <v>36800</v>
      </c>
      <c r="AF57">
        <v>220800</v>
      </c>
      <c r="AG57">
        <v>8</v>
      </c>
      <c r="AH57" s="17">
        <v>238464</v>
      </c>
      <c r="AI57" t="s">
        <v>1314</v>
      </c>
      <c r="AJ57">
        <v>20240907</v>
      </c>
      <c r="AK57">
        <v>20250907</v>
      </c>
      <c r="AL57" t="s">
        <v>1620</v>
      </c>
      <c r="AM57">
        <v>102675</v>
      </c>
      <c r="AN57" t="s">
        <v>1529</v>
      </c>
      <c r="AO57" t="s">
        <v>1293</v>
      </c>
      <c r="AP57" t="s">
        <v>1294</v>
      </c>
      <c r="AQ57" s="19">
        <v>6</v>
      </c>
      <c r="AR57" s="22">
        <v>1</v>
      </c>
      <c r="AS57" s="5" t="s">
        <v>865</v>
      </c>
      <c r="AT57" s="5"/>
      <c r="AU57" t="s">
        <v>56</v>
      </c>
      <c r="AV57">
        <f>+VLOOKUP($I57,Code!$A$2:$M$108,12,0)</f>
        <v>320023</v>
      </c>
      <c r="AW57" t="str">
        <f>+VLOOKUP($I57,Code!$A$2:$M$108,13,0)</f>
        <v>Na 15g</v>
      </c>
      <c r="AY57" s="1">
        <f t="shared" si="3"/>
        <v>220.8</v>
      </c>
      <c r="AZ57" s="12">
        <f t="shared" si="2"/>
        <v>0</v>
      </c>
    </row>
    <row r="58" spans="2:52" hidden="1" x14ac:dyDescent="0.25">
      <c r="B58" t="s">
        <v>1304</v>
      </c>
      <c r="C58" s="2" t="s">
        <v>1393</v>
      </c>
      <c r="D58" s="2">
        <v>45590</v>
      </c>
      <c r="E58" t="s">
        <v>1719</v>
      </c>
      <c r="F58" t="s">
        <v>1670</v>
      </c>
      <c r="G58" t="s">
        <v>1720</v>
      </c>
      <c r="H58" t="s">
        <v>1721</v>
      </c>
      <c r="I58">
        <v>173129000</v>
      </c>
      <c r="J58" t="s">
        <v>746</v>
      </c>
      <c r="K58" t="s">
        <v>1288</v>
      </c>
      <c r="L58" t="s">
        <v>1295</v>
      </c>
      <c r="M58">
        <v>5136933</v>
      </c>
      <c r="N58" t="s">
        <v>880</v>
      </c>
      <c r="O58" t="s">
        <v>1722</v>
      </c>
      <c r="P58" t="s">
        <v>1723</v>
      </c>
      <c r="Q58" t="s">
        <v>1724</v>
      </c>
      <c r="R58" t="s">
        <v>1725</v>
      </c>
      <c r="S58" t="s">
        <v>1677</v>
      </c>
      <c r="T58" t="s">
        <v>1400</v>
      </c>
      <c r="U58" t="s">
        <v>723</v>
      </c>
      <c r="W58" t="s">
        <v>723</v>
      </c>
      <c r="X58" t="s">
        <v>117</v>
      </c>
      <c r="Y58" t="s">
        <v>1298</v>
      </c>
      <c r="Z58" t="s">
        <v>1299</v>
      </c>
      <c r="AA58" t="s">
        <v>4</v>
      </c>
      <c r="AB58" t="s">
        <v>1393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1314</v>
      </c>
      <c r="AJ58">
        <v>20240907</v>
      </c>
      <c r="AK58">
        <v>20250907</v>
      </c>
      <c r="AL58" t="s">
        <v>1678</v>
      </c>
      <c r="AM58">
        <v>102734</v>
      </c>
      <c r="AN58" t="s">
        <v>1403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/>
      <c r="AU58" t="s">
        <v>58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3"/>
        <v>220.8</v>
      </c>
      <c r="AZ58" s="12">
        <f t="shared" si="2"/>
        <v>0</v>
      </c>
    </row>
    <row r="59" spans="2:52" hidden="1" x14ac:dyDescent="0.25">
      <c r="B59" t="s">
        <v>1304</v>
      </c>
      <c r="C59" s="2" t="s">
        <v>1452</v>
      </c>
      <c r="D59" s="2">
        <v>45590</v>
      </c>
      <c r="E59" t="s">
        <v>1558</v>
      </c>
      <c r="F59" t="s">
        <v>1559</v>
      </c>
      <c r="G59" t="s">
        <v>1560</v>
      </c>
      <c r="H59" t="s">
        <v>1561</v>
      </c>
      <c r="I59">
        <v>173129000</v>
      </c>
      <c r="J59" t="s">
        <v>746</v>
      </c>
      <c r="K59" t="s">
        <v>1288</v>
      </c>
      <c r="L59" t="s">
        <v>1295</v>
      </c>
      <c r="M59">
        <v>3010150</v>
      </c>
      <c r="N59" t="s">
        <v>1562</v>
      </c>
      <c r="O59" t="s">
        <v>1563</v>
      </c>
      <c r="P59">
        <v>324</v>
      </c>
      <c r="Q59" t="s">
        <v>1564</v>
      </c>
      <c r="R59" t="s">
        <v>1565</v>
      </c>
      <c r="S59" t="s">
        <v>1566</v>
      </c>
      <c r="T59" t="s">
        <v>1567</v>
      </c>
      <c r="U59" t="s">
        <v>116</v>
      </c>
      <c r="W59" t="s">
        <v>1465</v>
      </c>
      <c r="X59" t="s">
        <v>116</v>
      </c>
      <c r="Y59" t="s">
        <v>1298</v>
      </c>
      <c r="Z59" t="s">
        <v>1299</v>
      </c>
      <c r="AA59" t="s">
        <v>1568</v>
      </c>
      <c r="AB59" t="s">
        <v>1452</v>
      </c>
      <c r="AC59">
        <v>360</v>
      </c>
      <c r="AD59">
        <v>36800</v>
      </c>
      <c r="AE59">
        <v>36800</v>
      </c>
      <c r="AF59">
        <v>13248000</v>
      </c>
      <c r="AG59">
        <v>8</v>
      </c>
      <c r="AH59" s="17">
        <v>14307840</v>
      </c>
      <c r="AI59" t="s">
        <v>1710</v>
      </c>
      <c r="AJ59">
        <v>20240911</v>
      </c>
      <c r="AK59">
        <v>20250911</v>
      </c>
      <c r="AL59" t="s">
        <v>1569</v>
      </c>
      <c r="AM59">
        <v>102279</v>
      </c>
      <c r="AN59" t="s">
        <v>1570</v>
      </c>
      <c r="AO59" t="s">
        <v>1293</v>
      </c>
      <c r="AP59" t="s">
        <v>1294</v>
      </c>
      <c r="AQ59" s="19">
        <v>6</v>
      </c>
      <c r="AR59" s="22">
        <v>60</v>
      </c>
      <c r="AS59" s="5" t="s">
        <v>1568</v>
      </c>
      <c r="AT59" s="5"/>
      <c r="AU59" t="s">
        <v>1997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3"/>
        <v>220.8</v>
      </c>
      <c r="AZ59" s="12">
        <f t="shared" si="2"/>
        <v>0</v>
      </c>
    </row>
    <row r="60" spans="2:52" hidden="1" x14ac:dyDescent="0.25">
      <c r="B60" t="s">
        <v>1304</v>
      </c>
      <c r="C60" s="2" t="s">
        <v>1404</v>
      </c>
      <c r="D60" s="2">
        <v>45590</v>
      </c>
      <c r="E60" t="s">
        <v>1726</v>
      </c>
      <c r="F60" t="s">
        <v>1727</v>
      </c>
      <c r="G60" t="s">
        <v>1728</v>
      </c>
      <c r="H60" t="s">
        <v>1729</v>
      </c>
      <c r="I60">
        <v>173129000</v>
      </c>
      <c r="J60" t="s">
        <v>746</v>
      </c>
      <c r="K60" t="s">
        <v>1288</v>
      </c>
      <c r="L60" t="s">
        <v>1295</v>
      </c>
      <c r="M60">
        <v>6811453</v>
      </c>
      <c r="N60" t="s">
        <v>66</v>
      </c>
      <c r="O60" t="s">
        <v>1290</v>
      </c>
      <c r="P60">
        <v>168</v>
      </c>
      <c r="Q60" t="s">
        <v>1290</v>
      </c>
      <c r="R60" t="s">
        <v>1730</v>
      </c>
      <c r="S60" t="s">
        <v>1731</v>
      </c>
      <c r="T60" t="s">
        <v>1578</v>
      </c>
      <c r="U60" t="s">
        <v>723</v>
      </c>
      <c r="W60" t="s">
        <v>723</v>
      </c>
      <c r="X60" t="s">
        <v>63</v>
      </c>
      <c r="Y60" t="s">
        <v>1291</v>
      </c>
      <c r="Z60" t="s">
        <v>1292</v>
      </c>
      <c r="AA60" t="s">
        <v>966</v>
      </c>
      <c r="AB60" t="s">
        <v>1404</v>
      </c>
      <c r="AC60">
        <v>6</v>
      </c>
      <c r="AD60">
        <v>36800</v>
      </c>
      <c r="AE60">
        <v>36800</v>
      </c>
      <c r="AF60">
        <v>220800</v>
      </c>
      <c r="AG60">
        <v>8</v>
      </c>
      <c r="AH60" s="17">
        <v>238464</v>
      </c>
      <c r="AI60" t="s">
        <v>1314</v>
      </c>
      <c r="AJ60">
        <v>20240907</v>
      </c>
      <c r="AK60">
        <v>20250907</v>
      </c>
      <c r="AL60" t="s">
        <v>1579</v>
      </c>
      <c r="AM60">
        <v>101892</v>
      </c>
      <c r="AN60" t="s">
        <v>1580</v>
      </c>
      <c r="AO60" t="s">
        <v>1293</v>
      </c>
      <c r="AP60" t="s">
        <v>1294</v>
      </c>
      <c r="AQ60" s="19">
        <v>6</v>
      </c>
      <c r="AR60" s="22">
        <v>1</v>
      </c>
      <c r="AS60" s="5" t="s">
        <v>966</v>
      </c>
      <c r="AT60" s="5"/>
      <c r="AU60" t="s">
        <v>56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3"/>
        <v>220.8</v>
      </c>
      <c r="AZ60" s="12">
        <f t="shared" si="2"/>
        <v>0</v>
      </c>
    </row>
    <row r="61" spans="2:52" hidden="1" x14ac:dyDescent="0.25">
      <c r="B61" t="s">
        <v>1304</v>
      </c>
      <c r="C61" s="2" t="s">
        <v>1393</v>
      </c>
      <c r="D61" s="2">
        <v>45590</v>
      </c>
      <c r="E61" t="s">
        <v>1732</v>
      </c>
      <c r="F61" t="s">
        <v>1531</v>
      </c>
      <c r="G61" t="s">
        <v>1733</v>
      </c>
      <c r="H61" t="s">
        <v>1734</v>
      </c>
      <c r="I61">
        <v>173129000</v>
      </c>
      <c r="J61" t="s">
        <v>746</v>
      </c>
      <c r="K61" t="s">
        <v>1288</v>
      </c>
      <c r="L61" t="s">
        <v>1295</v>
      </c>
      <c r="M61">
        <v>5338344</v>
      </c>
      <c r="N61" t="s">
        <v>1735</v>
      </c>
      <c r="O61" t="s">
        <v>236</v>
      </c>
      <c r="P61" t="s">
        <v>1736</v>
      </c>
      <c r="Q61" t="s">
        <v>1737</v>
      </c>
      <c r="R61" t="s">
        <v>1738</v>
      </c>
      <c r="S61" t="s">
        <v>1537</v>
      </c>
      <c r="T61" t="s">
        <v>1538</v>
      </c>
      <c r="U61" t="s">
        <v>723</v>
      </c>
      <c r="W61" t="s">
        <v>723</v>
      </c>
      <c r="X61" t="s">
        <v>62</v>
      </c>
      <c r="Y61" t="s">
        <v>1298</v>
      </c>
      <c r="Z61" t="s">
        <v>1299</v>
      </c>
      <c r="AA61" t="s">
        <v>865</v>
      </c>
      <c r="AB61" t="s">
        <v>1393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1314</v>
      </c>
      <c r="AJ61">
        <v>20240907</v>
      </c>
      <c r="AK61">
        <v>20250907</v>
      </c>
      <c r="AL61" t="s">
        <v>1539</v>
      </c>
      <c r="AM61">
        <v>102734</v>
      </c>
      <c r="AN61" t="s">
        <v>1403</v>
      </c>
      <c r="AO61" t="s">
        <v>1293</v>
      </c>
      <c r="AP61" t="s">
        <v>1294</v>
      </c>
      <c r="AQ61" s="19">
        <v>6</v>
      </c>
      <c r="AR61" s="22">
        <v>1</v>
      </c>
      <c r="AS61" s="5" t="s">
        <v>865</v>
      </c>
      <c r="AT61" s="5"/>
      <c r="AU61" t="s">
        <v>58</v>
      </c>
      <c r="AV61">
        <f>+VLOOKUP($I61,Code!$A$2:$M$108,12,0)</f>
        <v>320023</v>
      </c>
      <c r="AW61" t="str">
        <f>+VLOOKUP($I61,Code!$A$2:$M$108,13,0)</f>
        <v>Na 15g</v>
      </c>
      <c r="AY61" s="1">
        <f t="shared" si="3"/>
        <v>220.8</v>
      </c>
      <c r="AZ61" s="12">
        <f t="shared" si="2"/>
        <v>0</v>
      </c>
    </row>
    <row r="62" spans="2:52" hidden="1" x14ac:dyDescent="0.25">
      <c r="B62" t="s">
        <v>1304</v>
      </c>
      <c r="C62" s="2" t="s">
        <v>1307</v>
      </c>
      <c r="D62" s="2">
        <v>45590</v>
      </c>
      <c r="E62" t="s">
        <v>1739</v>
      </c>
      <c r="F62" t="s">
        <v>1613</v>
      </c>
      <c r="G62" t="s">
        <v>1740</v>
      </c>
      <c r="H62" t="s">
        <v>1741</v>
      </c>
      <c r="I62">
        <v>173129000</v>
      </c>
      <c r="J62" t="s">
        <v>746</v>
      </c>
      <c r="K62" t="s">
        <v>1288</v>
      </c>
      <c r="L62" t="s">
        <v>1295</v>
      </c>
      <c r="M62">
        <v>5131914</v>
      </c>
      <c r="N62" t="s">
        <v>1742</v>
      </c>
      <c r="O62" t="s">
        <v>728</v>
      </c>
      <c r="P62" t="s">
        <v>1743</v>
      </c>
      <c r="Q62" t="s">
        <v>1290</v>
      </c>
      <c r="R62" t="s">
        <v>1744</v>
      </c>
      <c r="S62" t="s">
        <v>1745</v>
      </c>
      <c r="T62" t="s">
        <v>1619</v>
      </c>
      <c r="U62" t="s">
        <v>723</v>
      </c>
      <c r="W62" t="s">
        <v>723</v>
      </c>
      <c r="X62" t="s">
        <v>67</v>
      </c>
      <c r="Y62" t="s">
        <v>1298</v>
      </c>
      <c r="Z62" t="s">
        <v>1299</v>
      </c>
      <c r="AA62" t="s">
        <v>865</v>
      </c>
      <c r="AB62" t="s">
        <v>1307</v>
      </c>
      <c r="AC62">
        <v>6</v>
      </c>
      <c r="AD62">
        <v>36800</v>
      </c>
      <c r="AE62">
        <v>36800</v>
      </c>
      <c r="AF62">
        <v>220800</v>
      </c>
      <c r="AG62">
        <v>8</v>
      </c>
      <c r="AH62" s="17">
        <v>238464</v>
      </c>
      <c r="AI62" t="s">
        <v>1314</v>
      </c>
      <c r="AJ62">
        <v>20240907</v>
      </c>
      <c r="AK62">
        <v>20250907</v>
      </c>
      <c r="AL62" t="s">
        <v>1620</v>
      </c>
      <c r="AM62">
        <v>102675</v>
      </c>
      <c r="AN62" t="s">
        <v>1529</v>
      </c>
      <c r="AO62" t="s">
        <v>1293</v>
      </c>
      <c r="AP62" t="s">
        <v>1294</v>
      </c>
      <c r="AQ62" s="19">
        <v>6</v>
      </c>
      <c r="AR62" s="22">
        <v>1</v>
      </c>
      <c r="AS62" s="5" t="s">
        <v>865</v>
      </c>
      <c r="AT62" s="5"/>
      <c r="AU62" t="s">
        <v>56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3"/>
        <v>220.8</v>
      </c>
      <c r="AZ62" s="12">
        <f t="shared" si="2"/>
        <v>0</v>
      </c>
    </row>
    <row r="63" spans="2:52" hidden="1" x14ac:dyDescent="0.25">
      <c r="B63" t="s">
        <v>1304</v>
      </c>
      <c r="C63" s="2" t="s">
        <v>1393</v>
      </c>
      <c r="D63" s="2">
        <v>45590</v>
      </c>
      <c r="E63" t="s">
        <v>1746</v>
      </c>
      <c r="F63" t="s">
        <v>1395</v>
      </c>
      <c r="G63" t="s">
        <v>1747</v>
      </c>
      <c r="H63" t="s">
        <v>1748</v>
      </c>
      <c r="I63">
        <v>173129000</v>
      </c>
      <c r="J63" t="s">
        <v>746</v>
      </c>
      <c r="K63" t="s">
        <v>1288</v>
      </c>
      <c r="L63" t="s">
        <v>1295</v>
      </c>
      <c r="M63">
        <v>5170089</v>
      </c>
      <c r="N63" t="s">
        <v>613</v>
      </c>
      <c r="O63" t="s">
        <v>613</v>
      </c>
      <c r="P63">
        <v>231</v>
      </c>
      <c r="Q63" t="s">
        <v>1290</v>
      </c>
      <c r="R63" t="s">
        <v>1398</v>
      </c>
      <c r="S63" t="s">
        <v>1399</v>
      </c>
      <c r="T63" t="s">
        <v>1400</v>
      </c>
      <c r="U63" t="s">
        <v>723</v>
      </c>
      <c r="W63" t="s">
        <v>723</v>
      </c>
      <c r="X63" t="s">
        <v>117</v>
      </c>
      <c r="Y63" t="s">
        <v>1291</v>
      </c>
      <c r="Z63" t="s">
        <v>1292</v>
      </c>
      <c r="AA63" t="s">
        <v>51</v>
      </c>
      <c r="AB63" t="s">
        <v>1393</v>
      </c>
      <c r="AC63">
        <v>30</v>
      </c>
      <c r="AD63">
        <v>36800</v>
      </c>
      <c r="AE63">
        <v>36800</v>
      </c>
      <c r="AF63">
        <v>1104000</v>
      </c>
      <c r="AG63">
        <v>8</v>
      </c>
      <c r="AH63" s="17">
        <v>1192320</v>
      </c>
      <c r="AI63" t="s">
        <v>1314</v>
      </c>
      <c r="AJ63">
        <v>20240907</v>
      </c>
      <c r="AK63">
        <v>20250907</v>
      </c>
      <c r="AL63" t="s">
        <v>1402</v>
      </c>
      <c r="AM63">
        <v>102734</v>
      </c>
      <c r="AN63" t="s">
        <v>1403</v>
      </c>
      <c r="AO63" t="s">
        <v>1293</v>
      </c>
      <c r="AP63" t="s">
        <v>1294</v>
      </c>
      <c r="AQ63" s="19">
        <v>6</v>
      </c>
      <c r="AR63" s="22">
        <v>5</v>
      </c>
      <c r="AS63" s="5" t="s">
        <v>51</v>
      </c>
      <c r="AT63" s="5"/>
      <c r="AU63" t="s">
        <v>58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3"/>
        <v>220.8</v>
      </c>
      <c r="AZ63" s="12">
        <f t="shared" si="2"/>
        <v>0</v>
      </c>
    </row>
    <row r="64" spans="2:52" hidden="1" x14ac:dyDescent="0.25">
      <c r="B64" t="s">
        <v>1304</v>
      </c>
      <c r="C64" s="2" t="s">
        <v>1452</v>
      </c>
      <c r="D64" s="2">
        <v>45590</v>
      </c>
      <c r="E64" t="s">
        <v>1453</v>
      </c>
      <c r="F64" t="s">
        <v>1454</v>
      </c>
      <c r="G64" t="s">
        <v>1455</v>
      </c>
      <c r="H64" t="s">
        <v>1456</v>
      </c>
      <c r="I64">
        <v>173129000</v>
      </c>
      <c r="J64" t="s">
        <v>746</v>
      </c>
      <c r="K64" t="s">
        <v>1288</v>
      </c>
      <c r="L64" t="s">
        <v>1295</v>
      </c>
      <c r="M64">
        <v>5132065</v>
      </c>
      <c r="N64" t="s">
        <v>1457</v>
      </c>
      <c r="O64" t="s">
        <v>1458</v>
      </c>
      <c r="P64" t="s">
        <v>1459</v>
      </c>
      <c r="Q64" t="s">
        <v>1460</v>
      </c>
      <c r="R64" t="s">
        <v>1461</v>
      </c>
      <c r="S64" t="s">
        <v>1462</v>
      </c>
      <c r="T64" t="s">
        <v>1463</v>
      </c>
      <c r="U64" t="s">
        <v>1464</v>
      </c>
      <c r="W64" t="s">
        <v>1465</v>
      </c>
      <c r="X64" t="s">
        <v>1464</v>
      </c>
      <c r="Y64" t="s">
        <v>1298</v>
      </c>
      <c r="Z64" t="s">
        <v>1299</v>
      </c>
      <c r="AA64" t="s">
        <v>4</v>
      </c>
      <c r="AB64" t="s">
        <v>1452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1314</v>
      </c>
      <c r="AJ64">
        <v>20240907</v>
      </c>
      <c r="AK64">
        <v>20250907</v>
      </c>
      <c r="AL64" t="s">
        <v>1466</v>
      </c>
      <c r="AM64">
        <v>101105</v>
      </c>
      <c r="AN64" t="s">
        <v>1467</v>
      </c>
      <c r="AO64" t="s">
        <v>1293</v>
      </c>
      <c r="AP64" t="s">
        <v>1294</v>
      </c>
      <c r="AQ64" s="19">
        <v>6</v>
      </c>
      <c r="AR64" s="22">
        <v>1</v>
      </c>
      <c r="AS64" s="5" t="s">
        <v>4</v>
      </c>
      <c r="AT64" s="5"/>
      <c r="AU64" t="s">
        <v>1998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3"/>
        <v>220.8</v>
      </c>
      <c r="AZ64" s="12">
        <f t="shared" si="2"/>
        <v>0</v>
      </c>
    </row>
    <row r="65" spans="2:52" hidden="1" x14ac:dyDescent="0.25">
      <c r="B65" t="s">
        <v>1304</v>
      </c>
      <c r="C65" s="2" t="s">
        <v>1305</v>
      </c>
      <c r="D65" s="2">
        <v>45590</v>
      </c>
      <c r="E65" t="s">
        <v>1633</v>
      </c>
      <c r="F65" t="s">
        <v>1634</v>
      </c>
      <c r="G65" t="s">
        <v>1635</v>
      </c>
      <c r="H65" t="s">
        <v>1636</v>
      </c>
      <c r="I65">
        <v>173129000</v>
      </c>
      <c r="J65" t="s">
        <v>746</v>
      </c>
      <c r="K65" t="s">
        <v>1288</v>
      </c>
      <c r="L65" t="s">
        <v>1295</v>
      </c>
      <c r="M65">
        <v>5010019</v>
      </c>
      <c r="N65" t="s">
        <v>89</v>
      </c>
      <c r="O65" t="s">
        <v>1290</v>
      </c>
      <c r="P65" t="s">
        <v>1290</v>
      </c>
      <c r="Q65" t="s">
        <v>1637</v>
      </c>
      <c r="R65" t="s">
        <v>1638</v>
      </c>
      <c r="S65" t="s">
        <v>1639</v>
      </c>
      <c r="T65" t="s">
        <v>1640</v>
      </c>
      <c r="U65" t="s">
        <v>116</v>
      </c>
      <c r="W65" t="s">
        <v>1465</v>
      </c>
      <c r="X65" t="s">
        <v>116</v>
      </c>
      <c r="Y65" t="s">
        <v>1291</v>
      </c>
      <c r="Z65" t="s">
        <v>1292</v>
      </c>
      <c r="AA65" t="s">
        <v>408</v>
      </c>
      <c r="AB65" t="s">
        <v>1305</v>
      </c>
      <c r="AC65">
        <v>90</v>
      </c>
      <c r="AD65">
        <v>36800</v>
      </c>
      <c r="AE65">
        <v>36800</v>
      </c>
      <c r="AF65">
        <v>3312000</v>
      </c>
      <c r="AG65">
        <v>8</v>
      </c>
      <c r="AH65" s="17">
        <v>3576960</v>
      </c>
      <c r="AI65" t="s">
        <v>1314</v>
      </c>
      <c r="AJ65">
        <v>20240907</v>
      </c>
      <c r="AK65">
        <v>20250907</v>
      </c>
      <c r="AL65" t="s">
        <v>1642</v>
      </c>
      <c r="AM65">
        <v>91276</v>
      </c>
      <c r="AN65" t="s">
        <v>1508</v>
      </c>
      <c r="AO65" t="s">
        <v>1293</v>
      </c>
      <c r="AP65" t="s">
        <v>1294</v>
      </c>
      <c r="AQ65" s="19">
        <v>6</v>
      </c>
      <c r="AR65" s="22">
        <v>15</v>
      </c>
      <c r="AS65" s="5" t="s">
        <v>408</v>
      </c>
      <c r="AT65" s="5"/>
      <c r="AU65" t="s">
        <v>2005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3"/>
        <v>220.8</v>
      </c>
      <c r="AZ65" s="12">
        <f t="shared" si="2"/>
        <v>0</v>
      </c>
    </row>
    <row r="66" spans="2:52" hidden="1" x14ac:dyDescent="0.25">
      <c r="B66" t="s">
        <v>1304</v>
      </c>
      <c r="C66" s="2" t="s">
        <v>1305</v>
      </c>
      <c r="D66" s="2">
        <v>45590</v>
      </c>
      <c r="E66" t="s">
        <v>1498</v>
      </c>
      <c r="F66" t="s">
        <v>1499</v>
      </c>
      <c r="G66" t="s">
        <v>1500</v>
      </c>
      <c r="H66" t="s">
        <v>1501</v>
      </c>
      <c r="I66">
        <v>173135000</v>
      </c>
      <c r="J66" t="s">
        <v>972</v>
      </c>
      <c r="K66" t="s">
        <v>1288</v>
      </c>
      <c r="L66" t="s">
        <v>1295</v>
      </c>
      <c r="M66">
        <v>5010341</v>
      </c>
      <c r="N66" t="s">
        <v>423</v>
      </c>
      <c r="O66" t="s">
        <v>423</v>
      </c>
      <c r="P66" t="s">
        <v>1290</v>
      </c>
      <c r="Q66" t="s">
        <v>1502</v>
      </c>
      <c r="R66" t="s">
        <v>1503</v>
      </c>
      <c r="S66" t="s">
        <v>1504</v>
      </c>
      <c r="T66" t="s">
        <v>1505</v>
      </c>
      <c r="U66" t="s">
        <v>116</v>
      </c>
      <c r="W66" t="s">
        <v>1465</v>
      </c>
      <c r="X66" t="s">
        <v>116</v>
      </c>
      <c r="Y66" t="s">
        <v>1291</v>
      </c>
      <c r="Z66" t="s">
        <v>1292</v>
      </c>
      <c r="AA66" t="s">
        <v>408</v>
      </c>
      <c r="AB66" t="s">
        <v>1305</v>
      </c>
      <c r="AC66">
        <v>40</v>
      </c>
      <c r="AD66">
        <v>18333</v>
      </c>
      <c r="AE66">
        <v>18333</v>
      </c>
      <c r="AF66">
        <v>733320</v>
      </c>
      <c r="AG66">
        <v>8</v>
      </c>
      <c r="AH66" s="17">
        <v>791986</v>
      </c>
      <c r="AI66" t="s">
        <v>1749</v>
      </c>
      <c r="AJ66">
        <v>20240808</v>
      </c>
      <c r="AK66">
        <v>20250808</v>
      </c>
      <c r="AL66" t="s">
        <v>1507</v>
      </c>
      <c r="AM66">
        <v>91276</v>
      </c>
      <c r="AN66" t="s">
        <v>1508</v>
      </c>
      <c r="AO66" t="s">
        <v>1293</v>
      </c>
      <c r="AP66" t="s">
        <v>1294</v>
      </c>
      <c r="AQ66" s="19">
        <v>20</v>
      </c>
      <c r="AR66" s="22">
        <v>2</v>
      </c>
      <c r="AS66" s="5" t="s">
        <v>408</v>
      </c>
      <c r="AT66" s="5"/>
      <c r="AU66" t="s">
        <v>2001</v>
      </c>
      <c r="AV66">
        <f>+VLOOKUP($I66,Code!$A$2:$M$108,12,0)</f>
        <v>324003</v>
      </c>
      <c r="AW66" t="str">
        <f>+VLOOKUP($I66,Code!$A$2:$M$108,13,0)</f>
        <v>AHH RCE 9g</v>
      </c>
      <c r="AY66" s="1">
        <f t="shared" si="3"/>
        <v>366.66</v>
      </c>
      <c r="AZ66" s="12">
        <f t="shared" si="2"/>
        <v>0</v>
      </c>
    </row>
    <row r="67" spans="2:52" hidden="1" x14ac:dyDescent="0.25">
      <c r="B67" t="s">
        <v>1304</v>
      </c>
      <c r="C67" s="2" t="s">
        <v>1393</v>
      </c>
      <c r="D67" s="2">
        <v>45590</v>
      </c>
      <c r="E67" t="s">
        <v>1750</v>
      </c>
      <c r="F67" t="s">
        <v>1751</v>
      </c>
      <c r="G67" t="s">
        <v>1752</v>
      </c>
      <c r="H67" t="s">
        <v>1753</v>
      </c>
      <c r="I67">
        <v>173135000</v>
      </c>
      <c r="J67" t="s">
        <v>972</v>
      </c>
      <c r="K67" t="s">
        <v>1288</v>
      </c>
      <c r="L67" t="s">
        <v>1295</v>
      </c>
      <c r="M67">
        <v>6812300</v>
      </c>
      <c r="N67" t="s">
        <v>77</v>
      </c>
      <c r="O67" t="s">
        <v>1754</v>
      </c>
      <c r="P67" t="s">
        <v>1755</v>
      </c>
      <c r="Q67" t="s">
        <v>1756</v>
      </c>
      <c r="R67" t="s">
        <v>1757</v>
      </c>
      <c r="S67" t="s">
        <v>1758</v>
      </c>
      <c r="T67" t="s">
        <v>1538</v>
      </c>
      <c r="U67" t="s">
        <v>723</v>
      </c>
      <c r="W67" t="s">
        <v>723</v>
      </c>
      <c r="X67" t="s">
        <v>62</v>
      </c>
      <c r="Y67" t="s">
        <v>1291</v>
      </c>
      <c r="Z67" t="s">
        <v>1292</v>
      </c>
      <c r="AA67" t="s">
        <v>966</v>
      </c>
      <c r="AB67" t="s">
        <v>1393</v>
      </c>
      <c r="AC67">
        <v>80</v>
      </c>
      <c r="AD67">
        <v>18333</v>
      </c>
      <c r="AE67">
        <v>18333</v>
      </c>
      <c r="AF67">
        <v>1466640</v>
      </c>
      <c r="AG67">
        <v>8</v>
      </c>
      <c r="AH67" s="17">
        <v>1583971</v>
      </c>
      <c r="AI67" t="s">
        <v>1759</v>
      </c>
      <c r="AJ67">
        <v>20240701</v>
      </c>
      <c r="AK67">
        <v>20250701</v>
      </c>
      <c r="AL67" t="s">
        <v>1760</v>
      </c>
      <c r="AM67">
        <v>99389</v>
      </c>
      <c r="AN67" t="s">
        <v>1436</v>
      </c>
      <c r="AO67" t="s">
        <v>1293</v>
      </c>
      <c r="AP67" t="s">
        <v>1294</v>
      </c>
      <c r="AQ67" s="19">
        <v>20</v>
      </c>
      <c r="AR67" s="22">
        <v>4</v>
      </c>
      <c r="AS67" s="5" t="s">
        <v>966</v>
      </c>
      <c r="AT67" s="5"/>
      <c r="AU67" t="s">
        <v>58</v>
      </c>
      <c r="AV67">
        <f>+VLOOKUP($I67,Code!$A$2:$M$108,12,0)</f>
        <v>324003</v>
      </c>
      <c r="AW67" t="str">
        <f>+VLOOKUP($I67,Code!$A$2:$M$108,13,0)</f>
        <v>AHH RCE 9g</v>
      </c>
      <c r="AY67" s="1">
        <f t="shared" si="3"/>
        <v>366.66</v>
      </c>
      <c r="AZ67" s="12">
        <f t="shared" si="2"/>
        <v>0</v>
      </c>
    </row>
    <row r="68" spans="2:52" hidden="1" x14ac:dyDescent="0.25">
      <c r="B68" t="s">
        <v>1304</v>
      </c>
      <c r="C68" s="2" t="s">
        <v>1393</v>
      </c>
      <c r="D68" s="2">
        <v>45590</v>
      </c>
      <c r="E68" t="s">
        <v>1750</v>
      </c>
      <c r="F68" t="s">
        <v>1751</v>
      </c>
      <c r="G68" t="s">
        <v>1752</v>
      </c>
      <c r="H68" t="s">
        <v>1753</v>
      </c>
      <c r="I68">
        <v>173135000</v>
      </c>
      <c r="J68" t="s">
        <v>972</v>
      </c>
      <c r="K68" t="s">
        <v>1288</v>
      </c>
      <c r="L68" t="s">
        <v>1295</v>
      </c>
      <c r="M68">
        <v>6812300</v>
      </c>
      <c r="N68" t="s">
        <v>77</v>
      </c>
      <c r="O68" t="s">
        <v>1754</v>
      </c>
      <c r="P68" t="s">
        <v>1755</v>
      </c>
      <c r="Q68" t="s">
        <v>1756</v>
      </c>
      <c r="R68" t="s">
        <v>1757</v>
      </c>
      <c r="S68" t="s">
        <v>1758</v>
      </c>
      <c r="T68" t="s">
        <v>1538</v>
      </c>
      <c r="U68" t="s">
        <v>723</v>
      </c>
      <c r="W68" t="s">
        <v>723</v>
      </c>
      <c r="X68" t="s">
        <v>62</v>
      </c>
      <c r="Y68" t="s">
        <v>1291</v>
      </c>
      <c r="Z68" t="s">
        <v>1292</v>
      </c>
      <c r="AA68" t="s">
        <v>966</v>
      </c>
      <c r="AB68" t="s">
        <v>1393</v>
      </c>
      <c r="AC68">
        <v>20</v>
      </c>
      <c r="AD68">
        <v>18333</v>
      </c>
      <c r="AE68">
        <v>18333</v>
      </c>
      <c r="AF68">
        <v>366660</v>
      </c>
      <c r="AG68">
        <v>8</v>
      </c>
      <c r="AH68" s="17">
        <v>395993</v>
      </c>
      <c r="AI68" t="s">
        <v>1749</v>
      </c>
      <c r="AJ68">
        <v>20240808</v>
      </c>
      <c r="AK68">
        <v>20250808</v>
      </c>
      <c r="AL68" t="s">
        <v>1760</v>
      </c>
      <c r="AM68">
        <v>99389</v>
      </c>
      <c r="AN68" t="s">
        <v>1436</v>
      </c>
      <c r="AO68" t="s">
        <v>1293</v>
      </c>
      <c r="AP68" t="s">
        <v>1294</v>
      </c>
      <c r="AQ68" s="19">
        <v>20</v>
      </c>
      <c r="AR68" s="22">
        <v>1</v>
      </c>
      <c r="AS68" s="5" t="s">
        <v>966</v>
      </c>
      <c r="AT68" s="5"/>
      <c r="AU68" t="s">
        <v>58</v>
      </c>
      <c r="AV68">
        <f>+VLOOKUP($I68,Code!$A$2:$M$108,12,0)</f>
        <v>324003</v>
      </c>
      <c r="AW68" t="str">
        <f>+VLOOKUP($I68,Code!$A$2:$M$108,13,0)</f>
        <v>AHH RCE 9g</v>
      </c>
      <c r="AY68" s="1">
        <f t="shared" si="3"/>
        <v>366.66</v>
      </c>
      <c r="AZ68" s="12">
        <f t="shared" si="2"/>
        <v>0</v>
      </c>
    </row>
    <row r="69" spans="2:52" hidden="1" x14ac:dyDescent="0.25">
      <c r="B69" t="s">
        <v>1304</v>
      </c>
      <c r="C69" s="2" t="s">
        <v>1307</v>
      </c>
      <c r="D69" s="2">
        <v>45590</v>
      </c>
      <c r="E69" t="s">
        <v>1761</v>
      </c>
      <c r="F69" t="s">
        <v>1762</v>
      </c>
      <c r="G69" t="s">
        <v>1763</v>
      </c>
      <c r="H69" t="s">
        <v>1764</v>
      </c>
      <c r="I69">
        <v>173135000</v>
      </c>
      <c r="J69" t="s">
        <v>972</v>
      </c>
      <c r="K69" t="s">
        <v>1288</v>
      </c>
      <c r="L69" t="s">
        <v>1295</v>
      </c>
      <c r="M69">
        <v>3170296</v>
      </c>
      <c r="N69" t="s">
        <v>978</v>
      </c>
      <c r="O69" t="s">
        <v>1290</v>
      </c>
      <c r="P69" t="s">
        <v>1765</v>
      </c>
      <c r="Q69" t="s">
        <v>1766</v>
      </c>
      <c r="R69" t="s">
        <v>1767</v>
      </c>
      <c r="S69" t="s">
        <v>1768</v>
      </c>
      <c r="T69" t="s">
        <v>1527</v>
      </c>
      <c r="U69" t="s">
        <v>723</v>
      </c>
      <c r="W69" t="s">
        <v>723</v>
      </c>
      <c r="X69" t="s">
        <v>128</v>
      </c>
      <c r="Y69" t="s">
        <v>1298</v>
      </c>
      <c r="Z69" t="s">
        <v>1299</v>
      </c>
      <c r="AA69" t="s">
        <v>979</v>
      </c>
      <c r="AB69" t="s">
        <v>1307</v>
      </c>
      <c r="AC69">
        <v>10</v>
      </c>
      <c r="AD69">
        <v>18333</v>
      </c>
      <c r="AE69">
        <v>18333</v>
      </c>
      <c r="AF69">
        <v>183330</v>
      </c>
      <c r="AG69">
        <v>8</v>
      </c>
      <c r="AH69" s="17">
        <v>197996</v>
      </c>
      <c r="AI69" t="s">
        <v>1320</v>
      </c>
      <c r="AJ69">
        <v>20240701</v>
      </c>
      <c r="AK69">
        <v>20250701</v>
      </c>
      <c r="AL69" t="s">
        <v>1769</v>
      </c>
      <c r="AM69">
        <v>101291</v>
      </c>
      <c r="AN69" t="s">
        <v>1319</v>
      </c>
      <c r="AO69" t="s">
        <v>1293</v>
      </c>
      <c r="AP69" t="s">
        <v>1294</v>
      </c>
      <c r="AQ69" s="19">
        <v>20</v>
      </c>
      <c r="AR69" s="22">
        <v>0.5</v>
      </c>
      <c r="AS69" s="5" t="s">
        <v>979</v>
      </c>
      <c r="AT69" s="5"/>
      <c r="AU69" t="s">
        <v>1997</v>
      </c>
      <c r="AV69">
        <f>+VLOOKUP($I69,Code!$A$2:$M$108,12,0)</f>
        <v>324003</v>
      </c>
      <c r="AW69" t="str">
        <f>+VLOOKUP($I69,Code!$A$2:$M$108,13,0)</f>
        <v>AHH RCE 9g</v>
      </c>
      <c r="AY69" s="1">
        <f t="shared" si="3"/>
        <v>366.66</v>
      </c>
      <c r="AZ69" s="12">
        <f t="shared" si="2"/>
        <v>0</v>
      </c>
    </row>
    <row r="70" spans="2:52" hidden="1" x14ac:dyDescent="0.25">
      <c r="B70" t="s">
        <v>1304</v>
      </c>
      <c r="C70" s="2" t="s">
        <v>1305</v>
      </c>
      <c r="D70" s="2">
        <v>45590</v>
      </c>
      <c r="E70" t="s">
        <v>1633</v>
      </c>
      <c r="F70" t="s">
        <v>1634</v>
      </c>
      <c r="G70" t="s">
        <v>1635</v>
      </c>
      <c r="H70" t="s">
        <v>1636</v>
      </c>
      <c r="I70">
        <v>173135000</v>
      </c>
      <c r="J70" t="s">
        <v>972</v>
      </c>
      <c r="K70" t="s">
        <v>1288</v>
      </c>
      <c r="L70" t="s">
        <v>1295</v>
      </c>
      <c r="M70">
        <v>5010019</v>
      </c>
      <c r="N70" t="s">
        <v>89</v>
      </c>
      <c r="O70" t="s">
        <v>1290</v>
      </c>
      <c r="P70" t="s">
        <v>1290</v>
      </c>
      <c r="Q70" t="s">
        <v>1637</v>
      </c>
      <c r="R70" t="s">
        <v>1638</v>
      </c>
      <c r="S70" t="s">
        <v>1639</v>
      </c>
      <c r="T70" t="s">
        <v>1640</v>
      </c>
      <c r="U70" t="s">
        <v>116</v>
      </c>
      <c r="W70" t="s">
        <v>1465</v>
      </c>
      <c r="X70" t="s">
        <v>116</v>
      </c>
      <c r="Y70" t="s">
        <v>1291</v>
      </c>
      <c r="Z70" t="s">
        <v>1292</v>
      </c>
      <c r="AA70" t="s">
        <v>408</v>
      </c>
      <c r="AB70" t="s">
        <v>1305</v>
      </c>
      <c r="AC70">
        <v>40</v>
      </c>
      <c r="AD70">
        <v>18333</v>
      </c>
      <c r="AE70">
        <v>18333</v>
      </c>
      <c r="AF70">
        <v>733320</v>
      </c>
      <c r="AG70">
        <v>8</v>
      </c>
      <c r="AH70" s="17">
        <v>791986</v>
      </c>
      <c r="AI70" t="s">
        <v>1749</v>
      </c>
      <c r="AJ70">
        <v>20240808</v>
      </c>
      <c r="AK70">
        <v>20250808</v>
      </c>
      <c r="AL70" t="s">
        <v>1642</v>
      </c>
      <c r="AM70">
        <v>91276</v>
      </c>
      <c r="AN70" t="s">
        <v>1508</v>
      </c>
      <c r="AO70" t="s">
        <v>1293</v>
      </c>
      <c r="AP70" t="s">
        <v>1294</v>
      </c>
      <c r="AQ70" s="19">
        <v>20</v>
      </c>
      <c r="AR70" s="22">
        <v>2</v>
      </c>
      <c r="AS70" s="5" t="s">
        <v>408</v>
      </c>
      <c r="AT70" s="5"/>
      <c r="AU70" t="s">
        <v>2005</v>
      </c>
      <c r="AV70">
        <f>+VLOOKUP($I70,Code!$A$2:$M$108,12,0)</f>
        <v>324003</v>
      </c>
      <c r="AW70" t="str">
        <f>+VLOOKUP($I70,Code!$A$2:$M$108,13,0)</f>
        <v>AHH RCE 9g</v>
      </c>
      <c r="AY70" s="1">
        <f t="shared" si="3"/>
        <v>366.66</v>
      </c>
      <c r="AZ70" s="12">
        <f t="shared" ref="AZ70:AZ112" si="4">1-(AE70/AD70)</f>
        <v>0</v>
      </c>
    </row>
    <row r="71" spans="2:52" hidden="1" x14ac:dyDescent="0.25">
      <c r="B71" t="s">
        <v>1304</v>
      </c>
      <c r="C71" s="2" t="s">
        <v>1452</v>
      </c>
      <c r="D71" s="2">
        <v>45590</v>
      </c>
      <c r="E71" t="s">
        <v>1770</v>
      </c>
      <c r="F71" t="s">
        <v>1771</v>
      </c>
      <c r="G71" t="s">
        <v>1772</v>
      </c>
      <c r="H71" t="s">
        <v>1773</v>
      </c>
      <c r="I71">
        <v>173135000</v>
      </c>
      <c r="J71" t="s">
        <v>972</v>
      </c>
      <c r="K71" t="s">
        <v>1288</v>
      </c>
      <c r="L71" t="s">
        <v>1295</v>
      </c>
      <c r="M71">
        <v>5336173</v>
      </c>
      <c r="N71" t="s">
        <v>1774</v>
      </c>
      <c r="O71" t="s">
        <v>1774</v>
      </c>
      <c r="P71" t="s">
        <v>1775</v>
      </c>
      <c r="Q71" t="s">
        <v>1290</v>
      </c>
      <c r="R71" t="s">
        <v>1776</v>
      </c>
      <c r="S71" t="s">
        <v>1777</v>
      </c>
      <c r="T71" t="s">
        <v>1778</v>
      </c>
      <c r="U71" t="s">
        <v>1779</v>
      </c>
      <c r="W71" t="s">
        <v>1465</v>
      </c>
      <c r="X71" t="s">
        <v>1779</v>
      </c>
      <c r="Y71" t="s">
        <v>1291</v>
      </c>
      <c r="Z71" t="s">
        <v>1292</v>
      </c>
      <c r="AA71" t="s">
        <v>51</v>
      </c>
      <c r="AB71" t="s">
        <v>1452</v>
      </c>
      <c r="AC71">
        <v>60</v>
      </c>
      <c r="AD71">
        <v>18333</v>
      </c>
      <c r="AE71">
        <v>18333</v>
      </c>
      <c r="AF71">
        <v>1099980</v>
      </c>
      <c r="AG71">
        <v>8</v>
      </c>
      <c r="AH71" s="17">
        <v>1187978</v>
      </c>
      <c r="AI71" t="s">
        <v>1749</v>
      </c>
      <c r="AJ71">
        <v>20240808</v>
      </c>
      <c r="AK71">
        <v>20250808</v>
      </c>
      <c r="AL71" t="s">
        <v>1476</v>
      </c>
      <c r="AM71">
        <v>102855</v>
      </c>
      <c r="AN71" t="s">
        <v>1477</v>
      </c>
      <c r="AO71" t="s">
        <v>1293</v>
      </c>
      <c r="AP71" t="s">
        <v>1294</v>
      </c>
      <c r="AQ71" s="19">
        <v>20</v>
      </c>
      <c r="AR71" s="22">
        <v>3</v>
      </c>
      <c r="AS71" s="5" t="s">
        <v>51</v>
      </c>
      <c r="AT71" s="5"/>
      <c r="AU71" t="s">
        <v>2006</v>
      </c>
      <c r="AV71">
        <f>+VLOOKUP($I71,Code!$A$2:$M$108,12,0)</f>
        <v>324003</v>
      </c>
      <c r="AW71" t="str">
        <f>+VLOOKUP($I71,Code!$A$2:$M$108,13,0)</f>
        <v>AHH RCE 9g</v>
      </c>
      <c r="AY71" s="1">
        <f t="shared" si="3"/>
        <v>366.66</v>
      </c>
      <c r="AZ71" s="12">
        <f t="shared" si="4"/>
        <v>0</v>
      </c>
    </row>
    <row r="72" spans="2:52" hidden="1" x14ac:dyDescent="0.25">
      <c r="B72" t="s">
        <v>1304</v>
      </c>
      <c r="C72" s="2" t="s">
        <v>1305</v>
      </c>
      <c r="D72" s="2">
        <v>45590</v>
      </c>
      <c r="E72" t="s">
        <v>1690</v>
      </c>
      <c r="F72" t="s">
        <v>1691</v>
      </c>
      <c r="G72" t="s">
        <v>1692</v>
      </c>
      <c r="H72" t="s">
        <v>1693</v>
      </c>
      <c r="I72">
        <v>173135000</v>
      </c>
      <c r="J72" t="s">
        <v>972</v>
      </c>
      <c r="K72" t="s">
        <v>1288</v>
      </c>
      <c r="L72" t="s">
        <v>1295</v>
      </c>
      <c r="M72">
        <v>4811923</v>
      </c>
      <c r="N72" t="s">
        <v>800</v>
      </c>
      <c r="O72" t="s">
        <v>1290</v>
      </c>
      <c r="P72">
        <v>875</v>
      </c>
      <c r="Q72" t="s">
        <v>1694</v>
      </c>
      <c r="R72" t="s">
        <v>1695</v>
      </c>
      <c r="S72" t="s">
        <v>1696</v>
      </c>
      <c r="T72" t="s">
        <v>1697</v>
      </c>
      <c r="U72" t="s">
        <v>723</v>
      </c>
      <c r="W72" t="s">
        <v>723</v>
      </c>
      <c r="X72" t="s">
        <v>167</v>
      </c>
      <c r="Y72" t="s">
        <v>1298</v>
      </c>
      <c r="Z72" t="s">
        <v>1299</v>
      </c>
      <c r="AA72" t="s">
        <v>673</v>
      </c>
      <c r="AB72" t="s">
        <v>1305</v>
      </c>
      <c r="AC72">
        <v>20</v>
      </c>
      <c r="AD72">
        <v>18333</v>
      </c>
      <c r="AE72">
        <v>17966</v>
      </c>
      <c r="AF72">
        <v>359320</v>
      </c>
      <c r="AG72">
        <v>8</v>
      </c>
      <c r="AH72" s="17">
        <v>388066</v>
      </c>
      <c r="AI72" t="s">
        <v>1749</v>
      </c>
      <c r="AJ72">
        <v>20240808</v>
      </c>
      <c r="AK72">
        <v>20250808</v>
      </c>
      <c r="AL72" t="s">
        <v>1698</v>
      </c>
      <c r="AM72">
        <v>102610</v>
      </c>
      <c r="AN72" t="s">
        <v>1699</v>
      </c>
      <c r="AO72" t="s">
        <v>1293</v>
      </c>
      <c r="AP72" t="s">
        <v>1294</v>
      </c>
      <c r="AQ72" s="19">
        <v>20</v>
      </c>
      <c r="AR72" s="22">
        <v>1</v>
      </c>
      <c r="AS72" s="5" t="s">
        <v>673</v>
      </c>
      <c r="AT72" s="5"/>
      <c r="AU72" t="s">
        <v>1997</v>
      </c>
      <c r="AV72">
        <f>+VLOOKUP($I72,Code!$A$2:$M$108,12,0)</f>
        <v>324003</v>
      </c>
      <c r="AW72" t="str">
        <f>+VLOOKUP($I72,Code!$A$2:$M$108,13,0)</f>
        <v>AHH RCE 9g</v>
      </c>
      <c r="AY72" s="1">
        <f t="shared" ref="AY72:AY124" si="5">+AE72*AQ72/1000</f>
        <v>359.32</v>
      </c>
      <c r="AZ72" s="12">
        <f t="shared" si="4"/>
        <v>2.0018545791741671E-2</v>
      </c>
    </row>
    <row r="73" spans="2:52" hidden="1" x14ac:dyDescent="0.25">
      <c r="B73" t="s">
        <v>1304</v>
      </c>
      <c r="C73" s="2" t="s">
        <v>1307</v>
      </c>
      <c r="D73" s="2">
        <v>45590</v>
      </c>
      <c r="E73" t="s">
        <v>1383</v>
      </c>
      <c r="F73" t="s">
        <v>1384</v>
      </c>
      <c r="G73" t="s">
        <v>1385</v>
      </c>
      <c r="H73" t="s">
        <v>1386</v>
      </c>
      <c r="I73">
        <v>173135000</v>
      </c>
      <c r="J73" t="s">
        <v>972</v>
      </c>
      <c r="K73" t="s">
        <v>1288</v>
      </c>
      <c r="L73" t="s">
        <v>1295</v>
      </c>
      <c r="M73">
        <v>5150016</v>
      </c>
      <c r="N73" t="s">
        <v>322</v>
      </c>
      <c r="O73" t="s">
        <v>1290</v>
      </c>
      <c r="P73" t="s">
        <v>1387</v>
      </c>
      <c r="Q73" t="s">
        <v>1290</v>
      </c>
      <c r="R73" t="s">
        <v>1388</v>
      </c>
      <c r="S73" t="s">
        <v>1389</v>
      </c>
      <c r="T73" t="s">
        <v>1342</v>
      </c>
      <c r="U73" t="s">
        <v>723</v>
      </c>
      <c r="W73" t="s">
        <v>723</v>
      </c>
      <c r="X73" t="s">
        <v>120</v>
      </c>
      <c r="Y73" t="s">
        <v>1291</v>
      </c>
      <c r="Z73" t="s">
        <v>1292</v>
      </c>
      <c r="AA73" t="s">
        <v>323</v>
      </c>
      <c r="AB73" t="s">
        <v>1307</v>
      </c>
      <c r="AC73">
        <v>20</v>
      </c>
      <c r="AD73">
        <v>18333</v>
      </c>
      <c r="AE73">
        <v>18150</v>
      </c>
      <c r="AF73">
        <v>363000</v>
      </c>
      <c r="AG73">
        <v>8</v>
      </c>
      <c r="AH73" s="17">
        <v>392040</v>
      </c>
      <c r="AI73" t="s">
        <v>1320</v>
      </c>
      <c r="AJ73">
        <v>20240701</v>
      </c>
      <c r="AK73">
        <v>20250701</v>
      </c>
      <c r="AL73" t="s">
        <v>1390</v>
      </c>
      <c r="AM73">
        <v>101291</v>
      </c>
      <c r="AN73" t="s">
        <v>1319</v>
      </c>
      <c r="AO73" t="s">
        <v>1293</v>
      </c>
      <c r="AP73" t="s">
        <v>1294</v>
      </c>
      <c r="AQ73" s="19">
        <v>20</v>
      </c>
      <c r="AR73" s="22">
        <v>1</v>
      </c>
      <c r="AS73" s="5" t="s">
        <v>323</v>
      </c>
      <c r="AT73" s="5"/>
      <c r="AU73" t="s">
        <v>1392</v>
      </c>
      <c r="AV73">
        <f>+VLOOKUP($I73,Code!$A$2:$M$108,12,0)</f>
        <v>324003</v>
      </c>
      <c r="AW73" t="str">
        <f>+VLOOKUP($I73,Code!$A$2:$M$108,13,0)</f>
        <v>AHH RCE 9g</v>
      </c>
      <c r="AY73" s="1">
        <f t="shared" si="5"/>
        <v>363</v>
      </c>
      <c r="AZ73" s="12">
        <f t="shared" si="4"/>
        <v>9.9819996727212867E-3</v>
      </c>
    </row>
    <row r="74" spans="2:52" hidden="1" x14ac:dyDescent="0.25">
      <c r="B74" t="s">
        <v>1304</v>
      </c>
      <c r="C74" s="2" t="s">
        <v>1452</v>
      </c>
      <c r="D74" s="2">
        <v>45590</v>
      </c>
      <c r="E74" t="s">
        <v>1558</v>
      </c>
      <c r="F74" t="s">
        <v>1559</v>
      </c>
      <c r="G74" t="s">
        <v>1560</v>
      </c>
      <c r="H74" t="s">
        <v>1561</v>
      </c>
      <c r="I74">
        <v>173135000</v>
      </c>
      <c r="J74" t="s">
        <v>972</v>
      </c>
      <c r="K74" t="s">
        <v>1288</v>
      </c>
      <c r="L74" t="s">
        <v>1295</v>
      </c>
      <c r="M74">
        <v>3010150</v>
      </c>
      <c r="N74" t="s">
        <v>1562</v>
      </c>
      <c r="O74" t="s">
        <v>1563</v>
      </c>
      <c r="P74">
        <v>324</v>
      </c>
      <c r="Q74" t="s">
        <v>1564</v>
      </c>
      <c r="R74" t="s">
        <v>1565</v>
      </c>
      <c r="S74" t="s">
        <v>1566</v>
      </c>
      <c r="T74" t="s">
        <v>1567</v>
      </c>
      <c r="U74" t="s">
        <v>116</v>
      </c>
      <c r="W74" t="s">
        <v>1465</v>
      </c>
      <c r="X74" t="s">
        <v>116</v>
      </c>
      <c r="Y74" t="s">
        <v>1298</v>
      </c>
      <c r="Z74" t="s">
        <v>1299</v>
      </c>
      <c r="AA74" t="s">
        <v>1568</v>
      </c>
      <c r="AB74" t="s">
        <v>1452</v>
      </c>
      <c r="AC74">
        <v>140</v>
      </c>
      <c r="AD74">
        <v>18333</v>
      </c>
      <c r="AE74">
        <v>18333</v>
      </c>
      <c r="AF74">
        <v>2566620</v>
      </c>
      <c r="AG74">
        <v>8</v>
      </c>
      <c r="AH74" s="17">
        <v>2771950</v>
      </c>
      <c r="AI74" t="s">
        <v>1749</v>
      </c>
      <c r="AJ74">
        <v>20240808</v>
      </c>
      <c r="AK74">
        <v>20250808</v>
      </c>
      <c r="AL74" t="s">
        <v>1569</v>
      </c>
      <c r="AM74">
        <v>102279</v>
      </c>
      <c r="AN74" t="s">
        <v>1570</v>
      </c>
      <c r="AO74" t="s">
        <v>1293</v>
      </c>
      <c r="AP74" t="s">
        <v>1294</v>
      </c>
      <c r="AQ74" s="19">
        <v>20</v>
      </c>
      <c r="AR74" s="22">
        <v>7</v>
      </c>
      <c r="AS74" s="5" t="s">
        <v>1568</v>
      </c>
      <c r="AT74" s="5"/>
      <c r="AU74" t="s">
        <v>1997</v>
      </c>
      <c r="AV74">
        <f>+VLOOKUP($I74,Code!$A$2:$M$108,12,0)</f>
        <v>324003</v>
      </c>
      <c r="AW74" t="str">
        <f>+VLOOKUP($I74,Code!$A$2:$M$108,13,0)</f>
        <v>AHH RCE 9g</v>
      </c>
      <c r="AY74" s="1">
        <f t="shared" si="5"/>
        <v>366.66</v>
      </c>
      <c r="AZ74" s="12">
        <f t="shared" si="4"/>
        <v>0</v>
      </c>
    </row>
    <row r="75" spans="2:52" hidden="1" x14ac:dyDescent="0.25">
      <c r="B75" t="s">
        <v>1304</v>
      </c>
      <c r="C75" s="2" t="s">
        <v>1393</v>
      </c>
      <c r="D75" s="2">
        <v>45590</v>
      </c>
      <c r="E75" t="s">
        <v>1780</v>
      </c>
      <c r="F75" t="s">
        <v>1426</v>
      </c>
      <c r="G75" t="s">
        <v>1781</v>
      </c>
      <c r="H75" t="s">
        <v>1782</v>
      </c>
      <c r="I75">
        <v>173135000</v>
      </c>
      <c r="J75" t="s">
        <v>972</v>
      </c>
      <c r="K75" t="s">
        <v>1288</v>
      </c>
      <c r="L75" t="s">
        <v>1295</v>
      </c>
      <c r="M75">
        <v>3180826</v>
      </c>
      <c r="N75" t="s">
        <v>1429</v>
      </c>
      <c r="O75" t="s">
        <v>1429</v>
      </c>
      <c r="P75">
        <v>63</v>
      </c>
      <c r="Q75" t="s">
        <v>1290</v>
      </c>
      <c r="R75" t="s">
        <v>1430</v>
      </c>
      <c r="S75" t="s">
        <v>1431</v>
      </c>
      <c r="T75" t="s">
        <v>1432</v>
      </c>
      <c r="U75" t="s">
        <v>723</v>
      </c>
      <c r="W75" t="s">
        <v>723</v>
      </c>
      <c r="X75" t="s">
        <v>123</v>
      </c>
      <c r="Y75" t="s">
        <v>1298</v>
      </c>
      <c r="Z75" t="s">
        <v>1299</v>
      </c>
      <c r="AA75" t="s">
        <v>1433</v>
      </c>
      <c r="AB75" t="s">
        <v>1393</v>
      </c>
      <c r="AC75">
        <v>17</v>
      </c>
      <c r="AD75">
        <v>18333</v>
      </c>
      <c r="AE75">
        <v>18333</v>
      </c>
      <c r="AF75">
        <v>311661</v>
      </c>
      <c r="AG75">
        <v>8</v>
      </c>
      <c r="AH75" s="17">
        <v>336594</v>
      </c>
      <c r="AI75" t="s">
        <v>1759</v>
      </c>
      <c r="AJ75">
        <v>20240701</v>
      </c>
      <c r="AK75">
        <v>20250701</v>
      </c>
      <c r="AL75" t="s">
        <v>1435</v>
      </c>
      <c r="AM75">
        <v>99389</v>
      </c>
      <c r="AN75" t="s">
        <v>1436</v>
      </c>
      <c r="AO75" t="s">
        <v>1293</v>
      </c>
      <c r="AP75" t="s">
        <v>1294</v>
      </c>
      <c r="AQ75" s="19">
        <v>20</v>
      </c>
      <c r="AR75" s="22">
        <v>0.85</v>
      </c>
      <c r="AS75" s="5" t="s">
        <v>1433</v>
      </c>
      <c r="AT75" s="5"/>
      <c r="AU75" t="s">
        <v>1313</v>
      </c>
      <c r="AV75">
        <f>+VLOOKUP($I75,Code!$A$2:$M$108,12,0)</f>
        <v>324003</v>
      </c>
      <c r="AW75" t="str">
        <f>+VLOOKUP($I75,Code!$A$2:$M$108,13,0)</f>
        <v>AHH RCE 9g</v>
      </c>
      <c r="AY75" s="1">
        <f t="shared" si="5"/>
        <v>366.66</v>
      </c>
      <c r="AZ75" s="12">
        <f t="shared" si="4"/>
        <v>0</v>
      </c>
    </row>
    <row r="76" spans="2:52" hidden="1" x14ac:dyDescent="0.25">
      <c r="B76" t="s">
        <v>1304</v>
      </c>
      <c r="C76" s="2" t="s">
        <v>1393</v>
      </c>
      <c r="D76" s="2">
        <v>45590</v>
      </c>
      <c r="E76" t="s">
        <v>1780</v>
      </c>
      <c r="F76" t="s">
        <v>1426</v>
      </c>
      <c r="G76" t="s">
        <v>1781</v>
      </c>
      <c r="H76" t="s">
        <v>1782</v>
      </c>
      <c r="I76">
        <v>173135000</v>
      </c>
      <c r="J76" t="s">
        <v>972</v>
      </c>
      <c r="K76" t="s">
        <v>1288</v>
      </c>
      <c r="L76" t="s">
        <v>1295</v>
      </c>
      <c r="M76">
        <v>3180826</v>
      </c>
      <c r="N76" t="s">
        <v>1429</v>
      </c>
      <c r="O76" t="s">
        <v>1429</v>
      </c>
      <c r="P76">
        <v>63</v>
      </c>
      <c r="Q76" t="s">
        <v>1290</v>
      </c>
      <c r="R76" t="s">
        <v>1430</v>
      </c>
      <c r="S76" t="s">
        <v>1431</v>
      </c>
      <c r="T76" t="s">
        <v>1432</v>
      </c>
      <c r="U76" t="s">
        <v>723</v>
      </c>
      <c r="W76" t="s">
        <v>723</v>
      </c>
      <c r="X76" t="s">
        <v>123</v>
      </c>
      <c r="Y76" t="s">
        <v>1298</v>
      </c>
      <c r="Z76" t="s">
        <v>1299</v>
      </c>
      <c r="AA76" t="s">
        <v>1433</v>
      </c>
      <c r="AB76" t="s">
        <v>1393</v>
      </c>
      <c r="AC76">
        <v>223</v>
      </c>
      <c r="AD76">
        <v>18333</v>
      </c>
      <c r="AE76">
        <v>18333</v>
      </c>
      <c r="AF76">
        <v>4088259</v>
      </c>
      <c r="AG76">
        <v>8</v>
      </c>
      <c r="AH76" s="17">
        <v>4415320</v>
      </c>
      <c r="AI76" t="s">
        <v>1749</v>
      </c>
      <c r="AJ76">
        <v>20240808</v>
      </c>
      <c r="AK76">
        <v>20250808</v>
      </c>
      <c r="AL76" t="s">
        <v>1435</v>
      </c>
      <c r="AM76">
        <v>99389</v>
      </c>
      <c r="AN76" t="s">
        <v>1436</v>
      </c>
      <c r="AO76" t="s">
        <v>1293</v>
      </c>
      <c r="AP76" t="s">
        <v>1294</v>
      </c>
      <c r="AQ76" s="19">
        <v>20</v>
      </c>
      <c r="AR76" s="22">
        <v>11.15</v>
      </c>
      <c r="AS76" s="5" t="s">
        <v>1433</v>
      </c>
      <c r="AT76" s="5"/>
      <c r="AU76" t="s">
        <v>1313</v>
      </c>
      <c r="AV76">
        <f>+VLOOKUP($I76,Code!$A$2:$M$108,12,0)</f>
        <v>324003</v>
      </c>
      <c r="AW76" t="str">
        <f>+VLOOKUP($I76,Code!$A$2:$M$108,13,0)</f>
        <v>AHH RCE 9g</v>
      </c>
      <c r="AY76" s="1">
        <f t="shared" si="5"/>
        <v>366.66</v>
      </c>
      <c r="AZ76" s="12">
        <f t="shared" si="4"/>
        <v>0</v>
      </c>
    </row>
    <row r="77" spans="2:52" hidden="1" x14ac:dyDescent="0.25">
      <c r="B77" t="s">
        <v>1304</v>
      </c>
      <c r="C77" s="2" t="s">
        <v>1452</v>
      </c>
      <c r="D77" s="2">
        <v>45590</v>
      </c>
      <c r="E77" t="s">
        <v>1783</v>
      </c>
      <c r="F77" t="s">
        <v>1784</v>
      </c>
      <c r="G77" t="s">
        <v>1785</v>
      </c>
      <c r="H77" t="s">
        <v>1786</v>
      </c>
      <c r="I77">
        <v>173135000</v>
      </c>
      <c r="J77" t="s">
        <v>972</v>
      </c>
      <c r="K77" t="s">
        <v>1288</v>
      </c>
      <c r="L77" t="s">
        <v>1295</v>
      </c>
      <c r="M77">
        <v>5100073</v>
      </c>
      <c r="N77" t="s">
        <v>1787</v>
      </c>
      <c r="O77" t="s">
        <v>1788</v>
      </c>
      <c r="P77">
        <v>122</v>
      </c>
      <c r="Q77" t="s">
        <v>1290</v>
      </c>
      <c r="R77" t="s">
        <v>1789</v>
      </c>
      <c r="S77" t="s">
        <v>1790</v>
      </c>
      <c r="T77" t="s">
        <v>1791</v>
      </c>
      <c r="U77" t="s">
        <v>1792</v>
      </c>
      <c r="W77" t="s">
        <v>1465</v>
      </c>
      <c r="X77" t="s">
        <v>1792</v>
      </c>
      <c r="Y77" t="s">
        <v>1291</v>
      </c>
      <c r="Z77" t="s">
        <v>1292</v>
      </c>
      <c r="AA77" t="s">
        <v>51</v>
      </c>
      <c r="AB77" t="s">
        <v>1452</v>
      </c>
      <c r="AC77">
        <v>20</v>
      </c>
      <c r="AD77">
        <v>18333</v>
      </c>
      <c r="AE77">
        <v>18333</v>
      </c>
      <c r="AF77">
        <v>366660</v>
      </c>
      <c r="AG77">
        <v>8</v>
      </c>
      <c r="AH77" s="17">
        <v>395993</v>
      </c>
      <c r="AI77" t="s">
        <v>1749</v>
      </c>
      <c r="AJ77">
        <v>20240808</v>
      </c>
      <c r="AK77">
        <v>20250808</v>
      </c>
      <c r="AL77" t="s">
        <v>1476</v>
      </c>
      <c r="AM77">
        <v>102855</v>
      </c>
      <c r="AN77" t="s">
        <v>1477</v>
      </c>
      <c r="AO77" t="s">
        <v>1293</v>
      </c>
      <c r="AP77" t="s">
        <v>1294</v>
      </c>
      <c r="AQ77" s="19">
        <v>20</v>
      </c>
      <c r="AR77" s="22">
        <v>1</v>
      </c>
      <c r="AS77" s="5" t="s">
        <v>51</v>
      </c>
      <c r="AT77" s="5"/>
      <c r="AU77" t="s">
        <v>2007</v>
      </c>
      <c r="AV77">
        <f>+VLOOKUP($I77,Code!$A$2:$M$108,12,0)</f>
        <v>324003</v>
      </c>
      <c r="AW77" t="str">
        <f>+VLOOKUP($I77,Code!$A$2:$M$108,13,0)</f>
        <v>AHH RCE 9g</v>
      </c>
      <c r="AY77" s="1">
        <f t="shared" si="5"/>
        <v>366.66</v>
      </c>
      <c r="AZ77" s="12">
        <f t="shared" si="4"/>
        <v>0</v>
      </c>
    </row>
    <row r="78" spans="2:52" hidden="1" x14ac:dyDescent="0.25">
      <c r="B78" t="s">
        <v>1304</v>
      </c>
      <c r="C78" s="2" t="s">
        <v>1404</v>
      </c>
      <c r="D78" s="2">
        <v>45590</v>
      </c>
      <c r="E78" t="s">
        <v>1621</v>
      </c>
      <c r="F78" t="s">
        <v>1622</v>
      </c>
      <c r="G78" t="s">
        <v>1623</v>
      </c>
      <c r="H78" t="s">
        <v>1624</v>
      </c>
      <c r="I78">
        <v>173137000</v>
      </c>
      <c r="J78" t="s">
        <v>1000</v>
      </c>
      <c r="K78" t="s">
        <v>1288</v>
      </c>
      <c r="L78" t="s">
        <v>1295</v>
      </c>
      <c r="M78">
        <v>5152135</v>
      </c>
      <c r="N78" t="s">
        <v>638</v>
      </c>
      <c r="O78" t="s">
        <v>1625</v>
      </c>
      <c r="P78">
        <v>1239</v>
      </c>
      <c r="Q78" t="s">
        <v>1626</v>
      </c>
      <c r="R78" t="s">
        <v>1627</v>
      </c>
      <c r="S78" t="s">
        <v>1628</v>
      </c>
      <c r="T78" t="s">
        <v>1629</v>
      </c>
      <c r="U78" t="s">
        <v>723</v>
      </c>
      <c r="W78" t="s">
        <v>723</v>
      </c>
      <c r="X78" t="s">
        <v>64</v>
      </c>
      <c r="Y78" t="s">
        <v>1291</v>
      </c>
      <c r="Z78" t="s">
        <v>1292</v>
      </c>
      <c r="AA78" s="4" t="s">
        <v>323</v>
      </c>
      <c r="AB78" t="s">
        <v>1404</v>
      </c>
      <c r="AC78">
        <v>12</v>
      </c>
      <c r="AD78">
        <v>18818</v>
      </c>
      <c r="AE78">
        <v>18630</v>
      </c>
      <c r="AF78">
        <v>223560</v>
      </c>
      <c r="AG78">
        <v>8</v>
      </c>
      <c r="AH78" s="17">
        <v>241445</v>
      </c>
      <c r="AI78" t="s">
        <v>1641</v>
      </c>
      <c r="AJ78">
        <v>20240602</v>
      </c>
      <c r="AK78">
        <v>20250602</v>
      </c>
      <c r="AL78" t="s">
        <v>1630</v>
      </c>
      <c r="AM78">
        <v>102589</v>
      </c>
      <c r="AN78" t="s">
        <v>1631</v>
      </c>
      <c r="AO78" t="s">
        <v>1293</v>
      </c>
      <c r="AP78" t="s">
        <v>1294</v>
      </c>
      <c r="AQ78" s="19">
        <v>12</v>
      </c>
      <c r="AR78" s="22">
        <v>1</v>
      </c>
      <c r="AS78" s="5" t="s">
        <v>323</v>
      </c>
      <c r="AT78" s="5"/>
      <c r="AU78" t="s">
        <v>53</v>
      </c>
      <c r="AV78">
        <f>+VLOOKUP($I78,Code!$A$2:$M$108,12,0)</f>
        <v>320400</v>
      </c>
      <c r="AW78" t="str">
        <f>+VLOOKUP($I78,Code!$A$2:$M$108,13,0)</f>
        <v>Coconut Coated WF 14g</v>
      </c>
      <c r="AY78" s="1">
        <f t="shared" si="5"/>
        <v>223.56</v>
      </c>
      <c r="AZ78" s="12">
        <f t="shared" si="4"/>
        <v>9.9904346901902308E-3</v>
      </c>
    </row>
    <row r="79" spans="2:52" hidden="1" x14ac:dyDescent="0.25">
      <c r="B79" t="s">
        <v>1304</v>
      </c>
      <c r="C79" s="2" t="s">
        <v>1393</v>
      </c>
      <c r="D79" s="2">
        <v>45590</v>
      </c>
      <c r="E79" t="s">
        <v>1780</v>
      </c>
      <c r="F79" t="s">
        <v>1426</v>
      </c>
      <c r="G79" t="s">
        <v>1781</v>
      </c>
      <c r="H79" t="s">
        <v>1782</v>
      </c>
      <c r="I79">
        <v>173137000</v>
      </c>
      <c r="J79" t="s">
        <v>1000</v>
      </c>
      <c r="K79" t="s">
        <v>1288</v>
      </c>
      <c r="L79" t="s">
        <v>1295</v>
      </c>
      <c r="M79">
        <v>3180826</v>
      </c>
      <c r="N79" t="s">
        <v>1429</v>
      </c>
      <c r="O79" t="s">
        <v>1429</v>
      </c>
      <c r="P79">
        <v>63</v>
      </c>
      <c r="Q79" t="s">
        <v>1290</v>
      </c>
      <c r="R79" t="s">
        <v>1430</v>
      </c>
      <c r="S79" t="s">
        <v>1431</v>
      </c>
      <c r="T79" t="s">
        <v>1432</v>
      </c>
      <c r="U79" t="s">
        <v>723</v>
      </c>
      <c r="W79" t="s">
        <v>723</v>
      </c>
      <c r="X79" t="s">
        <v>123</v>
      </c>
      <c r="Y79" t="s">
        <v>1298</v>
      </c>
      <c r="Z79" t="s">
        <v>1299</v>
      </c>
      <c r="AA79" s="4" t="s">
        <v>1433</v>
      </c>
      <c r="AB79" t="s">
        <v>1393</v>
      </c>
      <c r="AC79">
        <v>180</v>
      </c>
      <c r="AD79">
        <v>18818</v>
      </c>
      <c r="AE79">
        <v>18818</v>
      </c>
      <c r="AF79">
        <v>3387240</v>
      </c>
      <c r="AG79">
        <v>8</v>
      </c>
      <c r="AH79" s="17">
        <v>3658219</v>
      </c>
      <c r="AI79" t="s">
        <v>1641</v>
      </c>
      <c r="AJ79">
        <v>20240602</v>
      </c>
      <c r="AK79">
        <v>20250602</v>
      </c>
      <c r="AL79" t="s">
        <v>1435</v>
      </c>
      <c r="AM79">
        <v>99389</v>
      </c>
      <c r="AN79" t="s">
        <v>1436</v>
      </c>
      <c r="AO79" t="s">
        <v>1293</v>
      </c>
      <c r="AP79" t="s">
        <v>1294</v>
      </c>
      <c r="AQ79" s="19">
        <v>12</v>
      </c>
      <c r="AR79" s="22">
        <v>15</v>
      </c>
      <c r="AS79" s="5" t="s">
        <v>1433</v>
      </c>
      <c r="AT79" s="5"/>
      <c r="AU79" t="s">
        <v>1313</v>
      </c>
      <c r="AV79">
        <f>+VLOOKUP($I79,Code!$A$2:$M$108,12,0)</f>
        <v>320400</v>
      </c>
      <c r="AW79" t="str">
        <f>+VLOOKUP($I79,Code!$A$2:$M$108,13,0)</f>
        <v>Coconut Coated WF 14g</v>
      </c>
      <c r="AY79" s="1">
        <f t="shared" si="5"/>
        <v>225.816</v>
      </c>
      <c r="AZ79" s="12">
        <f t="shared" si="4"/>
        <v>0</v>
      </c>
    </row>
    <row r="80" spans="2:52" hidden="1" x14ac:dyDescent="0.25">
      <c r="B80" t="s">
        <v>1304</v>
      </c>
      <c r="C80" s="2" t="s">
        <v>1452</v>
      </c>
      <c r="D80" s="2">
        <v>45590</v>
      </c>
      <c r="E80" t="s">
        <v>1558</v>
      </c>
      <c r="F80" t="s">
        <v>1559</v>
      </c>
      <c r="G80" t="s">
        <v>1560</v>
      </c>
      <c r="H80" t="s">
        <v>1561</v>
      </c>
      <c r="I80">
        <v>173137000</v>
      </c>
      <c r="J80" t="s">
        <v>1000</v>
      </c>
      <c r="K80" t="s">
        <v>1288</v>
      </c>
      <c r="L80" t="s">
        <v>1295</v>
      </c>
      <c r="M80">
        <v>3010150</v>
      </c>
      <c r="N80" t="s">
        <v>1562</v>
      </c>
      <c r="O80" t="s">
        <v>1563</v>
      </c>
      <c r="P80">
        <v>324</v>
      </c>
      <c r="Q80" t="s">
        <v>1564</v>
      </c>
      <c r="R80" t="s">
        <v>1565</v>
      </c>
      <c r="S80" t="s">
        <v>1566</v>
      </c>
      <c r="T80" t="s">
        <v>1567</v>
      </c>
      <c r="U80" t="s">
        <v>116</v>
      </c>
      <c r="W80" t="s">
        <v>1465</v>
      </c>
      <c r="X80" t="s">
        <v>116</v>
      </c>
      <c r="Y80" t="s">
        <v>1298</v>
      </c>
      <c r="Z80" t="s">
        <v>1299</v>
      </c>
      <c r="AA80" s="4" t="s">
        <v>1568</v>
      </c>
      <c r="AB80" t="s">
        <v>1452</v>
      </c>
      <c r="AC80">
        <v>168</v>
      </c>
      <c r="AD80">
        <v>18818</v>
      </c>
      <c r="AE80">
        <v>18818</v>
      </c>
      <c r="AF80">
        <v>3161424</v>
      </c>
      <c r="AG80">
        <v>8</v>
      </c>
      <c r="AH80" s="17">
        <v>3414338</v>
      </c>
      <c r="AI80" t="s">
        <v>1641</v>
      </c>
      <c r="AJ80">
        <v>20240602</v>
      </c>
      <c r="AK80">
        <v>20250602</v>
      </c>
      <c r="AL80" t="s">
        <v>1569</v>
      </c>
      <c r="AM80">
        <v>102279</v>
      </c>
      <c r="AN80" t="s">
        <v>1570</v>
      </c>
      <c r="AO80" t="s">
        <v>1293</v>
      </c>
      <c r="AP80" t="s">
        <v>1294</v>
      </c>
      <c r="AQ80" s="19">
        <v>12</v>
      </c>
      <c r="AR80" s="22">
        <v>14</v>
      </c>
      <c r="AS80" s="5" t="s">
        <v>1568</v>
      </c>
      <c r="AT80" s="5"/>
      <c r="AU80" t="s">
        <v>1997</v>
      </c>
      <c r="AV80">
        <f>+VLOOKUP($I80,Code!$A$2:$M$108,12,0)</f>
        <v>320400</v>
      </c>
      <c r="AW80" t="str">
        <f>+VLOOKUP($I80,Code!$A$2:$M$108,13,0)</f>
        <v>Coconut Coated WF 14g</v>
      </c>
      <c r="AY80" s="1">
        <f t="shared" si="5"/>
        <v>225.816</v>
      </c>
      <c r="AZ80" s="12">
        <f t="shared" si="4"/>
        <v>0</v>
      </c>
    </row>
    <row r="81" spans="2:52" hidden="1" x14ac:dyDescent="0.25">
      <c r="B81" t="s">
        <v>1304</v>
      </c>
      <c r="C81" s="2" t="s">
        <v>1305</v>
      </c>
      <c r="D81" s="2">
        <v>45590</v>
      </c>
      <c r="E81" t="s">
        <v>1498</v>
      </c>
      <c r="F81" t="s">
        <v>1499</v>
      </c>
      <c r="G81" t="s">
        <v>1500</v>
      </c>
      <c r="H81" t="s">
        <v>1501</v>
      </c>
      <c r="I81">
        <v>173137000</v>
      </c>
      <c r="J81" t="s">
        <v>1000</v>
      </c>
      <c r="K81" t="s">
        <v>1288</v>
      </c>
      <c r="L81" t="s">
        <v>1295</v>
      </c>
      <c r="M81">
        <v>5010341</v>
      </c>
      <c r="N81" t="s">
        <v>423</v>
      </c>
      <c r="O81" t="s">
        <v>423</v>
      </c>
      <c r="P81" t="s">
        <v>1290</v>
      </c>
      <c r="Q81" t="s">
        <v>1502</v>
      </c>
      <c r="R81" t="s">
        <v>1503</v>
      </c>
      <c r="S81" t="s">
        <v>1504</v>
      </c>
      <c r="T81" t="s">
        <v>1505</v>
      </c>
      <c r="U81" t="s">
        <v>116</v>
      </c>
      <c r="W81" t="s">
        <v>1465</v>
      </c>
      <c r="X81" t="s">
        <v>116</v>
      </c>
      <c r="Y81" t="s">
        <v>1291</v>
      </c>
      <c r="Z81" t="s">
        <v>1292</v>
      </c>
      <c r="AA81" s="4" t="s">
        <v>408</v>
      </c>
      <c r="AB81" t="s">
        <v>1305</v>
      </c>
      <c r="AC81">
        <v>24</v>
      </c>
      <c r="AD81">
        <v>18818</v>
      </c>
      <c r="AE81">
        <v>18818</v>
      </c>
      <c r="AF81">
        <v>451632</v>
      </c>
      <c r="AG81">
        <v>8</v>
      </c>
      <c r="AH81" s="17">
        <v>487763</v>
      </c>
      <c r="AI81" t="s">
        <v>1641</v>
      </c>
      <c r="AJ81">
        <v>20240602</v>
      </c>
      <c r="AK81">
        <v>20250602</v>
      </c>
      <c r="AL81" t="s">
        <v>1507</v>
      </c>
      <c r="AM81">
        <v>91276</v>
      </c>
      <c r="AN81" t="s">
        <v>1508</v>
      </c>
      <c r="AO81" t="s">
        <v>1293</v>
      </c>
      <c r="AP81" t="s">
        <v>1294</v>
      </c>
      <c r="AQ81">
        <v>12</v>
      </c>
      <c r="AR81" s="22">
        <v>2</v>
      </c>
      <c r="AS81" s="5" t="s">
        <v>408</v>
      </c>
      <c r="AT81" s="5"/>
      <c r="AU81" t="s">
        <v>2001</v>
      </c>
      <c r="AV81">
        <f>+VLOOKUP($I81,Code!$A$2:$M$108,12,0)</f>
        <v>320400</v>
      </c>
      <c r="AW81" t="str">
        <f>+VLOOKUP($I81,Code!$A$2:$M$108,13,0)</f>
        <v>Coconut Coated WF 14g</v>
      </c>
      <c r="AY81" s="1">
        <f t="shared" si="5"/>
        <v>225.816</v>
      </c>
      <c r="AZ81" s="12">
        <f t="shared" si="4"/>
        <v>0</v>
      </c>
    </row>
    <row r="82" spans="2:52" hidden="1" x14ac:dyDescent="0.25">
      <c r="B82" t="s">
        <v>1304</v>
      </c>
      <c r="C82" s="2" t="s">
        <v>1305</v>
      </c>
      <c r="D82" s="2">
        <v>45590</v>
      </c>
      <c r="E82" t="s">
        <v>1633</v>
      </c>
      <c r="F82" t="s">
        <v>1634</v>
      </c>
      <c r="G82" t="s">
        <v>1635</v>
      </c>
      <c r="H82" t="s">
        <v>1636</v>
      </c>
      <c r="I82">
        <v>173137000</v>
      </c>
      <c r="J82" t="s">
        <v>1000</v>
      </c>
      <c r="K82" t="s">
        <v>1288</v>
      </c>
      <c r="L82" t="s">
        <v>1295</v>
      </c>
      <c r="M82">
        <v>5010019</v>
      </c>
      <c r="N82" t="s">
        <v>89</v>
      </c>
      <c r="O82" t="s">
        <v>1290</v>
      </c>
      <c r="P82" t="s">
        <v>1290</v>
      </c>
      <c r="Q82" t="s">
        <v>1637</v>
      </c>
      <c r="R82" t="s">
        <v>1638</v>
      </c>
      <c r="S82" t="s">
        <v>1639</v>
      </c>
      <c r="T82" t="s">
        <v>1640</v>
      </c>
      <c r="U82" t="s">
        <v>116</v>
      </c>
      <c r="W82" t="s">
        <v>1465</v>
      </c>
      <c r="X82" t="s">
        <v>116</v>
      </c>
      <c r="Y82" t="s">
        <v>1291</v>
      </c>
      <c r="Z82" t="s">
        <v>1292</v>
      </c>
      <c r="AA82" s="4" t="s">
        <v>408</v>
      </c>
      <c r="AB82" t="s">
        <v>1305</v>
      </c>
      <c r="AC82">
        <v>24</v>
      </c>
      <c r="AD82">
        <v>18818</v>
      </c>
      <c r="AE82">
        <v>18818</v>
      </c>
      <c r="AF82">
        <v>451632</v>
      </c>
      <c r="AG82">
        <v>8</v>
      </c>
      <c r="AH82" s="17">
        <v>487763</v>
      </c>
      <c r="AI82" t="s">
        <v>1641</v>
      </c>
      <c r="AJ82">
        <v>20240602</v>
      </c>
      <c r="AK82">
        <v>20250602</v>
      </c>
      <c r="AL82" t="s">
        <v>1642</v>
      </c>
      <c r="AM82">
        <v>91276</v>
      </c>
      <c r="AN82" t="s">
        <v>1508</v>
      </c>
      <c r="AO82" t="s">
        <v>1293</v>
      </c>
      <c r="AP82" t="s">
        <v>1294</v>
      </c>
      <c r="AQ82">
        <v>12</v>
      </c>
      <c r="AR82" s="22">
        <v>2</v>
      </c>
      <c r="AS82" s="5" t="s">
        <v>408</v>
      </c>
      <c r="AT82" s="5"/>
      <c r="AU82" t="s">
        <v>2005</v>
      </c>
      <c r="AV82">
        <f>+VLOOKUP($I82,Code!$A$2:$M$108,12,0)</f>
        <v>320400</v>
      </c>
      <c r="AW82" t="str">
        <f>+VLOOKUP($I82,Code!$A$2:$M$108,13,0)</f>
        <v>Coconut Coated WF 14g</v>
      </c>
      <c r="AY82" s="1">
        <f t="shared" si="5"/>
        <v>225.816</v>
      </c>
      <c r="AZ82" s="12">
        <f t="shared" si="4"/>
        <v>0</v>
      </c>
    </row>
    <row r="83" spans="2:52" hidden="1" x14ac:dyDescent="0.25">
      <c r="B83" t="s">
        <v>1304</v>
      </c>
      <c r="C83" s="2" t="s">
        <v>1452</v>
      </c>
      <c r="D83" s="2">
        <v>45590</v>
      </c>
      <c r="E83" t="s">
        <v>1700</v>
      </c>
      <c r="F83" t="s">
        <v>1701</v>
      </c>
      <c r="G83" t="s">
        <v>1702</v>
      </c>
      <c r="H83">
        <v>0</v>
      </c>
      <c r="I83">
        <v>173137000</v>
      </c>
      <c r="J83" t="s">
        <v>1000</v>
      </c>
      <c r="K83" t="s">
        <v>1288</v>
      </c>
      <c r="L83" t="s">
        <v>1295</v>
      </c>
      <c r="M83">
        <v>5302754</v>
      </c>
      <c r="N83" t="s">
        <v>1703</v>
      </c>
      <c r="O83" t="s">
        <v>1704</v>
      </c>
      <c r="P83" t="s">
        <v>1705</v>
      </c>
      <c r="Q83" t="s">
        <v>1290</v>
      </c>
      <c r="R83" t="s">
        <v>1706</v>
      </c>
      <c r="S83" t="s">
        <v>1707</v>
      </c>
      <c r="T83" t="s">
        <v>1708</v>
      </c>
      <c r="U83" t="s">
        <v>1709</v>
      </c>
      <c r="W83" t="s">
        <v>1465</v>
      </c>
      <c r="X83" t="s">
        <v>1709</v>
      </c>
      <c r="Y83" t="s">
        <v>1298</v>
      </c>
      <c r="Z83" t="s">
        <v>1299</v>
      </c>
      <c r="AA83" s="4" t="s">
        <v>4</v>
      </c>
      <c r="AB83" t="s">
        <v>1452</v>
      </c>
      <c r="AC83">
        <v>12</v>
      </c>
      <c r="AD83">
        <v>18818</v>
      </c>
      <c r="AE83">
        <v>18818</v>
      </c>
      <c r="AF83">
        <v>225816</v>
      </c>
      <c r="AG83">
        <v>8</v>
      </c>
      <c r="AH83" s="17">
        <v>243881</v>
      </c>
      <c r="AI83" t="s">
        <v>1641</v>
      </c>
      <c r="AJ83">
        <v>20240602</v>
      </c>
      <c r="AK83">
        <v>20250602</v>
      </c>
      <c r="AL83" t="s">
        <v>1711</v>
      </c>
      <c r="AM83">
        <v>102855</v>
      </c>
      <c r="AN83" t="s">
        <v>1477</v>
      </c>
      <c r="AO83" t="s">
        <v>1293</v>
      </c>
      <c r="AP83" t="s">
        <v>1294</v>
      </c>
      <c r="AQ83">
        <v>12</v>
      </c>
      <c r="AR83" s="22">
        <v>1</v>
      </c>
      <c r="AS83" s="5" t="s">
        <v>4</v>
      </c>
      <c r="AT83" s="5"/>
      <c r="AU83" t="s">
        <v>2008</v>
      </c>
      <c r="AV83">
        <f>+VLOOKUP($I83,Code!$A$2:$M$108,12,0)</f>
        <v>320400</v>
      </c>
      <c r="AW83" t="str">
        <f>+VLOOKUP($I83,Code!$A$2:$M$108,13,0)</f>
        <v>Coconut Coated WF 14g</v>
      </c>
      <c r="AY83" s="1">
        <f t="shared" si="5"/>
        <v>225.816</v>
      </c>
      <c r="AZ83" s="12">
        <f t="shared" si="4"/>
        <v>0</v>
      </c>
    </row>
    <row r="84" spans="2:52" hidden="1" x14ac:dyDescent="0.25">
      <c r="B84" t="s">
        <v>1304</v>
      </c>
      <c r="C84" s="2" t="s">
        <v>1393</v>
      </c>
      <c r="D84" s="2">
        <v>45590</v>
      </c>
      <c r="E84" t="s">
        <v>1746</v>
      </c>
      <c r="F84" t="s">
        <v>1395</v>
      </c>
      <c r="G84" t="s">
        <v>1747</v>
      </c>
      <c r="H84" t="s">
        <v>1748</v>
      </c>
      <c r="I84">
        <v>173138000</v>
      </c>
      <c r="J84" t="s">
        <v>1003</v>
      </c>
      <c r="K84" t="s">
        <v>1288</v>
      </c>
      <c r="L84" t="s">
        <v>1295</v>
      </c>
      <c r="M84">
        <v>5170089</v>
      </c>
      <c r="N84" t="s">
        <v>613</v>
      </c>
      <c r="O84" t="s">
        <v>613</v>
      </c>
      <c r="P84">
        <v>231</v>
      </c>
      <c r="Q84" t="s">
        <v>1290</v>
      </c>
      <c r="R84" t="s">
        <v>1398</v>
      </c>
      <c r="S84" t="s">
        <v>1399</v>
      </c>
      <c r="T84" t="s">
        <v>1400</v>
      </c>
      <c r="U84" t="s">
        <v>723</v>
      </c>
      <c r="W84" t="s">
        <v>723</v>
      </c>
      <c r="X84" t="s">
        <v>117</v>
      </c>
      <c r="Y84" t="s">
        <v>1291</v>
      </c>
      <c r="Z84" t="s">
        <v>1292</v>
      </c>
      <c r="AA84" s="4" t="s">
        <v>51</v>
      </c>
      <c r="AB84" t="s">
        <v>1393</v>
      </c>
      <c r="AC84">
        <v>36</v>
      </c>
      <c r="AD84">
        <v>18818</v>
      </c>
      <c r="AE84">
        <v>18818</v>
      </c>
      <c r="AF84">
        <v>677448</v>
      </c>
      <c r="AG84">
        <v>8</v>
      </c>
      <c r="AH84" s="17">
        <v>731644</v>
      </c>
      <c r="AI84" t="s">
        <v>1641</v>
      </c>
      <c r="AJ84">
        <v>20240602</v>
      </c>
      <c r="AK84">
        <v>20250602</v>
      </c>
      <c r="AL84" t="s">
        <v>1402</v>
      </c>
      <c r="AM84">
        <v>102734</v>
      </c>
      <c r="AN84" t="s">
        <v>1403</v>
      </c>
      <c r="AO84" t="s">
        <v>1293</v>
      </c>
      <c r="AP84" t="s">
        <v>1294</v>
      </c>
      <c r="AQ84">
        <v>12</v>
      </c>
      <c r="AR84" s="22">
        <v>3</v>
      </c>
      <c r="AS84" s="5" t="s">
        <v>51</v>
      </c>
      <c r="AT84" s="5"/>
      <c r="AU84" t="s">
        <v>58</v>
      </c>
      <c r="AV84">
        <f>+VLOOKUP($I84,Code!$A$2:$M$108,12,0)</f>
        <v>320100</v>
      </c>
      <c r="AW84" t="str">
        <f>+VLOOKUP($I84,Code!$A$2:$M$108,13,0)</f>
        <v>RCO Coated WF 14g</v>
      </c>
      <c r="AY84" s="1">
        <f t="shared" si="5"/>
        <v>225.816</v>
      </c>
      <c r="AZ84" s="12">
        <f t="shared" si="4"/>
        <v>0</v>
      </c>
    </row>
    <row r="85" spans="2:52" hidden="1" x14ac:dyDescent="0.25">
      <c r="B85" t="s">
        <v>1304</v>
      </c>
      <c r="C85" s="2" t="s">
        <v>1404</v>
      </c>
      <c r="D85" s="2">
        <v>45590</v>
      </c>
      <c r="E85" t="s">
        <v>1621</v>
      </c>
      <c r="F85" t="s">
        <v>1622</v>
      </c>
      <c r="G85" t="s">
        <v>1623</v>
      </c>
      <c r="H85" t="s">
        <v>1624</v>
      </c>
      <c r="I85">
        <v>173138000</v>
      </c>
      <c r="J85" t="s">
        <v>1003</v>
      </c>
      <c r="K85" t="s">
        <v>1288</v>
      </c>
      <c r="L85" t="s">
        <v>1295</v>
      </c>
      <c r="M85">
        <v>5152135</v>
      </c>
      <c r="N85" t="s">
        <v>638</v>
      </c>
      <c r="O85" t="s">
        <v>1625</v>
      </c>
      <c r="P85">
        <v>1239</v>
      </c>
      <c r="Q85" t="s">
        <v>1626</v>
      </c>
      <c r="R85" t="s">
        <v>1627</v>
      </c>
      <c r="S85" t="s">
        <v>1628</v>
      </c>
      <c r="T85" t="s">
        <v>1629</v>
      </c>
      <c r="U85" t="s">
        <v>723</v>
      </c>
      <c r="W85" t="s">
        <v>723</v>
      </c>
      <c r="X85" t="s">
        <v>64</v>
      </c>
      <c r="Y85" t="s">
        <v>1291</v>
      </c>
      <c r="Z85" t="s">
        <v>1292</v>
      </c>
      <c r="AA85" s="4" t="s">
        <v>323</v>
      </c>
      <c r="AB85" t="s">
        <v>1404</v>
      </c>
      <c r="AC85">
        <v>24</v>
      </c>
      <c r="AD85">
        <v>18818</v>
      </c>
      <c r="AE85">
        <v>18630</v>
      </c>
      <c r="AF85">
        <v>447120</v>
      </c>
      <c r="AG85">
        <v>8</v>
      </c>
      <c r="AH85" s="17">
        <v>482890</v>
      </c>
      <c r="AI85" t="s">
        <v>1641</v>
      </c>
      <c r="AJ85">
        <v>20240602</v>
      </c>
      <c r="AK85">
        <v>20250602</v>
      </c>
      <c r="AL85" t="s">
        <v>1630</v>
      </c>
      <c r="AM85">
        <v>102589</v>
      </c>
      <c r="AN85" t="s">
        <v>1631</v>
      </c>
      <c r="AO85" t="s">
        <v>1293</v>
      </c>
      <c r="AP85" t="s">
        <v>1294</v>
      </c>
      <c r="AQ85">
        <v>12</v>
      </c>
      <c r="AR85" s="22">
        <v>2</v>
      </c>
      <c r="AS85" s="5" t="s">
        <v>323</v>
      </c>
      <c r="AT85" s="5"/>
      <c r="AU85" t="s">
        <v>53</v>
      </c>
      <c r="AV85">
        <f>+VLOOKUP($I85,Code!$A$2:$M$108,12,0)</f>
        <v>320100</v>
      </c>
      <c r="AW85" t="str">
        <f>+VLOOKUP($I85,Code!$A$2:$M$108,13,0)</f>
        <v>RCO Coated WF 14g</v>
      </c>
      <c r="AY85" s="1">
        <f t="shared" si="5"/>
        <v>223.56</v>
      </c>
      <c r="AZ85" s="12">
        <f t="shared" si="4"/>
        <v>9.9904346901902308E-3</v>
      </c>
    </row>
    <row r="86" spans="2:52" hidden="1" x14ac:dyDescent="0.25">
      <c r="B86" t="s">
        <v>1304</v>
      </c>
      <c r="C86" s="2" t="s">
        <v>1452</v>
      </c>
      <c r="D86" s="2">
        <v>45590</v>
      </c>
      <c r="E86" t="s">
        <v>1700</v>
      </c>
      <c r="F86" t="s">
        <v>1701</v>
      </c>
      <c r="G86" t="s">
        <v>1702</v>
      </c>
      <c r="H86">
        <v>0</v>
      </c>
      <c r="I86">
        <v>173138000</v>
      </c>
      <c r="J86" t="s">
        <v>1003</v>
      </c>
      <c r="K86" t="s">
        <v>1288</v>
      </c>
      <c r="L86" t="s">
        <v>1295</v>
      </c>
      <c r="M86">
        <v>5302754</v>
      </c>
      <c r="N86" t="s">
        <v>1703</v>
      </c>
      <c r="O86" t="s">
        <v>1704</v>
      </c>
      <c r="P86" t="s">
        <v>1705</v>
      </c>
      <c r="Q86" t="s">
        <v>1290</v>
      </c>
      <c r="R86" t="s">
        <v>1706</v>
      </c>
      <c r="S86" t="s">
        <v>1707</v>
      </c>
      <c r="T86" t="s">
        <v>1708</v>
      </c>
      <c r="U86" t="s">
        <v>1709</v>
      </c>
      <c r="W86" t="s">
        <v>1465</v>
      </c>
      <c r="X86" t="s">
        <v>1709</v>
      </c>
      <c r="Y86" t="s">
        <v>1298</v>
      </c>
      <c r="Z86" t="s">
        <v>1299</v>
      </c>
      <c r="AA86" s="4" t="s">
        <v>4</v>
      </c>
      <c r="AB86" t="s">
        <v>1452</v>
      </c>
      <c r="AC86">
        <v>12</v>
      </c>
      <c r="AD86">
        <v>18818</v>
      </c>
      <c r="AE86">
        <v>18818</v>
      </c>
      <c r="AF86">
        <v>225816</v>
      </c>
      <c r="AG86">
        <v>8</v>
      </c>
      <c r="AH86" s="17">
        <v>243881</v>
      </c>
      <c r="AI86" t="s">
        <v>1641</v>
      </c>
      <c r="AJ86">
        <v>20240602</v>
      </c>
      <c r="AK86">
        <v>20250602</v>
      </c>
      <c r="AL86" t="s">
        <v>1711</v>
      </c>
      <c r="AM86">
        <v>102855</v>
      </c>
      <c r="AN86" t="s">
        <v>1477</v>
      </c>
      <c r="AO86" t="s">
        <v>1293</v>
      </c>
      <c r="AP86" t="s">
        <v>1294</v>
      </c>
      <c r="AQ86">
        <v>12</v>
      </c>
      <c r="AR86" s="22">
        <v>1</v>
      </c>
      <c r="AS86" s="5" t="s">
        <v>4</v>
      </c>
      <c r="AT86" s="5"/>
      <c r="AU86" t="s">
        <v>2008</v>
      </c>
      <c r="AV86">
        <f>+VLOOKUP($I86,Code!$A$2:$M$108,12,0)</f>
        <v>320100</v>
      </c>
      <c r="AW86" t="str">
        <f>+VLOOKUP($I86,Code!$A$2:$M$108,13,0)</f>
        <v>RCO Coated WF 14g</v>
      </c>
      <c r="AY86" s="1">
        <f t="shared" si="5"/>
        <v>225.816</v>
      </c>
      <c r="AZ86" s="12">
        <f t="shared" si="4"/>
        <v>0</v>
      </c>
    </row>
    <row r="87" spans="2:52" hidden="1" x14ac:dyDescent="0.25">
      <c r="B87" t="s">
        <v>1304</v>
      </c>
      <c r="C87" s="2" t="s">
        <v>1305</v>
      </c>
      <c r="D87" s="2">
        <v>45590</v>
      </c>
      <c r="E87" t="s">
        <v>1498</v>
      </c>
      <c r="F87" t="s">
        <v>1499</v>
      </c>
      <c r="G87" t="s">
        <v>1500</v>
      </c>
      <c r="H87" t="s">
        <v>1501</v>
      </c>
      <c r="I87">
        <v>173138000</v>
      </c>
      <c r="J87" t="s">
        <v>1003</v>
      </c>
      <c r="K87" t="s">
        <v>1288</v>
      </c>
      <c r="L87" t="s">
        <v>1295</v>
      </c>
      <c r="M87">
        <v>5010341</v>
      </c>
      <c r="N87" t="s">
        <v>423</v>
      </c>
      <c r="O87" t="s">
        <v>423</v>
      </c>
      <c r="P87" t="s">
        <v>1290</v>
      </c>
      <c r="Q87" t="s">
        <v>1502</v>
      </c>
      <c r="R87" t="s">
        <v>1503</v>
      </c>
      <c r="S87" t="s">
        <v>1504</v>
      </c>
      <c r="T87" t="s">
        <v>1505</v>
      </c>
      <c r="U87" t="s">
        <v>116</v>
      </c>
      <c r="W87" t="s">
        <v>1465</v>
      </c>
      <c r="X87" t="s">
        <v>116</v>
      </c>
      <c r="Y87" t="s">
        <v>1291</v>
      </c>
      <c r="Z87" t="s">
        <v>1292</v>
      </c>
      <c r="AA87" s="4" t="s">
        <v>408</v>
      </c>
      <c r="AB87" t="s">
        <v>1305</v>
      </c>
      <c r="AC87">
        <v>24</v>
      </c>
      <c r="AD87">
        <v>18818</v>
      </c>
      <c r="AE87">
        <v>18818</v>
      </c>
      <c r="AF87">
        <v>451632</v>
      </c>
      <c r="AG87">
        <v>8</v>
      </c>
      <c r="AH87" s="17">
        <v>487763</v>
      </c>
      <c r="AI87" t="s">
        <v>1641</v>
      </c>
      <c r="AJ87">
        <v>20240602</v>
      </c>
      <c r="AK87">
        <v>20250602</v>
      </c>
      <c r="AL87" t="s">
        <v>1507</v>
      </c>
      <c r="AM87">
        <v>91276</v>
      </c>
      <c r="AN87" t="s">
        <v>1508</v>
      </c>
      <c r="AO87" t="s">
        <v>1293</v>
      </c>
      <c r="AP87" t="s">
        <v>1294</v>
      </c>
      <c r="AQ87">
        <v>12</v>
      </c>
      <c r="AR87" s="22">
        <v>2</v>
      </c>
      <c r="AS87" s="5" t="s">
        <v>408</v>
      </c>
      <c r="AT87" s="5"/>
      <c r="AU87" t="s">
        <v>2001</v>
      </c>
      <c r="AV87">
        <f>+VLOOKUP($I87,Code!$A$2:$M$108,12,0)</f>
        <v>320100</v>
      </c>
      <c r="AW87" t="str">
        <f>+VLOOKUP($I87,Code!$A$2:$M$108,13,0)</f>
        <v>RCO Coated WF 14g</v>
      </c>
      <c r="AY87" s="1">
        <f t="shared" si="5"/>
        <v>225.816</v>
      </c>
      <c r="AZ87" s="12">
        <f t="shared" si="4"/>
        <v>0</v>
      </c>
    </row>
    <row r="88" spans="2:52" x14ac:dyDescent="0.25">
      <c r="B88" t="s">
        <v>1304</v>
      </c>
      <c r="C88" s="2" t="s">
        <v>1485</v>
      </c>
      <c r="D88" s="2">
        <v>45590</v>
      </c>
      <c r="E88" t="s">
        <v>1794</v>
      </c>
      <c r="F88" t="s">
        <v>1487</v>
      </c>
      <c r="G88" t="s">
        <v>1795</v>
      </c>
      <c r="H88" t="s">
        <v>1796</v>
      </c>
      <c r="I88">
        <v>173138000</v>
      </c>
      <c r="J88" t="s">
        <v>1003</v>
      </c>
      <c r="K88" t="s">
        <v>1288</v>
      </c>
      <c r="L88" t="s">
        <v>1295</v>
      </c>
      <c r="M88">
        <v>5280469</v>
      </c>
      <c r="N88" t="s">
        <v>1490</v>
      </c>
      <c r="O88" t="s">
        <v>1490</v>
      </c>
      <c r="P88" t="s">
        <v>1290</v>
      </c>
      <c r="Q88" t="s">
        <v>1491</v>
      </c>
      <c r="R88" t="s">
        <v>1492</v>
      </c>
      <c r="S88" t="s">
        <v>1493</v>
      </c>
      <c r="T88" t="s">
        <v>1494</v>
      </c>
      <c r="U88" t="s">
        <v>1495</v>
      </c>
      <c r="W88" t="s">
        <v>1448</v>
      </c>
      <c r="X88" t="s">
        <v>1495</v>
      </c>
      <c r="Y88" t="s">
        <v>1291</v>
      </c>
      <c r="Z88" t="s">
        <v>1292</v>
      </c>
      <c r="AA88" s="4" t="s">
        <v>1415</v>
      </c>
      <c r="AB88" t="s">
        <v>1485</v>
      </c>
      <c r="AC88">
        <v>12</v>
      </c>
      <c r="AD88">
        <v>18818</v>
      </c>
      <c r="AE88">
        <v>18253</v>
      </c>
      <c r="AF88">
        <v>219036</v>
      </c>
      <c r="AG88">
        <v>8</v>
      </c>
      <c r="AH88" s="17">
        <v>236559</v>
      </c>
      <c r="AI88" t="s">
        <v>1793</v>
      </c>
      <c r="AJ88">
        <v>20240604</v>
      </c>
      <c r="AK88">
        <v>20250604</v>
      </c>
      <c r="AL88" t="s">
        <v>1496</v>
      </c>
      <c r="AM88">
        <v>95998</v>
      </c>
      <c r="AN88" t="s">
        <v>1497</v>
      </c>
      <c r="AO88" t="s">
        <v>1293</v>
      </c>
      <c r="AP88" t="s">
        <v>1294</v>
      </c>
      <c r="AQ88">
        <v>12</v>
      </c>
      <c r="AR88" s="22">
        <v>1</v>
      </c>
      <c r="AS88" s="5" t="s">
        <v>1415</v>
      </c>
      <c r="AT88" s="5"/>
      <c r="AU88" t="s">
        <v>2000</v>
      </c>
      <c r="AV88">
        <f>+VLOOKUP($I88,Code!$A$2:$M$108,12,0)</f>
        <v>320100</v>
      </c>
      <c r="AW88" t="str">
        <f>+VLOOKUP($I88,Code!$A$2:$M$108,13,0)</f>
        <v>RCO Coated WF 14g</v>
      </c>
      <c r="AY88" s="1">
        <f t="shared" si="5"/>
        <v>219.036</v>
      </c>
      <c r="AZ88" s="12"/>
    </row>
    <row r="89" spans="2:52" hidden="1" x14ac:dyDescent="0.25">
      <c r="B89" t="s">
        <v>1304</v>
      </c>
      <c r="C89" s="2" t="s">
        <v>1305</v>
      </c>
      <c r="D89" s="2">
        <v>45590</v>
      </c>
      <c r="E89" t="s">
        <v>1690</v>
      </c>
      <c r="F89" t="s">
        <v>1691</v>
      </c>
      <c r="G89" t="s">
        <v>1692</v>
      </c>
      <c r="H89" t="s">
        <v>1693</v>
      </c>
      <c r="I89">
        <v>173138000</v>
      </c>
      <c r="J89" t="s">
        <v>1003</v>
      </c>
      <c r="K89" t="s">
        <v>1288</v>
      </c>
      <c r="L89" t="s">
        <v>1295</v>
      </c>
      <c r="M89">
        <v>4811923</v>
      </c>
      <c r="N89" t="s">
        <v>800</v>
      </c>
      <c r="O89" t="s">
        <v>1290</v>
      </c>
      <c r="P89">
        <v>875</v>
      </c>
      <c r="Q89" t="s">
        <v>1694</v>
      </c>
      <c r="R89" t="s">
        <v>1695</v>
      </c>
      <c r="S89" t="s">
        <v>1696</v>
      </c>
      <c r="T89" t="s">
        <v>1697</v>
      </c>
      <c r="U89" t="s">
        <v>723</v>
      </c>
      <c r="W89" t="s">
        <v>723</v>
      </c>
      <c r="X89" t="s">
        <v>167</v>
      </c>
      <c r="Y89" t="s">
        <v>1298</v>
      </c>
      <c r="Z89" t="s">
        <v>1299</v>
      </c>
      <c r="AA89" s="4" t="s">
        <v>673</v>
      </c>
      <c r="AB89" t="s">
        <v>1305</v>
      </c>
      <c r="AC89">
        <v>12</v>
      </c>
      <c r="AD89">
        <v>18818</v>
      </c>
      <c r="AE89">
        <v>18442</v>
      </c>
      <c r="AF89">
        <v>221304</v>
      </c>
      <c r="AG89">
        <v>8</v>
      </c>
      <c r="AH89" s="17">
        <v>239008</v>
      </c>
      <c r="AI89" t="s">
        <v>1641</v>
      </c>
      <c r="AJ89">
        <v>20240602</v>
      </c>
      <c r="AK89">
        <v>20250602</v>
      </c>
      <c r="AL89" t="s">
        <v>1698</v>
      </c>
      <c r="AM89">
        <v>102610</v>
      </c>
      <c r="AN89" t="s">
        <v>1699</v>
      </c>
      <c r="AO89" t="s">
        <v>1293</v>
      </c>
      <c r="AP89" t="s">
        <v>1294</v>
      </c>
      <c r="AQ89">
        <v>12</v>
      </c>
      <c r="AR89" s="22">
        <v>1</v>
      </c>
      <c r="AS89" s="5" t="s">
        <v>673</v>
      </c>
      <c r="AT89" s="5"/>
      <c r="AU89" t="s">
        <v>1997</v>
      </c>
      <c r="AV89">
        <f>+VLOOKUP($I89,Code!$A$2:$M$108,12,0)</f>
        <v>320100</v>
      </c>
      <c r="AW89" t="str">
        <f>+VLOOKUP($I89,Code!$A$2:$M$108,13,0)</f>
        <v>RCO Coated WF 14g</v>
      </c>
      <c r="AY89" s="1">
        <f t="shared" si="5"/>
        <v>221.304</v>
      </c>
      <c r="AZ89" s="12"/>
    </row>
    <row r="90" spans="2:52" hidden="1" x14ac:dyDescent="0.25">
      <c r="B90" t="s">
        <v>1304</v>
      </c>
      <c r="C90" s="2" t="s">
        <v>1452</v>
      </c>
      <c r="D90" s="2">
        <v>45590</v>
      </c>
      <c r="E90" t="s">
        <v>1770</v>
      </c>
      <c r="F90" t="s">
        <v>1771</v>
      </c>
      <c r="G90" t="s">
        <v>1772</v>
      </c>
      <c r="H90" t="s">
        <v>1773</v>
      </c>
      <c r="I90">
        <v>173139000</v>
      </c>
      <c r="J90" t="s">
        <v>1005</v>
      </c>
      <c r="K90" t="s">
        <v>1288</v>
      </c>
      <c r="L90" t="s">
        <v>1289</v>
      </c>
      <c r="M90">
        <v>5336173</v>
      </c>
      <c r="N90" t="s">
        <v>1774</v>
      </c>
      <c r="O90" t="s">
        <v>1774</v>
      </c>
      <c r="P90" t="s">
        <v>1775</v>
      </c>
      <c r="Q90" t="s">
        <v>1290</v>
      </c>
      <c r="R90" t="s">
        <v>1776</v>
      </c>
      <c r="S90" t="s">
        <v>1777</v>
      </c>
      <c r="T90" t="s">
        <v>1778</v>
      </c>
      <c r="U90" t="s">
        <v>1779</v>
      </c>
      <c r="W90" t="s">
        <v>1465</v>
      </c>
      <c r="X90" t="s">
        <v>1779</v>
      </c>
      <c r="Y90" t="s">
        <v>1291</v>
      </c>
      <c r="Z90" t="s">
        <v>1292</v>
      </c>
      <c r="AA90" s="4" t="s">
        <v>51</v>
      </c>
      <c r="AB90" t="s">
        <v>1452</v>
      </c>
      <c r="AC90">
        <v>16</v>
      </c>
      <c r="AD90">
        <v>11709</v>
      </c>
      <c r="AE90">
        <v>11709</v>
      </c>
      <c r="AF90">
        <v>187344</v>
      </c>
      <c r="AG90">
        <v>8</v>
      </c>
      <c r="AH90" s="17">
        <v>202332</v>
      </c>
      <c r="AI90" t="s">
        <v>1308</v>
      </c>
      <c r="AJ90">
        <v>20240605</v>
      </c>
      <c r="AK90">
        <v>20250605</v>
      </c>
      <c r="AL90" t="s">
        <v>1476</v>
      </c>
      <c r="AM90">
        <v>102855</v>
      </c>
      <c r="AN90" t="s">
        <v>1477</v>
      </c>
      <c r="AO90" t="s">
        <v>1293</v>
      </c>
      <c r="AP90" t="s">
        <v>1294</v>
      </c>
      <c r="AQ90">
        <v>24</v>
      </c>
      <c r="AR90" s="22">
        <v>0.66666666666666663</v>
      </c>
      <c r="AS90" s="5" t="s">
        <v>51</v>
      </c>
      <c r="AT90" s="5"/>
      <c r="AU90" t="s">
        <v>2006</v>
      </c>
      <c r="AV90">
        <f>+VLOOKUP($I90,Code!$A$2:$M$108,12,0)</f>
        <v>323004</v>
      </c>
      <c r="AW90" t="str">
        <f>+VLOOKUP($I90,Code!$A$2:$M$108,13,0)</f>
        <v>Richeese Cookies 112g</v>
      </c>
      <c r="AY90" s="1">
        <f t="shared" si="5"/>
        <v>281.01600000000002</v>
      </c>
      <c r="AZ90" s="12"/>
    </row>
    <row r="91" spans="2:52" hidden="1" x14ac:dyDescent="0.25">
      <c r="B91" t="s">
        <v>1304</v>
      </c>
      <c r="C91" s="2" t="s">
        <v>1305</v>
      </c>
      <c r="D91" s="2">
        <v>45590</v>
      </c>
      <c r="E91" t="s">
        <v>1437</v>
      </c>
      <c r="F91" t="s">
        <v>1438</v>
      </c>
      <c r="G91" t="s">
        <v>1439</v>
      </c>
      <c r="H91" t="s">
        <v>1440</v>
      </c>
      <c r="I91">
        <v>173139000</v>
      </c>
      <c r="J91" t="s">
        <v>1005</v>
      </c>
      <c r="K91" t="s">
        <v>1288</v>
      </c>
      <c r="L91" t="s">
        <v>1289</v>
      </c>
      <c r="M91">
        <v>4830094</v>
      </c>
      <c r="N91" t="s">
        <v>1441</v>
      </c>
      <c r="O91" t="s">
        <v>1442</v>
      </c>
      <c r="P91" t="s">
        <v>1443</v>
      </c>
      <c r="Q91" t="s">
        <v>1444</v>
      </c>
      <c r="R91" t="s">
        <v>1290</v>
      </c>
      <c r="S91" t="s">
        <v>1445</v>
      </c>
      <c r="T91" t="s">
        <v>1446</v>
      </c>
      <c r="U91" t="s">
        <v>1447</v>
      </c>
      <c r="W91" t="s">
        <v>1448</v>
      </c>
      <c r="X91" t="s">
        <v>1447</v>
      </c>
      <c r="Y91" t="s">
        <v>1298</v>
      </c>
      <c r="Z91" t="s">
        <v>1449</v>
      </c>
      <c r="AA91" s="4" t="s">
        <v>863</v>
      </c>
      <c r="AB91" t="s">
        <v>1305</v>
      </c>
      <c r="AC91">
        <v>24</v>
      </c>
      <c r="AD91">
        <v>11709</v>
      </c>
      <c r="AE91">
        <v>11709</v>
      </c>
      <c r="AF91">
        <v>281016</v>
      </c>
      <c r="AG91">
        <v>8</v>
      </c>
      <c r="AH91" s="17">
        <v>303497</v>
      </c>
      <c r="AI91" t="s">
        <v>1308</v>
      </c>
      <c r="AJ91">
        <v>20240605</v>
      </c>
      <c r="AK91">
        <v>20250605</v>
      </c>
      <c r="AL91" t="s">
        <v>1450</v>
      </c>
      <c r="AM91">
        <v>102611</v>
      </c>
      <c r="AN91" t="s">
        <v>1451</v>
      </c>
      <c r="AO91" t="s">
        <v>1293</v>
      </c>
      <c r="AP91" t="s">
        <v>1294</v>
      </c>
      <c r="AQ91">
        <v>24</v>
      </c>
      <c r="AR91" s="22">
        <v>1</v>
      </c>
      <c r="AS91" s="5" t="s">
        <v>863</v>
      </c>
      <c r="AT91" s="5"/>
      <c r="AU91" t="s">
        <v>1997</v>
      </c>
      <c r="AV91">
        <f>+VLOOKUP($I91,Code!$A$2:$M$108,12,0)</f>
        <v>323004</v>
      </c>
      <c r="AW91" t="str">
        <f>+VLOOKUP($I91,Code!$A$2:$M$108,13,0)</f>
        <v>Richeese Cookies 112g</v>
      </c>
      <c r="AY91" s="1">
        <f t="shared" si="5"/>
        <v>281.01600000000002</v>
      </c>
      <c r="AZ91" s="12"/>
    </row>
    <row r="92" spans="2:52" hidden="1" x14ac:dyDescent="0.25">
      <c r="B92" t="s">
        <v>1304</v>
      </c>
      <c r="C92" s="2" t="s">
        <v>1305</v>
      </c>
      <c r="D92" s="2">
        <v>45590</v>
      </c>
      <c r="E92" t="s">
        <v>1364</v>
      </c>
      <c r="F92" t="s">
        <v>1348</v>
      </c>
      <c r="G92" t="s">
        <v>1365</v>
      </c>
      <c r="H92" t="s">
        <v>1366</v>
      </c>
      <c r="I92">
        <v>173139000</v>
      </c>
      <c r="J92" t="s">
        <v>1005</v>
      </c>
      <c r="K92" t="s">
        <v>1288</v>
      </c>
      <c r="L92" t="s">
        <v>1289</v>
      </c>
      <c r="M92">
        <v>5301610</v>
      </c>
      <c r="N92" t="s">
        <v>1367</v>
      </c>
      <c r="O92" t="s">
        <v>1368</v>
      </c>
      <c r="P92">
        <v>0.05</v>
      </c>
      <c r="Q92" t="s">
        <v>1369</v>
      </c>
      <c r="R92" t="s">
        <v>1363</v>
      </c>
      <c r="S92" t="s">
        <v>1363</v>
      </c>
      <c r="T92" t="s">
        <v>1342</v>
      </c>
      <c r="U92" t="s">
        <v>723</v>
      </c>
      <c r="W92" t="s">
        <v>723</v>
      </c>
      <c r="X92" t="s">
        <v>120</v>
      </c>
      <c r="Y92" t="s">
        <v>1298</v>
      </c>
      <c r="Z92" t="s">
        <v>1299</v>
      </c>
      <c r="AA92" s="4" t="s">
        <v>4</v>
      </c>
      <c r="AB92" t="s">
        <v>1305</v>
      </c>
      <c r="AC92">
        <v>24</v>
      </c>
      <c r="AD92">
        <v>11709</v>
      </c>
      <c r="AE92">
        <v>11709</v>
      </c>
      <c r="AF92">
        <v>281016</v>
      </c>
      <c r="AG92">
        <v>8</v>
      </c>
      <c r="AH92" s="17">
        <v>303497</v>
      </c>
      <c r="AI92" t="s">
        <v>1308</v>
      </c>
      <c r="AJ92">
        <v>20240605</v>
      </c>
      <c r="AK92">
        <v>20250605</v>
      </c>
      <c r="AL92" t="s">
        <v>1356</v>
      </c>
      <c r="AM92">
        <v>99833</v>
      </c>
      <c r="AN92" t="s">
        <v>1306</v>
      </c>
      <c r="AO92" t="s">
        <v>1293</v>
      </c>
      <c r="AP92" t="s">
        <v>1294</v>
      </c>
      <c r="AQ92">
        <v>24</v>
      </c>
      <c r="AR92" s="22">
        <v>1</v>
      </c>
      <c r="AS92" s="5" t="s">
        <v>4</v>
      </c>
      <c r="AT92" s="5"/>
      <c r="AU92" t="s">
        <v>55</v>
      </c>
      <c r="AV92">
        <f>+VLOOKUP($I92,Code!$A$2:$M$108,12,0)</f>
        <v>323004</v>
      </c>
      <c r="AW92" t="str">
        <f>+VLOOKUP($I92,Code!$A$2:$M$108,13,0)</f>
        <v>Richeese Cookies 112g</v>
      </c>
      <c r="AY92" s="1">
        <f t="shared" si="5"/>
        <v>281.01600000000002</v>
      </c>
      <c r="AZ92" s="12"/>
    </row>
    <row r="93" spans="2:52" hidden="1" x14ac:dyDescent="0.25">
      <c r="B93" t="s">
        <v>1304</v>
      </c>
      <c r="C93" s="2" t="s">
        <v>1452</v>
      </c>
      <c r="D93" s="2">
        <v>45590</v>
      </c>
      <c r="E93" t="s">
        <v>1797</v>
      </c>
      <c r="F93" t="s">
        <v>1798</v>
      </c>
      <c r="G93" t="s">
        <v>1799</v>
      </c>
      <c r="H93" t="s">
        <v>1800</v>
      </c>
      <c r="I93">
        <v>173139000</v>
      </c>
      <c r="J93" t="s">
        <v>1005</v>
      </c>
      <c r="K93" t="s">
        <v>1288</v>
      </c>
      <c r="L93" t="s">
        <v>1289</v>
      </c>
      <c r="M93">
        <v>5335288</v>
      </c>
      <c r="N93" t="s">
        <v>1801</v>
      </c>
      <c r="O93" t="s">
        <v>1802</v>
      </c>
      <c r="P93">
        <v>45598</v>
      </c>
      <c r="Q93" t="s">
        <v>1290</v>
      </c>
      <c r="R93" t="s">
        <v>1290</v>
      </c>
      <c r="S93" t="s">
        <v>1803</v>
      </c>
      <c r="T93" t="s">
        <v>1463</v>
      </c>
      <c r="U93" t="s">
        <v>1464</v>
      </c>
      <c r="W93" t="s">
        <v>1465</v>
      </c>
      <c r="X93" t="s">
        <v>1464</v>
      </c>
      <c r="Y93" t="s">
        <v>1298</v>
      </c>
      <c r="Z93" t="s">
        <v>1299</v>
      </c>
      <c r="AA93" s="4" t="s">
        <v>4</v>
      </c>
      <c r="AB93" t="s">
        <v>1452</v>
      </c>
      <c r="AC93">
        <v>24</v>
      </c>
      <c r="AD93">
        <v>11709</v>
      </c>
      <c r="AE93">
        <v>11709</v>
      </c>
      <c r="AF93">
        <v>281016</v>
      </c>
      <c r="AG93">
        <v>8</v>
      </c>
      <c r="AH93" s="17">
        <v>303497</v>
      </c>
      <c r="AI93" t="s">
        <v>1804</v>
      </c>
      <c r="AJ93">
        <v>20240605</v>
      </c>
      <c r="AK93">
        <v>20250605</v>
      </c>
      <c r="AL93" t="s">
        <v>1466</v>
      </c>
      <c r="AM93">
        <v>101105</v>
      </c>
      <c r="AN93" t="s">
        <v>1467</v>
      </c>
      <c r="AO93" t="s">
        <v>1293</v>
      </c>
      <c r="AP93" t="s">
        <v>1294</v>
      </c>
      <c r="AQ93">
        <v>24</v>
      </c>
      <c r="AR93" s="22">
        <v>1</v>
      </c>
      <c r="AS93" s="5" t="s">
        <v>4</v>
      </c>
      <c r="AT93" s="5"/>
      <c r="AU93" t="s">
        <v>1998</v>
      </c>
      <c r="AV93">
        <f>+VLOOKUP($I93,Code!$A$2:$M$108,12,0)</f>
        <v>323004</v>
      </c>
      <c r="AW93" t="str">
        <f>+VLOOKUP($I93,Code!$A$2:$M$108,13,0)</f>
        <v>Richeese Cookies 112g</v>
      </c>
      <c r="AY93" s="1">
        <f t="shared" si="5"/>
        <v>281.01600000000002</v>
      </c>
      <c r="AZ93" s="12">
        <f t="shared" si="4"/>
        <v>0</v>
      </c>
    </row>
    <row r="94" spans="2:52" hidden="1" x14ac:dyDescent="0.25">
      <c r="B94" t="s">
        <v>1304</v>
      </c>
      <c r="C94" s="2" t="s">
        <v>1393</v>
      </c>
      <c r="D94" s="2">
        <v>45590</v>
      </c>
      <c r="E94" t="s">
        <v>1588</v>
      </c>
      <c r="F94" t="s">
        <v>1589</v>
      </c>
      <c r="G94" t="s">
        <v>1590</v>
      </c>
      <c r="H94" t="s">
        <v>1591</v>
      </c>
      <c r="I94">
        <v>173139000</v>
      </c>
      <c r="J94" t="s">
        <v>1005</v>
      </c>
      <c r="K94" t="s">
        <v>1288</v>
      </c>
      <c r="L94" t="s">
        <v>1289</v>
      </c>
      <c r="M94">
        <v>5291188</v>
      </c>
      <c r="N94" t="s">
        <v>478</v>
      </c>
      <c r="O94" t="s">
        <v>1592</v>
      </c>
      <c r="P94" t="s">
        <v>1290</v>
      </c>
      <c r="Q94" t="s">
        <v>1593</v>
      </c>
      <c r="R94" t="s">
        <v>1594</v>
      </c>
      <c r="S94" t="s">
        <v>1595</v>
      </c>
      <c r="T94" t="s">
        <v>1538</v>
      </c>
      <c r="U94" t="s">
        <v>723</v>
      </c>
      <c r="W94" t="s">
        <v>723</v>
      </c>
      <c r="X94" t="s">
        <v>62</v>
      </c>
      <c r="Y94" t="s">
        <v>1298</v>
      </c>
      <c r="Z94" t="s">
        <v>1299</v>
      </c>
      <c r="AA94" s="4" t="s">
        <v>4</v>
      </c>
      <c r="AB94" t="s">
        <v>1393</v>
      </c>
      <c r="AC94">
        <v>24</v>
      </c>
      <c r="AD94">
        <v>11709</v>
      </c>
      <c r="AE94">
        <v>11709</v>
      </c>
      <c r="AF94">
        <v>281016</v>
      </c>
      <c r="AG94">
        <v>8</v>
      </c>
      <c r="AH94" s="17">
        <v>303497</v>
      </c>
      <c r="AI94" t="s">
        <v>1308</v>
      </c>
      <c r="AJ94">
        <v>20240605</v>
      </c>
      <c r="AK94">
        <v>20250605</v>
      </c>
      <c r="AL94" t="s">
        <v>1596</v>
      </c>
      <c r="AM94">
        <v>102734</v>
      </c>
      <c r="AN94" t="s">
        <v>1403</v>
      </c>
      <c r="AO94" t="s">
        <v>1293</v>
      </c>
      <c r="AP94" t="s">
        <v>1294</v>
      </c>
      <c r="AQ94">
        <v>24</v>
      </c>
      <c r="AR94" s="22">
        <v>1</v>
      </c>
      <c r="AS94" s="5" t="s">
        <v>4</v>
      </c>
      <c r="AT94" s="5"/>
      <c r="AU94" t="s">
        <v>58</v>
      </c>
      <c r="AV94">
        <f>+VLOOKUP($I94,Code!$A$2:$M$108,12,0)</f>
        <v>323004</v>
      </c>
      <c r="AW94" t="str">
        <f>+VLOOKUP($I94,Code!$A$2:$M$108,13,0)</f>
        <v>Richeese Cookies 112g</v>
      </c>
      <c r="AY94" s="1">
        <f t="shared" si="5"/>
        <v>281.01600000000002</v>
      </c>
      <c r="AZ94" s="12">
        <f t="shared" si="4"/>
        <v>0</v>
      </c>
    </row>
    <row r="95" spans="2:52" hidden="1" x14ac:dyDescent="0.25">
      <c r="B95" t="s">
        <v>1304</v>
      </c>
      <c r="C95" s="2" t="s">
        <v>1305</v>
      </c>
      <c r="D95" s="2">
        <v>45590</v>
      </c>
      <c r="E95" t="s">
        <v>1597</v>
      </c>
      <c r="F95" t="s">
        <v>1598</v>
      </c>
      <c r="G95" t="s">
        <v>1599</v>
      </c>
      <c r="H95" t="s">
        <v>1600</v>
      </c>
      <c r="I95">
        <v>173139000</v>
      </c>
      <c r="J95" t="s">
        <v>1005</v>
      </c>
      <c r="K95" t="s">
        <v>1288</v>
      </c>
      <c r="L95" t="s">
        <v>1289</v>
      </c>
      <c r="M95">
        <v>5291960</v>
      </c>
      <c r="N95" t="s">
        <v>1601</v>
      </c>
      <c r="O95" t="s">
        <v>1602</v>
      </c>
      <c r="P95" t="s">
        <v>1603</v>
      </c>
      <c r="Q95" t="s">
        <v>1290</v>
      </c>
      <c r="R95" t="s">
        <v>1604</v>
      </c>
      <c r="S95" t="s">
        <v>1605</v>
      </c>
      <c r="T95" t="s">
        <v>1606</v>
      </c>
      <c r="U95" t="s">
        <v>1607</v>
      </c>
      <c r="W95" t="s">
        <v>1448</v>
      </c>
      <c r="X95" t="s">
        <v>1607</v>
      </c>
      <c r="Y95" t="s">
        <v>1291</v>
      </c>
      <c r="Z95" t="s">
        <v>1292</v>
      </c>
      <c r="AA95" s="4" t="s">
        <v>51</v>
      </c>
      <c r="AB95" t="s">
        <v>1305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17">
        <v>303497</v>
      </c>
      <c r="AI95" t="s">
        <v>1308</v>
      </c>
      <c r="AJ95">
        <v>20240605</v>
      </c>
      <c r="AK95">
        <v>20250605</v>
      </c>
      <c r="AL95" t="s">
        <v>1608</v>
      </c>
      <c r="AM95">
        <v>99833</v>
      </c>
      <c r="AN95" t="s">
        <v>1306</v>
      </c>
      <c r="AO95" t="s">
        <v>1293</v>
      </c>
      <c r="AP95" t="s">
        <v>1294</v>
      </c>
      <c r="AQ95">
        <v>24</v>
      </c>
      <c r="AR95" s="22">
        <v>1</v>
      </c>
      <c r="AS95" s="5" t="s">
        <v>51</v>
      </c>
      <c r="AT95" s="5"/>
      <c r="AU95" t="s">
        <v>2004</v>
      </c>
      <c r="AV95">
        <f>+VLOOKUP($I95,Code!$A$2:$M$108,12,0)</f>
        <v>323004</v>
      </c>
      <c r="AW95" t="str">
        <f>+VLOOKUP($I95,Code!$A$2:$M$108,13,0)</f>
        <v>Richeese Cookies 112g</v>
      </c>
      <c r="AY95" s="1">
        <f t="shared" si="5"/>
        <v>281.01600000000002</v>
      </c>
      <c r="AZ95" s="12">
        <f t="shared" si="4"/>
        <v>0</v>
      </c>
    </row>
    <row r="96" spans="2:52" hidden="1" x14ac:dyDescent="0.25">
      <c r="B96" t="s">
        <v>1304</v>
      </c>
      <c r="C96" s="2" t="s">
        <v>1452</v>
      </c>
      <c r="D96" s="2">
        <v>45590</v>
      </c>
      <c r="E96" t="s">
        <v>1646</v>
      </c>
      <c r="F96" t="s">
        <v>1647</v>
      </c>
      <c r="G96" t="s">
        <v>1648</v>
      </c>
      <c r="H96" t="s">
        <v>1649</v>
      </c>
      <c r="I96">
        <v>173145000</v>
      </c>
      <c r="J96" t="s">
        <v>1232</v>
      </c>
      <c r="K96" t="s">
        <v>1288</v>
      </c>
      <c r="L96" t="s">
        <v>1289</v>
      </c>
      <c r="M96">
        <v>5331282</v>
      </c>
      <c r="N96" t="s">
        <v>1650</v>
      </c>
      <c r="O96" t="s">
        <v>1650</v>
      </c>
      <c r="P96" t="s">
        <v>1651</v>
      </c>
      <c r="Q96" t="s">
        <v>1290</v>
      </c>
      <c r="R96" t="s">
        <v>1652</v>
      </c>
      <c r="S96" t="s">
        <v>1653</v>
      </c>
      <c r="T96" t="s">
        <v>1654</v>
      </c>
      <c r="U96" t="s">
        <v>1655</v>
      </c>
      <c r="W96" t="s">
        <v>1517</v>
      </c>
      <c r="X96" t="s">
        <v>1655</v>
      </c>
      <c r="Y96" t="s">
        <v>1291</v>
      </c>
      <c r="Z96" t="s">
        <v>1292</v>
      </c>
      <c r="AA96" s="4" t="s">
        <v>51</v>
      </c>
      <c r="AB96" t="s">
        <v>1452</v>
      </c>
      <c r="AC96">
        <v>24</v>
      </c>
      <c r="AD96">
        <v>11709</v>
      </c>
      <c r="AE96">
        <v>11709</v>
      </c>
      <c r="AF96">
        <v>281016</v>
      </c>
      <c r="AG96">
        <v>8</v>
      </c>
      <c r="AH96" s="17">
        <v>303497</v>
      </c>
      <c r="AI96" t="s">
        <v>1308</v>
      </c>
      <c r="AJ96">
        <v>20240801</v>
      </c>
      <c r="AK96">
        <v>20250801</v>
      </c>
      <c r="AL96" t="s">
        <v>1476</v>
      </c>
      <c r="AM96">
        <v>102855</v>
      </c>
      <c r="AN96" t="s">
        <v>1477</v>
      </c>
      <c r="AO96" t="s">
        <v>1293</v>
      </c>
      <c r="AP96" t="s">
        <v>1294</v>
      </c>
      <c r="AQ96" s="19">
        <v>24</v>
      </c>
      <c r="AR96" s="22">
        <v>1</v>
      </c>
      <c r="AS96" s="5" t="s">
        <v>51</v>
      </c>
      <c r="AT96" s="5"/>
      <c r="AU96" t="s">
        <v>2002</v>
      </c>
      <c r="AV96">
        <f>+VLOOKUP($I96,Code!$A$2:$M$108,12,0)</f>
        <v>322000</v>
      </c>
      <c r="AW96" t="str">
        <f>+VLOOKUP($I96,Code!$A$2:$M$108,13,0)</f>
        <v>Richeese Rolls 105g</v>
      </c>
      <c r="AY96" s="1">
        <f t="shared" si="5"/>
        <v>281.01600000000002</v>
      </c>
      <c r="AZ96" s="12">
        <f t="shared" si="4"/>
        <v>0</v>
      </c>
    </row>
    <row r="97" spans="2:52" hidden="1" x14ac:dyDescent="0.25">
      <c r="B97" t="s">
        <v>1304</v>
      </c>
      <c r="C97" s="2" t="s">
        <v>1305</v>
      </c>
      <c r="D97" s="2">
        <v>45590</v>
      </c>
      <c r="E97" t="s">
        <v>1364</v>
      </c>
      <c r="F97" t="s">
        <v>1348</v>
      </c>
      <c r="G97" t="s">
        <v>1365</v>
      </c>
      <c r="H97" t="s">
        <v>1366</v>
      </c>
      <c r="I97">
        <v>173145000</v>
      </c>
      <c r="J97" t="s">
        <v>1232</v>
      </c>
      <c r="K97" t="s">
        <v>1288</v>
      </c>
      <c r="L97" t="s">
        <v>1289</v>
      </c>
      <c r="M97">
        <v>5301610</v>
      </c>
      <c r="N97" t="s">
        <v>1367</v>
      </c>
      <c r="O97" t="s">
        <v>1368</v>
      </c>
      <c r="P97">
        <v>0.05</v>
      </c>
      <c r="Q97" t="s">
        <v>1369</v>
      </c>
      <c r="R97" t="s">
        <v>1363</v>
      </c>
      <c r="S97" t="s">
        <v>1363</v>
      </c>
      <c r="T97" t="s">
        <v>1342</v>
      </c>
      <c r="U97" t="s">
        <v>723</v>
      </c>
      <c r="W97" t="s">
        <v>723</v>
      </c>
      <c r="X97" t="s">
        <v>120</v>
      </c>
      <c r="Y97" t="s">
        <v>1298</v>
      </c>
      <c r="Z97" t="s">
        <v>1299</v>
      </c>
      <c r="AA97" s="4" t="s">
        <v>4</v>
      </c>
      <c r="AB97" t="s">
        <v>1305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17">
        <v>303497</v>
      </c>
      <c r="AI97" t="s">
        <v>1308</v>
      </c>
      <c r="AJ97">
        <v>20240801</v>
      </c>
      <c r="AK97">
        <v>20250801</v>
      </c>
      <c r="AL97" t="s">
        <v>1356</v>
      </c>
      <c r="AM97">
        <v>99833</v>
      </c>
      <c r="AN97" t="s">
        <v>1306</v>
      </c>
      <c r="AO97" t="s">
        <v>1293</v>
      </c>
      <c r="AP97" t="s">
        <v>1294</v>
      </c>
      <c r="AQ97">
        <v>24</v>
      </c>
      <c r="AR97" s="22">
        <v>1</v>
      </c>
      <c r="AS97" s="5" t="s">
        <v>4</v>
      </c>
      <c r="AT97" s="5"/>
      <c r="AU97" t="s">
        <v>55</v>
      </c>
      <c r="AV97">
        <f>+VLOOKUP($I97,Code!$A$2:$M$108,12,0)</f>
        <v>322000</v>
      </c>
      <c r="AW97" t="str">
        <f>+VLOOKUP($I97,Code!$A$2:$M$108,13,0)</f>
        <v>Richeese Rolls 105g</v>
      </c>
      <c r="AY97" s="1">
        <f t="shared" si="5"/>
        <v>281.01600000000002</v>
      </c>
      <c r="AZ97" s="12">
        <f t="shared" si="4"/>
        <v>0</v>
      </c>
    </row>
    <row r="98" spans="2:52" hidden="1" x14ac:dyDescent="0.25">
      <c r="B98" t="s">
        <v>1304</v>
      </c>
      <c r="C98" s="2" t="s">
        <v>1307</v>
      </c>
      <c r="D98" s="2">
        <v>45590</v>
      </c>
      <c r="E98" t="s">
        <v>1518</v>
      </c>
      <c r="F98" t="s">
        <v>1519</v>
      </c>
      <c r="G98" t="s">
        <v>1520</v>
      </c>
      <c r="H98" t="s">
        <v>1521</v>
      </c>
      <c r="I98">
        <v>173145000</v>
      </c>
      <c r="J98" t="s">
        <v>1232</v>
      </c>
      <c r="K98" t="s">
        <v>1288</v>
      </c>
      <c r="L98" t="s">
        <v>1289</v>
      </c>
      <c r="M98">
        <v>5301838</v>
      </c>
      <c r="N98" t="s">
        <v>1522</v>
      </c>
      <c r="O98" t="s">
        <v>1523</v>
      </c>
      <c r="P98" t="s">
        <v>1524</v>
      </c>
      <c r="Q98" t="s">
        <v>1290</v>
      </c>
      <c r="R98" t="s">
        <v>1525</v>
      </c>
      <c r="S98" t="s">
        <v>1526</v>
      </c>
      <c r="T98" t="s">
        <v>1527</v>
      </c>
      <c r="U98" t="s">
        <v>723</v>
      </c>
      <c r="W98" t="s">
        <v>723</v>
      </c>
      <c r="X98" t="s">
        <v>128</v>
      </c>
      <c r="Y98" t="s">
        <v>1298</v>
      </c>
      <c r="Z98" t="s">
        <v>1299</v>
      </c>
      <c r="AA98" s="4" t="s">
        <v>449</v>
      </c>
      <c r="AB98" t="s">
        <v>1307</v>
      </c>
      <c r="AC98">
        <v>24</v>
      </c>
      <c r="AD98">
        <v>11709</v>
      </c>
      <c r="AE98">
        <v>11709</v>
      </c>
      <c r="AF98">
        <v>281016</v>
      </c>
      <c r="AG98">
        <v>8</v>
      </c>
      <c r="AH98" s="17">
        <v>303497</v>
      </c>
      <c r="AI98" t="s">
        <v>1308</v>
      </c>
      <c r="AJ98">
        <v>20240801</v>
      </c>
      <c r="AK98">
        <v>20250801</v>
      </c>
      <c r="AL98" t="s">
        <v>1528</v>
      </c>
      <c r="AM98">
        <v>102675</v>
      </c>
      <c r="AN98" t="s">
        <v>1529</v>
      </c>
      <c r="AO98" t="s">
        <v>1293</v>
      </c>
      <c r="AP98" t="s">
        <v>1294</v>
      </c>
      <c r="AQ98">
        <v>24</v>
      </c>
      <c r="AR98" s="22">
        <v>1</v>
      </c>
      <c r="AS98" s="5" t="s">
        <v>449</v>
      </c>
      <c r="AT98" s="5"/>
      <c r="AU98" t="s">
        <v>56</v>
      </c>
      <c r="AV98">
        <f>+VLOOKUP($I98,Code!$A$2:$M$108,12,0)</f>
        <v>322000</v>
      </c>
      <c r="AW98" t="str">
        <f>+VLOOKUP($I98,Code!$A$2:$M$108,13,0)</f>
        <v>Richeese Rolls 105g</v>
      </c>
      <c r="AY98" s="1">
        <f t="shared" si="5"/>
        <v>281.01600000000002</v>
      </c>
      <c r="AZ98" s="12">
        <f t="shared" si="4"/>
        <v>0</v>
      </c>
    </row>
    <row r="99" spans="2:52" hidden="1" x14ac:dyDescent="0.25">
      <c r="B99" t="s">
        <v>1304</v>
      </c>
      <c r="C99" s="2" t="s">
        <v>1393</v>
      </c>
      <c r="D99" s="2">
        <v>45590</v>
      </c>
      <c r="E99" t="s">
        <v>1805</v>
      </c>
      <c r="F99" t="s">
        <v>1531</v>
      </c>
      <c r="G99" t="s">
        <v>1806</v>
      </c>
      <c r="H99" t="s">
        <v>1807</v>
      </c>
      <c r="I99">
        <v>173145000</v>
      </c>
      <c r="J99" t="s">
        <v>1232</v>
      </c>
      <c r="K99" t="s">
        <v>1288</v>
      </c>
      <c r="L99" t="s">
        <v>1289</v>
      </c>
      <c r="M99">
        <v>5133088</v>
      </c>
      <c r="N99" t="s">
        <v>268</v>
      </c>
      <c r="O99" t="s">
        <v>1808</v>
      </c>
      <c r="P99" t="s">
        <v>1809</v>
      </c>
      <c r="Q99" t="s">
        <v>1328</v>
      </c>
      <c r="R99" t="s">
        <v>1317</v>
      </c>
      <c r="S99" t="s">
        <v>1211</v>
      </c>
      <c r="T99" t="s">
        <v>1538</v>
      </c>
      <c r="U99" t="s">
        <v>723</v>
      </c>
      <c r="W99" t="s">
        <v>723</v>
      </c>
      <c r="X99" t="s">
        <v>62</v>
      </c>
      <c r="Y99" t="s">
        <v>1298</v>
      </c>
      <c r="Z99" t="s">
        <v>1299</v>
      </c>
      <c r="AA99" s="4" t="s">
        <v>4</v>
      </c>
      <c r="AB99" t="s">
        <v>1393</v>
      </c>
      <c r="AC99">
        <v>24</v>
      </c>
      <c r="AD99">
        <v>11709</v>
      </c>
      <c r="AE99">
        <v>11709</v>
      </c>
      <c r="AF99">
        <v>281016</v>
      </c>
      <c r="AG99">
        <v>8</v>
      </c>
      <c r="AH99" s="17">
        <v>303497</v>
      </c>
      <c r="AI99" t="s">
        <v>1308</v>
      </c>
      <c r="AJ99">
        <v>20240801</v>
      </c>
      <c r="AK99">
        <v>20250801</v>
      </c>
      <c r="AL99" t="s">
        <v>1539</v>
      </c>
      <c r="AM99">
        <v>102734</v>
      </c>
      <c r="AN99" t="s">
        <v>1403</v>
      </c>
      <c r="AO99" t="s">
        <v>1293</v>
      </c>
      <c r="AP99" t="s">
        <v>1294</v>
      </c>
      <c r="AQ99">
        <v>24</v>
      </c>
      <c r="AR99" s="22">
        <v>1</v>
      </c>
      <c r="AS99" s="5" t="s">
        <v>4</v>
      </c>
      <c r="AT99" s="5"/>
      <c r="AU99" t="s">
        <v>58</v>
      </c>
      <c r="AV99">
        <f>+VLOOKUP($I99,Code!$A$2:$M$108,12,0)</f>
        <v>322000</v>
      </c>
      <c r="AW99" t="str">
        <f>+VLOOKUP($I99,Code!$A$2:$M$108,13,0)</f>
        <v>Richeese Rolls 105g</v>
      </c>
      <c r="AY99" s="1">
        <f t="shared" si="5"/>
        <v>281.01600000000002</v>
      </c>
      <c r="AZ99" s="12">
        <f t="shared" si="4"/>
        <v>0</v>
      </c>
    </row>
    <row r="100" spans="2:52" hidden="1" x14ac:dyDescent="0.25">
      <c r="B100" t="s">
        <v>1304</v>
      </c>
      <c r="C100" s="2" t="s">
        <v>1452</v>
      </c>
      <c r="D100" s="2">
        <v>45590</v>
      </c>
      <c r="E100" t="s">
        <v>1558</v>
      </c>
      <c r="F100" t="s">
        <v>1559</v>
      </c>
      <c r="G100" t="s">
        <v>1560</v>
      </c>
      <c r="H100" t="s">
        <v>1561</v>
      </c>
      <c r="I100">
        <v>173145000</v>
      </c>
      <c r="J100" t="s">
        <v>1232</v>
      </c>
      <c r="K100" t="s">
        <v>1288</v>
      </c>
      <c r="L100" t="s">
        <v>1289</v>
      </c>
      <c r="M100">
        <v>3010150</v>
      </c>
      <c r="N100" t="s">
        <v>1562</v>
      </c>
      <c r="O100" t="s">
        <v>1563</v>
      </c>
      <c r="P100">
        <v>324</v>
      </c>
      <c r="Q100" t="s">
        <v>1564</v>
      </c>
      <c r="R100" t="s">
        <v>1565</v>
      </c>
      <c r="S100" t="s">
        <v>1566</v>
      </c>
      <c r="T100" t="s">
        <v>1567</v>
      </c>
      <c r="U100" t="s">
        <v>116</v>
      </c>
      <c r="W100" t="s">
        <v>1465</v>
      </c>
      <c r="X100" t="s">
        <v>116</v>
      </c>
      <c r="Y100" t="s">
        <v>1298</v>
      </c>
      <c r="Z100" t="s">
        <v>1299</v>
      </c>
      <c r="AA100" s="4" t="s">
        <v>1568</v>
      </c>
      <c r="AB100" t="s">
        <v>1452</v>
      </c>
      <c r="AC100">
        <v>240</v>
      </c>
      <c r="AD100">
        <v>11709</v>
      </c>
      <c r="AE100">
        <v>11709</v>
      </c>
      <c r="AF100">
        <v>2810160</v>
      </c>
      <c r="AG100">
        <v>8</v>
      </c>
      <c r="AH100" s="17">
        <v>3034973</v>
      </c>
      <c r="AI100" t="s">
        <v>1308</v>
      </c>
      <c r="AJ100">
        <v>20240801</v>
      </c>
      <c r="AK100">
        <v>20250801</v>
      </c>
      <c r="AL100" t="s">
        <v>1569</v>
      </c>
      <c r="AM100">
        <v>102279</v>
      </c>
      <c r="AN100" t="s">
        <v>1570</v>
      </c>
      <c r="AO100" t="s">
        <v>1293</v>
      </c>
      <c r="AP100" t="s">
        <v>1294</v>
      </c>
      <c r="AQ100">
        <v>24</v>
      </c>
      <c r="AR100" s="22">
        <v>10</v>
      </c>
      <c r="AS100" s="5" t="s">
        <v>1568</v>
      </c>
      <c r="AT100" s="5"/>
      <c r="AU100" t="s">
        <v>1997</v>
      </c>
      <c r="AV100">
        <f>+VLOOKUP($I100,Code!$A$2:$M$108,12,0)</f>
        <v>322000</v>
      </c>
      <c r="AW100" t="str">
        <f>+VLOOKUP($I100,Code!$A$2:$M$108,13,0)</f>
        <v>Richeese Rolls 105g</v>
      </c>
      <c r="AY100" s="1">
        <f t="shared" si="5"/>
        <v>281.01600000000002</v>
      </c>
      <c r="AZ100" s="12">
        <f t="shared" si="4"/>
        <v>0</v>
      </c>
    </row>
    <row r="101" spans="2:52" hidden="1" x14ac:dyDescent="0.25">
      <c r="B101" t="s">
        <v>1304</v>
      </c>
      <c r="C101" s="2" t="s">
        <v>1452</v>
      </c>
      <c r="D101" s="2">
        <v>45590</v>
      </c>
      <c r="E101" t="s">
        <v>1700</v>
      </c>
      <c r="F101" t="s">
        <v>1701</v>
      </c>
      <c r="G101" t="s">
        <v>1702</v>
      </c>
      <c r="H101">
        <v>0</v>
      </c>
      <c r="I101">
        <v>173145000</v>
      </c>
      <c r="J101" t="s">
        <v>1232</v>
      </c>
      <c r="K101" t="s">
        <v>1288</v>
      </c>
      <c r="L101" t="s">
        <v>1289</v>
      </c>
      <c r="M101">
        <v>5302754</v>
      </c>
      <c r="N101" t="s">
        <v>1703</v>
      </c>
      <c r="O101" t="s">
        <v>1704</v>
      </c>
      <c r="P101" t="s">
        <v>1705</v>
      </c>
      <c r="Q101" t="s">
        <v>1290</v>
      </c>
      <c r="R101" t="s">
        <v>1706</v>
      </c>
      <c r="S101" t="s">
        <v>1707</v>
      </c>
      <c r="T101" t="s">
        <v>1708</v>
      </c>
      <c r="U101" t="s">
        <v>1709</v>
      </c>
      <c r="W101" t="s">
        <v>1465</v>
      </c>
      <c r="X101" t="s">
        <v>1709</v>
      </c>
      <c r="Y101" t="s">
        <v>1298</v>
      </c>
      <c r="Z101" t="s">
        <v>1299</v>
      </c>
      <c r="AA101" s="4" t="s">
        <v>4</v>
      </c>
      <c r="AB101" t="s">
        <v>1452</v>
      </c>
      <c r="AC101">
        <v>12</v>
      </c>
      <c r="AD101">
        <v>11709</v>
      </c>
      <c r="AE101">
        <v>11709</v>
      </c>
      <c r="AF101">
        <v>140508</v>
      </c>
      <c r="AG101">
        <v>8</v>
      </c>
      <c r="AH101" s="17">
        <v>151749</v>
      </c>
      <c r="AI101" t="s">
        <v>1308</v>
      </c>
      <c r="AJ101">
        <v>20240801</v>
      </c>
      <c r="AK101">
        <v>20250801</v>
      </c>
      <c r="AL101" t="s">
        <v>1711</v>
      </c>
      <c r="AM101">
        <v>102855</v>
      </c>
      <c r="AN101" t="s">
        <v>1477</v>
      </c>
      <c r="AO101" t="s">
        <v>1293</v>
      </c>
      <c r="AP101" t="s">
        <v>1294</v>
      </c>
      <c r="AQ101">
        <v>24</v>
      </c>
      <c r="AR101" s="22">
        <v>0.5</v>
      </c>
      <c r="AS101" s="5" t="s">
        <v>4</v>
      </c>
      <c r="AT101" s="5"/>
      <c r="AU101" t="s">
        <v>2008</v>
      </c>
      <c r="AV101">
        <f>+VLOOKUP($I101,Code!$A$2:$M$108,12,0)</f>
        <v>322000</v>
      </c>
      <c r="AW101" t="str">
        <f>+VLOOKUP($I101,Code!$A$2:$M$108,13,0)</f>
        <v>Richeese Rolls 105g</v>
      </c>
      <c r="AY101" s="1">
        <f t="shared" si="5"/>
        <v>281.01600000000002</v>
      </c>
      <c r="AZ101" s="12">
        <f t="shared" si="4"/>
        <v>0</v>
      </c>
    </row>
    <row r="102" spans="2:52" hidden="1" x14ac:dyDescent="0.25">
      <c r="B102" t="s">
        <v>1304</v>
      </c>
      <c r="C102" s="2" t="s">
        <v>1452</v>
      </c>
      <c r="D102" s="2">
        <v>45590</v>
      </c>
      <c r="E102" t="s">
        <v>1810</v>
      </c>
      <c r="F102" t="s">
        <v>1811</v>
      </c>
      <c r="G102" t="s">
        <v>1812</v>
      </c>
      <c r="H102" t="s">
        <v>1813</v>
      </c>
      <c r="I102">
        <v>173145000</v>
      </c>
      <c r="J102" t="s">
        <v>1232</v>
      </c>
      <c r="K102" t="s">
        <v>1288</v>
      </c>
      <c r="L102" t="s">
        <v>1289</v>
      </c>
      <c r="M102">
        <v>5270732</v>
      </c>
      <c r="N102" t="s">
        <v>1814</v>
      </c>
      <c r="O102" t="s">
        <v>1814</v>
      </c>
      <c r="P102" t="s">
        <v>1290</v>
      </c>
      <c r="Q102" t="s">
        <v>1815</v>
      </c>
      <c r="R102" t="s">
        <v>1816</v>
      </c>
      <c r="S102" t="s">
        <v>1817</v>
      </c>
      <c r="T102" t="s">
        <v>1818</v>
      </c>
      <c r="U102" t="s">
        <v>1779</v>
      </c>
      <c r="W102" t="s">
        <v>1465</v>
      </c>
      <c r="X102" t="s">
        <v>1779</v>
      </c>
      <c r="Y102" t="s">
        <v>1291</v>
      </c>
      <c r="Z102" t="s">
        <v>1292</v>
      </c>
      <c r="AA102" s="4" t="s">
        <v>51</v>
      </c>
      <c r="AB102" t="s">
        <v>1452</v>
      </c>
      <c r="AC102">
        <v>120</v>
      </c>
      <c r="AD102">
        <v>11709</v>
      </c>
      <c r="AE102">
        <v>11709</v>
      </c>
      <c r="AF102">
        <v>1405080</v>
      </c>
      <c r="AG102">
        <v>8</v>
      </c>
      <c r="AH102" s="17">
        <v>1517486</v>
      </c>
      <c r="AI102" t="s">
        <v>1308</v>
      </c>
      <c r="AJ102">
        <v>20240801</v>
      </c>
      <c r="AK102">
        <v>20250801</v>
      </c>
      <c r="AL102" t="s">
        <v>1476</v>
      </c>
      <c r="AM102">
        <v>102855</v>
      </c>
      <c r="AN102" t="s">
        <v>1477</v>
      </c>
      <c r="AO102" t="s">
        <v>1293</v>
      </c>
      <c r="AP102" t="s">
        <v>1294</v>
      </c>
      <c r="AQ102">
        <v>24</v>
      </c>
      <c r="AR102" s="22">
        <v>5</v>
      </c>
      <c r="AS102" s="5" t="s">
        <v>51</v>
      </c>
      <c r="AT102" s="5"/>
      <c r="AU102" t="s">
        <v>2007</v>
      </c>
      <c r="AV102">
        <f>+VLOOKUP($I102,Code!$A$2:$M$108,12,0)</f>
        <v>322000</v>
      </c>
      <c r="AW102" t="str">
        <f>+VLOOKUP($I102,Code!$A$2:$M$108,13,0)</f>
        <v>Richeese Rolls 105g</v>
      </c>
      <c r="AY102" s="1">
        <f t="shared" si="5"/>
        <v>281.01600000000002</v>
      </c>
      <c r="AZ102" s="12">
        <f t="shared" si="4"/>
        <v>0</v>
      </c>
    </row>
    <row r="103" spans="2:52" hidden="1" x14ac:dyDescent="0.25">
      <c r="B103" t="s">
        <v>1304</v>
      </c>
      <c r="C103" s="2" t="s">
        <v>1307</v>
      </c>
      <c r="D103" s="2">
        <v>45590</v>
      </c>
      <c r="E103" t="s">
        <v>1819</v>
      </c>
      <c r="F103" t="s">
        <v>1820</v>
      </c>
      <c r="G103" t="s">
        <v>1821</v>
      </c>
      <c r="H103" t="s">
        <v>1822</v>
      </c>
      <c r="I103">
        <v>173145000</v>
      </c>
      <c r="J103" t="s">
        <v>1232</v>
      </c>
      <c r="K103" t="s">
        <v>1288</v>
      </c>
      <c r="L103" t="s">
        <v>1289</v>
      </c>
      <c r="M103">
        <v>5136106</v>
      </c>
      <c r="N103" t="s">
        <v>1823</v>
      </c>
      <c r="O103" t="s">
        <v>642</v>
      </c>
      <c r="P103" t="s">
        <v>1824</v>
      </c>
      <c r="Q103" t="s">
        <v>1290</v>
      </c>
      <c r="R103" t="s">
        <v>1825</v>
      </c>
      <c r="S103" t="s">
        <v>1826</v>
      </c>
      <c r="T103" t="s">
        <v>1527</v>
      </c>
      <c r="U103" t="s">
        <v>723</v>
      </c>
      <c r="W103" t="s">
        <v>723</v>
      </c>
      <c r="X103" t="s">
        <v>128</v>
      </c>
      <c r="Y103" t="s">
        <v>1298</v>
      </c>
      <c r="Z103" t="s">
        <v>1299</v>
      </c>
      <c r="AA103" s="4" t="s">
        <v>865</v>
      </c>
      <c r="AB103" t="s">
        <v>1307</v>
      </c>
      <c r="AC103">
        <v>24</v>
      </c>
      <c r="AD103">
        <v>11709</v>
      </c>
      <c r="AE103">
        <v>11709</v>
      </c>
      <c r="AF103">
        <v>281016</v>
      </c>
      <c r="AG103">
        <v>8</v>
      </c>
      <c r="AH103" s="17">
        <v>303497</v>
      </c>
      <c r="AI103" t="s">
        <v>1308</v>
      </c>
      <c r="AJ103">
        <v>20240801</v>
      </c>
      <c r="AK103">
        <v>20250801</v>
      </c>
      <c r="AL103" t="s">
        <v>1827</v>
      </c>
      <c r="AM103">
        <v>102675</v>
      </c>
      <c r="AN103" t="s">
        <v>1529</v>
      </c>
      <c r="AO103" t="s">
        <v>1293</v>
      </c>
      <c r="AP103" t="s">
        <v>1294</v>
      </c>
      <c r="AQ103">
        <v>24</v>
      </c>
      <c r="AR103" s="22">
        <v>1</v>
      </c>
      <c r="AS103" s="5" t="s">
        <v>865</v>
      </c>
      <c r="AT103" s="5"/>
      <c r="AU103" t="s">
        <v>56</v>
      </c>
      <c r="AV103">
        <f>+VLOOKUP($I103,Code!$A$2:$M$108,12,0)</f>
        <v>322000</v>
      </c>
      <c r="AW103" t="str">
        <f>+VLOOKUP($I103,Code!$A$2:$M$108,13,0)</f>
        <v>Richeese Rolls 105g</v>
      </c>
      <c r="AY103" s="1">
        <f t="shared" si="5"/>
        <v>281.01600000000002</v>
      </c>
      <c r="AZ103" s="12">
        <f t="shared" si="4"/>
        <v>0</v>
      </c>
    </row>
    <row r="104" spans="2:52" hidden="1" x14ac:dyDescent="0.25">
      <c r="B104" t="s">
        <v>1304</v>
      </c>
      <c r="C104" s="2" t="s">
        <v>1393</v>
      </c>
      <c r="D104" s="2">
        <v>45590</v>
      </c>
      <c r="E104" t="s">
        <v>1828</v>
      </c>
      <c r="F104" t="s">
        <v>1670</v>
      </c>
      <c r="G104" t="s">
        <v>1829</v>
      </c>
      <c r="H104" t="s">
        <v>1830</v>
      </c>
      <c r="I104">
        <v>173145000</v>
      </c>
      <c r="J104" t="s">
        <v>1232</v>
      </c>
      <c r="K104" t="s">
        <v>1288</v>
      </c>
      <c r="L104" t="s">
        <v>1289</v>
      </c>
      <c r="M104">
        <v>5130607</v>
      </c>
      <c r="N104" t="s">
        <v>1831</v>
      </c>
      <c r="O104" t="s">
        <v>312</v>
      </c>
      <c r="P104" t="s">
        <v>1290</v>
      </c>
      <c r="Q104" t="s">
        <v>1832</v>
      </c>
      <c r="R104" t="s">
        <v>1290</v>
      </c>
      <c r="S104" t="s">
        <v>1290</v>
      </c>
      <c r="T104" t="s">
        <v>1400</v>
      </c>
      <c r="U104" t="s">
        <v>723</v>
      </c>
      <c r="W104" t="s">
        <v>723</v>
      </c>
      <c r="X104" t="s">
        <v>117</v>
      </c>
      <c r="Y104" t="s">
        <v>1298</v>
      </c>
      <c r="Z104" t="s">
        <v>1299</v>
      </c>
      <c r="AA104" s="4" t="s">
        <v>865</v>
      </c>
      <c r="AB104" t="s">
        <v>1393</v>
      </c>
      <c r="AC104">
        <v>24</v>
      </c>
      <c r="AD104">
        <v>11709</v>
      </c>
      <c r="AE104">
        <v>11709</v>
      </c>
      <c r="AF104">
        <v>281016</v>
      </c>
      <c r="AG104">
        <v>8</v>
      </c>
      <c r="AH104" s="17">
        <v>303497</v>
      </c>
      <c r="AI104" t="s">
        <v>1308</v>
      </c>
      <c r="AJ104">
        <v>20240801</v>
      </c>
      <c r="AK104">
        <v>20250801</v>
      </c>
      <c r="AL104" t="s">
        <v>1678</v>
      </c>
      <c r="AM104">
        <v>102734</v>
      </c>
      <c r="AN104" t="s">
        <v>1403</v>
      </c>
      <c r="AO104" t="s">
        <v>1293</v>
      </c>
      <c r="AP104" t="s">
        <v>1294</v>
      </c>
      <c r="AQ104">
        <v>24</v>
      </c>
      <c r="AR104" s="22">
        <v>1</v>
      </c>
      <c r="AS104" s="5" t="s">
        <v>865</v>
      </c>
      <c r="AT104" s="5"/>
      <c r="AU104" t="s">
        <v>58</v>
      </c>
      <c r="AV104">
        <f>+VLOOKUP($I104,Code!$A$2:$M$108,12,0)</f>
        <v>322000</v>
      </c>
      <c r="AW104" t="str">
        <f>+VLOOKUP($I104,Code!$A$2:$M$108,13,0)</f>
        <v>Richeese Rolls 105g</v>
      </c>
      <c r="AY104" s="1">
        <f t="shared" si="5"/>
        <v>281.01600000000002</v>
      </c>
      <c r="AZ104" s="12">
        <f t="shared" si="4"/>
        <v>0</v>
      </c>
    </row>
    <row r="105" spans="2:52" hidden="1" x14ac:dyDescent="0.25">
      <c r="B105" t="s">
        <v>1304</v>
      </c>
      <c r="C105" s="2" t="s">
        <v>1393</v>
      </c>
      <c r="D105" s="2">
        <v>45590</v>
      </c>
      <c r="E105" t="s">
        <v>1833</v>
      </c>
      <c r="F105" t="s">
        <v>1670</v>
      </c>
      <c r="G105" t="s">
        <v>1834</v>
      </c>
      <c r="H105" t="s">
        <v>1835</v>
      </c>
      <c r="I105">
        <v>173145000</v>
      </c>
      <c r="J105" t="s">
        <v>1232</v>
      </c>
      <c r="K105" t="s">
        <v>1288</v>
      </c>
      <c r="L105" t="s">
        <v>1289</v>
      </c>
      <c r="M105">
        <v>5130593</v>
      </c>
      <c r="N105" t="s">
        <v>1836</v>
      </c>
      <c r="O105" t="s">
        <v>387</v>
      </c>
      <c r="P105" t="s">
        <v>1837</v>
      </c>
      <c r="Q105" t="s">
        <v>1838</v>
      </c>
      <c r="R105" t="s">
        <v>1676</v>
      </c>
      <c r="S105" t="s">
        <v>1677</v>
      </c>
      <c r="T105" t="s">
        <v>1400</v>
      </c>
      <c r="U105" t="s">
        <v>723</v>
      </c>
      <c r="W105" t="s">
        <v>723</v>
      </c>
      <c r="X105" t="s">
        <v>117</v>
      </c>
      <c r="Y105" t="s">
        <v>1298</v>
      </c>
      <c r="Z105" t="s">
        <v>1299</v>
      </c>
      <c r="AA105" s="4" t="s">
        <v>865</v>
      </c>
      <c r="AB105" t="s">
        <v>1393</v>
      </c>
      <c r="AC105">
        <v>24</v>
      </c>
      <c r="AD105">
        <v>11709</v>
      </c>
      <c r="AE105">
        <v>11709</v>
      </c>
      <c r="AF105">
        <v>281016</v>
      </c>
      <c r="AG105">
        <v>8</v>
      </c>
      <c r="AH105" s="17">
        <v>303497</v>
      </c>
      <c r="AI105" t="s">
        <v>1308</v>
      </c>
      <c r="AJ105">
        <v>20240801</v>
      </c>
      <c r="AK105">
        <v>20250801</v>
      </c>
      <c r="AL105" t="s">
        <v>1678</v>
      </c>
      <c r="AM105">
        <v>102734</v>
      </c>
      <c r="AN105" t="s">
        <v>1403</v>
      </c>
      <c r="AO105" t="s">
        <v>1293</v>
      </c>
      <c r="AP105" t="s">
        <v>1294</v>
      </c>
      <c r="AQ105">
        <v>24</v>
      </c>
      <c r="AR105" s="22">
        <v>1</v>
      </c>
      <c r="AS105" s="5" t="s">
        <v>865</v>
      </c>
      <c r="AT105" s="5"/>
      <c r="AU105" t="s">
        <v>58</v>
      </c>
      <c r="AV105">
        <f>+VLOOKUP($I105,Code!$A$2:$M$108,12,0)</f>
        <v>322000</v>
      </c>
      <c r="AW105" t="str">
        <f>+VLOOKUP($I105,Code!$A$2:$M$108,13,0)</f>
        <v>Richeese Rolls 105g</v>
      </c>
      <c r="AY105" s="1">
        <f t="shared" si="5"/>
        <v>281.01600000000002</v>
      </c>
      <c r="AZ105" s="12">
        <f t="shared" si="4"/>
        <v>0</v>
      </c>
    </row>
    <row r="106" spans="2:52" hidden="1" x14ac:dyDescent="0.25">
      <c r="B106" t="s">
        <v>1304</v>
      </c>
      <c r="C106" s="2" t="s">
        <v>1393</v>
      </c>
      <c r="D106" s="2">
        <v>45590</v>
      </c>
      <c r="E106" t="s">
        <v>1780</v>
      </c>
      <c r="F106" t="s">
        <v>1426</v>
      </c>
      <c r="G106" t="s">
        <v>1781</v>
      </c>
      <c r="H106" t="s">
        <v>1782</v>
      </c>
      <c r="I106">
        <v>173145000</v>
      </c>
      <c r="J106" t="s">
        <v>1232</v>
      </c>
      <c r="K106" t="s">
        <v>1288</v>
      </c>
      <c r="L106" t="s">
        <v>1289</v>
      </c>
      <c r="M106">
        <v>3180826</v>
      </c>
      <c r="N106" t="s">
        <v>1429</v>
      </c>
      <c r="O106" t="s">
        <v>1429</v>
      </c>
      <c r="P106">
        <v>63</v>
      </c>
      <c r="Q106" t="s">
        <v>1290</v>
      </c>
      <c r="R106" t="s">
        <v>1430</v>
      </c>
      <c r="S106" t="s">
        <v>1431</v>
      </c>
      <c r="T106" t="s">
        <v>1432</v>
      </c>
      <c r="U106" t="s">
        <v>723</v>
      </c>
      <c r="W106" t="s">
        <v>723</v>
      </c>
      <c r="X106" t="s">
        <v>123</v>
      </c>
      <c r="Y106" t="s">
        <v>1298</v>
      </c>
      <c r="Z106" t="s">
        <v>1299</v>
      </c>
      <c r="AA106" s="4" t="s">
        <v>1433</v>
      </c>
      <c r="AB106" t="s">
        <v>1393</v>
      </c>
      <c r="AC106">
        <v>960</v>
      </c>
      <c r="AD106">
        <v>11709</v>
      </c>
      <c r="AE106">
        <v>11709</v>
      </c>
      <c r="AF106">
        <v>11240640</v>
      </c>
      <c r="AG106">
        <v>8</v>
      </c>
      <c r="AH106" s="17">
        <v>12139891</v>
      </c>
      <c r="AI106" t="s">
        <v>1308</v>
      </c>
      <c r="AJ106">
        <v>20240801</v>
      </c>
      <c r="AK106">
        <v>20250801</v>
      </c>
      <c r="AL106" t="s">
        <v>1435</v>
      </c>
      <c r="AM106">
        <v>99389</v>
      </c>
      <c r="AN106" t="s">
        <v>1436</v>
      </c>
      <c r="AO106" t="s">
        <v>1293</v>
      </c>
      <c r="AP106" t="s">
        <v>1294</v>
      </c>
      <c r="AQ106">
        <v>24</v>
      </c>
      <c r="AR106" s="22">
        <v>40</v>
      </c>
      <c r="AS106" s="5" t="s">
        <v>1433</v>
      </c>
      <c r="AT106" s="5"/>
      <c r="AU106" t="s">
        <v>1313</v>
      </c>
      <c r="AV106">
        <f>+VLOOKUP($I106,Code!$A$2:$M$108,12,0)</f>
        <v>322000</v>
      </c>
      <c r="AW106" t="str">
        <f>+VLOOKUP($I106,Code!$A$2:$M$108,13,0)</f>
        <v>Richeese Rolls 105g</v>
      </c>
      <c r="AY106" s="1">
        <f t="shared" si="5"/>
        <v>281.01600000000002</v>
      </c>
      <c r="AZ106" s="12">
        <f t="shared" si="4"/>
        <v>0</v>
      </c>
    </row>
    <row r="107" spans="2:52" hidden="1" x14ac:dyDescent="0.25">
      <c r="B107" t="s">
        <v>1304</v>
      </c>
      <c r="C107" s="2" t="s">
        <v>1393</v>
      </c>
      <c r="D107" s="2">
        <v>45590</v>
      </c>
      <c r="E107" t="s">
        <v>1394</v>
      </c>
      <c r="F107" t="s">
        <v>1395</v>
      </c>
      <c r="G107" t="s">
        <v>1396</v>
      </c>
      <c r="H107" t="s">
        <v>1397</v>
      </c>
      <c r="I107">
        <v>173145000</v>
      </c>
      <c r="J107" t="s">
        <v>1232</v>
      </c>
      <c r="K107" t="s">
        <v>1288</v>
      </c>
      <c r="L107" t="s">
        <v>1289</v>
      </c>
      <c r="M107">
        <v>5170089</v>
      </c>
      <c r="N107" t="s">
        <v>613</v>
      </c>
      <c r="O107" t="s">
        <v>613</v>
      </c>
      <c r="P107">
        <v>231</v>
      </c>
      <c r="Q107" t="s">
        <v>1290</v>
      </c>
      <c r="R107" t="s">
        <v>1398</v>
      </c>
      <c r="S107" t="s">
        <v>1399</v>
      </c>
      <c r="T107" t="s">
        <v>1400</v>
      </c>
      <c r="U107" t="s">
        <v>723</v>
      </c>
      <c r="W107" t="s">
        <v>723</v>
      </c>
      <c r="X107" t="s">
        <v>117</v>
      </c>
      <c r="Y107" t="s">
        <v>1291</v>
      </c>
      <c r="Z107" t="s">
        <v>1292</v>
      </c>
      <c r="AA107" s="4" t="s">
        <v>51</v>
      </c>
      <c r="AB107" t="s">
        <v>1393</v>
      </c>
      <c r="AC107">
        <v>48</v>
      </c>
      <c r="AD107">
        <v>11709</v>
      </c>
      <c r="AE107">
        <v>11709</v>
      </c>
      <c r="AF107">
        <v>562032</v>
      </c>
      <c r="AG107">
        <v>8</v>
      </c>
      <c r="AH107" s="17">
        <v>606995</v>
      </c>
      <c r="AI107" t="s">
        <v>1308</v>
      </c>
      <c r="AJ107">
        <v>20240801</v>
      </c>
      <c r="AK107">
        <v>20250801</v>
      </c>
      <c r="AL107" t="s">
        <v>1402</v>
      </c>
      <c r="AM107">
        <v>102734</v>
      </c>
      <c r="AN107" t="s">
        <v>1403</v>
      </c>
      <c r="AO107" t="s">
        <v>1293</v>
      </c>
      <c r="AP107" t="s">
        <v>1294</v>
      </c>
      <c r="AQ107">
        <v>24</v>
      </c>
      <c r="AR107" s="22">
        <v>2</v>
      </c>
      <c r="AS107" s="5" t="s">
        <v>51</v>
      </c>
      <c r="AT107" s="5"/>
      <c r="AU107" t="s">
        <v>58</v>
      </c>
      <c r="AV107">
        <f>+VLOOKUP($I107,Code!$A$2:$M$108,12,0)</f>
        <v>322000</v>
      </c>
      <c r="AW107" t="str">
        <f>+VLOOKUP($I107,Code!$A$2:$M$108,13,0)</f>
        <v>Richeese Rolls 105g</v>
      </c>
      <c r="AY107" s="1">
        <f t="shared" si="5"/>
        <v>281.01600000000002</v>
      </c>
      <c r="AZ107" s="12">
        <f t="shared" si="4"/>
        <v>0</v>
      </c>
    </row>
    <row r="108" spans="2:52" hidden="1" x14ac:dyDescent="0.25">
      <c r="B108" t="s">
        <v>1304</v>
      </c>
      <c r="C108" s="2" t="s">
        <v>1452</v>
      </c>
      <c r="D108" s="2">
        <v>45590</v>
      </c>
      <c r="E108" t="s">
        <v>1839</v>
      </c>
      <c r="F108" t="s">
        <v>1840</v>
      </c>
      <c r="G108" t="s">
        <v>1841</v>
      </c>
      <c r="H108">
        <v>0</v>
      </c>
      <c r="I108">
        <v>173145000</v>
      </c>
      <c r="J108" t="s">
        <v>1232</v>
      </c>
      <c r="K108" t="s">
        <v>1288</v>
      </c>
      <c r="L108" t="s">
        <v>1289</v>
      </c>
      <c r="M108">
        <v>5332298</v>
      </c>
      <c r="N108" t="s">
        <v>1842</v>
      </c>
      <c r="O108" t="s">
        <v>1843</v>
      </c>
      <c r="P108" t="s">
        <v>1844</v>
      </c>
      <c r="Q108" t="s">
        <v>1290</v>
      </c>
      <c r="R108" t="s">
        <v>1845</v>
      </c>
      <c r="S108" t="s">
        <v>1777</v>
      </c>
      <c r="T108" t="s">
        <v>1778</v>
      </c>
      <c r="U108" t="s">
        <v>1779</v>
      </c>
      <c r="W108" t="s">
        <v>1465</v>
      </c>
      <c r="X108" t="s">
        <v>1779</v>
      </c>
      <c r="Y108" t="s">
        <v>1291</v>
      </c>
      <c r="Z108" t="s">
        <v>1292</v>
      </c>
      <c r="AA108" s="4" t="s">
        <v>51</v>
      </c>
      <c r="AB108" t="s">
        <v>1452</v>
      </c>
      <c r="AC108">
        <v>24</v>
      </c>
      <c r="AD108">
        <v>11709</v>
      </c>
      <c r="AE108">
        <v>11709</v>
      </c>
      <c r="AF108">
        <v>281016</v>
      </c>
      <c r="AG108">
        <v>8</v>
      </c>
      <c r="AH108" s="17">
        <v>303497</v>
      </c>
      <c r="AI108" t="s">
        <v>1308</v>
      </c>
      <c r="AJ108">
        <v>20240801</v>
      </c>
      <c r="AK108">
        <v>20250801</v>
      </c>
      <c r="AL108" t="s">
        <v>1711</v>
      </c>
      <c r="AM108">
        <v>102855</v>
      </c>
      <c r="AN108" t="s">
        <v>1477</v>
      </c>
      <c r="AO108" t="s">
        <v>1293</v>
      </c>
      <c r="AP108" t="s">
        <v>1294</v>
      </c>
      <c r="AQ108">
        <v>24</v>
      </c>
      <c r="AR108" s="22">
        <v>1</v>
      </c>
      <c r="AS108" s="5" t="s">
        <v>51</v>
      </c>
      <c r="AT108" s="5"/>
      <c r="AU108" t="s">
        <v>2006</v>
      </c>
      <c r="AV108">
        <f>+VLOOKUP($I108,Code!$A$2:$M$108,12,0)</f>
        <v>322000</v>
      </c>
      <c r="AW108" t="str">
        <f>+VLOOKUP($I108,Code!$A$2:$M$108,13,0)</f>
        <v>Richeese Rolls 105g</v>
      </c>
      <c r="AY108" s="1">
        <f t="shared" si="5"/>
        <v>281.01600000000002</v>
      </c>
      <c r="AZ108" s="12">
        <f t="shared" si="4"/>
        <v>0</v>
      </c>
    </row>
    <row r="109" spans="2:52" hidden="1" x14ac:dyDescent="0.25">
      <c r="B109" t="s">
        <v>1304</v>
      </c>
      <c r="C109" s="2" t="s">
        <v>1307</v>
      </c>
      <c r="D109" s="2">
        <v>45590</v>
      </c>
      <c r="E109" t="s">
        <v>1846</v>
      </c>
      <c r="F109" t="s">
        <v>1613</v>
      </c>
      <c r="G109" t="s">
        <v>1847</v>
      </c>
      <c r="H109" t="s">
        <v>1848</v>
      </c>
      <c r="I109">
        <v>173145000</v>
      </c>
      <c r="J109" t="s">
        <v>1232</v>
      </c>
      <c r="K109" t="s">
        <v>1288</v>
      </c>
      <c r="L109" t="s">
        <v>1289</v>
      </c>
      <c r="M109">
        <v>5129407</v>
      </c>
      <c r="N109" t="s">
        <v>1849</v>
      </c>
      <c r="O109" t="s">
        <v>346</v>
      </c>
      <c r="P109" t="s">
        <v>1290</v>
      </c>
      <c r="Q109" t="s">
        <v>1850</v>
      </c>
      <c r="R109" t="s">
        <v>1618</v>
      </c>
      <c r="S109" t="s">
        <v>1618</v>
      </c>
      <c r="T109" t="s">
        <v>1619</v>
      </c>
      <c r="U109" t="s">
        <v>723</v>
      </c>
      <c r="W109" t="s">
        <v>723</v>
      </c>
      <c r="X109" t="s">
        <v>67</v>
      </c>
      <c r="Y109" t="s">
        <v>1298</v>
      </c>
      <c r="Z109" t="s">
        <v>1299</v>
      </c>
      <c r="AA109" s="4" t="s">
        <v>865</v>
      </c>
      <c r="AB109" t="s">
        <v>1307</v>
      </c>
      <c r="AC109">
        <v>24</v>
      </c>
      <c r="AD109">
        <v>11709</v>
      </c>
      <c r="AE109">
        <v>11709</v>
      </c>
      <c r="AF109">
        <v>281016</v>
      </c>
      <c r="AG109">
        <v>8</v>
      </c>
      <c r="AH109" s="17">
        <v>303497</v>
      </c>
      <c r="AI109" t="s">
        <v>1308</v>
      </c>
      <c r="AJ109">
        <v>20240801</v>
      </c>
      <c r="AK109">
        <v>20250801</v>
      </c>
      <c r="AL109" t="s">
        <v>1620</v>
      </c>
      <c r="AM109">
        <v>102675</v>
      </c>
      <c r="AN109" t="s">
        <v>1529</v>
      </c>
      <c r="AO109" t="s">
        <v>1293</v>
      </c>
      <c r="AP109" t="s">
        <v>1294</v>
      </c>
      <c r="AQ109">
        <v>24</v>
      </c>
      <c r="AR109" s="22">
        <v>1</v>
      </c>
      <c r="AS109" s="5" t="s">
        <v>865</v>
      </c>
      <c r="AT109" s="5"/>
      <c r="AU109" t="s">
        <v>56</v>
      </c>
      <c r="AV109">
        <f>+VLOOKUP($I109,Code!$A$2:$M$108,12,0)</f>
        <v>322000</v>
      </c>
      <c r="AW109" t="str">
        <f>+VLOOKUP($I109,Code!$A$2:$M$108,13,0)</f>
        <v>Richeese Rolls 105g</v>
      </c>
      <c r="AY109" s="1">
        <f t="shared" si="5"/>
        <v>281.01600000000002</v>
      </c>
      <c r="AZ109" s="12">
        <f t="shared" si="4"/>
        <v>0</v>
      </c>
    </row>
    <row r="110" spans="2:52" hidden="1" x14ac:dyDescent="0.25">
      <c r="B110" t="s">
        <v>1304</v>
      </c>
      <c r="C110" s="2" t="s">
        <v>1393</v>
      </c>
      <c r="D110" s="2">
        <v>45590</v>
      </c>
      <c r="E110" t="s">
        <v>1851</v>
      </c>
      <c r="F110" t="s">
        <v>1531</v>
      </c>
      <c r="G110" t="s">
        <v>1852</v>
      </c>
      <c r="H110" t="s">
        <v>1853</v>
      </c>
      <c r="I110">
        <v>173145000</v>
      </c>
      <c r="J110" t="s">
        <v>1232</v>
      </c>
      <c r="K110" t="s">
        <v>1288</v>
      </c>
      <c r="L110" t="s">
        <v>1289</v>
      </c>
      <c r="M110">
        <v>5139134</v>
      </c>
      <c r="N110" t="s">
        <v>1854</v>
      </c>
      <c r="O110" t="s">
        <v>567</v>
      </c>
      <c r="P110">
        <v>82</v>
      </c>
      <c r="Q110" t="s">
        <v>1737</v>
      </c>
      <c r="R110" t="s">
        <v>1855</v>
      </c>
      <c r="S110" t="s">
        <v>1856</v>
      </c>
      <c r="T110" t="s">
        <v>1538</v>
      </c>
      <c r="U110" t="s">
        <v>723</v>
      </c>
      <c r="W110" t="s">
        <v>723</v>
      </c>
      <c r="X110" t="s">
        <v>62</v>
      </c>
      <c r="Y110" t="s">
        <v>1298</v>
      </c>
      <c r="Z110" t="s">
        <v>1299</v>
      </c>
      <c r="AA110" s="4" t="s">
        <v>865</v>
      </c>
      <c r="AB110" t="s">
        <v>1393</v>
      </c>
      <c r="AC110">
        <v>24</v>
      </c>
      <c r="AD110">
        <v>11709</v>
      </c>
      <c r="AE110">
        <v>11709</v>
      </c>
      <c r="AF110">
        <v>281016</v>
      </c>
      <c r="AG110">
        <v>8</v>
      </c>
      <c r="AH110" s="1">
        <v>303497</v>
      </c>
      <c r="AI110" t="s">
        <v>1308</v>
      </c>
      <c r="AJ110">
        <v>20240801</v>
      </c>
      <c r="AK110">
        <v>20250801</v>
      </c>
      <c r="AL110" t="s">
        <v>1539</v>
      </c>
      <c r="AM110">
        <v>102734</v>
      </c>
      <c r="AN110" t="s">
        <v>1403</v>
      </c>
      <c r="AO110" t="s">
        <v>1293</v>
      </c>
      <c r="AP110" t="s">
        <v>1294</v>
      </c>
      <c r="AQ110">
        <v>24</v>
      </c>
      <c r="AR110" s="21">
        <v>1</v>
      </c>
      <c r="AS110" s="5" t="s">
        <v>865</v>
      </c>
      <c r="AT110" s="5"/>
      <c r="AU110" t="s">
        <v>58</v>
      </c>
      <c r="AV110">
        <f>+VLOOKUP($I110,Code!$A$2:$M$108,12,0)</f>
        <v>322000</v>
      </c>
      <c r="AW110" t="str">
        <f>+VLOOKUP($I110,Code!$A$2:$M$108,13,0)</f>
        <v>Richeese Rolls 105g</v>
      </c>
      <c r="AY110" s="1">
        <f t="shared" si="5"/>
        <v>281.01600000000002</v>
      </c>
      <c r="AZ110" s="12">
        <f t="shared" si="4"/>
        <v>0</v>
      </c>
    </row>
    <row r="111" spans="2:52" hidden="1" x14ac:dyDescent="0.25">
      <c r="B111" t="s">
        <v>1304</v>
      </c>
      <c r="C111" s="2" t="s">
        <v>1307</v>
      </c>
      <c r="D111" s="2">
        <v>45590</v>
      </c>
      <c r="E111" t="s">
        <v>1331</v>
      </c>
      <c r="F111" t="s">
        <v>1332</v>
      </c>
      <c r="G111" t="s">
        <v>1333</v>
      </c>
      <c r="H111" t="s">
        <v>1334</v>
      </c>
      <c r="I111">
        <v>173146000</v>
      </c>
      <c r="J111" t="s">
        <v>1190</v>
      </c>
      <c r="K111" t="s">
        <v>1288</v>
      </c>
      <c r="L111" t="s">
        <v>1289</v>
      </c>
      <c r="M111">
        <v>3052125</v>
      </c>
      <c r="N111" t="s">
        <v>1335</v>
      </c>
      <c r="O111" t="s">
        <v>1336</v>
      </c>
      <c r="P111">
        <v>9</v>
      </c>
      <c r="Q111" t="s">
        <v>1290</v>
      </c>
      <c r="R111" t="s">
        <v>1337</v>
      </c>
      <c r="S111" t="s">
        <v>1338</v>
      </c>
      <c r="T111" t="s">
        <v>1315</v>
      </c>
      <c r="U111" t="s">
        <v>723</v>
      </c>
      <c r="W111" t="s">
        <v>723</v>
      </c>
      <c r="X111" t="s">
        <v>119</v>
      </c>
      <c r="Y111" t="s">
        <v>1298</v>
      </c>
      <c r="Z111" t="s">
        <v>1299</v>
      </c>
      <c r="AA111" s="4" t="s">
        <v>1339</v>
      </c>
      <c r="AB111" t="s">
        <v>1307</v>
      </c>
      <c r="AC111">
        <v>300</v>
      </c>
      <c r="AD111">
        <v>5332</v>
      </c>
      <c r="AE111">
        <v>5199</v>
      </c>
      <c r="AF111">
        <v>1559700</v>
      </c>
      <c r="AG111">
        <v>8</v>
      </c>
      <c r="AH111" s="1">
        <v>1684476</v>
      </c>
      <c r="AI111" t="s">
        <v>1391</v>
      </c>
      <c r="AJ111">
        <v>20240701</v>
      </c>
      <c r="AK111">
        <v>20250701</v>
      </c>
      <c r="AL111" t="s">
        <v>1340</v>
      </c>
      <c r="AM111">
        <v>102676</v>
      </c>
      <c r="AN111" t="s">
        <v>1341</v>
      </c>
      <c r="AO111" t="s">
        <v>1293</v>
      </c>
      <c r="AP111" t="s">
        <v>1294</v>
      </c>
      <c r="AQ111">
        <v>60</v>
      </c>
      <c r="AR111" s="21">
        <v>5</v>
      </c>
      <c r="AS111" s="5" t="s">
        <v>1339</v>
      </c>
      <c r="AT111" s="5"/>
      <c r="AU111" t="s">
        <v>1313</v>
      </c>
      <c r="AV111">
        <f>+VLOOKUP($I111,Code!$A$2:$M$108,12,0)</f>
        <v>320108</v>
      </c>
      <c r="AW111" t="str">
        <f>+VLOOKUP($I111,Code!$A$2:$M$108,13,0)</f>
        <v>Richoco Timebreak 48g</v>
      </c>
      <c r="AY111" s="1">
        <f t="shared" si="5"/>
        <v>311.94</v>
      </c>
      <c r="AZ111" s="12">
        <f t="shared" si="4"/>
        <v>2.4943735933983469E-2</v>
      </c>
    </row>
    <row r="112" spans="2:52" hidden="1" x14ac:dyDescent="0.25">
      <c r="B112" t="s">
        <v>1304</v>
      </c>
      <c r="C112" s="2" t="s">
        <v>1393</v>
      </c>
      <c r="D112" s="2">
        <v>45590</v>
      </c>
      <c r="E112" t="s">
        <v>1425</v>
      </c>
      <c r="F112" t="s">
        <v>1426</v>
      </c>
      <c r="G112" t="s">
        <v>1427</v>
      </c>
      <c r="H112" t="s">
        <v>1428</v>
      </c>
      <c r="I112">
        <v>173146000</v>
      </c>
      <c r="J112" t="s">
        <v>1190</v>
      </c>
      <c r="K112" t="s">
        <v>1288</v>
      </c>
      <c r="L112" t="s">
        <v>1289</v>
      </c>
      <c r="M112">
        <v>3180826</v>
      </c>
      <c r="N112" t="s">
        <v>1429</v>
      </c>
      <c r="O112" t="s">
        <v>1429</v>
      </c>
      <c r="P112">
        <v>63</v>
      </c>
      <c r="Q112" t="s">
        <v>1290</v>
      </c>
      <c r="R112" t="s">
        <v>1430</v>
      </c>
      <c r="S112" t="s">
        <v>1431</v>
      </c>
      <c r="T112" t="s">
        <v>1432</v>
      </c>
      <c r="U112" t="s">
        <v>723</v>
      </c>
      <c r="W112" t="s">
        <v>723</v>
      </c>
      <c r="X112" t="s">
        <v>123</v>
      </c>
      <c r="Y112" t="s">
        <v>1298</v>
      </c>
      <c r="Z112" t="s">
        <v>1299</v>
      </c>
      <c r="AA112" s="4" t="s">
        <v>1433</v>
      </c>
      <c r="AB112" t="s">
        <v>1393</v>
      </c>
      <c r="AC112">
        <v>300</v>
      </c>
      <c r="AD112">
        <v>5332</v>
      </c>
      <c r="AE112">
        <v>5332</v>
      </c>
      <c r="AF112">
        <v>1599600</v>
      </c>
      <c r="AG112">
        <v>8</v>
      </c>
      <c r="AH112" s="1">
        <v>1727568</v>
      </c>
      <c r="AI112" t="s">
        <v>1391</v>
      </c>
      <c r="AJ112">
        <v>20240701</v>
      </c>
      <c r="AK112">
        <v>20250701</v>
      </c>
      <c r="AL112" t="s">
        <v>1435</v>
      </c>
      <c r="AM112">
        <v>99389</v>
      </c>
      <c r="AN112" t="s">
        <v>1436</v>
      </c>
      <c r="AO112" t="s">
        <v>1293</v>
      </c>
      <c r="AP112" t="s">
        <v>1294</v>
      </c>
      <c r="AQ112">
        <v>60</v>
      </c>
      <c r="AR112" s="21">
        <v>5</v>
      </c>
      <c r="AS112" s="5" t="s">
        <v>1433</v>
      </c>
      <c r="AT112" s="5"/>
      <c r="AU112" t="s">
        <v>1313</v>
      </c>
      <c r="AV112">
        <f>+VLOOKUP($I112,Code!$A$2:$M$108,12,0)</f>
        <v>320108</v>
      </c>
      <c r="AW112" t="str">
        <f>+VLOOKUP($I112,Code!$A$2:$M$108,13,0)</f>
        <v>Richoco Timebreak 48g</v>
      </c>
      <c r="AY112" s="1">
        <f t="shared" si="5"/>
        <v>319.92</v>
      </c>
      <c r="AZ112" s="12">
        <f t="shared" si="4"/>
        <v>0</v>
      </c>
    </row>
    <row r="113" spans="2:52" hidden="1" x14ac:dyDescent="0.25">
      <c r="B113" t="s">
        <v>1304</v>
      </c>
      <c r="C113" s="2" t="s">
        <v>1452</v>
      </c>
      <c r="D113" s="2">
        <v>45590</v>
      </c>
      <c r="E113" t="s">
        <v>1646</v>
      </c>
      <c r="F113" t="s">
        <v>1647</v>
      </c>
      <c r="G113" t="s">
        <v>1648</v>
      </c>
      <c r="H113" t="s">
        <v>1649</v>
      </c>
      <c r="I113">
        <v>173147000</v>
      </c>
      <c r="J113" t="s">
        <v>1309</v>
      </c>
      <c r="K113" t="s">
        <v>1288</v>
      </c>
      <c r="L113" t="s">
        <v>1295</v>
      </c>
      <c r="M113">
        <v>5331282</v>
      </c>
      <c r="N113" t="s">
        <v>1650</v>
      </c>
      <c r="O113" t="s">
        <v>1650</v>
      </c>
      <c r="P113" t="s">
        <v>1651</v>
      </c>
      <c r="Q113" t="s">
        <v>1290</v>
      </c>
      <c r="R113" t="s">
        <v>1652</v>
      </c>
      <c r="S113" t="s">
        <v>1653</v>
      </c>
      <c r="T113" t="s">
        <v>1654</v>
      </c>
      <c r="U113" t="s">
        <v>1655</v>
      </c>
      <c r="W113" t="s">
        <v>1517</v>
      </c>
      <c r="X113" t="s">
        <v>1655</v>
      </c>
      <c r="Y113" t="s">
        <v>1291</v>
      </c>
      <c r="Z113" t="s">
        <v>1292</v>
      </c>
      <c r="AA113" s="4" t="s">
        <v>51</v>
      </c>
      <c r="AB113" t="s">
        <v>1452</v>
      </c>
      <c r="AC113">
        <v>6</v>
      </c>
      <c r="AD113">
        <v>27870</v>
      </c>
      <c r="AE113">
        <v>27870</v>
      </c>
      <c r="AF113">
        <v>167220</v>
      </c>
      <c r="AG113">
        <v>8</v>
      </c>
      <c r="AH113" s="1">
        <v>180598</v>
      </c>
      <c r="AI113" t="s">
        <v>1857</v>
      </c>
      <c r="AJ113">
        <v>20240903</v>
      </c>
      <c r="AK113">
        <v>20250903</v>
      </c>
      <c r="AL113" t="s">
        <v>1476</v>
      </c>
      <c r="AM113">
        <v>102855</v>
      </c>
      <c r="AN113" t="s">
        <v>1477</v>
      </c>
      <c r="AO113" t="s">
        <v>1293</v>
      </c>
      <c r="AP113" t="s">
        <v>1294</v>
      </c>
      <c r="AQ113">
        <v>6</v>
      </c>
      <c r="AR113" s="21">
        <v>1</v>
      </c>
      <c r="AS113" s="5" t="s">
        <v>51</v>
      </c>
      <c r="AT113" s="5"/>
      <c r="AU113" t="s">
        <v>2002</v>
      </c>
      <c r="AV113">
        <f>+VLOOKUP($I113,Code!$A$2:$M$108,12,0)</f>
        <v>320028</v>
      </c>
      <c r="AW113" t="str">
        <f>+VLOOKUP($I113,Code!$A$2:$M$108,13,0)</f>
        <v>Nabati RCE WF 6g</v>
      </c>
      <c r="AY113" s="1">
        <f t="shared" si="5"/>
        <v>167.22</v>
      </c>
      <c r="AZ113" s="12">
        <f t="shared" ref="AZ113:AZ159" si="6">1-(AE113/AD113)</f>
        <v>0</v>
      </c>
    </row>
    <row r="114" spans="2:52" hidden="1" x14ac:dyDescent="0.25">
      <c r="B114" t="s">
        <v>1304</v>
      </c>
      <c r="C114" s="2" t="s">
        <v>1307</v>
      </c>
      <c r="D114" s="2">
        <v>45590</v>
      </c>
      <c r="E114" t="s">
        <v>1858</v>
      </c>
      <c r="F114" t="s">
        <v>1859</v>
      </c>
      <c r="G114" t="s">
        <v>1860</v>
      </c>
      <c r="H114" t="s">
        <v>1861</v>
      </c>
      <c r="I114">
        <v>173147000</v>
      </c>
      <c r="J114" t="s">
        <v>1309</v>
      </c>
      <c r="K114" t="s">
        <v>1288</v>
      </c>
      <c r="L114" t="s">
        <v>1295</v>
      </c>
      <c r="M114">
        <v>5120437</v>
      </c>
      <c r="N114" t="s">
        <v>1862</v>
      </c>
      <c r="O114" t="s">
        <v>343</v>
      </c>
      <c r="P114" t="s">
        <v>1863</v>
      </c>
      <c r="Q114" t="s">
        <v>1290</v>
      </c>
      <c r="R114" t="s">
        <v>1864</v>
      </c>
      <c r="S114" t="s">
        <v>1865</v>
      </c>
      <c r="T114" t="s">
        <v>1527</v>
      </c>
      <c r="U114" t="s">
        <v>723</v>
      </c>
      <c r="W114" t="s">
        <v>723</v>
      </c>
      <c r="X114" t="s">
        <v>128</v>
      </c>
      <c r="Y114" t="s">
        <v>1298</v>
      </c>
      <c r="Z114" t="s">
        <v>1299</v>
      </c>
      <c r="AA114" s="4" t="s">
        <v>865</v>
      </c>
      <c r="AB114" t="s">
        <v>1307</v>
      </c>
      <c r="AC114">
        <v>6</v>
      </c>
      <c r="AD114">
        <v>27870</v>
      </c>
      <c r="AE114">
        <v>27870</v>
      </c>
      <c r="AF114">
        <v>167220</v>
      </c>
      <c r="AG114">
        <v>8</v>
      </c>
      <c r="AH114" s="1">
        <v>180598</v>
      </c>
      <c r="AI114" t="s">
        <v>1857</v>
      </c>
      <c r="AJ114">
        <v>20240903</v>
      </c>
      <c r="AK114">
        <v>20250903</v>
      </c>
      <c r="AL114" t="s">
        <v>1866</v>
      </c>
      <c r="AM114">
        <v>102675</v>
      </c>
      <c r="AN114" t="s">
        <v>1529</v>
      </c>
      <c r="AO114" t="s">
        <v>1293</v>
      </c>
      <c r="AP114" t="s">
        <v>1294</v>
      </c>
      <c r="AQ114">
        <v>6</v>
      </c>
      <c r="AR114" s="21">
        <v>1</v>
      </c>
      <c r="AS114" s="5" t="s">
        <v>865</v>
      </c>
      <c r="AT114" s="5"/>
      <c r="AU114" t="s">
        <v>56</v>
      </c>
      <c r="AV114">
        <f>+VLOOKUP($I114,Code!$A$2:$M$108,12,0)</f>
        <v>320028</v>
      </c>
      <c r="AW114" t="str">
        <f>+VLOOKUP($I114,Code!$A$2:$M$108,13,0)</f>
        <v>Nabati RCE WF 6g</v>
      </c>
      <c r="AY114" s="1">
        <f t="shared" si="5"/>
        <v>167.22</v>
      </c>
      <c r="AZ114" s="12">
        <f t="shared" si="6"/>
        <v>0</v>
      </c>
    </row>
    <row r="115" spans="2:52" hidden="1" x14ac:dyDescent="0.25">
      <c r="B115" t="s">
        <v>1304</v>
      </c>
      <c r="C115" s="2" t="s">
        <v>1452</v>
      </c>
      <c r="D115" s="2">
        <v>45590</v>
      </c>
      <c r="E115" t="s">
        <v>1558</v>
      </c>
      <c r="F115" t="s">
        <v>1559</v>
      </c>
      <c r="G115" t="s">
        <v>1560</v>
      </c>
      <c r="H115" t="s">
        <v>1561</v>
      </c>
      <c r="I115">
        <v>173147000</v>
      </c>
      <c r="J115" t="s">
        <v>1309</v>
      </c>
      <c r="K115" t="s">
        <v>1288</v>
      </c>
      <c r="L115" t="s">
        <v>1295</v>
      </c>
      <c r="M115">
        <v>3010150</v>
      </c>
      <c r="N115" t="s">
        <v>1562</v>
      </c>
      <c r="O115" t="s">
        <v>1563</v>
      </c>
      <c r="P115">
        <v>324</v>
      </c>
      <c r="Q115" t="s">
        <v>1564</v>
      </c>
      <c r="R115" t="s">
        <v>1565</v>
      </c>
      <c r="S115" t="s">
        <v>1566</v>
      </c>
      <c r="T115" t="s">
        <v>1567</v>
      </c>
      <c r="U115" t="s">
        <v>116</v>
      </c>
      <c r="W115" t="s">
        <v>1465</v>
      </c>
      <c r="X115" t="s">
        <v>116</v>
      </c>
      <c r="Y115" t="s">
        <v>1298</v>
      </c>
      <c r="Z115" t="s">
        <v>1299</v>
      </c>
      <c r="AA115" s="4" t="s">
        <v>1568</v>
      </c>
      <c r="AB115" t="s">
        <v>1452</v>
      </c>
      <c r="AC115">
        <v>150</v>
      </c>
      <c r="AD115">
        <v>27870</v>
      </c>
      <c r="AE115">
        <v>27870</v>
      </c>
      <c r="AF115">
        <v>4180500</v>
      </c>
      <c r="AG115">
        <v>8</v>
      </c>
      <c r="AH115" s="1">
        <v>4514940</v>
      </c>
      <c r="AI115" t="s">
        <v>1857</v>
      </c>
      <c r="AJ115">
        <v>20240903</v>
      </c>
      <c r="AK115">
        <v>20250903</v>
      </c>
      <c r="AL115" t="s">
        <v>1569</v>
      </c>
      <c r="AM115">
        <v>102279</v>
      </c>
      <c r="AN115" t="s">
        <v>1570</v>
      </c>
      <c r="AO115" t="s">
        <v>1293</v>
      </c>
      <c r="AP115" t="s">
        <v>1294</v>
      </c>
      <c r="AQ115">
        <v>6</v>
      </c>
      <c r="AR115" s="21">
        <v>25</v>
      </c>
      <c r="AS115" s="5" t="s">
        <v>1568</v>
      </c>
      <c r="AT115" s="5"/>
      <c r="AU115" t="s">
        <v>1997</v>
      </c>
      <c r="AV115">
        <f>+VLOOKUP($I115,Code!$A$2:$M$108,12,0)</f>
        <v>320028</v>
      </c>
      <c r="AW115" t="str">
        <f>+VLOOKUP($I115,Code!$A$2:$M$108,13,0)</f>
        <v>Nabati RCE WF 6g</v>
      </c>
      <c r="AY115" s="1">
        <f t="shared" si="5"/>
        <v>167.22</v>
      </c>
      <c r="AZ115" s="12">
        <f t="shared" si="6"/>
        <v>0</v>
      </c>
    </row>
    <row r="116" spans="2:52" hidden="1" x14ac:dyDescent="0.25">
      <c r="B116" t="s">
        <v>1304</v>
      </c>
      <c r="C116" s="2" t="s">
        <v>1393</v>
      </c>
      <c r="D116" s="2">
        <v>45590</v>
      </c>
      <c r="E116" t="s">
        <v>1867</v>
      </c>
      <c r="F116" t="s">
        <v>1531</v>
      </c>
      <c r="G116" t="s">
        <v>1868</v>
      </c>
      <c r="H116" t="s">
        <v>1869</v>
      </c>
      <c r="I116">
        <v>173147000</v>
      </c>
      <c r="J116" t="s">
        <v>1309</v>
      </c>
      <c r="K116" t="s">
        <v>1288</v>
      </c>
      <c r="L116" t="s">
        <v>1295</v>
      </c>
      <c r="M116">
        <v>5271786</v>
      </c>
      <c r="N116" t="s">
        <v>502</v>
      </c>
      <c r="O116" t="s">
        <v>1870</v>
      </c>
      <c r="P116" t="s">
        <v>1871</v>
      </c>
      <c r="Q116" t="s">
        <v>1290</v>
      </c>
      <c r="R116" t="s">
        <v>1872</v>
      </c>
      <c r="S116" t="s">
        <v>1873</v>
      </c>
      <c r="T116" t="s">
        <v>1538</v>
      </c>
      <c r="U116" t="s">
        <v>723</v>
      </c>
      <c r="W116" t="s">
        <v>723</v>
      </c>
      <c r="X116" t="s">
        <v>62</v>
      </c>
      <c r="Y116" t="s">
        <v>1298</v>
      </c>
      <c r="Z116" t="s">
        <v>1299</v>
      </c>
      <c r="AA116" s="4" t="s">
        <v>4</v>
      </c>
      <c r="AB116" t="s">
        <v>1393</v>
      </c>
      <c r="AC116">
        <v>6</v>
      </c>
      <c r="AD116">
        <v>27870</v>
      </c>
      <c r="AE116">
        <v>27870</v>
      </c>
      <c r="AF116">
        <v>167220</v>
      </c>
      <c r="AG116">
        <v>8</v>
      </c>
      <c r="AH116" s="1">
        <v>180598</v>
      </c>
      <c r="AI116" t="s">
        <v>1857</v>
      </c>
      <c r="AJ116">
        <v>20240903</v>
      </c>
      <c r="AK116">
        <v>20250903</v>
      </c>
      <c r="AL116" t="s">
        <v>1539</v>
      </c>
      <c r="AM116">
        <v>102734</v>
      </c>
      <c r="AN116" t="s">
        <v>1403</v>
      </c>
      <c r="AO116" t="s">
        <v>1293</v>
      </c>
      <c r="AP116" t="s">
        <v>1294</v>
      </c>
      <c r="AQ116">
        <v>6</v>
      </c>
      <c r="AR116" s="21">
        <v>1</v>
      </c>
      <c r="AS116" s="5" t="s">
        <v>4</v>
      </c>
      <c r="AT116" s="5"/>
      <c r="AU116" t="s">
        <v>58</v>
      </c>
      <c r="AV116">
        <f>+VLOOKUP($I116,Code!$A$2:$M$108,12,0)</f>
        <v>320028</v>
      </c>
      <c r="AW116" t="str">
        <f>+VLOOKUP($I116,Code!$A$2:$M$108,13,0)</f>
        <v>Nabati RCE WF 6g</v>
      </c>
      <c r="AY116" s="1">
        <f t="shared" si="5"/>
        <v>167.22</v>
      </c>
      <c r="AZ116" s="12">
        <f t="shared" si="6"/>
        <v>0</v>
      </c>
    </row>
    <row r="117" spans="2:52" hidden="1" x14ac:dyDescent="0.25">
      <c r="B117" t="s">
        <v>1304</v>
      </c>
      <c r="C117" s="2" t="s">
        <v>1452</v>
      </c>
      <c r="D117" s="2">
        <v>45590</v>
      </c>
      <c r="E117" t="s">
        <v>1874</v>
      </c>
      <c r="F117" t="s">
        <v>1875</v>
      </c>
      <c r="G117" t="s">
        <v>1876</v>
      </c>
      <c r="H117" t="s">
        <v>1877</v>
      </c>
      <c r="I117">
        <v>173147000</v>
      </c>
      <c r="J117" t="s">
        <v>1309</v>
      </c>
      <c r="K117" t="s">
        <v>1288</v>
      </c>
      <c r="L117" t="s">
        <v>1295</v>
      </c>
      <c r="M117">
        <v>5100042</v>
      </c>
      <c r="N117" t="s">
        <v>1878</v>
      </c>
      <c r="O117" t="s">
        <v>1879</v>
      </c>
      <c r="P117">
        <v>89</v>
      </c>
      <c r="Q117" t="s">
        <v>1290</v>
      </c>
      <c r="R117" t="s">
        <v>1604</v>
      </c>
      <c r="S117" t="s">
        <v>1290</v>
      </c>
      <c r="T117" t="s">
        <v>1779</v>
      </c>
      <c r="U117" t="s">
        <v>1779</v>
      </c>
      <c r="W117" t="s">
        <v>1465</v>
      </c>
      <c r="X117" t="s">
        <v>1779</v>
      </c>
      <c r="Y117" t="s">
        <v>1291</v>
      </c>
      <c r="Z117" t="s">
        <v>1292</v>
      </c>
      <c r="AA117" s="4" t="s">
        <v>51</v>
      </c>
      <c r="AB117" t="s">
        <v>1452</v>
      </c>
      <c r="AC117">
        <v>12</v>
      </c>
      <c r="AD117">
        <v>27870</v>
      </c>
      <c r="AE117">
        <v>27870</v>
      </c>
      <c r="AF117">
        <v>334440</v>
      </c>
      <c r="AG117">
        <v>8</v>
      </c>
      <c r="AH117" s="1">
        <v>361195</v>
      </c>
      <c r="AI117" t="s">
        <v>1857</v>
      </c>
      <c r="AJ117">
        <v>20240903</v>
      </c>
      <c r="AK117">
        <v>20250903</v>
      </c>
      <c r="AL117" t="s">
        <v>1476</v>
      </c>
      <c r="AM117">
        <v>102855</v>
      </c>
      <c r="AN117" t="s">
        <v>1477</v>
      </c>
      <c r="AO117" t="s">
        <v>1293</v>
      </c>
      <c r="AP117" t="s">
        <v>1294</v>
      </c>
      <c r="AQ117">
        <v>6</v>
      </c>
      <c r="AR117" s="21">
        <v>2</v>
      </c>
      <c r="AS117" s="5" t="s">
        <v>51</v>
      </c>
      <c r="AT117" s="5"/>
      <c r="AU117" t="s">
        <v>2007</v>
      </c>
      <c r="AV117">
        <f>+VLOOKUP($I117,Code!$A$2:$M$108,12,0)</f>
        <v>320028</v>
      </c>
      <c r="AW117" t="str">
        <f>+VLOOKUP($I117,Code!$A$2:$M$108,13,0)</f>
        <v>Nabati RCE WF 6g</v>
      </c>
      <c r="AY117" s="1">
        <f t="shared" si="5"/>
        <v>167.22</v>
      </c>
      <c r="AZ117" s="12">
        <f t="shared" si="6"/>
        <v>0</v>
      </c>
    </row>
    <row r="118" spans="2:52" hidden="1" x14ac:dyDescent="0.25">
      <c r="B118" t="s">
        <v>1304</v>
      </c>
      <c r="C118" s="2" t="s">
        <v>1452</v>
      </c>
      <c r="D118" s="2">
        <v>45590</v>
      </c>
      <c r="E118" t="s">
        <v>1880</v>
      </c>
      <c r="F118" t="s">
        <v>1881</v>
      </c>
      <c r="G118" t="s">
        <v>1882</v>
      </c>
      <c r="H118" t="s">
        <v>1883</v>
      </c>
      <c r="I118">
        <v>173147000</v>
      </c>
      <c r="J118" t="s">
        <v>1309</v>
      </c>
      <c r="K118" t="s">
        <v>1288</v>
      </c>
      <c r="L118" t="s">
        <v>1295</v>
      </c>
      <c r="M118">
        <v>9184530</v>
      </c>
      <c r="N118" t="s">
        <v>1884</v>
      </c>
      <c r="O118" t="s">
        <v>1885</v>
      </c>
      <c r="P118" t="s">
        <v>1886</v>
      </c>
      <c r="Q118" t="s">
        <v>1290</v>
      </c>
      <c r="R118" t="s">
        <v>1887</v>
      </c>
      <c r="S118" t="s">
        <v>1462</v>
      </c>
      <c r="T118" t="s">
        <v>1463</v>
      </c>
      <c r="U118" t="s">
        <v>1464</v>
      </c>
      <c r="W118" t="s">
        <v>1465</v>
      </c>
      <c r="X118" t="s">
        <v>1464</v>
      </c>
      <c r="Y118" t="s">
        <v>1298</v>
      </c>
      <c r="Z118" t="s">
        <v>1299</v>
      </c>
      <c r="AA118" s="4" t="s">
        <v>4</v>
      </c>
      <c r="AB118" t="s">
        <v>1452</v>
      </c>
      <c r="AC118">
        <v>6</v>
      </c>
      <c r="AD118">
        <v>27870</v>
      </c>
      <c r="AE118">
        <v>27870</v>
      </c>
      <c r="AF118">
        <v>167220</v>
      </c>
      <c r="AG118">
        <v>8</v>
      </c>
      <c r="AH118" s="16">
        <v>180598</v>
      </c>
      <c r="AI118" t="s">
        <v>1888</v>
      </c>
      <c r="AJ118">
        <v>20240903</v>
      </c>
      <c r="AK118">
        <v>20250903</v>
      </c>
      <c r="AL118" t="s">
        <v>1466</v>
      </c>
      <c r="AM118">
        <v>101105</v>
      </c>
      <c r="AN118" t="s">
        <v>1467</v>
      </c>
      <c r="AO118" t="s">
        <v>1293</v>
      </c>
      <c r="AP118" t="s">
        <v>1294</v>
      </c>
      <c r="AQ118">
        <v>6</v>
      </c>
      <c r="AR118" s="21">
        <v>1</v>
      </c>
      <c r="AS118" s="5" t="s">
        <v>4</v>
      </c>
      <c r="AT118" s="5"/>
      <c r="AU118" t="s">
        <v>1998</v>
      </c>
      <c r="AV118">
        <f>+VLOOKUP($I118,Code!$A$2:$M$108,12,0)</f>
        <v>320028</v>
      </c>
      <c r="AW118" t="str">
        <f>+VLOOKUP($I118,Code!$A$2:$M$108,13,0)</f>
        <v>Nabati RCE WF 6g</v>
      </c>
      <c r="AY118" s="1">
        <f t="shared" si="5"/>
        <v>167.22</v>
      </c>
      <c r="AZ118" s="12">
        <f t="shared" si="6"/>
        <v>0</v>
      </c>
    </row>
    <row r="119" spans="2:52" hidden="1" x14ac:dyDescent="0.25">
      <c r="B119" t="s">
        <v>1304</v>
      </c>
      <c r="C119" s="2" t="s">
        <v>1305</v>
      </c>
      <c r="D119" s="2">
        <v>45590</v>
      </c>
      <c r="E119" t="s">
        <v>1498</v>
      </c>
      <c r="F119" t="s">
        <v>1499</v>
      </c>
      <c r="G119" t="s">
        <v>1500</v>
      </c>
      <c r="H119" t="s">
        <v>1501</v>
      </c>
      <c r="I119">
        <v>173147000</v>
      </c>
      <c r="J119" t="s">
        <v>1309</v>
      </c>
      <c r="K119" t="s">
        <v>1288</v>
      </c>
      <c r="L119" t="s">
        <v>1295</v>
      </c>
      <c r="M119">
        <v>5010341</v>
      </c>
      <c r="N119" t="s">
        <v>423</v>
      </c>
      <c r="O119" t="s">
        <v>423</v>
      </c>
      <c r="P119" t="s">
        <v>1290</v>
      </c>
      <c r="Q119" t="s">
        <v>1502</v>
      </c>
      <c r="R119" t="s">
        <v>1503</v>
      </c>
      <c r="S119" t="s">
        <v>1504</v>
      </c>
      <c r="T119" t="s">
        <v>1505</v>
      </c>
      <c r="U119" t="s">
        <v>116</v>
      </c>
      <c r="W119" t="s">
        <v>1465</v>
      </c>
      <c r="X119" t="s">
        <v>116</v>
      </c>
      <c r="Y119" t="s">
        <v>1291</v>
      </c>
      <c r="Z119" t="s">
        <v>1292</v>
      </c>
      <c r="AA119" s="4" t="s">
        <v>408</v>
      </c>
      <c r="AB119" t="s">
        <v>1305</v>
      </c>
      <c r="AC119">
        <v>36</v>
      </c>
      <c r="AD119">
        <v>27870</v>
      </c>
      <c r="AE119">
        <v>27870</v>
      </c>
      <c r="AF119">
        <v>1003320</v>
      </c>
      <c r="AG119">
        <v>8</v>
      </c>
      <c r="AH119" s="1">
        <v>1083586</v>
      </c>
      <c r="AI119" t="s">
        <v>1889</v>
      </c>
      <c r="AJ119">
        <v>20240812</v>
      </c>
      <c r="AK119">
        <v>20250812</v>
      </c>
      <c r="AL119" t="s">
        <v>1507</v>
      </c>
      <c r="AM119">
        <v>91276</v>
      </c>
      <c r="AN119" t="s">
        <v>1508</v>
      </c>
      <c r="AO119" t="s">
        <v>1293</v>
      </c>
      <c r="AP119" t="s">
        <v>1294</v>
      </c>
      <c r="AQ119">
        <v>6</v>
      </c>
      <c r="AR119" s="21">
        <v>6</v>
      </c>
      <c r="AS119" s="5" t="s">
        <v>408</v>
      </c>
      <c r="AT119" s="5"/>
      <c r="AU119" t="s">
        <v>2001</v>
      </c>
      <c r="AV119">
        <f>+VLOOKUP($I119,Code!$A$2:$M$108,12,0)</f>
        <v>320028</v>
      </c>
      <c r="AW119" t="str">
        <f>+VLOOKUP($I119,Code!$A$2:$M$108,13,0)</f>
        <v>Nabati RCE WF 6g</v>
      </c>
      <c r="AY119" s="1">
        <f t="shared" si="5"/>
        <v>167.22</v>
      </c>
      <c r="AZ119" s="12">
        <f t="shared" si="6"/>
        <v>0</v>
      </c>
    </row>
    <row r="120" spans="2:52" x14ac:dyDescent="0.25">
      <c r="B120" t="s">
        <v>1304</v>
      </c>
      <c r="C120" s="2" t="s">
        <v>1485</v>
      </c>
      <c r="D120" s="2">
        <v>45590</v>
      </c>
      <c r="E120" t="s">
        <v>1794</v>
      </c>
      <c r="F120" t="s">
        <v>1487</v>
      </c>
      <c r="G120" t="s">
        <v>1795</v>
      </c>
      <c r="H120" t="s">
        <v>1796</v>
      </c>
      <c r="I120">
        <v>173147000</v>
      </c>
      <c r="J120" t="s">
        <v>1309</v>
      </c>
      <c r="K120" t="s">
        <v>1288</v>
      </c>
      <c r="L120" t="s">
        <v>1295</v>
      </c>
      <c r="M120">
        <v>5280469</v>
      </c>
      <c r="N120" t="s">
        <v>1490</v>
      </c>
      <c r="O120" t="s">
        <v>1490</v>
      </c>
      <c r="P120" t="s">
        <v>1290</v>
      </c>
      <c r="Q120" t="s">
        <v>1491</v>
      </c>
      <c r="R120" t="s">
        <v>1492</v>
      </c>
      <c r="S120" t="s">
        <v>1493</v>
      </c>
      <c r="T120" t="s">
        <v>1494</v>
      </c>
      <c r="U120" t="s">
        <v>1495</v>
      </c>
      <c r="W120" t="s">
        <v>1448</v>
      </c>
      <c r="X120" t="s">
        <v>1495</v>
      </c>
      <c r="Y120" t="s">
        <v>1291</v>
      </c>
      <c r="Z120" t="s">
        <v>1292</v>
      </c>
      <c r="AA120" s="4" t="s">
        <v>1415</v>
      </c>
      <c r="AB120" t="s">
        <v>1485</v>
      </c>
      <c r="AC120">
        <v>36</v>
      </c>
      <c r="AD120">
        <v>27870</v>
      </c>
      <c r="AE120">
        <v>21460</v>
      </c>
      <c r="AF120">
        <v>772560</v>
      </c>
      <c r="AG120">
        <v>8</v>
      </c>
      <c r="AH120" s="1">
        <v>834365</v>
      </c>
      <c r="AI120" t="s">
        <v>1890</v>
      </c>
      <c r="AJ120">
        <v>20240806</v>
      </c>
      <c r="AK120">
        <v>20250806</v>
      </c>
      <c r="AL120" t="s">
        <v>1496</v>
      </c>
      <c r="AM120">
        <v>95998</v>
      </c>
      <c r="AN120" t="s">
        <v>1497</v>
      </c>
      <c r="AO120" t="s">
        <v>1293</v>
      </c>
      <c r="AP120" t="s">
        <v>1294</v>
      </c>
      <c r="AQ120">
        <v>6</v>
      </c>
      <c r="AR120" s="21">
        <v>6</v>
      </c>
      <c r="AS120" s="5" t="s">
        <v>1415</v>
      </c>
      <c r="AT120" s="5"/>
      <c r="AU120" t="s">
        <v>2000</v>
      </c>
      <c r="AV120">
        <f>+VLOOKUP($I120,Code!$A$2:$M$108,12,0)</f>
        <v>320028</v>
      </c>
      <c r="AW120" t="str">
        <f>+VLOOKUP($I120,Code!$A$2:$M$108,13,0)</f>
        <v>Nabati RCE WF 6g</v>
      </c>
      <c r="AY120" s="1">
        <f t="shared" si="5"/>
        <v>128.76</v>
      </c>
      <c r="AZ120" s="12">
        <f t="shared" si="6"/>
        <v>0.22999641191245068</v>
      </c>
    </row>
    <row r="121" spans="2:52" hidden="1" x14ac:dyDescent="0.25">
      <c r="B121" t="s">
        <v>1304</v>
      </c>
      <c r="C121" s="2" t="s">
        <v>1393</v>
      </c>
      <c r="D121" s="2">
        <v>45590</v>
      </c>
      <c r="E121" t="s">
        <v>1891</v>
      </c>
      <c r="F121" t="s">
        <v>1531</v>
      </c>
      <c r="G121" t="s">
        <v>1892</v>
      </c>
      <c r="H121" t="s">
        <v>1893</v>
      </c>
      <c r="I121">
        <v>173147000</v>
      </c>
      <c r="J121" t="s">
        <v>1309</v>
      </c>
      <c r="K121" t="s">
        <v>1288</v>
      </c>
      <c r="L121" t="s">
        <v>1295</v>
      </c>
      <c r="M121">
        <v>5339367</v>
      </c>
      <c r="N121" t="s">
        <v>758</v>
      </c>
      <c r="O121" t="s">
        <v>1894</v>
      </c>
      <c r="P121" t="s">
        <v>1895</v>
      </c>
      <c r="Q121" t="s">
        <v>1896</v>
      </c>
      <c r="R121" t="s">
        <v>1897</v>
      </c>
      <c r="S121" t="s">
        <v>1898</v>
      </c>
      <c r="T121" t="s">
        <v>1538</v>
      </c>
      <c r="U121" t="s">
        <v>723</v>
      </c>
      <c r="W121" t="s">
        <v>723</v>
      </c>
      <c r="X121" t="s">
        <v>62</v>
      </c>
      <c r="Y121" t="s">
        <v>1298</v>
      </c>
      <c r="Z121" t="s">
        <v>1299</v>
      </c>
      <c r="AA121" s="4" t="s">
        <v>4</v>
      </c>
      <c r="AB121" t="s">
        <v>1393</v>
      </c>
      <c r="AC121">
        <v>6</v>
      </c>
      <c r="AD121">
        <v>27870</v>
      </c>
      <c r="AE121">
        <v>27870</v>
      </c>
      <c r="AF121">
        <v>167220</v>
      </c>
      <c r="AG121">
        <v>8</v>
      </c>
      <c r="AH121" s="1">
        <v>180598</v>
      </c>
      <c r="AI121" t="s">
        <v>1857</v>
      </c>
      <c r="AJ121">
        <v>20240903</v>
      </c>
      <c r="AK121">
        <v>20250903</v>
      </c>
      <c r="AL121" t="s">
        <v>1539</v>
      </c>
      <c r="AM121">
        <v>102734</v>
      </c>
      <c r="AN121" t="s">
        <v>1403</v>
      </c>
      <c r="AO121" t="s">
        <v>1293</v>
      </c>
      <c r="AP121" t="s">
        <v>1294</v>
      </c>
      <c r="AQ121">
        <v>6</v>
      </c>
      <c r="AR121" s="21">
        <v>1</v>
      </c>
      <c r="AS121" s="5" t="s">
        <v>4</v>
      </c>
      <c r="AT121" s="5"/>
      <c r="AU121" t="s">
        <v>58</v>
      </c>
      <c r="AV121">
        <f>+VLOOKUP($I121,Code!$A$2:$M$108,12,0)</f>
        <v>320028</v>
      </c>
      <c r="AW121" t="str">
        <f>+VLOOKUP($I121,Code!$A$2:$M$108,13,0)</f>
        <v>Nabati RCE WF 6g</v>
      </c>
      <c r="AY121" s="1">
        <f t="shared" si="5"/>
        <v>167.22</v>
      </c>
      <c r="AZ121" s="12">
        <f t="shared" si="6"/>
        <v>0</v>
      </c>
    </row>
    <row r="122" spans="2:52" hidden="1" x14ac:dyDescent="0.25">
      <c r="B122" s="4" t="s">
        <v>1304</v>
      </c>
      <c r="C122" s="2" t="s">
        <v>1452</v>
      </c>
      <c r="D122" s="2">
        <v>45590</v>
      </c>
      <c r="E122" t="s">
        <v>1899</v>
      </c>
      <c r="F122" t="s">
        <v>1647</v>
      </c>
      <c r="G122" t="s">
        <v>1900</v>
      </c>
      <c r="H122" t="s">
        <v>1901</v>
      </c>
      <c r="I122">
        <v>173147000</v>
      </c>
      <c r="J122" t="s">
        <v>1309</v>
      </c>
      <c r="K122" t="s">
        <v>1288</v>
      </c>
      <c r="L122" t="s">
        <v>1295</v>
      </c>
      <c r="M122">
        <v>5331282</v>
      </c>
      <c r="N122" t="s">
        <v>1650</v>
      </c>
      <c r="O122" t="s">
        <v>1650</v>
      </c>
      <c r="P122" t="s">
        <v>1651</v>
      </c>
      <c r="Q122" t="s">
        <v>1290</v>
      </c>
      <c r="R122" t="s">
        <v>1652</v>
      </c>
      <c r="S122" t="s">
        <v>1653</v>
      </c>
      <c r="T122" t="s">
        <v>1654</v>
      </c>
      <c r="U122" t="s">
        <v>1655</v>
      </c>
      <c r="W122" t="s">
        <v>1517</v>
      </c>
      <c r="X122" t="s">
        <v>1655</v>
      </c>
      <c r="Y122" t="s">
        <v>1291</v>
      </c>
      <c r="Z122" t="s">
        <v>1292</v>
      </c>
      <c r="AA122" s="4" t="s">
        <v>51</v>
      </c>
      <c r="AB122" t="s">
        <v>1452</v>
      </c>
      <c r="AC122">
        <v>6</v>
      </c>
      <c r="AD122">
        <v>27870</v>
      </c>
      <c r="AE122">
        <v>27870</v>
      </c>
      <c r="AF122">
        <v>167220</v>
      </c>
      <c r="AG122">
        <v>8</v>
      </c>
      <c r="AH122" s="1">
        <v>180598</v>
      </c>
      <c r="AI122" t="s">
        <v>1888</v>
      </c>
      <c r="AJ122">
        <v>20240903</v>
      </c>
      <c r="AK122">
        <v>20250903</v>
      </c>
      <c r="AL122" t="s">
        <v>1476</v>
      </c>
      <c r="AM122">
        <v>102855</v>
      </c>
      <c r="AN122" t="s">
        <v>1477</v>
      </c>
      <c r="AO122" t="s">
        <v>1293</v>
      </c>
      <c r="AP122" t="s">
        <v>1294</v>
      </c>
      <c r="AQ122">
        <v>6</v>
      </c>
      <c r="AR122" s="21">
        <v>1</v>
      </c>
      <c r="AS122" s="5" t="s">
        <v>51</v>
      </c>
      <c r="AT122" s="5"/>
      <c r="AU122" t="s">
        <v>2002</v>
      </c>
      <c r="AV122">
        <f>+VLOOKUP($I122,Code!$A$2:$M$108,12,0)</f>
        <v>320028</v>
      </c>
      <c r="AW122" t="str">
        <f>+VLOOKUP($I122,Code!$A$2:$M$108,13,0)</f>
        <v>Nabati RCE WF 6g</v>
      </c>
      <c r="AY122" s="1">
        <f t="shared" si="5"/>
        <v>167.22</v>
      </c>
      <c r="AZ122" s="12">
        <f t="shared" si="6"/>
        <v>0</v>
      </c>
    </row>
    <row r="123" spans="2:52" hidden="1" x14ac:dyDescent="0.25">
      <c r="B123" s="4" t="s">
        <v>1304</v>
      </c>
      <c r="C123" s="2" t="s">
        <v>1452</v>
      </c>
      <c r="D123" s="2">
        <v>45590</v>
      </c>
      <c r="E123" t="s">
        <v>1902</v>
      </c>
      <c r="F123" t="s">
        <v>1784</v>
      </c>
      <c r="G123" t="s">
        <v>1903</v>
      </c>
      <c r="H123" t="s">
        <v>1904</v>
      </c>
      <c r="I123">
        <v>173147000</v>
      </c>
      <c r="J123" t="s">
        <v>1309</v>
      </c>
      <c r="K123" t="s">
        <v>1288</v>
      </c>
      <c r="L123" t="s">
        <v>1295</v>
      </c>
      <c r="M123">
        <v>5100073</v>
      </c>
      <c r="N123" t="s">
        <v>1787</v>
      </c>
      <c r="O123" t="s">
        <v>1788</v>
      </c>
      <c r="P123">
        <v>122</v>
      </c>
      <c r="Q123" t="s">
        <v>1290</v>
      </c>
      <c r="R123" t="s">
        <v>1789</v>
      </c>
      <c r="S123" t="s">
        <v>1790</v>
      </c>
      <c r="T123" t="s">
        <v>1791</v>
      </c>
      <c r="U123" t="s">
        <v>1792</v>
      </c>
      <c r="W123" t="s">
        <v>1465</v>
      </c>
      <c r="X123" t="s">
        <v>1792</v>
      </c>
      <c r="Y123" t="s">
        <v>1291</v>
      </c>
      <c r="Z123" t="s">
        <v>1292</v>
      </c>
      <c r="AA123" s="4" t="s">
        <v>51</v>
      </c>
      <c r="AB123" t="s">
        <v>1452</v>
      </c>
      <c r="AC123">
        <v>12</v>
      </c>
      <c r="AD123">
        <v>27870</v>
      </c>
      <c r="AE123">
        <v>27870</v>
      </c>
      <c r="AF123">
        <v>334440</v>
      </c>
      <c r="AG123">
        <v>8</v>
      </c>
      <c r="AH123" s="1">
        <v>361195</v>
      </c>
      <c r="AI123" t="s">
        <v>1857</v>
      </c>
      <c r="AJ123">
        <v>20240903</v>
      </c>
      <c r="AK123">
        <v>20250903</v>
      </c>
      <c r="AL123" t="s">
        <v>1476</v>
      </c>
      <c r="AM123">
        <v>102855</v>
      </c>
      <c r="AN123" t="s">
        <v>1477</v>
      </c>
      <c r="AO123" t="s">
        <v>1293</v>
      </c>
      <c r="AP123" t="s">
        <v>1294</v>
      </c>
      <c r="AQ123">
        <v>6</v>
      </c>
      <c r="AR123" s="21">
        <v>2</v>
      </c>
      <c r="AS123" s="5" t="s">
        <v>51</v>
      </c>
      <c r="AT123" s="5"/>
      <c r="AU123" t="s">
        <v>2007</v>
      </c>
      <c r="AV123">
        <f>+VLOOKUP($I123,Code!$A$2:$M$108,12,0)</f>
        <v>320028</v>
      </c>
      <c r="AW123" t="str">
        <f>+VLOOKUP($I123,Code!$A$2:$M$108,13,0)</f>
        <v>Nabati RCE WF 6g</v>
      </c>
      <c r="AY123" s="1">
        <f t="shared" si="5"/>
        <v>167.22</v>
      </c>
      <c r="AZ123" s="12">
        <f t="shared" si="6"/>
        <v>0</v>
      </c>
    </row>
    <row r="124" spans="2:52" hidden="1" x14ac:dyDescent="0.25">
      <c r="B124" s="4" t="s">
        <v>1304</v>
      </c>
      <c r="C124" s="2" t="s">
        <v>1307</v>
      </c>
      <c r="D124" s="2">
        <v>45590</v>
      </c>
      <c r="E124" t="s">
        <v>1761</v>
      </c>
      <c r="F124" t="s">
        <v>1762</v>
      </c>
      <c r="G124" t="s">
        <v>1763</v>
      </c>
      <c r="H124" t="s">
        <v>1764</v>
      </c>
      <c r="I124">
        <v>173147000</v>
      </c>
      <c r="J124" t="s">
        <v>1309</v>
      </c>
      <c r="K124" t="s">
        <v>1288</v>
      </c>
      <c r="L124" t="s">
        <v>1295</v>
      </c>
      <c r="M124">
        <v>3170296</v>
      </c>
      <c r="N124" t="s">
        <v>978</v>
      </c>
      <c r="O124" t="s">
        <v>1290</v>
      </c>
      <c r="P124" t="s">
        <v>1765</v>
      </c>
      <c r="Q124" t="s">
        <v>1766</v>
      </c>
      <c r="R124" t="s">
        <v>1767</v>
      </c>
      <c r="S124" t="s">
        <v>1768</v>
      </c>
      <c r="T124" t="s">
        <v>1527</v>
      </c>
      <c r="U124" t="s">
        <v>723</v>
      </c>
      <c r="W124" t="s">
        <v>723</v>
      </c>
      <c r="X124" t="s">
        <v>128</v>
      </c>
      <c r="Y124" t="s">
        <v>1298</v>
      </c>
      <c r="Z124" t="s">
        <v>1299</v>
      </c>
      <c r="AA124" s="4" t="s">
        <v>979</v>
      </c>
      <c r="AB124" t="s">
        <v>1307</v>
      </c>
      <c r="AC124">
        <v>6</v>
      </c>
      <c r="AD124">
        <v>27870</v>
      </c>
      <c r="AE124">
        <v>27870</v>
      </c>
      <c r="AF124">
        <v>167220</v>
      </c>
      <c r="AG124">
        <v>8</v>
      </c>
      <c r="AH124" s="1">
        <v>180598</v>
      </c>
      <c r="AI124" t="s">
        <v>1888</v>
      </c>
      <c r="AJ124">
        <v>20240903</v>
      </c>
      <c r="AK124">
        <v>20250903</v>
      </c>
      <c r="AL124" t="s">
        <v>1769</v>
      </c>
      <c r="AM124">
        <v>101291</v>
      </c>
      <c r="AN124" t="s">
        <v>1319</v>
      </c>
      <c r="AO124" t="s">
        <v>1293</v>
      </c>
      <c r="AP124" t="s">
        <v>1294</v>
      </c>
      <c r="AQ124">
        <v>6</v>
      </c>
      <c r="AR124" s="21">
        <v>1</v>
      </c>
      <c r="AS124" s="5" t="s">
        <v>979</v>
      </c>
      <c r="AT124" s="5"/>
      <c r="AU124" t="s">
        <v>1997</v>
      </c>
      <c r="AV124">
        <f>+VLOOKUP($I124,Code!$A$2:$M$108,12,0)</f>
        <v>320028</v>
      </c>
      <c r="AW124" t="str">
        <f>+VLOOKUP($I124,Code!$A$2:$M$108,13,0)</f>
        <v>Nabati RCE WF 6g</v>
      </c>
      <c r="AY124" s="1">
        <f t="shared" si="5"/>
        <v>167.22</v>
      </c>
      <c r="AZ124" s="12">
        <f t="shared" si="6"/>
        <v>0</v>
      </c>
    </row>
    <row r="125" spans="2:52" hidden="1" x14ac:dyDescent="0.25">
      <c r="B125" s="4" t="s">
        <v>1304</v>
      </c>
      <c r="C125" s="2" t="s">
        <v>1452</v>
      </c>
      <c r="D125" s="2">
        <v>45590</v>
      </c>
      <c r="E125" t="s">
        <v>1700</v>
      </c>
      <c r="F125" t="s">
        <v>1701</v>
      </c>
      <c r="G125" t="s">
        <v>1702</v>
      </c>
      <c r="H125">
        <v>0</v>
      </c>
      <c r="I125">
        <v>173147000</v>
      </c>
      <c r="J125" t="s">
        <v>1309</v>
      </c>
      <c r="K125" t="s">
        <v>1288</v>
      </c>
      <c r="L125" t="s">
        <v>1295</v>
      </c>
      <c r="M125">
        <v>5302754</v>
      </c>
      <c r="N125" t="s">
        <v>1703</v>
      </c>
      <c r="O125" t="s">
        <v>1704</v>
      </c>
      <c r="P125" t="s">
        <v>1705</v>
      </c>
      <c r="Q125" t="s">
        <v>1290</v>
      </c>
      <c r="R125" t="s">
        <v>1706</v>
      </c>
      <c r="S125" t="s">
        <v>1707</v>
      </c>
      <c r="T125" t="s">
        <v>1708</v>
      </c>
      <c r="U125" t="s">
        <v>1709</v>
      </c>
      <c r="W125" t="s">
        <v>1465</v>
      </c>
      <c r="X125" t="s">
        <v>1709</v>
      </c>
      <c r="Y125" t="s">
        <v>1298</v>
      </c>
      <c r="Z125" t="s">
        <v>1299</v>
      </c>
      <c r="AA125" s="4" t="s">
        <v>4</v>
      </c>
      <c r="AB125" t="s">
        <v>1452</v>
      </c>
      <c r="AC125">
        <v>6</v>
      </c>
      <c r="AD125">
        <v>27870</v>
      </c>
      <c r="AE125">
        <v>27870</v>
      </c>
      <c r="AF125">
        <v>167220</v>
      </c>
      <c r="AG125">
        <v>8</v>
      </c>
      <c r="AH125" s="1">
        <v>180598</v>
      </c>
      <c r="AI125" t="s">
        <v>1857</v>
      </c>
      <c r="AJ125">
        <v>20240903</v>
      </c>
      <c r="AK125">
        <v>20250903</v>
      </c>
      <c r="AL125" t="s">
        <v>1711</v>
      </c>
      <c r="AM125">
        <v>102855</v>
      </c>
      <c r="AN125" t="s">
        <v>1477</v>
      </c>
      <c r="AO125" t="s">
        <v>1293</v>
      </c>
      <c r="AP125" t="s">
        <v>1294</v>
      </c>
      <c r="AQ125">
        <v>6</v>
      </c>
      <c r="AR125" s="21">
        <v>1</v>
      </c>
      <c r="AS125" s="5" t="s">
        <v>4</v>
      </c>
      <c r="AT125" s="5"/>
      <c r="AU125" t="s">
        <v>2008</v>
      </c>
      <c r="AV125">
        <f>+VLOOKUP($I125,Code!$A$2:$M$108,12,0)</f>
        <v>320028</v>
      </c>
      <c r="AW125" t="str">
        <f>+VLOOKUP($I125,Code!$A$2:$M$108,13,0)</f>
        <v>Nabati RCE WF 6g</v>
      </c>
      <c r="AY125" s="1">
        <f t="shared" ref="AY125:AY168" si="7">+AE125*AQ125/1000</f>
        <v>167.22</v>
      </c>
      <c r="AZ125" s="12">
        <f t="shared" si="6"/>
        <v>0</v>
      </c>
    </row>
    <row r="126" spans="2:52" hidden="1" x14ac:dyDescent="0.25">
      <c r="B126" t="s">
        <v>1304</v>
      </c>
      <c r="C126" s="2" t="s">
        <v>1452</v>
      </c>
      <c r="D126" s="2">
        <v>45590</v>
      </c>
      <c r="E126" t="s">
        <v>1905</v>
      </c>
      <c r="F126" t="s">
        <v>1906</v>
      </c>
      <c r="G126" t="s">
        <v>1907</v>
      </c>
      <c r="H126" t="s">
        <v>1908</v>
      </c>
      <c r="I126">
        <v>173147000</v>
      </c>
      <c r="J126" t="s">
        <v>1309</v>
      </c>
      <c r="K126" t="s">
        <v>1288</v>
      </c>
      <c r="L126" t="s">
        <v>1295</v>
      </c>
      <c r="M126">
        <v>5337712</v>
      </c>
      <c r="N126" t="s">
        <v>1909</v>
      </c>
      <c r="O126" t="s">
        <v>1909</v>
      </c>
      <c r="P126" t="s">
        <v>1910</v>
      </c>
      <c r="Q126" t="s">
        <v>1290</v>
      </c>
      <c r="R126" t="s">
        <v>1911</v>
      </c>
      <c r="S126" t="s">
        <v>1605</v>
      </c>
      <c r="T126" t="s">
        <v>1912</v>
      </c>
      <c r="U126" t="s">
        <v>1913</v>
      </c>
      <c r="W126" t="s">
        <v>1465</v>
      </c>
      <c r="X126" t="s">
        <v>1913</v>
      </c>
      <c r="Y126" t="s">
        <v>1291</v>
      </c>
      <c r="Z126" t="s">
        <v>1292</v>
      </c>
      <c r="AA126" s="4" t="s">
        <v>51</v>
      </c>
      <c r="AB126" t="s">
        <v>1452</v>
      </c>
      <c r="AC126">
        <v>24</v>
      </c>
      <c r="AD126">
        <v>27870</v>
      </c>
      <c r="AE126">
        <v>27870</v>
      </c>
      <c r="AF126">
        <v>668880</v>
      </c>
      <c r="AG126">
        <v>8</v>
      </c>
      <c r="AH126" s="1">
        <v>722390</v>
      </c>
      <c r="AI126" t="s">
        <v>1888</v>
      </c>
      <c r="AJ126">
        <v>20240903</v>
      </c>
      <c r="AK126">
        <v>20250903</v>
      </c>
      <c r="AL126" t="s">
        <v>1476</v>
      </c>
      <c r="AM126">
        <v>102855</v>
      </c>
      <c r="AN126" t="s">
        <v>1477</v>
      </c>
      <c r="AO126" t="s">
        <v>1293</v>
      </c>
      <c r="AP126" t="s">
        <v>1294</v>
      </c>
      <c r="AQ126">
        <v>6</v>
      </c>
      <c r="AR126" s="21">
        <v>4</v>
      </c>
      <c r="AS126" s="5" t="s">
        <v>51</v>
      </c>
      <c r="AT126" s="5"/>
      <c r="AU126" t="s">
        <v>1999</v>
      </c>
      <c r="AV126">
        <f>+VLOOKUP($I126,Code!$A$2:$M$108,12,0)</f>
        <v>320028</v>
      </c>
      <c r="AW126" t="str">
        <f>+VLOOKUP($I126,Code!$A$2:$M$108,13,0)</f>
        <v>Nabati RCE WF 6g</v>
      </c>
      <c r="AX126" t="s">
        <v>5</v>
      </c>
      <c r="AY126" s="1">
        <f t="shared" si="7"/>
        <v>167.22</v>
      </c>
      <c r="AZ126" s="12">
        <f t="shared" si="6"/>
        <v>0</v>
      </c>
    </row>
    <row r="127" spans="2:52" hidden="1" x14ac:dyDescent="0.25">
      <c r="B127" t="s">
        <v>1304</v>
      </c>
      <c r="C127" s="2" t="s">
        <v>1305</v>
      </c>
      <c r="D127" s="2">
        <v>45590</v>
      </c>
      <c r="E127" t="s">
        <v>1643</v>
      </c>
      <c r="F127" t="s">
        <v>1438</v>
      </c>
      <c r="G127" t="s">
        <v>1644</v>
      </c>
      <c r="H127" t="s">
        <v>1645</v>
      </c>
      <c r="I127">
        <v>173147000</v>
      </c>
      <c r="J127" t="s">
        <v>1309</v>
      </c>
      <c r="K127" t="s">
        <v>1288</v>
      </c>
      <c r="L127" t="s">
        <v>1295</v>
      </c>
      <c r="M127">
        <v>4830094</v>
      </c>
      <c r="N127" t="s">
        <v>1441</v>
      </c>
      <c r="O127" t="s">
        <v>1442</v>
      </c>
      <c r="P127" t="s">
        <v>1443</v>
      </c>
      <c r="Q127" t="s">
        <v>1444</v>
      </c>
      <c r="R127" t="s">
        <v>1290</v>
      </c>
      <c r="S127" t="s">
        <v>1445</v>
      </c>
      <c r="T127" t="s">
        <v>1446</v>
      </c>
      <c r="U127" t="s">
        <v>1447</v>
      </c>
      <c r="W127" t="s">
        <v>1448</v>
      </c>
      <c r="X127" t="s">
        <v>1447</v>
      </c>
      <c r="Y127" t="s">
        <v>1298</v>
      </c>
      <c r="Z127" t="s">
        <v>1449</v>
      </c>
      <c r="AA127" s="4" t="s">
        <v>863</v>
      </c>
      <c r="AB127" t="s">
        <v>1305</v>
      </c>
      <c r="AC127">
        <v>60</v>
      </c>
      <c r="AD127">
        <v>27870</v>
      </c>
      <c r="AE127">
        <v>27870</v>
      </c>
      <c r="AF127">
        <v>1672200</v>
      </c>
      <c r="AG127">
        <v>8</v>
      </c>
      <c r="AH127" s="1">
        <v>1805976</v>
      </c>
      <c r="AI127" t="s">
        <v>1857</v>
      </c>
      <c r="AJ127">
        <v>20240903</v>
      </c>
      <c r="AK127">
        <v>20250903</v>
      </c>
      <c r="AL127" t="s">
        <v>1450</v>
      </c>
      <c r="AM127">
        <v>102611</v>
      </c>
      <c r="AN127" t="s">
        <v>1451</v>
      </c>
      <c r="AO127" t="s">
        <v>1293</v>
      </c>
      <c r="AP127" t="s">
        <v>1294</v>
      </c>
      <c r="AQ127">
        <v>6</v>
      </c>
      <c r="AR127" s="21">
        <v>10</v>
      </c>
      <c r="AS127" s="5" t="s">
        <v>863</v>
      </c>
      <c r="AT127" s="5"/>
      <c r="AU127" t="s">
        <v>1997</v>
      </c>
      <c r="AV127">
        <f>+VLOOKUP($I127,Code!$A$2:$M$108,12,0)</f>
        <v>320028</v>
      </c>
      <c r="AW127" t="str">
        <f>+VLOOKUP($I127,Code!$A$2:$M$108,13,0)</f>
        <v>Nabati RCE WF 6g</v>
      </c>
      <c r="AY127" s="1">
        <f t="shared" si="7"/>
        <v>167.22</v>
      </c>
      <c r="AZ127" s="12">
        <f t="shared" si="6"/>
        <v>0</v>
      </c>
    </row>
    <row r="128" spans="2:52" hidden="1" x14ac:dyDescent="0.25">
      <c r="B128" t="s">
        <v>1304</v>
      </c>
      <c r="C128" s="2" t="s">
        <v>1452</v>
      </c>
      <c r="D128" s="2">
        <v>45590</v>
      </c>
      <c r="E128" t="s">
        <v>1839</v>
      </c>
      <c r="F128" t="s">
        <v>1840</v>
      </c>
      <c r="G128" t="s">
        <v>1841</v>
      </c>
      <c r="H128">
        <v>0</v>
      </c>
      <c r="I128">
        <v>173147000</v>
      </c>
      <c r="J128" t="s">
        <v>1309</v>
      </c>
      <c r="K128" t="s">
        <v>1288</v>
      </c>
      <c r="L128" t="s">
        <v>1295</v>
      </c>
      <c r="M128">
        <v>5332298</v>
      </c>
      <c r="N128" t="s">
        <v>1842</v>
      </c>
      <c r="O128" t="s">
        <v>1843</v>
      </c>
      <c r="P128" t="s">
        <v>1844</v>
      </c>
      <c r="Q128" t="s">
        <v>1290</v>
      </c>
      <c r="R128" t="s">
        <v>1845</v>
      </c>
      <c r="S128" t="s">
        <v>1777</v>
      </c>
      <c r="T128" t="s">
        <v>1778</v>
      </c>
      <c r="U128" t="s">
        <v>1779</v>
      </c>
      <c r="W128" t="s">
        <v>1465</v>
      </c>
      <c r="X128" t="s">
        <v>1779</v>
      </c>
      <c r="Y128" t="s">
        <v>1291</v>
      </c>
      <c r="Z128" t="s">
        <v>1292</v>
      </c>
      <c r="AA128" s="4" t="s">
        <v>51</v>
      </c>
      <c r="AB128" t="s">
        <v>1452</v>
      </c>
      <c r="AC128">
        <v>10</v>
      </c>
      <c r="AD128">
        <v>27870</v>
      </c>
      <c r="AE128">
        <v>27870</v>
      </c>
      <c r="AF128">
        <v>278700</v>
      </c>
      <c r="AG128">
        <v>8</v>
      </c>
      <c r="AH128" s="1">
        <v>300996</v>
      </c>
      <c r="AI128" t="s">
        <v>1857</v>
      </c>
      <c r="AJ128">
        <v>20240903</v>
      </c>
      <c r="AK128">
        <v>20250903</v>
      </c>
      <c r="AL128" t="s">
        <v>1711</v>
      </c>
      <c r="AM128">
        <v>102855</v>
      </c>
      <c r="AN128" t="s">
        <v>1477</v>
      </c>
      <c r="AO128" t="s">
        <v>1293</v>
      </c>
      <c r="AP128" t="s">
        <v>1294</v>
      </c>
      <c r="AQ128">
        <v>6</v>
      </c>
      <c r="AR128" s="21">
        <v>1.6666666666666667</v>
      </c>
      <c r="AS128" s="5" t="s">
        <v>51</v>
      </c>
      <c r="AT128" s="5"/>
      <c r="AU128" t="s">
        <v>2006</v>
      </c>
      <c r="AV128">
        <f>+VLOOKUP($I128,Code!$A$2:$M$108,12,0)</f>
        <v>320028</v>
      </c>
      <c r="AW128" t="str">
        <f>+VLOOKUP($I128,Code!$A$2:$M$108,13,0)</f>
        <v>Nabati RCE WF 6g</v>
      </c>
      <c r="AY128" s="1">
        <f t="shared" si="7"/>
        <v>167.22</v>
      </c>
      <c r="AZ128" s="12">
        <f t="shared" si="6"/>
        <v>0</v>
      </c>
    </row>
    <row r="129" spans="2:52" hidden="1" x14ac:dyDescent="0.25">
      <c r="B129" t="s">
        <v>1304</v>
      </c>
      <c r="C129" s="2" t="s">
        <v>1307</v>
      </c>
      <c r="D129" s="2">
        <v>45590</v>
      </c>
      <c r="E129" t="s">
        <v>1914</v>
      </c>
      <c r="F129" t="s">
        <v>1915</v>
      </c>
      <c r="G129" t="s">
        <v>1916</v>
      </c>
      <c r="H129" t="s">
        <v>1917</v>
      </c>
      <c r="I129">
        <v>173147000</v>
      </c>
      <c r="J129" t="s">
        <v>1309</v>
      </c>
      <c r="K129" t="s">
        <v>1288</v>
      </c>
      <c r="L129" t="s">
        <v>1295</v>
      </c>
      <c r="M129">
        <v>5300950</v>
      </c>
      <c r="N129" t="s">
        <v>1918</v>
      </c>
      <c r="O129" t="s">
        <v>1919</v>
      </c>
      <c r="P129" t="s">
        <v>1920</v>
      </c>
      <c r="Q129" t="s">
        <v>1921</v>
      </c>
      <c r="R129" t="s">
        <v>1922</v>
      </c>
      <c r="S129" t="s">
        <v>1923</v>
      </c>
      <c r="T129" t="s">
        <v>1527</v>
      </c>
      <c r="U129" t="s">
        <v>723</v>
      </c>
      <c r="W129" t="s">
        <v>723</v>
      </c>
      <c r="X129" t="s">
        <v>128</v>
      </c>
      <c r="Y129" t="s">
        <v>1298</v>
      </c>
      <c r="Z129" t="s">
        <v>1299</v>
      </c>
      <c r="AA129" s="4" t="s">
        <v>4</v>
      </c>
      <c r="AB129" t="s">
        <v>1307</v>
      </c>
      <c r="AC129">
        <v>6</v>
      </c>
      <c r="AD129">
        <v>27870</v>
      </c>
      <c r="AE129">
        <v>27870</v>
      </c>
      <c r="AF129">
        <v>167220</v>
      </c>
      <c r="AG129">
        <v>8</v>
      </c>
      <c r="AH129" s="1">
        <v>180598</v>
      </c>
      <c r="AI129" t="s">
        <v>1857</v>
      </c>
      <c r="AJ129">
        <v>20240903</v>
      </c>
      <c r="AK129">
        <v>20250903</v>
      </c>
      <c r="AL129" t="s">
        <v>1924</v>
      </c>
      <c r="AM129">
        <v>102675</v>
      </c>
      <c r="AN129" t="s">
        <v>1529</v>
      </c>
      <c r="AO129" t="s">
        <v>1293</v>
      </c>
      <c r="AP129" t="s">
        <v>1294</v>
      </c>
      <c r="AQ129">
        <v>6</v>
      </c>
      <c r="AR129" s="21">
        <v>1</v>
      </c>
      <c r="AS129" s="5" t="s">
        <v>4</v>
      </c>
      <c r="AT129" s="5"/>
      <c r="AU129" t="s">
        <v>56</v>
      </c>
      <c r="AV129">
        <f>+VLOOKUP($I129,Code!$A$2:$M$108,12,0)</f>
        <v>320028</v>
      </c>
      <c r="AW129" t="str">
        <f>+VLOOKUP($I129,Code!$A$2:$M$108,13,0)</f>
        <v>Nabati RCE WF 6g</v>
      </c>
      <c r="AY129" s="1">
        <f t="shared" si="7"/>
        <v>167.22</v>
      </c>
      <c r="AZ129" s="12">
        <f t="shared" si="6"/>
        <v>0</v>
      </c>
    </row>
    <row r="130" spans="2:52" hidden="1" x14ac:dyDescent="0.25">
      <c r="B130" t="s">
        <v>1304</v>
      </c>
      <c r="C130" s="2" t="s">
        <v>1452</v>
      </c>
      <c r="D130" s="2">
        <v>45590</v>
      </c>
      <c r="E130" t="s">
        <v>1810</v>
      </c>
      <c r="F130" t="s">
        <v>1811</v>
      </c>
      <c r="G130" t="s">
        <v>1812</v>
      </c>
      <c r="H130" t="s">
        <v>1813</v>
      </c>
      <c r="I130">
        <v>173147000</v>
      </c>
      <c r="J130" t="s">
        <v>1309</v>
      </c>
      <c r="K130" t="s">
        <v>1288</v>
      </c>
      <c r="L130" t="s">
        <v>1295</v>
      </c>
      <c r="M130">
        <v>5270732</v>
      </c>
      <c r="N130" t="s">
        <v>1814</v>
      </c>
      <c r="O130" t="s">
        <v>1814</v>
      </c>
      <c r="P130" t="s">
        <v>1290</v>
      </c>
      <c r="Q130" t="s">
        <v>1815</v>
      </c>
      <c r="R130" t="s">
        <v>1816</v>
      </c>
      <c r="S130" t="s">
        <v>1817</v>
      </c>
      <c r="T130" t="s">
        <v>1818</v>
      </c>
      <c r="U130" t="s">
        <v>1779</v>
      </c>
      <c r="W130" t="s">
        <v>1465</v>
      </c>
      <c r="X130" t="s">
        <v>1779</v>
      </c>
      <c r="Y130" t="s">
        <v>1291</v>
      </c>
      <c r="Z130" t="s">
        <v>1292</v>
      </c>
      <c r="AA130" s="4" t="s">
        <v>51</v>
      </c>
      <c r="AB130" t="s">
        <v>1452</v>
      </c>
      <c r="AC130">
        <v>24</v>
      </c>
      <c r="AD130">
        <v>27870</v>
      </c>
      <c r="AE130">
        <v>27870</v>
      </c>
      <c r="AF130">
        <v>668880</v>
      </c>
      <c r="AG130">
        <v>8</v>
      </c>
      <c r="AH130" s="1">
        <v>722390</v>
      </c>
      <c r="AI130" t="s">
        <v>1857</v>
      </c>
      <c r="AJ130">
        <v>20240903</v>
      </c>
      <c r="AK130">
        <v>20250903</v>
      </c>
      <c r="AL130" t="s">
        <v>1476</v>
      </c>
      <c r="AM130">
        <v>102855</v>
      </c>
      <c r="AN130" t="s">
        <v>1477</v>
      </c>
      <c r="AO130" t="s">
        <v>1293</v>
      </c>
      <c r="AP130" t="s">
        <v>1294</v>
      </c>
      <c r="AQ130">
        <v>6</v>
      </c>
      <c r="AR130" s="21">
        <v>4</v>
      </c>
      <c r="AS130" s="5" t="s">
        <v>51</v>
      </c>
      <c r="AT130" s="5"/>
      <c r="AU130" t="s">
        <v>2007</v>
      </c>
      <c r="AV130">
        <f>+VLOOKUP($I130,Code!$A$2:$M$108,12,0)</f>
        <v>320028</v>
      </c>
      <c r="AW130" t="str">
        <f>+VLOOKUP($I130,Code!$A$2:$M$108,13,0)</f>
        <v>Nabati RCE WF 6g</v>
      </c>
      <c r="AY130" s="1">
        <f t="shared" si="7"/>
        <v>167.22</v>
      </c>
      <c r="AZ130" s="12">
        <f t="shared" si="6"/>
        <v>0</v>
      </c>
    </row>
    <row r="131" spans="2:52" hidden="1" x14ac:dyDescent="0.25">
      <c r="B131" t="s">
        <v>1304</v>
      </c>
      <c r="C131" s="2" t="s">
        <v>1452</v>
      </c>
      <c r="D131" s="2">
        <v>45590</v>
      </c>
      <c r="E131" t="s">
        <v>1925</v>
      </c>
      <c r="F131" t="s">
        <v>1811</v>
      </c>
      <c r="G131" t="s">
        <v>1926</v>
      </c>
      <c r="H131" t="s">
        <v>1927</v>
      </c>
      <c r="I131">
        <v>173147000</v>
      </c>
      <c r="J131" t="s">
        <v>1309</v>
      </c>
      <c r="K131" t="s">
        <v>1288</v>
      </c>
      <c r="L131" t="s">
        <v>1295</v>
      </c>
      <c r="M131">
        <v>5270732</v>
      </c>
      <c r="N131" t="s">
        <v>1814</v>
      </c>
      <c r="O131" t="s">
        <v>1814</v>
      </c>
      <c r="P131" t="s">
        <v>1290</v>
      </c>
      <c r="Q131" t="s">
        <v>1815</v>
      </c>
      <c r="R131" t="s">
        <v>1816</v>
      </c>
      <c r="S131" t="s">
        <v>1817</v>
      </c>
      <c r="T131" t="s">
        <v>1818</v>
      </c>
      <c r="U131" t="s">
        <v>1779</v>
      </c>
      <c r="W131" t="s">
        <v>1465</v>
      </c>
      <c r="X131" t="s">
        <v>1779</v>
      </c>
      <c r="Y131" t="s">
        <v>1291</v>
      </c>
      <c r="Z131" t="s">
        <v>1292</v>
      </c>
      <c r="AA131" s="4" t="s">
        <v>51</v>
      </c>
      <c r="AB131" t="s">
        <v>1452</v>
      </c>
      <c r="AC131">
        <v>12</v>
      </c>
      <c r="AD131">
        <v>27870</v>
      </c>
      <c r="AE131">
        <v>27870</v>
      </c>
      <c r="AF131">
        <v>334440</v>
      </c>
      <c r="AG131">
        <v>8</v>
      </c>
      <c r="AH131" s="1">
        <v>361195</v>
      </c>
      <c r="AI131" t="s">
        <v>1857</v>
      </c>
      <c r="AJ131">
        <v>20240903</v>
      </c>
      <c r="AK131">
        <v>20250903</v>
      </c>
      <c r="AL131" t="s">
        <v>1476</v>
      </c>
      <c r="AM131">
        <v>102855</v>
      </c>
      <c r="AN131" t="s">
        <v>1477</v>
      </c>
      <c r="AO131" t="s">
        <v>1293</v>
      </c>
      <c r="AP131" t="s">
        <v>1294</v>
      </c>
      <c r="AQ131">
        <v>6</v>
      </c>
      <c r="AR131" s="21">
        <v>2</v>
      </c>
      <c r="AS131" s="5" t="s">
        <v>51</v>
      </c>
      <c r="AT131" s="5"/>
      <c r="AU131" t="s">
        <v>2007</v>
      </c>
      <c r="AV131">
        <f>+VLOOKUP($I131,Code!$A$2:$M$108,12,0)</f>
        <v>320028</v>
      </c>
      <c r="AW131" t="str">
        <f>+VLOOKUP($I131,Code!$A$2:$M$108,13,0)</f>
        <v>Nabati RCE WF 6g</v>
      </c>
      <c r="AY131" s="1">
        <f t="shared" si="7"/>
        <v>167.22</v>
      </c>
      <c r="AZ131" s="12">
        <f t="shared" si="6"/>
        <v>0</v>
      </c>
    </row>
    <row r="132" spans="2:52" hidden="1" x14ac:dyDescent="0.25">
      <c r="B132" t="s">
        <v>1304</v>
      </c>
      <c r="C132" s="2" t="s">
        <v>1305</v>
      </c>
      <c r="D132" s="2">
        <v>45590</v>
      </c>
      <c r="E132" t="s">
        <v>1322</v>
      </c>
      <c r="F132" t="s">
        <v>1323</v>
      </c>
      <c r="G132" t="s">
        <v>1324</v>
      </c>
      <c r="H132" t="s">
        <v>1325</v>
      </c>
      <c r="I132">
        <v>173147000</v>
      </c>
      <c r="J132" t="s">
        <v>1309</v>
      </c>
      <c r="K132" t="s">
        <v>1288</v>
      </c>
      <c r="L132" t="s">
        <v>1295</v>
      </c>
      <c r="M132">
        <v>5338119</v>
      </c>
      <c r="N132" t="s">
        <v>1326</v>
      </c>
      <c r="O132" t="s">
        <v>364</v>
      </c>
      <c r="P132" t="s">
        <v>1327</v>
      </c>
      <c r="Q132" t="s">
        <v>1328</v>
      </c>
      <c r="R132" t="s">
        <v>1318</v>
      </c>
      <c r="S132" t="s">
        <v>1329</v>
      </c>
      <c r="T132" t="s">
        <v>1216</v>
      </c>
      <c r="U132" t="s">
        <v>723</v>
      </c>
      <c r="W132" t="s">
        <v>723</v>
      </c>
      <c r="X132" t="s">
        <v>125</v>
      </c>
      <c r="Y132" t="s">
        <v>1298</v>
      </c>
      <c r="Z132" t="s">
        <v>1299</v>
      </c>
      <c r="AA132" s="4" t="s">
        <v>865</v>
      </c>
      <c r="AB132" t="s">
        <v>1305</v>
      </c>
      <c r="AC132" s="5">
        <v>6</v>
      </c>
      <c r="AD132">
        <v>27870</v>
      </c>
      <c r="AE132">
        <v>27870</v>
      </c>
      <c r="AF132">
        <v>167220</v>
      </c>
      <c r="AG132">
        <v>8</v>
      </c>
      <c r="AH132" s="15">
        <v>180598</v>
      </c>
      <c r="AI132" t="s">
        <v>1310</v>
      </c>
      <c r="AJ132">
        <v>20240903</v>
      </c>
      <c r="AK132">
        <v>20250903</v>
      </c>
      <c r="AL132" t="s">
        <v>1330</v>
      </c>
      <c r="AM132">
        <v>99833</v>
      </c>
      <c r="AN132" t="s">
        <v>1306</v>
      </c>
      <c r="AO132" t="s">
        <v>1293</v>
      </c>
      <c r="AP132" t="s">
        <v>1294</v>
      </c>
      <c r="AQ132">
        <v>6</v>
      </c>
      <c r="AR132" s="21">
        <v>1</v>
      </c>
      <c r="AS132" s="5" t="s">
        <v>865</v>
      </c>
      <c r="AT132" s="5"/>
      <c r="AU132" t="s">
        <v>55</v>
      </c>
      <c r="AV132">
        <f>+VLOOKUP($I132,Code!$A$2:$M$108,12,0)</f>
        <v>320028</v>
      </c>
      <c r="AW132" t="str">
        <f>+VLOOKUP($I132,Code!$A$2:$M$108,13,0)</f>
        <v>Nabati RCE WF 6g</v>
      </c>
      <c r="AY132" s="1">
        <f t="shared" si="7"/>
        <v>167.22</v>
      </c>
      <c r="AZ132" s="12">
        <f t="shared" si="6"/>
        <v>0</v>
      </c>
    </row>
    <row r="133" spans="2:52" hidden="1" x14ac:dyDescent="0.25">
      <c r="B133" t="s">
        <v>1304</v>
      </c>
      <c r="C133" s="2" t="s">
        <v>1393</v>
      </c>
      <c r="D133" s="2">
        <v>45590</v>
      </c>
      <c r="E133" t="s">
        <v>1746</v>
      </c>
      <c r="F133" t="s">
        <v>1395</v>
      </c>
      <c r="G133" t="s">
        <v>1747</v>
      </c>
      <c r="H133" t="s">
        <v>1748</v>
      </c>
      <c r="I133">
        <v>173147000</v>
      </c>
      <c r="J133" t="s">
        <v>1309</v>
      </c>
      <c r="K133" t="s">
        <v>1288</v>
      </c>
      <c r="L133" t="s">
        <v>1295</v>
      </c>
      <c r="M133">
        <v>5170089</v>
      </c>
      <c r="N133" t="s">
        <v>613</v>
      </c>
      <c r="O133" t="s">
        <v>613</v>
      </c>
      <c r="P133">
        <v>231</v>
      </c>
      <c r="Q133" t="s">
        <v>1290</v>
      </c>
      <c r="R133" t="s">
        <v>1398</v>
      </c>
      <c r="S133" t="s">
        <v>1399</v>
      </c>
      <c r="T133" t="s">
        <v>1400</v>
      </c>
      <c r="U133" t="s">
        <v>723</v>
      </c>
      <c r="W133" t="s">
        <v>723</v>
      </c>
      <c r="X133" t="s">
        <v>117</v>
      </c>
      <c r="Y133" t="s">
        <v>1291</v>
      </c>
      <c r="Z133" t="s">
        <v>1292</v>
      </c>
      <c r="AA133" s="4" t="s">
        <v>51</v>
      </c>
      <c r="AB133" t="s">
        <v>1393</v>
      </c>
      <c r="AC133">
        <v>30</v>
      </c>
      <c r="AD133">
        <v>27870</v>
      </c>
      <c r="AE133">
        <v>27870</v>
      </c>
      <c r="AF133">
        <v>836100</v>
      </c>
      <c r="AG133">
        <v>8</v>
      </c>
      <c r="AH133" s="1">
        <v>902988</v>
      </c>
      <c r="AI133" t="s">
        <v>1888</v>
      </c>
      <c r="AJ133">
        <v>20240903</v>
      </c>
      <c r="AK133">
        <v>20250903</v>
      </c>
      <c r="AL133" t="s">
        <v>1402</v>
      </c>
      <c r="AM133">
        <v>102734</v>
      </c>
      <c r="AN133" t="s">
        <v>1403</v>
      </c>
      <c r="AO133" t="s">
        <v>1293</v>
      </c>
      <c r="AP133" t="s">
        <v>1294</v>
      </c>
      <c r="AQ133">
        <v>6</v>
      </c>
      <c r="AR133" s="21">
        <v>5</v>
      </c>
      <c r="AS133" s="5" t="s">
        <v>51</v>
      </c>
      <c r="AT133" s="5"/>
      <c r="AU133" t="s">
        <v>58</v>
      </c>
      <c r="AV133">
        <f>+VLOOKUP($I133,Code!$A$2:$M$108,12,0)</f>
        <v>320028</v>
      </c>
      <c r="AW133" t="str">
        <f>+VLOOKUP($I133,Code!$A$2:$M$108,13,0)</f>
        <v>Nabati RCE WF 6g</v>
      </c>
      <c r="AY133" s="1">
        <f t="shared" si="7"/>
        <v>167.22</v>
      </c>
      <c r="AZ133" s="12">
        <f t="shared" si="6"/>
        <v>0</v>
      </c>
    </row>
    <row r="134" spans="2:52" hidden="1" x14ac:dyDescent="0.25">
      <c r="B134" t="s">
        <v>1304</v>
      </c>
      <c r="C134" s="2" t="s">
        <v>1393</v>
      </c>
      <c r="D134" s="2">
        <v>45590</v>
      </c>
      <c r="E134" t="s">
        <v>1928</v>
      </c>
      <c r="F134" t="s">
        <v>1670</v>
      </c>
      <c r="G134" t="s">
        <v>1929</v>
      </c>
      <c r="H134" t="s">
        <v>1930</v>
      </c>
      <c r="I134">
        <v>173147000</v>
      </c>
      <c r="J134" t="s">
        <v>1309</v>
      </c>
      <c r="K134" t="s">
        <v>1288</v>
      </c>
      <c r="L134" t="s">
        <v>1295</v>
      </c>
      <c r="M134">
        <v>5130607</v>
      </c>
      <c r="N134" t="s">
        <v>1831</v>
      </c>
      <c r="O134" t="s">
        <v>312</v>
      </c>
      <c r="P134" t="s">
        <v>1290</v>
      </c>
      <c r="Q134" t="s">
        <v>1832</v>
      </c>
      <c r="R134" t="s">
        <v>1290</v>
      </c>
      <c r="S134" t="s">
        <v>1290</v>
      </c>
      <c r="T134" t="s">
        <v>1400</v>
      </c>
      <c r="U134" t="s">
        <v>723</v>
      </c>
      <c r="W134" t="s">
        <v>723</v>
      </c>
      <c r="X134" t="s">
        <v>117</v>
      </c>
      <c r="Y134" t="s">
        <v>1298</v>
      </c>
      <c r="Z134" t="s">
        <v>1299</v>
      </c>
      <c r="AA134" s="4" t="s">
        <v>865</v>
      </c>
      <c r="AB134" t="s">
        <v>1393</v>
      </c>
      <c r="AC134">
        <v>6</v>
      </c>
      <c r="AD134">
        <v>27870</v>
      </c>
      <c r="AE134">
        <v>27870</v>
      </c>
      <c r="AF134">
        <v>167220</v>
      </c>
      <c r="AG134">
        <v>8</v>
      </c>
      <c r="AH134" s="1">
        <v>180598</v>
      </c>
      <c r="AI134" t="s">
        <v>1888</v>
      </c>
      <c r="AJ134">
        <v>20240903</v>
      </c>
      <c r="AK134">
        <v>20250903</v>
      </c>
      <c r="AL134" t="s">
        <v>1678</v>
      </c>
      <c r="AM134">
        <v>102734</v>
      </c>
      <c r="AN134" t="s">
        <v>1403</v>
      </c>
      <c r="AO134" t="s">
        <v>1293</v>
      </c>
      <c r="AP134" t="s">
        <v>1294</v>
      </c>
      <c r="AQ134">
        <v>6</v>
      </c>
      <c r="AR134" s="21">
        <v>1</v>
      </c>
      <c r="AS134" s="5" t="s">
        <v>865</v>
      </c>
      <c r="AT134" s="5"/>
      <c r="AU134" t="s">
        <v>58</v>
      </c>
      <c r="AV134">
        <f>+VLOOKUP($I134,Code!$A$2:$M$108,12,0)</f>
        <v>320028</v>
      </c>
      <c r="AW134" t="str">
        <f>+VLOOKUP($I134,Code!$A$2:$M$108,13,0)</f>
        <v>Nabati RCE WF 6g</v>
      </c>
      <c r="AY134" s="1">
        <f t="shared" si="7"/>
        <v>167.22</v>
      </c>
      <c r="AZ134" s="12">
        <f t="shared" si="6"/>
        <v>0</v>
      </c>
    </row>
    <row r="135" spans="2:52" hidden="1" x14ac:dyDescent="0.25">
      <c r="B135" t="s">
        <v>1304</v>
      </c>
      <c r="C135" s="2" t="s">
        <v>1452</v>
      </c>
      <c r="D135" s="2">
        <v>45590</v>
      </c>
      <c r="E135" t="s">
        <v>1931</v>
      </c>
      <c r="F135" t="s">
        <v>1932</v>
      </c>
      <c r="G135" t="s">
        <v>1933</v>
      </c>
      <c r="H135">
        <v>0</v>
      </c>
      <c r="I135">
        <v>173147000</v>
      </c>
      <c r="J135" t="s">
        <v>1309</v>
      </c>
      <c r="K135" t="s">
        <v>1288</v>
      </c>
      <c r="L135" t="s">
        <v>1295</v>
      </c>
      <c r="M135">
        <v>5170290</v>
      </c>
      <c r="N135" t="s">
        <v>1934</v>
      </c>
      <c r="O135" t="s">
        <v>1934</v>
      </c>
      <c r="P135">
        <v>60</v>
      </c>
      <c r="Q135" t="s">
        <v>1290</v>
      </c>
      <c r="R135" t="s">
        <v>1935</v>
      </c>
      <c r="S135" t="s">
        <v>1290</v>
      </c>
      <c r="T135" t="s">
        <v>1936</v>
      </c>
      <c r="U135" t="s">
        <v>1937</v>
      </c>
      <c r="W135" t="s">
        <v>1517</v>
      </c>
      <c r="X135" t="s">
        <v>1937</v>
      </c>
      <c r="Y135" t="s">
        <v>1291</v>
      </c>
      <c r="Z135" t="s">
        <v>1292</v>
      </c>
      <c r="AA135" s="4" t="s">
        <v>51</v>
      </c>
      <c r="AB135" t="s">
        <v>1452</v>
      </c>
      <c r="AC135">
        <v>12</v>
      </c>
      <c r="AD135">
        <v>27870</v>
      </c>
      <c r="AE135">
        <v>27870</v>
      </c>
      <c r="AF135">
        <v>334440</v>
      </c>
      <c r="AG135">
        <v>8</v>
      </c>
      <c r="AH135" s="1">
        <v>361195</v>
      </c>
      <c r="AI135" t="s">
        <v>1857</v>
      </c>
      <c r="AJ135">
        <v>20240903</v>
      </c>
      <c r="AK135">
        <v>20250903</v>
      </c>
      <c r="AL135" t="s">
        <v>1476</v>
      </c>
      <c r="AM135">
        <v>102855</v>
      </c>
      <c r="AN135" t="s">
        <v>1477</v>
      </c>
      <c r="AO135" t="s">
        <v>1293</v>
      </c>
      <c r="AP135" t="s">
        <v>1294</v>
      </c>
      <c r="AQ135">
        <v>6</v>
      </c>
      <c r="AR135" s="21">
        <v>2</v>
      </c>
      <c r="AS135" s="5" t="s">
        <v>51</v>
      </c>
      <c r="AT135" s="5"/>
      <c r="AU135" t="s">
        <v>2002</v>
      </c>
      <c r="AV135">
        <f>+VLOOKUP($I135,Code!$A$2:$M$108,12,0)</f>
        <v>320028</v>
      </c>
      <c r="AW135" t="str">
        <f>+VLOOKUP($I135,Code!$A$2:$M$108,13,0)</f>
        <v>Nabati RCE WF 6g</v>
      </c>
      <c r="AY135" s="1">
        <f t="shared" si="7"/>
        <v>167.22</v>
      </c>
      <c r="AZ135" s="12">
        <f t="shared" si="6"/>
        <v>0</v>
      </c>
    </row>
    <row r="136" spans="2:52" hidden="1" x14ac:dyDescent="0.25">
      <c r="B136" t="s">
        <v>1304</v>
      </c>
      <c r="C136" s="2" t="s">
        <v>1305</v>
      </c>
      <c r="D136" s="2">
        <v>45590</v>
      </c>
      <c r="E136" t="s">
        <v>1633</v>
      </c>
      <c r="F136" t="s">
        <v>1634</v>
      </c>
      <c r="G136" t="s">
        <v>1635</v>
      </c>
      <c r="H136" t="s">
        <v>1636</v>
      </c>
      <c r="I136">
        <v>173147000</v>
      </c>
      <c r="J136" t="s">
        <v>1309</v>
      </c>
      <c r="K136" t="s">
        <v>1288</v>
      </c>
      <c r="L136" t="s">
        <v>1295</v>
      </c>
      <c r="M136">
        <v>5010019</v>
      </c>
      <c r="N136" t="s">
        <v>89</v>
      </c>
      <c r="O136" t="s">
        <v>1290</v>
      </c>
      <c r="P136" t="s">
        <v>1290</v>
      </c>
      <c r="Q136" t="s">
        <v>1637</v>
      </c>
      <c r="R136" t="s">
        <v>1638</v>
      </c>
      <c r="S136" t="s">
        <v>1639</v>
      </c>
      <c r="T136" t="s">
        <v>1640</v>
      </c>
      <c r="U136" t="s">
        <v>116</v>
      </c>
      <c r="W136" t="s">
        <v>1465</v>
      </c>
      <c r="X136" t="s">
        <v>116</v>
      </c>
      <c r="Y136" t="s">
        <v>1291</v>
      </c>
      <c r="Z136" t="s">
        <v>1292</v>
      </c>
      <c r="AA136" s="4" t="s">
        <v>408</v>
      </c>
      <c r="AB136" t="s">
        <v>1305</v>
      </c>
      <c r="AC136">
        <v>60</v>
      </c>
      <c r="AD136">
        <v>27870</v>
      </c>
      <c r="AE136">
        <v>27870</v>
      </c>
      <c r="AF136">
        <v>1672200</v>
      </c>
      <c r="AG136">
        <v>8</v>
      </c>
      <c r="AH136" s="1">
        <v>1805976</v>
      </c>
      <c r="AI136" t="s">
        <v>1889</v>
      </c>
      <c r="AJ136">
        <v>20240812</v>
      </c>
      <c r="AK136">
        <v>20250812</v>
      </c>
      <c r="AL136" t="s">
        <v>1642</v>
      </c>
      <c r="AM136">
        <v>91276</v>
      </c>
      <c r="AN136" t="s">
        <v>1508</v>
      </c>
      <c r="AO136" t="s">
        <v>1293</v>
      </c>
      <c r="AP136" t="s">
        <v>1294</v>
      </c>
      <c r="AQ136">
        <v>6</v>
      </c>
      <c r="AR136" s="21">
        <v>10</v>
      </c>
      <c r="AS136" s="5" t="s">
        <v>408</v>
      </c>
      <c r="AT136" s="5"/>
      <c r="AU136" t="s">
        <v>2005</v>
      </c>
      <c r="AV136">
        <f>+VLOOKUP($I136,Code!$A$2:$M$108,12,0)</f>
        <v>320028</v>
      </c>
      <c r="AW136" t="str">
        <f>+VLOOKUP($I136,Code!$A$2:$M$108,13,0)</f>
        <v>Nabati RCE WF 6g</v>
      </c>
      <c r="AY136" s="1">
        <f t="shared" si="7"/>
        <v>167.22</v>
      </c>
      <c r="AZ136" s="12">
        <f t="shared" si="6"/>
        <v>0</v>
      </c>
    </row>
    <row r="137" spans="2:52" x14ac:dyDescent="0.25">
      <c r="B137" t="s">
        <v>1304</v>
      </c>
      <c r="C137" s="2" t="s">
        <v>1485</v>
      </c>
      <c r="D137" s="2">
        <v>45590</v>
      </c>
      <c r="E137" t="s">
        <v>1938</v>
      </c>
      <c r="F137" t="s">
        <v>1487</v>
      </c>
      <c r="G137" t="s">
        <v>1939</v>
      </c>
      <c r="H137" t="s">
        <v>1940</v>
      </c>
      <c r="I137">
        <v>173147000</v>
      </c>
      <c r="J137" t="s">
        <v>1309</v>
      </c>
      <c r="K137" t="s">
        <v>1288</v>
      </c>
      <c r="L137" t="s">
        <v>1295</v>
      </c>
      <c r="M137">
        <v>5280469</v>
      </c>
      <c r="N137" t="s">
        <v>1490</v>
      </c>
      <c r="O137" t="s">
        <v>1490</v>
      </c>
      <c r="P137" t="s">
        <v>1290</v>
      </c>
      <c r="Q137" t="s">
        <v>1491</v>
      </c>
      <c r="R137" t="s">
        <v>1492</v>
      </c>
      <c r="S137" t="s">
        <v>1493</v>
      </c>
      <c r="T137" t="s">
        <v>1494</v>
      </c>
      <c r="U137" t="s">
        <v>1495</v>
      </c>
      <c r="W137" t="s">
        <v>1448</v>
      </c>
      <c r="X137" t="s">
        <v>1495</v>
      </c>
      <c r="Y137" t="s">
        <v>1291</v>
      </c>
      <c r="Z137" t="s">
        <v>1292</v>
      </c>
      <c r="AA137" s="4" t="s">
        <v>1415</v>
      </c>
      <c r="AB137" t="s">
        <v>1485</v>
      </c>
      <c r="AC137">
        <v>18</v>
      </c>
      <c r="AD137">
        <v>27870</v>
      </c>
      <c r="AE137">
        <v>21460</v>
      </c>
      <c r="AF137">
        <v>386280</v>
      </c>
      <c r="AG137">
        <v>8</v>
      </c>
      <c r="AH137" s="1">
        <v>417182</v>
      </c>
      <c r="AI137" t="s">
        <v>1890</v>
      </c>
      <c r="AJ137">
        <v>20240806</v>
      </c>
      <c r="AK137">
        <v>20250806</v>
      </c>
      <c r="AL137" t="s">
        <v>1496</v>
      </c>
      <c r="AM137">
        <v>95998</v>
      </c>
      <c r="AN137" t="s">
        <v>1497</v>
      </c>
      <c r="AO137" t="s">
        <v>1293</v>
      </c>
      <c r="AP137" t="s">
        <v>1294</v>
      </c>
      <c r="AQ137">
        <v>6</v>
      </c>
      <c r="AR137" s="21">
        <v>3</v>
      </c>
      <c r="AS137" s="5" t="s">
        <v>1415</v>
      </c>
      <c r="AT137" s="5"/>
      <c r="AU137" t="s">
        <v>2000</v>
      </c>
      <c r="AV137">
        <f>+VLOOKUP($I137,Code!$A$2:$M$108,12,0)</f>
        <v>320028</v>
      </c>
      <c r="AW137" t="str">
        <f>+VLOOKUP($I137,Code!$A$2:$M$108,13,0)</f>
        <v>Nabati RCE WF 6g</v>
      </c>
      <c r="AY137" s="1">
        <f t="shared" si="7"/>
        <v>128.76</v>
      </c>
      <c r="AZ137" s="12">
        <f t="shared" si="6"/>
        <v>0.22999641191245068</v>
      </c>
    </row>
    <row r="138" spans="2:52" hidden="1" x14ac:dyDescent="0.25">
      <c r="B138" t="s">
        <v>1304</v>
      </c>
      <c r="C138" s="2" t="s">
        <v>1404</v>
      </c>
      <c r="D138" s="2">
        <v>45590</v>
      </c>
      <c r="E138" t="s">
        <v>1621</v>
      </c>
      <c r="F138" t="s">
        <v>1622</v>
      </c>
      <c r="G138" t="s">
        <v>1623</v>
      </c>
      <c r="H138" t="s">
        <v>1624</v>
      </c>
      <c r="I138">
        <v>173147000</v>
      </c>
      <c r="J138" t="s">
        <v>1309</v>
      </c>
      <c r="K138" t="s">
        <v>1288</v>
      </c>
      <c r="L138" t="s">
        <v>1295</v>
      </c>
      <c r="M138">
        <v>5152135</v>
      </c>
      <c r="N138" t="s">
        <v>638</v>
      </c>
      <c r="O138" t="s">
        <v>1625</v>
      </c>
      <c r="P138">
        <v>1239</v>
      </c>
      <c r="Q138" t="s">
        <v>1626</v>
      </c>
      <c r="R138" t="s">
        <v>1627</v>
      </c>
      <c r="S138" t="s">
        <v>1628</v>
      </c>
      <c r="T138" t="s">
        <v>1629</v>
      </c>
      <c r="U138" t="s">
        <v>723</v>
      </c>
      <c r="W138" t="s">
        <v>723</v>
      </c>
      <c r="X138" t="s">
        <v>64</v>
      </c>
      <c r="Y138" t="s">
        <v>1291</v>
      </c>
      <c r="Z138" t="s">
        <v>1292</v>
      </c>
      <c r="AA138" s="4" t="s">
        <v>323</v>
      </c>
      <c r="AB138" t="s">
        <v>1404</v>
      </c>
      <c r="AC138">
        <v>24</v>
      </c>
      <c r="AD138">
        <v>27870</v>
      </c>
      <c r="AE138">
        <v>27591</v>
      </c>
      <c r="AF138">
        <v>662184</v>
      </c>
      <c r="AG138">
        <v>8</v>
      </c>
      <c r="AH138" s="1">
        <v>715159</v>
      </c>
      <c r="AI138" t="s">
        <v>1888</v>
      </c>
      <c r="AJ138">
        <v>20240903</v>
      </c>
      <c r="AK138">
        <v>20250903</v>
      </c>
      <c r="AL138" t="s">
        <v>1630</v>
      </c>
      <c r="AM138">
        <v>102589</v>
      </c>
      <c r="AN138" t="s">
        <v>1631</v>
      </c>
      <c r="AO138" t="s">
        <v>1293</v>
      </c>
      <c r="AP138" t="s">
        <v>1294</v>
      </c>
      <c r="AQ138">
        <v>6</v>
      </c>
      <c r="AR138" s="21">
        <v>4</v>
      </c>
      <c r="AS138" s="5" t="s">
        <v>323</v>
      </c>
      <c r="AT138" s="5"/>
      <c r="AU138" t="s">
        <v>53</v>
      </c>
      <c r="AV138">
        <f>+VLOOKUP($I138,Code!$A$2:$M$108,12,0)</f>
        <v>320028</v>
      </c>
      <c r="AW138" t="str">
        <f>+VLOOKUP($I138,Code!$A$2:$M$108,13,0)</f>
        <v>Nabati RCE WF 6g</v>
      </c>
      <c r="AY138" s="1">
        <f t="shared" si="7"/>
        <v>165.54599999999999</v>
      </c>
      <c r="AZ138" s="12">
        <f t="shared" si="6"/>
        <v>1.001076426264802E-2</v>
      </c>
    </row>
    <row r="139" spans="2:52" hidden="1" x14ac:dyDescent="0.25">
      <c r="B139" t="s">
        <v>1304</v>
      </c>
      <c r="C139" s="2" t="s">
        <v>1393</v>
      </c>
      <c r="D139" s="2">
        <v>45590</v>
      </c>
      <c r="E139" t="s">
        <v>1394</v>
      </c>
      <c r="F139" t="s">
        <v>1395</v>
      </c>
      <c r="G139" t="s">
        <v>1396</v>
      </c>
      <c r="H139" t="s">
        <v>1397</v>
      </c>
      <c r="I139">
        <v>173147000</v>
      </c>
      <c r="J139" t="s">
        <v>1309</v>
      </c>
      <c r="K139" t="s">
        <v>1288</v>
      </c>
      <c r="L139" t="s">
        <v>1295</v>
      </c>
      <c r="M139">
        <v>5170089</v>
      </c>
      <c r="N139" t="s">
        <v>613</v>
      </c>
      <c r="O139" t="s">
        <v>613</v>
      </c>
      <c r="P139">
        <v>231</v>
      </c>
      <c r="Q139" t="s">
        <v>1290</v>
      </c>
      <c r="R139" t="s">
        <v>1398</v>
      </c>
      <c r="S139" t="s">
        <v>1399</v>
      </c>
      <c r="T139" t="s">
        <v>1400</v>
      </c>
      <c r="U139" t="s">
        <v>723</v>
      </c>
      <c r="W139" t="s">
        <v>723</v>
      </c>
      <c r="X139" t="s">
        <v>117</v>
      </c>
      <c r="Y139" t="s">
        <v>1291</v>
      </c>
      <c r="Z139" t="s">
        <v>1292</v>
      </c>
      <c r="AA139" s="4" t="s">
        <v>51</v>
      </c>
      <c r="AB139" t="s">
        <v>1393</v>
      </c>
      <c r="AC139">
        <v>30</v>
      </c>
      <c r="AD139">
        <v>27870</v>
      </c>
      <c r="AE139">
        <v>27870</v>
      </c>
      <c r="AF139">
        <v>836100</v>
      </c>
      <c r="AG139">
        <v>8</v>
      </c>
      <c r="AH139" s="1">
        <v>902988</v>
      </c>
      <c r="AI139" t="s">
        <v>1888</v>
      </c>
      <c r="AJ139">
        <v>20240903</v>
      </c>
      <c r="AK139">
        <v>20250903</v>
      </c>
      <c r="AL139" t="s">
        <v>1402</v>
      </c>
      <c r="AM139">
        <v>102734</v>
      </c>
      <c r="AN139" t="s">
        <v>1403</v>
      </c>
      <c r="AO139" t="s">
        <v>1293</v>
      </c>
      <c r="AP139" t="s">
        <v>1294</v>
      </c>
      <c r="AQ139">
        <v>6</v>
      </c>
      <c r="AR139" s="21">
        <v>5</v>
      </c>
      <c r="AS139" s="5" t="s">
        <v>51</v>
      </c>
      <c r="AT139" s="5"/>
      <c r="AU139" t="s">
        <v>58</v>
      </c>
      <c r="AV139">
        <f>+VLOOKUP($I139,Code!$A$2:$M$108,12,0)</f>
        <v>320028</v>
      </c>
      <c r="AW139" t="str">
        <f>+VLOOKUP($I139,Code!$A$2:$M$108,13,0)</f>
        <v>Nabati RCE WF 6g</v>
      </c>
      <c r="AY139" s="1">
        <f t="shared" si="7"/>
        <v>167.22</v>
      </c>
      <c r="AZ139" s="12">
        <f t="shared" si="6"/>
        <v>0</v>
      </c>
    </row>
    <row r="140" spans="2:52" hidden="1" x14ac:dyDescent="0.25">
      <c r="B140" t="s">
        <v>1304</v>
      </c>
      <c r="C140" s="2" t="s">
        <v>1393</v>
      </c>
      <c r="D140" s="2">
        <v>45590</v>
      </c>
      <c r="E140" t="s">
        <v>1941</v>
      </c>
      <c r="F140" t="s">
        <v>1531</v>
      </c>
      <c r="G140" t="s">
        <v>1942</v>
      </c>
      <c r="H140" t="s">
        <v>1943</v>
      </c>
      <c r="I140">
        <v>173147000</v>
      </c>
      <c r="J140" t="s">
        <v>1309</v>
      </c>
      <c r="K140" t="s">
        <v>1288</v>
      </c>
      <c r="L140" t="s">
        <v>1295</v>
      </c>
      <c r="M140">
        <v>5135446</v>
      </c>
      <c r="N140" t="s">
        <v>193</v>
      </c>
      <c r="O140" t="s">
        <v>1944</v>
      </c>
      <c r="P140">
        <v>48</v>
      </c>
      <c r="Q140" t="s">
        <v>1737</v>
      </c>
      <c r="R140" t="s">
        <v>1945</v>
      </c>
      <c r="S140" t="s">
        <v>1873</v>
      </c>
      <c r="T140" t="s">
        <v>1538</v>
      </c>
      <c r="U140" t="s">
        <v>723</v>
      </c>
      <c r="W140" t="s">
        <v>723</v>
      </c>
      <c r="X140" t="s">
        <v>62</v>
      </c>
      <c r="Y140" t="s">
        <v>1298</v>
      </c>
      <c r="Z140" t="s">
        <v>1299</v>
      </c>
      <c r="AA140" s="4" t="s">
        <v>4</v>
      </c>
      <c r="AB140" t="s">
        <v>1393</v>
      </c>
      <c r="AC140">
        <v>6</v>
      </c>
      <c r="AD140">
        <v>27870</v>
      </c>
      <c r="AE140">
        <v>27870</v>
      </c>
      <c r="AF140">
        <v>167220</v>
      </c>
      <c r="AG140">
        <v>8</v>
      </c>
      <c r="AH140" s="1">
        <v>180598</v>
      </c>
      <c r="AI140" t="s">
        <v>1888</v>
      </c>
      <c r="AJ140">
        <v>20240903</v>
      </c>
      <c r="AK140">
        <v>20250903</v>
      </c>
      <c r="AL140" t="s">
        <v>1539</v>
      </c>
      <c r="AM140">
        <v>102734</v>
      </c>
      <c r="AN140" t="s">
        <v>1403</v>
      </c>
      <c r="AO140" t="s">
        <v>1293</v>
      </c>
      <c r="AP140" t="s">
        <v>1294</v>
      </c>
      <c r="AQ140">
        <v>6</v>
      </c>
      <c r="AR140" s="21">
        <v>1</v>
      </c>
      <c r="AS140" s="5" t="s">
        <v>4</v>
      </c>
      <c r="AT140" s="5"/>
      <c r="AU140" t="s">
        <v>58</v>
      </c>
      <c r="AV140">
        <f>+VLOOKUP($I140,Code!$A$2:$M$108,12,0)</f>
        <v>320028</v>
      </c>
      <c r="AW140" t="str">
        <f>+VLOOKUP($I140,Code!$A$2:$M$108,13,0)</f>
        <v>Nabati RCE WF 6g</v>
      </c>
      <c r="AY140" s="1">
        <f t="shared" si="7"/>
        <v>167.22</v>
      </c>
      <c r="AZ140" s="12">
        <f t="shared" si="6"/>
        <v>0</v>
      </c>
    </row>
    <row r="141" spans="2:52" hidden="1" x14ac:dyDescent="0.25">
      <c r="B141" t="s">
        <v>1304</v>
      </c>
      <c r="C141" s="2" t="s">
        <v>1452</v>
      </c>
      <c r="D141" s="2">
        <v>45590</v>
      </c>
      <c r="E141" t="s">
        <v>1558</v>
      </c>
      <c r="F141" t="s">
        <v>1559</v>
      </c>
      <c r="G141" t="s">
        <v>1560</v>
      </c>
      <c r="H141" t="s">
        <v>1561</v>
      </c>
      <c r="I141">
        <v>173162000</v>
      </c>
      <c r="J141" t="s">
        <v>1256</v>
      </c>
      <c r="K141" t="s">
        <v>1288</v>
      </c>
      <c r="L141" t="s">
        <v>1295</v>
      </c>
      <c r="M141">
        <v>3010150</v>
      </c>
      <c r="N141" t="s">
        <v>1562</v>
      </c>
      <c r="O141" t="s">
        <v>1563</v>
      </c>
      <c r="P141">
        <v>324</v>
      </c>
      <c r="Q141" t="s">
        <v>1564</v>
      </c>
      <c r="R141" t="s">
        <v>1565</v>
      </c>
      <c r="S141" t="s">
        <v>1566</v>
      </c>
      <c r="T141" t="s">
        <v>1567</v>
      </c>
      <c r="U141" t="s">
        <v>116</v>
      </c>
      <c r="W141" t="s">
        <v>1465</v>
      </c>
      <c r="X141" t="s">
        <v>116</v>
      </c>
      <c r="Y141" t="s">
        <v>1298</v>
      </c>
      <c r="Z141" t="s">
        <v>1299</v>
      </c>
      <c r="AA141" s="4" t="s">
        <v>1568</v>
      </c>
      <c r="AB141" t="s">
        <v>1452</v>
      </c>
      <c r="AC141">
        <v>114</v>
      </c>
      <c r="AD141">
        <v>16727</v>
      </c>
      <c r="AE141">
        <v>16727</v>
      </c>
      <c r="AF141">
        <v>1906878</v>
      </c>
      <c r="AG141">
        <v>8</v>
      </c>
      <c r="AH141" s="1">
        <v>2059428</v>
      </c>
      <c r="AI141" t="s">
        <v>1749</v>
      </c>
      <c r="AJ141">
        <v>20240924</v>
      </c>
      <c r="AK141">
        <v>20250924</v>
      </c>
      <c r="AL141" t="s">
        <v>1569</v>
      </c>
      <c r="AM141">
        <v>102279</v>
      </c>
      <c r="AN141" t="s">
        <v>1570</v>
      </c>
      <c r="AO141" t="s">
        <v>1293</v>
      </c>
      <c r="AP141" t="s">
        <v>1294</v>
      </c>
      <c r="AQ141">
        <v>6</v>
      </c>
      <c r="AR141" s="21">
        <v>19</v>
      </c>
      <c r="AS141" s="5" t="s">
        <v>1568</v>
      </c>
      <c r="AT141" s="5"/>
      <c r="AU141" t="s">
        <v>1997</v>
      </c>
      <c r="AV141">
        <f>+VLOOKUP($I141,Code!$A$2:$M$108,12,0)</f>
        <v>322002</v>
      </c>
      <c r="AW141" t="str">
        <f>+VLOOKUP($I141,Code!$A$2:$M$108,13,0)</f>
        <v>Roll's Recheese 6g</v>
      </c>
      <c r="AY141" s="1">
        <f t="shared" si="7"/>
        <v>100.36199999999999</v>
      </c>
      <c r="AZ141" s="12">
        <f t="shared" si="6"/>
        <v>0</v>
      </c>
    </row>
    <row r="142" spans="2:52" x14ac:dyDescent="0.25">
      <c r="B142" t="s">
        <v>1304</v>
      </c>
      <c r="C142" s="2" t="s">
        <v>1485</v>
      </c>
      <c r="D142" s="2">
        <v>45590</v>
      </c>
      <c r="E142" t="s">
        <v>1486</v>
      </c>
      <c r="F142" t="s">
        <v>1487</v>
      </c>
      <c r="G142" t="s">
        <v>1488</v>
      </c>
      <c r="H142" t="s">
        <v>1489</v>
      </c>
      <c r="I142">
        <v>173163000</v>
      </c>
      <c r="J142" t="s">
        <v>1264</v>
      </c>
      <c r="K142" t="s">
        <v>1288</v>
      </c>
      <c r="L142" t="s">
        <v>1295</v>
      </c>
      <c r="M142">
        <v>5280469</v>
      </c>
      <c r="N142" t="s">
        <v>1490</v>
      </c>
      <c r="O142" t="s">
        <v>1490</v>
      </c>
      <c r="P142" t="s">
        <v>1290</v>
      </c>
      <c r="Q142" t="s">
        <v>1491</v>
      </c>
      <c r="R142" t="s">
        <v>1492</v>
      </c>
      <c r="S142" t="s">
        <v>1493</v>
      </c>
      <c r="T142" t="s">
        <v>1494</v>
      </c>
      <c r="U142" t="s">
        <v>1495</v>
      </c>
      <c r="W142" t="s">
        <v>1448</v>
      </c>
      <c r="X142" t="s">
        <v>1495</v>
      </c>
      <c r="Y142" t="s">
        <v>1291</v>
      </c>
      <c r="Z142" t="s">
        <v>1292</v>
      </c>
      <c r="AA142" s="4" t="s">
        <v>1415</v>
      </c>
      <c r="AB142" t="s">
        <v>1485</v>
      </c>
      <c r="AC142">
        <v>6</v>
      </c>
      <c r="AD142">
        <v>16727</v>
      </c>
      <c r="AE142">
        <v>16225</v>
      </c>
      <c r="AF142">
        <v>97350</v>
      </c>
      <c r="AG142">
        <v>8</v>
      </c>
      <c r="AH142" s="1">
        <v>105138</v>
      </c>
      <c r="AI142" t="s">
        <v>1308</v>
      </c>
      <c r="AJ142">
        <v>20240913</v>
      </c>
      <c r="AK142">
        <v>20250913</v>
      </c>
      <c r="AL142" t="s">
        <v>1496</v>
      </c>
      <c r="AM142">
        <v>95998</v>
      </c>
      <c r="AN142" t="s">
        <v>1497</v>
      </c>
      <c r="AO142" t="s">
        <v>1293</v>
      </c>
      <c r="AP142" t="s">
        <v>1294</v>
      </c>
      <c r="AQ142">
        <v>6</v>
      </c>
      <c r="AR142" s="21">
        <v>1</v>
      </c>
      <c r="AS142" s="5" t="s">
        <v>1415</v>
      </c>
      <c r="AT142" s="5"/>
      <c r="AU142" t="s">
        <v>2000</v>
      </c>
      <c r="AV142">
        <f>+VLOOKUP($I142,Code!$A$2:$M$108,12,0)</f>
        <v>322100</v>
      </c>
      <c r="AW142" t="str">
        <f>+VLOOKUP($I142,Code!$A$2:$M$108,13,0)</f>
        <v>Roll 6g RCO</v>
      </c>
      <c r="AY142" s="1">
        <f t="shared" si="7"/>
        <v>97.35</v>
      </c>
      <c r="AZ142" s="12">
        <f t="shared" si="6"/>
        <v>3.0011358880851269E-2</v>
      </c>
    </row>
    <row r="143" spans="2:52" hidden="1" x14ac:dyDescent="0.25">
      <c r="B143" t="s">
        <v>1304</v>
      </c>
      <c r="C143" s="2" t="s">
        <v>1305</v>
      </c>
      <c r="D143" s="2">
        <v>45590</v>
      </c>
      <c r="E143" t="s">
        <v>1690</v>
      </c>
      <c r="F143" t="s">
        <v>1691</v>
      </c>
      <c r="G143" t="s">
        <v>1692</v>
      </c>
      <c r="H143" t="s">
        <v>1693</v>
      </c>
      <c r="I143">
        <v>173163000</v>
      </c>
      <c r="J143" t="s">
        <v>1264</v>
      </c>
      <c r="K143" t="s">
        <v>1288</v>
      </c>
      <c r="L143" t="s">
        <v>1295</v>
      </c>
      <c r="M143">
        <v>4811923</v>
      </c>
      <c r="N143" t="s">
        <v>800</v>
      </c>
      <c r="O143" t="s">
        <v>1290</v>
      </c>
      <c r="P143">
        <v>875</v>
      </c>
      <c r="Q143" t="s">
        <v>1694</v>
      </c>
      <c r="R143" t="s">
        <v>1695</v>
      </c>
      <c r="S143" t="s">
        <v>1696</v>
      </c>
      <c r="T143" t="s">
        <v>1697</v>
      </c>
      <c r="U143" t="s">
        <v>723</v>
      </c>
      <c r="W143" t="s">
        <v>723</v>
      </c>
      <c r="X143" t="s">
        <v>167</v>
      </c>
      <c r="Y143" t="s">
        <v>1298</v>
      </c>
      <c r="Z143" t="s">
        <v>1299</v>
      </c>
      <c r="AA143" s="4" t="s">
        <v>673</v>
      </c>
      <c r="AB143" t="s">
        <v>1305</v>
      </c>
      <c r="AC143" s="5">
        <v>6</v>
      </c>
      <c r="AD143">
        <v>16727</v>
      </c>
      <c r="AE143">
        <v>16392</v>
      </c>
      <c r="AF143">
        <v>98352</v>
      </c>
      <c r="AG143">
        <v>8</v>
      </c>
      <c r="AH143" s="1">
        <v>106220</v>
      </c>
      <c r="AI143" t="s">
        <v>1308</v>
      </c>
      <c r="AJ143">
        <v>20240913</v>
      </c>
      <c r="AK143">
        <v>20250913</v>
      </c>
      <c r="AL143" t="s">
        <v>1698</v>
      </c>
      <c r="AM143">
        <v>102610</v>
      </c>
      <c r="AN143" t="s">
        <v>1699</v>
      </c>
      <c r="AO143" t="s">
        <v>1293</v>
      </c>
      <c r="AP143" t="s">
        <v>1294</v>
      </c>
      <c r="AQ143">
        <v>6</v>
      </c>
      <c r="AR143" s="21">
        <v>1</v>
      </c>
      <c r="AS143" s="5" t="s">
        <v>673</v>
      </c>
      <c r="AT143" s="5"/>
      <c r="AU143" t="s">
        <v>1997</v>
      </c>
      <c r="AV143">
        <f>+VLOOKUP($I143,Code!$A$2:$M$108,12,0)</f>
        <v>322100</v>
      </c>
      <c r="AW143" t="str">
        <f>+VLOOKUP($I143,Code!$A$2:$M$108,13,0)</f>
        <v>Roll 6g RCO</v>
      </c>
      <c r="AY143" s="1">
        <f t="shared" si="7"/>
        <v>98.352000000000004</v>
      </c>
      <c r="AZ143" s="12">
        <f t="shared" si="6"/>
        <v>2.0027500448376867E-2</v>
      </c>
    </row>
    <row r="144" spans="2:52" x14ac:dyDescent="0.25">
      <c r="B144" t="s">
        <v>1304</v>
      </c>
      <c r="C144" s="2" t="s">
        <v>1305</v>
      </c>
      <c r="D144" s="2">
        <v>45590</v>
      </c>
      <c r="E144" t="s">
        <v>1946</v>
      </c>
      <c r="F144" t="s">
        <v>1947</v>
      </c>
      <c r="G144" t="s">
        <v>1948</v>
      </c>
      <c r="H144" t="s">
        <v>1949</v>
      </c>
      <c r="I144">
        <v>173163000</v>
      </c>
      <c r="J144" t="s">
        <v>1264</v>
      </c>
      <c r="K144" t="s">
        <v>1288</v>
      </c>
      <c r="L144" t="s">
        <v>1295</v>
      </c>
      <c r="M144">
        <v>5280331</v>
      </c>
      <c r="N144" t="s">
        <v>1950</v>
      </c>
      <c r="O144" t="s">
        <v>1951</v>
      </c>
      <c r="P144" t="s">
        <v>1290</v>
      </c>
      <c r="Q144" t="s">
        <v>1952</v>
      </c>
      <c r="R144" t="s">
        <v>1953</v>
      </c>
      <c r="S144" t="s">
        <v>1954</v>
      </c>
      <c r="T144" t="s">
        <v>1955</v>
      </c>
      <c r="U144" t="s">
        <v>1709</v>
      </c>
      <c r="W144" t="s">
        <v>1465</v>
      </c>
      <c r="X144" t="s">
        <v>1709</v>
      </c>
      <c r="Y144" t="s">
        <v>1291</v>
      </c>
      <c r="Z144" t="s">
        <v>1292</v>
      </c>
      <c r="AA144" s="4" t="s">
        <v>1415</v>
      </c>
      <c r="AB144" t="s">
        <v>1305</v>
      </c>
      <c r="AC144">
        <v>144</v>
      </c>
      <c r="AD144">
        <v>16727</v>
      </c>
      <c r="AE144">
        <v>16225</v>
      </c>
      <c r="AF144">
        <v>2336400</v>
      </c>
      <c r="AG144">
        <v>8</v>
      </c>
      <c r="AH144" s="1">
        <v>2523312</v>
      </c>
      <c r="AI144" t="s">
        <v>1308</v>
      </c>
      <c r="AJ144">
        <v>20240913</v>
      </c>
      <c r="AK144">
        <v>20250913</v>
      </c>
      <c r="AL144" t="s">
        <v>1956</v>
      </c>
      <c r="AM144">
        <v>102051</v>
      </c>
      <c r="AN144" t="s">
        <v>1957</v>
      </c>
      <c r="AO144" t="s">
        <v>1293</v>
      </c>
      <c r="AP144" t="s">
        <v>1294</v>
      </c>
      <c r="AQ144">
        <v>6</v>
      </c>
      <c r="AR144" s="21">
        <v>24</v>
      </c>
      <c r="AS144" s="5" t="s">
        <v>1415</v>
      </c>
      <c r="AT144" s="5"/>
      <c r="AU144" t="s">
        <v>2008</v>
      </c>
      <c r="AV144">
        <f>+VLOOKUP($I144,Code!$A$2:$M$108,12,0)</f>
        <v>322100</v>
      </c>
      <c r="AW144" t="str">
        <f>+VLOOKUP($I144,Code!$A$2:$M$108,13,0)</f>
        <v>Roll 6g RCO</v>
      </c>
      <c r="AY144" s="1">
        <f t="shared" si="7"/>
        <v>97.35</v>
      </c>
      <c r="AZ144" s="12">
        <f t="shared" si="6"/>
        <v>3.0011358880851269E-2</v>
      </c>
    </row>
    <row r="145" spans="2:52" hidden="1" x14ac:dyDescent="0.25">
      <c r="B145" t="s">
        <v>1304</v>
      </c>
      <c r="C145" s="2" t="s">
        <v>1452</v>
      </c>
      <c r="D145" s="2">
        <v>45590</v>
      </c>
      <c r="E145" t="s">
        <v>1874</v>
      </c>
      <c r="F145" t="s">
        <v>1875</v>
      </c>
      <c r="G145" t="s">
        <v>1876</v>
      </c>
      <c r="H145" t="s">
        <v>1877</v>
      </c>
      <c r="I145">
        <v>173164000</v>
      </c>
      <c r="J145" t="s">
        <v>1285</v>
      </c>
      <c r="K145" t="s">
        <v>1288</v>
      </c>
      <c r="L145" t="s">
        <v>1289</v>
      </c>
      <c r="M145">
        <v>5100042</v>
      </c>
      <c r="N145" t="s">
        <v>1878</v>
      </c>
      <c r="O145" t="s">
        <v>1879</v>
      </c>
      <c r="P145">
        <v>89</v>
      </c>
      <c r="Q145" t="s">
        <v>1290</v>
      </c>
      <c r="R145" t="s">
        <v>1604</v>
      </c>
      <c r="S145" t="s">
        <v>1290</v>
      </c>
      <c r="T145" t="s">
        <v>1779</v>
      </c>
      <c r="U145" t="s">
        <v>1779</v>
      </c>
      <c r="W145" t="s">
        <v>1465</v>
      </c>
      <c r="X145" t="s">
        <v>1779</v>
      </c>
      <c r="Y145" t="s">
        <v>1291</v>
      </c>
      <c r="Z145" t="s">
        <v>1292</v>
      </c>
      <c r="AA145" s="4" t="s">
        <v>51</v>
      </c>
      <c r="AB145" t="s">
        <v>1452</v>
      </c>
      <c r="AC145">
        <v>40</v>
      </c>
      <c r="AD145">
        <v>5541</v>
      </c>
      <c r="AE145">
        <v>5541</v>
      </c>
      <c r="AF145">
        <v>221640</v>
      </c>
      <c r="AG145">
        <v>8</v>
      </c>
      <c r="AH145" s="1">
        <v>239371</v>
      </c>
      <c r="AI145" t="s">
        <v>1958</v>
      </c>
      <c r="AJ145">
        <v>20240722</v>
      </c>
      <c r="AK145">
        <v>20250722</v>
      </c>
      <c r="AL145" t="s">
        <v>1476</v>
      </c>
      <c r="AM145">
        <v>102855</v>
      </c>
      <c r="AN145" t="s">
        <v>1477</v>
      </c>
      <c r="AO145" t="s">
        <v>1293</v>
      </c>
      <c r="AP145" t="s">
        <v>1294</v>
      </c>
      <c r="AQ145">
        <v>60</v>
      </c>
      <c r="AR145" s="21">
        <v>0.66666666666666663</v>
      </c>
      <c r="AS145" s="5" t="s">
        <v>51</v>
      </c>
      <c r="AT145" s="5"/>
      <c r="AU145" t="s">
        <v>2007</v>
      </c>
      <c r="AV145">
        <f>+VLOOKUP($I145,Code!$A$2:$M$108,12,0)</f>
        <v>320926</v>
      </c>
      <c r="AW145" t="str">
        <f>+VLOOKUP($I145,Code!$A$2:$M$108,13,0)</f>
        <v>Wafer GGM 50g Promo</v>
      </c>
      <c r="AY145" s="1">
        <f t="shared" si="7"/>
        <v>332.46</v>
      </c>
      <c r="AZ145" s="12">
        <f t="shared" si="6"/>
        <v>0</v>
      </c>
    </row>
    <row r="146" spans="2:52" hidden="1" x14ac:dyDescent="0.25">
      <c r="B146" t="s">
        <v>1304</v>
      </c>
      <c r="C146" s="2" t="s">
        <v>1452</v>
      </c>
      <c r="D146" s="2">
        <v>45590</v>
      </c>
      <c r="E146" t="s">
        <v>1959</v>
      </c>
      <c r="F146" t="s">
        <v>1771</v>
      </c>
      <c r="G146" t="s">
        <v>1960</v>
      </c>
      <c r="H146" t="s">
        <v>1961</v>
      </c>
      <c r="I146">
        <v>173164000</v>
      </c>
      <c r="J146" t="s">
        <v>1285</v>
      </c>
      <c r="K146" t="s">
        <v>1288</v>
      </c>
      <c r="L146" t="s">
        <v>1289</v>
      </c>
      <c r="M146">
        <v>5336173</v>
      </c>
      <c r="N146" t="s">
        <v>1774</v>
      </c>
      <c r="O146" t="s">
        <v>1774</v>
      </c>
      <c r="P146" t="s">
        <v>1775</v>
      </c>
      <c r="Q146" t="s">
        <v>1290</v>
      </c>
      <c r="R146" t="s">
        <v>1776</v>
      </c>
      <c r="S146" t="s">
        <v>1777</v>
      </c>
      <c r="T146" t="s">
        <v>1778</v>
      </c>
      <c r="U146" t="s">
        <v>1779</v>
      </c>
      <c r="W146" t="s">
        <v>1465</v>
      </c>
      <c r="X146" t="s">
        <v>1779</v>
      </c>
      <c r="Y146" t="s">
        <v>1291</v>
      </c>
      <c r="Z146" t="s">
        <v>1292</v>
      </c>
      <c r="AA146" s="4" t="s">
        <v>51</v>
      </c>
      <c r="AB146" t="s">
        <v>1452</v>
      </c>
      <c r="AC146">
        <v>60</v>
      </c>
      <c r="AD146">
        <v>5541</v>
      </c>
      <c r="AE146">
        <v>5541</v>
      </c>
      <c r="AF146">
        <v>332460</v>
      </c>
      <c r="AG146">
        <v>8</v>
      </c>
      <c r="AH146" s="1">
        <v>359057</v>
      </c>
      <c r="AI146" t="s">
        <v>1958</v>
      </c>
      <c r="AJ146">
        <v>20240722</v>
      </c>
      <c r="AK146">
        <v>20250722</v>
      </c>
      <c r="AL146" t="s">
        <v>1476</v>
      </c>
      <c r="AM146">
        <v>102855</v>
      </c>
      <c r="AN146" t="s">
        <v>1477</v>
      </c>
      <c r="AO146" t="s">
        <v>1293</v>
      </c>
      <c r="AP146" t="s">
        <v>1294</v>
      </c>
      <c r="AQ146">
        <v>60</v>
      </c>
      <c r="AR146" s="21">
        <v>1</v>
      </c>
      <c r="AS146" s="5" t="s">
        <v>51</v>
      </c>
      <c r="AT146" s="5"/>
      <c r="AU146" t="s">
        <v>2006</v>
      </c>
      <c r="AV146">
        <f>+VLOOKUP($I146,Code!$A$2:$M$108,12,0)</f>
        <v>320926</v>
      </c>
      <c r="AW146" t="str">
        <f>+VLOOKUP($I146,Code!$A$2:$M$108,13,0)</f>
        <v>Wafer GGM 50g Promo</v>
      </c>
      <c r="AY146" s="1">
        <f t="shared" si="7"/>
        <v>332.46</v>
      </c>
      <c r="AZ146" s="12">
        <f t="shared" si="6"/>
        <v>0</v>
      </c>
    </row>
    <row r="147" spans="2:52" hidden="1" x14ac:dyDescent="0.25">
      <c r="B147" t="s">
        <v>1304</v>
      </c>
      <c r="C147" s="2" t="s">
        <v>1452</v>
      </c>
      <c r="D147" s="2">
        <v>45590</v>
      </c>
      <c r="E147" t="s">
        <v>1509</v>
      </c>
      <c r="F147" t="s">
        <v>1510</v>
      </c>
      <c r="G147" t="s">
        <v>1511</v>
      </c>
      <c r="H147" t="s">
        <v>1512</v>
      </c>
      <c r="I147">
        <v>173164000</v>
      </c>
      <c r="J147" t="s">
        <v>1285</v>
      </c>
      <c r="K147" t="s">
        <v>1288</v>
      </c>
      <c r="L147" t="s">
        <v>1289</v>
      </c>
      <c r="M147">
        <v>5170328</v>
      </c>
      <c r="N147" t="s">
        <v>1513</v>
      </c>
      <c r="O147" t="s">
        <v>1513</v>
      </c>
      <c r="P147">
        <v>52</v>
      </c>
      <c r="Q147" t="s">
        <v>1290</v>
      </c>
      <c r="R147" t="s">
        <v>1514</v>
      </c>
      <c r="S147" t="s">
        <v>1290</v>
      </c>
      <c r="T147" t="s">
        <v>1515</v>
      </c>
      <c r="U147" t="s">
        <v>1516</v>
      </c>
      <c r="W147" t="s">
        <v>1517</v>
      </c>
      <c r="X147" t="s">
        <v>1516</v>
      </c>
      <c r="Y147" t="s">
        <v>1291</v>
      </c>
      <c r="Z147" t="s">
        <v>1292</v>
      </c>
      <c r="AA147" s="4" t="s">
        <v>51</v>
      </c>
      <c r="AB147" t="s">
        <v>1452</v>
      </c>
      <c r="AC147">
        <v>60</v>
      </c>
      <c r="AD147">
        <v>5541</v>
      </c>
      <c r="AE147">
        <v>5541</v>
      </c>
      <c r="AF147">
        <v>332460</v>
      </c>
      <c r="AG147">
        <v>8</v>
      </c>
      <c r="AH147" s="1">
        <v>359057</v>
      </c>
      <c r="AI147" t="s">
        <v>1958</v>
      </c>
      <c r="AJ147">
        <v>20240722</v>
      </c>
      <c r="AK147">
        <v>20250722</v>
      </c>
      <c r="AL147" t="s">
        <v>1476</v>
      </c>
      <c r="AM147">
        <v>102855</v>
      </c>
      <c r="AN147" t="s">
        <v>1477</v>
      </c>
      <c r="AO147" t="s">
        <v>1293</v>
      </c>
      <c r="AP147" t="s">
        <v>1294</v>
      </c>
      <c r="AQ147">
        <v>60</v>
      </c>
      <c r="AR147" s="21">
        <v>1</v>
      </c>
      <c r="AS147" s="5" t="s">
        <v>51</v>
      </c>
      <c r="AT147" s="5"/>
      <c r="AU147" t="s">
        <v>2002</v>
      </c>
      <c r="AV147">
        <f>+VLOOKUP($I147,Code!$A$2:$M$108,12,0)</f>
        <v>320926</v>
      </c>
      <c r="AW147" t="str">
        <f>+VLOOKUP($I147,Code!$A$2:$M$108,13,0)</f>
        <v>Wafer GGM 50g Promo</v>
      </c>
      <c r="AY147" s="1">
        <f t="shared" si="7"/>
        <v>332.46</v>
      </c>
      <c r="AZ147" s="12">
        <f t="shared" si="6"/>
        <v>0</v>
      </c>
    </row>
    <row r="148" spans="2:52" hidden="1" x14ac:dyDescent="0.25">
      <c r="B148" t="s">
        <v>1304</v>
      </c>
      <c r="C148" s="2" t="s">
        <v>1452</v>
      </c>
      <c r="D148" s="2">
        <v>45590</v>
      </c>
      <c r="E148" t="s">
        <v>1899</v>
      </c>
      <c r="F148" t="s">
        <v>1647</v>
      </c>
      <c r="G148" t="s">
        <v>1900</v>
      </c>
      <c r="H148" t="s">
        <v>1901</v>
      </c>
      <c r="I148">
        <v>173164000</v>
      </c>
      <c r="J148" t="s">
        <v>1285</v>
      </c>
      <c r="K148" t="s">
        <v>1288</v>
      </c>
      <c r="L148" t="s">
        <v>1289</v>
      </c>
      <c r="M148">
        <v>5331282</v>
      </c>
      <c r="N148" t="s">
        <v>1650</v>
      </c>
      <c r="O148" t="s">
        <v>1650</v>
      </c>
      <c r="P148" t="s">
        <v>1651</v>
      </c>
      <c r="Q148" t="s">
        <v>1290</v>
      </c>
      <c r="R148" t="s">
        <v>1652</v>
      </c>
      <c r="S148" t="s">
        <v>1653</v>
      </c>
      <c r="T148" t="s">
        <v>1654</v>
      </c>
      <c r="U148" t="s">
        <v>1655</v>
      </c>
      <c r="W148" t="s">
        <v>1517</v>
      </c>
      <c r="X148" t="s">
        <v>1655</v>
      </c>
      <c r="Y148" t="s">
        <v>1291</v>
      </c>
      <c r="Z148" t="s">
        <v>1292</v>
      </c>
      <c r="AA148" s="4" t="s">
        <v>51</v>
      </c>
      <c r="AB148" t="s">
        <v>1452</v>
      </c>
      <c r="AC148">
        <v>20</v>
      </c>
      <c r="AD148">
        <v>5541</v>
      </c>
      <c r="AE148">
        <v>5541</v>
      </c>
      <c r="AF148">
        <v>110820</v>
      </c>
      <c r="AG148">
        <v>8</v>
      </c>
      <c r="AH148" s="1">
        <v>119686</v>
      </c>
      <c r="AI148" t="s">
        <v>1958</v>
      </c>
      <c r="AJ148">
        <v>20240722</v>
      </c>
      <c r="AK148">
        <v>20250722</v>
      </c>
      <c r="AL148" t="s">
        <v>1476</v>
      </c>
      <c r="AM148">
        <v>102855</v>
      </c>
      <c r="AN148" t="s">
        <v>1477</v>
      </c>
      <c r="AO148" t="s">
        <v>1293</v>
      </c>
      <c r="AP148" t="s">
        <v>1294</v>
      </c>
      <c r="AQ148">
        <v>60</v>
      </c>
      <c r="AR148" s="21">
        <v>0.33333333333333331</v>
      </c>
      <c r="AS148" s="5" t="s">
        <v>51</v>
      </c>
      <c r="AT148" s="5"/>
      <c r="AU148" t="s">
        <v>2002</v>
      </c>
      <c r="AV148">
        <f>+VLOOKUP($I148,Code!$A$2:$M$108,12,0)</f>
        <v>320926</v>
      </c>
      <c r="AW148" t="str">
        <f>+VLOOKUP($I148,Code!$A$2:$M$108,13,0)</f>
        <v>Wafer GGM 50g Promo</v>
      </c>
      <c r="AY148" s="1">
        <f t="shared" si="7"/>
        <v>332.46</v>
      </c>
      <c r="AZ148" s="12">
        <f t="shared" si="6"/>
        <v>0</v>
      </c>
    </row>
    <row r="149" spans="2:52" hidden="1" x14ac:dyDescent="0.25">
      <c r="B149" t="s">
        <v>1304</v>
      </c>
      <c r="C149" s="2" t="s">
        <v>1452</v>
      </c>
      <c r="D149" s="2">
        <v>45590</v>
      </c>
      <c r="E149" t="s">
        <v>1962</v>
      </c>
      <c r="F149" t="s">
        <v>1963</v>
      </c>
      <c r="G149" t="s">
        <v>1964</v>
      </c>
      <c r="H149" t="s">
        <v>1965</v>
      </c>
      <c r="I149">
        <v>173164000</v>
      </c>
      <c r="J149" t="s">
        <v>1285</v>
      </c>
      <c r="K149" t="s">
        <v>1288</v>
      </c>
      <c r="L149" t="s">
        <v>1289</v>
      </c>
      <c r="M149">
        <v>5170179</v>
      </c>
      <c r="N149" t="s">
        <v>1966</v>
      </c>
      <c r="O149" t="s">
        <v>1966</v>
      </c>
      <c r="P149">
        <v>2</v>
      </c>
      <c r="Q149" t="s">
        <v>1290</v>
      </c>
      <c r="R149" t="s">
        <v>1967</v>
      </c>
      <c r="S149" t="s">
        <v>1968</v>
      </c>
      <c r="T149" t="s">
        <v>1969</v>
      </c>
      <c r="U149" t="s">
        <v>1969</v>
      </c>
      <c r="W149" t="s">
        <v>1517</v>
      </c>
      <c r="X149" t="s">
        <v>1969</v>
      </c>
      <c r="Y149" t="s">
        <v>1291</v>
      </c>
      <c r="Z149" t="s">
        <v>1292</v>
      </c>
      <c r="AA149" s="4" t="s">
        <v>51</v>
      </c>
      <c r="AB149" t="s">
        <v>1452</v>
      </c>
      <c r="AC149">
        <v>40</v>
      </c>
      <c r="AD149">
        <v>5541</v>
      </c>
      <c r="AE149">
        <v>5541</v>
      </c>
      <c r="AF149">
        <v>221640</v>
      </c>
      <c r="AG149">
        <v>8</v>
      </c>
      <c r="AH149" s="1">
        <v>239371</v>
      </c>
      <c r="AI149" t="s">
        <v>1958</v>
      </c>
      <c r="AJ149">
        <v>20240722</v>
      </c>
      <c r="AK149">
        <v>20250722</v>
      </c>
      <c r="AL149" t="s">
        <v>1476</v>
      </c>
      <c r="AM149">
        <v>102855</v>
      </c>
      <c r="AN149" t="s">
        <v>1477</v>
      </c>
      <c r="AO149" t="s">
        <v>1293</v>
      </c>
      <c r="AP149" t="s">
        <v>1294</v>
      </c>
      <c r="AQ149">
        <v>60</v>
      </c>
      <c r="AR149" s="21">
        <v>0.66666666666666663</v>
      </c>
      <c r="AS149" s="5" t="s">
        <v>51</v>
      </c>
      <c r="AT149" s="5"/>
      <c r="AU149" t="s">
        <v>2002</v>
      </c>
      <c r="AV149">
        <f>+VLOOKUP($I149,Code!$A$2:$M$108,12,0)</f>
        <v>320926</v>
      </c>
      <c r="AW149" t="str">
        <f>+VLOOKUP($I149,Code!$A$2:$M$108,13,0)</f>
        <v>Wafer GGM 50g Promo</v>
      </c>
      <c r="AY149" s="1">
        <f t="shared" si="7"/>
        <v>332.46</v>
      </c>
      <c r="AZ149" s="12">
        <f t="shared" si="6"/>
        <v>0</v>
      </c>
    </row>
    <row r="150" spans="2:52" hidden="1" x14ac:dyDescent="0.25">
      <c r="B150" t="s">
        <v>1304</v>
      </c>
      <c r="C150" s="2" t="s">
        <v>1452</v>
      </c>
      <c r="D150" s="2">
        <v>45590</v>
      </c>
      <c r="E150" t="s">
        <v>1902</v>
      </c>
      <c r="F150" t="s">
        <v>1784</v>
      </c>
      <c r="G150" t="s">
        <v>1903</v>
      </c>
      <c r="H150" t="s">
        <v>1904</v>
      </c>
      <c r="I150">
        <v>173164000</v>
      </c>
      <c r="J150" t="s">
        <v>1285</v>
      </c>
      <c r="K150" t="s">
        <v>1288</v>
      </c>
      <c r="L150" t="s">
        <v>1289</v>
      </c>
      <c r="M150">
        <v>5100073</v>
      </c>
      <c r="N150" t="s">
        <v>1787</v>
      </c>
      <c r="O150" t="s">
        <v>1788</v>
      </c>
      <c r="P150">
        <v>122</v>
      </c>
      <c r="Q150" t="s">
        <v>1290</v>
      </c>
      <c r="R150" t="s">
        <v>1789</v>
      </c>
      <c r="S150" t="s">
        <v>1790</v>
      </c>
      <c r="T150" t="s">
        <v>1791</v>
      </c>
      <c r="U150" t="s">
        <v>1792</v>
      </c>
      <c r="W150" t="s">
        <v>1465</v>
      </c>
      <c r="X150" t="s">
        <v>1792</v>
      </c>
      <c r="Y150" t="s">
        <v>1291</v>
      </c>
      <c r="Z150" t="s">
        <v>1292</v>
      </c>
      <c r="AA150" s="4" t="s">
        <v>51</v>
      </c>
      <c r="AB150" t="s">
        <v>1452</v>
      </c>
      <c r="AC150">
        <v>80</v>
      </c>
      <c r="AD150">
        <v>5541</v>
      </c>
      <c r="AE150">
        <v>5541</v>
      </c>
      <c r="AF150">
        <v>443280</v>
      </c>
      <c r="AG150">
        <v>8</v>
      </c>
      <c r="AH150" s="1">
        <v>478742</v>
      </c>
      <c r="AI150" t="s">
        <v>1958</v>
      </c>
      <c r="AJ150">
        <v>20240722</v>
      </c>
      <c r="AK150">
        <v>20250722</v>
      </c>
      <c r="AL150" t="s">
        <v>1476</v>
      </c>
      <c r="AM150">
        <v>102855</v>
      </c>
      <c r="AN150" t="s">
        <v>1477</v>
      </c>
      <c r="AO150" t="s">
        <v>1293</v>
      </c>
      <c r="AP150" t="s">
        <v>1294</v>
      </c>
      <c r="AQ150">
        <v>60</v>
      </c>
      <c r="AR150" s="21">
        <v>1.3333333333333333</v>
      </c>
      <c r="AS150" s="5" t="s">
        <v>51</v>
      </c>
      <c r="AT150" s="5"/>
      <c r="AU150" t="s">
        <v>2007</v>
      </c>
      <c r="AV150">
        <f>+VLOOKUP($I150,Code!$A$2:$M$108,12,0)</f>
        <v>320926</v>
      </c>
      <c r="AW150" t="str">
        <f>+VLOOKUP($I150,Code!$A$2:$M$108,13,0)</f>
        <v>Wafer GGM 50g Promo</v>
      </c>
      <c r="AY150" s="1">
        <f t="shared" si="7"/>
        <v>332.46</v>
      </c>
      <c r="AZ150" s="12">
        <f t="shared" si="6"/>
        <v>0</v>
      </c>
    </row>
    <row r="151" spans="2:52" hidden="1" x14ac:dyDescent="0.25">
      <c r="B151" t="s">
        <v>1304</v>
      </c>
      <c r="C151" s="2" t="s">
        <v>1452</v>
      </c>
      <c r="D151" s="2">
        <v>45590</v>
      </c>
      <c r="E151" t="s">
        <v>1970</v>
      </c>
      <c r="F151" t="s">
        <v>1963</v>
      </c>
      <c r="G151" t="s">
        <v>1971</v>
      </c>
      <c r="H151" t="s">
        <v>1972</v>
      </c>
      <c r="I151">
        <v>173164000</v>
      </c>
      <c r="J151" t="s">
        <v>1285</v>
      </c>
      <c r="K151" t="s">
        <v>1288</v>
      </c>
      <c r="L151" t="s">
        <v>1289</v>
      </c>
      <c r="M151">
        <v>5170179</v>
      </c>
      <c r="N151" t="s">
        <v>1966</v>
      </c>
      <c r="O151" t="s">
        <v>1966</v>
      </c>
      <c r="P151">
        <v>2</v>
      </c>
      <c r="Q151" t="s">
        <v>1290</v>
      </c>
      <c r="R151" t="s">
        <v>1967</v>
      </c>
      <c r="S151" t="s">
        <v>1968</v>
      </c>
      <c r="T151" t="s">
        <v>1969</v>
      </c>
      <c r="U151" t="s">
        <v>1969</v>
      </c>
      <c r="W151" t="s">
        <v>1517</v>
      </c>
      <c r="X151" t="s">
        <v>1969</v>
      </c>
      <c r="Y151" t="s">
        <v>1291</v>
      </c>
      <c r="Z151" t="s">
        <v>1292</v>
      </c>
      <c r="AA151" s="4" t="s">
        <v>51</v>
      </c>
      <c r="AB151" t="s">
        <v>1452</v>
      </c>
      <c r="AC151">
        <v>60</v>
      </c>
      <c r="AD151">
        <v>5541</v>
      </c>
      <c r="AE151">
        <v>5541</v>
      </c>
      <c r="AF151">
        <v>332460</v>
      </c>
      <c r="AG151">
        <v>8</v>
      </c>
      <c r="AH151" s="1">
        <v>359057</v>
      </c>
      <c r="AI151" t="s">
        <v>1958</v>
      </c>
      <c r="AJ151">
        <v>20240722</v>
      </c>
      <c r="AK151">
        <v>20250722</v>
      </c>
      <c r="AL151" t="s">
        <v>1476</v>
      </c>
      <c r="AM151">
        <v>102855</v>
      </c>
      <c r="AN151" t="s">
        <v>1477</v>
      </c>
      <c r="AO151" t="s">
        <v>1293</v>
      </c>
      <c r="AP151" t="s">
        <v>1294</v>
      </c>
      <c r="AQ151">
        <v>60</v>
      </c>
      <c r="AR151" s="21">
        <v>1</v>
      </c>
      <c r="AS151" s="5" t="s">
        <v>51</v>
      </c>
      <c r="AT151" s="5"/>
      <c r="AU151" t="s">
        <v>2002</v>
      </c>
      <c r="AV151">
        <f>+VLOOKUP($I151,Code!$A$2:$M$108,12,0)</f>
        <v>320926</v>
      </c>
      <c r="AW151" t="str">
        <f>+VLOOKUP($I151,Code!$A$2:$M$108,13,0)</f>
        <v>Wafer GGM 50g Promo</v>
      </c>
      <c r="AY151" s="1">
        <f t="shared" si="7"/>
        <v>332.46</v>
      </c>
      <c r="AZ151" s="12">
        <f t="shared" si="6"/>
        <v>0</v>
      </c>
    </row>
    <row r="152" spans="2:52" hidden="1" x14ac:dyDescent="0.25">
      <c r="B152" t="s">
        <v>1304</v>
      </c>
      <c r="C152" s="2" t="s">
        <v>1452</v>
      </c>
      <c r="D152" s="2">
        <v>45590</v>
      </c>
      <c r="E152" t="s">
        <v>1931</v>
      </c>
      <c r="F152" t="s">
        <v>1932</v>
      </c>
      <c r="G152" t="s">
        <v>1933</v>
      </c>
      <c r="H152">
        <v>0</v>
      </c>
      <c r="I152">
        <v>173164000</v>
      </c>
      <c r="J152" t="s">
        <v>1285</v>
      </c>
      <c r="K152" t="s">
        <v>1288</v>
      </c>
      <c r="L152" t="s">
        <v>1289</v>
      </c>
      <c r="M152">
        <v>5170290</v>
      </c>
      <c r="N152" t="s">
        <v>1934</v>
      </c>
      <c r="O152" t="s">
        <v>1934</v>
      </c>
      <c r="P152">
        <v>60</v>
      </c>
      <c r="Q152" t="s">
        <v>1290</v>
      </c>
      <c r="R152" t="s">
        <v>1935</v>
      </c>
      <c r="S152" t="s">
        <v>1290</v>
      </c>
      <c r="T152" t="s">
        <v>1936</v>
      </c>
      <c r="U152" t="s">
        <v>1937</v>
      </c>
      <c r="W152" t="s">
        <v>1517</v>
      </c>
      <c r="X152" t="s">
        <v>1937</v>
      </c>
      <c r="Y152" t="s">
        <v>1291</v>
      </c>
      <c r="Z152" t="s">
        <v>1292</v>
      </c>
      <c r="AA152" s="4" t="s">
        <v>51</v>
      </c>
      <c r="AB152" t="s">
        <v>1452</v>
      </c>
      <c r="AC152">
        <v>20</v>
      </c>
      <c r="AD152">
        <v>5541</v>
      </c>
      <c r="AE152">
        <v>5541</v>
      </c>
      <c r="AF152">
        <v>110820</v>
      </c>
      <c r="AG152">
        <v>8</v>
      </c>
      <c r="AH152" s="1">
        <v>119686</v>
      </c>
      <c r="AI152" t="s">
        <v>1958</v>
      </c>
      <c r="AJ152">
        <v>20240722</v>
      </c>
      <c r="AK152">
        <v>20250722</v>
      </c>
      <c r="AL152" t="s">
        <v>1476</v>
      </c>
      <c r="AM152">
        <v>102855</v>
      </c>
      <c r="AN152" t="s">
        <v>1477</v>
      </c>
      <c r="AO152" t="s">
        <v>1293</v>
      </c>
      <c r="AP152" t="s">
        <v>1294</v>
      </c>
      <c r="AQ152">
        <v>60</v>
      </c>
      <c r="AR152" s="21">
        <v>0.33333333333333331</v>
      </c>
      <c r="AS152" s="5" t="s">
        <v>51</v>
      </c>
      <c r="AT152" s="5"/>
      <c r="AU152" t="s">
        <v>2002</v>
      </c>
      <c r="AV152">
        <f>+VLOOKUP($I152,Code!$A$2:$M$108,12,0)</f>
        <v>320926</v>
      </c>
      <c r="AW152" t="str">
        <f>+VLOOKUP($I152,Code!$A$2:$M$108,13,0)</f>
        <v>Wafer GGM 50g Promo</v>
      </c>
      <c r="AY152" s="1">
        <f t="shared" si="7"/>
        <v>332.46</v>
      </c>
      <c r="AZ152" s="12">
        <f t="shared" si="6"/>
        <v>0</v>
      </c>
    </row>
    <row r="153" spans="2:52" hidden="1" x14ac:dyDescent="0.25">
      <c r="B153" t="s">
        <v>1304</v>
      </c>
      <c r="C153" s="2" t="s">
        <v>1404</v>
      </c>
      <c r="D153" s="2">
        <v>45590</v>
      </c>
      <c r="E153" t="s">
        <v>1973</v>
      </c>
      <c r="F153" t="s">
        <v>1974</v>
      </c>
      <c r="G153" t="s">
        <v>1975</v>
      </c>
      <c r="H153" t="s">
        <v>1976</v>
      </c>
      <c r="I153">
        <v>173164000</v>
      </c>
      <c r="J153" t="s">
        <v>1285</v>
      </c>
      <c r="K153" t="s">
        <v>1288</v>
      </c>
      <c r="L153" t="s">
        <v>1289</v>
      </c>
      <c r="M153">
        <v>5129535</v>
      </c>
      <c r="N153" t="s">
        <v>594</v>
      </c>
      <c r="O153" t="s">
        <v>594</v>
      </c>
      <c r="P153">
        <v>188</v>
      </c>
      <c r="Q153" t="s">
        <v>1290</v>
      </c>
      <c r="R153" t="s">
        <v>1977</v>
      </c>
      <c r="S153" t="s">
        <v>1978</v>
      </c>
      <c r="T153" t="s">
        <v>1318</v>
      </c>
      <c r="U153" t="s">
        <v>723</v>
      </c>
      <c r="W153" t="s">
        <v>723</v>
      </c>
      <c r="X153" t="s">
        <v>118</v>
      </c>
      <c r="Y153" t="s">
        <v>1291</v>
      </c>
      <c r="Z153" t="s">
        <v>1292</v>
      </c>
      <c r="AA153" s="4" t="s">
        <v>51</v>
      </c>
      <c r="AB153" t="s">
        <v>1404</v>
      </c>
      <c r="AC153">
        <v>20</v>
      </c>
      <c r="AD153">
        <v>5541</v>
      </c>
      <c r="AE153">
        <v>5541</v>
      </c>
      <c r="AF153">
        <v>110820</v>
      </c>
      <c r="AG153">
        <v>8</v>
      </c>
      <c r="AH153" s="1">
        <v>119686</v>
      </c>
      <c r="AI153" t="s">
        <v>1958</v>
      </c>
      <c r="AJ153">
        <v>20240722</v>
      </c>
      <c r="AK153">
        <v>20250722</v>
      </c>
      <c r="AL153" t="s">
        <v>1979</v>
      </c>
      <c r="AM153">
        <v>97077</v>
      </c>
      <c r="AN153" t="s">
        <v>1550</v>
      </c>
      <c r="AO153" t="s">
        <v>1293</v>
      </c>
      <c r="AP153" t="s">
        <v>1294</v>
      </c>
      <c r="AQ153">
        <v>60</v>
      </c>
      <c r="AR153" s="21">
        <v>0.33333333333333331</v>
      </c>
      <c r="AS153" s="5" t="s">
        <v>51</v>
      </c>
      <c r="AT153" s="5"/>
      <c r="AU153" t="s">
        <v>56</v>
      </c>
      <c r="AV153">
        <f>+VLOOKUP($I153,Code!$A$2:$M$108,12,0)</f>
        <v>320926</v>
      </c>
      <c r="AW153" t="str">
        <f>+VLOOKUP($I153,Code!$A$2:$M$108,13,0)</f>
        <v>Wafer GGM 50g Promo</v>
      </c>
      <c r="AY153" s="1">
        <f t="shared" si="7"/>
        <v>332.46</v>
      </c>
      <c r="AZ153" s="12">
        <f t="shared" si="6"/>
        <v>0</v>
      </c>
    </row>
    <row r="154" spans="2:52" hidden="1" x14ac:dyDescent="0.25">
      <c r="B154" s="4" t="s">
        <v>1304</v>
      </c>
      <c r="C154" s="4" t="s">
        <v>1404</v>
      </c>
      <c r="D154" s="2">
        <v>45590</v>
      </c>
      <c r="E154" s="4" t="s">
        <v>1540</v>
      </c>
      <c r="F154" s="4" t="s">
        <v>1541</v>
      </c>
      <c r="G154" s="4" t="s">
        <v>1542</v>
      </c>
      <c r="H154" s="4" t="s">
        <v>1543</v>
      </c>
      <c r="I154" s="4">
        <v>173164000</v>
      </c>
      <c r="J154" s="4" t="s">
        <v>1285</v>
      </c>
      <c r="K154" s="4" t="s">
        <v>1288</v>
      </c>
      <c r="L154" s="4" t="s">
        <v>1289</v>
      </c>
      <c r="M154" s="4">
        <v>5100080</v>
      </c>
      <c r="N154" s="4" t="s">
        <v>314</v>
      </c>
      <c r="O154" s="4" t="s">
        <v>1544</v>
      </c>
      <c r="P154" s="4" t="s">
        <v>1545</v>
      </c>
      <c r="Q154" s="4" t="s">
        <v>1290</v>
      </c>
      <c r="R154" s="4" t="s">
        <v>1546</v>
      </c>
      <c r="S154" s="4" t="s">
        <v>1547</v>
      </c>
      <c r="T154" s="4" t="s">
        <v>1548</v>
      </c>
      <c r="U154" s="4" t="s">
        <v>723</v>
      </c>
      <c r="V154" s="4"/>
      <c r="W154" s="4" t="s">
        <v>723</v>
      </c>
      <c r="X154" s="4" t="s">
        <v>136</v>
      </c>
      <c r="Y154" s="4" t="s">
        <v>1291</v>
      </c>
      <c r="Z154" s="4" t="s">
        <v>1292</v>
      </c>
      <c r="AA154" s="4" t="s">
        <v>51</v>
      </c>
      <c r="AB154" s="4" t="s">
        <v>1404</v>
      </c>
      <c r="AC154" s="4">
        <v>40</v>
      </c>
      <c r="AD154" s="4">
        <v>5541</v>
      </c>
      <c r="AE154" s="4">
        <v>5541</v>
      </c>
      <c r="AF154" s="4">
        <v>221640</v>
      </c>
      <c r="AG154" s="4">
        <v>8</v>
      </c>
      <c r="AH154" s="4">
        <v>239371</v>
      </c>
      <c r="AI154" s="4" t="s">
        <v>1958</v>
      </c>
      <c r="AJ154" s="4">
        <v>20240722</v>
      </c>
      <c r="AK154" s="4">
        <v>20250722</v>
      </c>
      <c r="AL154" s="4" t="s">
        <v>1549</v>
      </c>
      <c r="AM154" s="4">
        <v>97077</v>
      </c>
      <c r="AN154" s="4" t="s">
        <v>1550</v>
      </c>
      <c r="AO154" s="4" t="s">
        <v>1293</v>
      </c>
      <c r="AP154" s="4" t="s">
        <v>1294</v>
      </c>
      <c r="AQ154" s="4">
        <v>60</v>
      </c>
      <c r="AR154" s="4">
        <v>0.66666666666666663</v>
      </c>
      <c r="AS154" s="5" t="s">
        <v>51</v>
      </c>
      <c r="AT154" s="5"/>
      <c r="AU154" t="s">
        <v>2003</v>
      </c>
      <c r="AV154">
        <f>+VLOOKUP($I154,Code!$A$2:$M$108,12,0)</f>
        <v>320926</v>
      </c>
      <c r="AW154" t="str">
        <f>+VLOOKUP($I154,Code!$A$2:$M$108,13,0)</f>
        <v>Wafer GGM 50g Promo</v>
      </c>
      <c r="AY154" s="1">
        <f t="shared" si="7"/>
        <v>332.46</v>
      </c>
      <c r="AZ154" s="12">
        <f t="shared" si="6"/>
        <v>0</v>
      </c>
    </row>
    <row r="155" spans="2:52" hidden="1" x14ac:dyDescent="0.25">
      <c r="B155" t="s">
        <v>1304</v>
      </c>
      <c r="C155" s="2" t="s">
        <v>1452</v>
      </c>
      <c r="D155" s="2">
        <v>45590</v>
      </c>
      <c r="E155" t="s">
        <v>1905</v>
      </c>
      <c r="F155" t="s">
        <v>1906</v>
      </c>
      <c r="G155" t="s">
        <v>1907</v>
      </c>
      <c r="H155" t="s">
        <v>1908</v>
      </c>
      <c r="I155">
        <v>173164000</v>
      </c>
      <c r="J155" t="s">
        <v>1285</v>
      </c>
      <c r="K155" t="s">
        <v>1288</v>
      </c>
      <c r="L155" t="s">
        <v>1289</v>
      </c>
      <c r="M155">
        <v>5337712</v>
      </c>
      <c r="N155" t="s">
        <v>1909</v>
      </c>
      <c r="O155" t="s">
        <v>1909</v>
      </c>
      <c r="P155" t="s">
        <v>1910</v>
      </c>
      <c r="Q155" t="s">
        <v>1290</v>
      </c>
      <c r="R155" t="s">
        <v>1911</v>
      </c>
      <c r="S155" t="s">
        <v>1605</v>
      </c>
      <c r="T155" t="s">
        <v>1912</v>
      </c>
      <c r="U155" t="s">
        <v>1913</v>
      </c>
      <c r="W155" t="s">
        <v>1465</v>
      </c>
      <c r="X155" t="s">
        <v>1913</v>
      </c>
      <c r="Y155" t="s">
        <v>1291</v>
      </c>
      <c r="Z155" t="s">
        <v>1292</v>
      </c>
      <c r="AA155" s="4" t="s">
        <v>51</v>
      </c>
      <c r="AB155" t="s">
        <v>1452</v>
      </c>
      <c r="AC155">
        <v>40</v>
      </c>
      <c r="AD155">
        <v>5541</v>
      </c>
      <c r="AE155">
        <v>5541</v>
      </c>
      <c r="AF155">
        <v>221640</v>
      </c>
      <c r="AG155">
        <v>8</v>
      </c>
      <c r="AH155" s="1">
        <v>239371</v>
      </c>
      <c r="AI155" t="s">
        <v>1958</v>
      </c>
      <c r="AJ155">
        <v>20240722</v>
      </c>
      <c r="AK155">
        <v>20250722</v>
      </c>
      <c r="AL155" t="s">
        <v>1476</v>
      </c>
      <c r="AM155">
        <v>102855</v>
      </c>
      <c r="AN155" t="s">
        <v>1477</v>
      </c>
      <c r="AO155" t="s">
        <v>1293</v>
      </c>
      <c r="AP155" t="s">
        <v>1294</v>
      </c>
      <c r="AQ155">
        <v>60</v>
      </c>
      <c r="AR155" s="21">
        <v>0.66666666666666663</v>
      </c>
      <c r="AS155" s="5" t="s">
        <v>51</v>
      </c>
      <c r="AT155" s="5"/>
      <c r="AU155" t="s">
        <v>1999</v>
      </c>
      <c r="AV155">
        <f>+VLOOKUP($I155,Code!$A$2:$M$108,12,0)</f>
        <v>320926</v>
      </c>
      <c r="AW155" t="str">
        <f>+VLOOKUP($I155,Code!$A$2:$M$108,13,0)</f>
        <v>Wafer GGM 50g Promo</v>
      </c>
      <c r="AY155" s="1">
        <f t="shared" si="7"/>
        <v>332.46</v>
      </c>
      <c r="AZ155" s="12">
        <f t="shared" si="6"/>
        <v>0</v>
      </c>
    </row>
    <row r="156" spans="2:52" hidden="1" x14ac:dyDescent="0.25">
      <c r="B156" t="s">
        <v>1304</v>
      </c>
      <c r="C156" s="2" t="s">
        <v>1452</v>
      </c>
      <c r="D156" s="2">
        <v>45590</v>
      </c>
      <c r="E156" t="s">
        <v>1810</v>
      </c>
      <c r="F156" t="s">
        <v>1811</v>
      </c>
      <c r="G156" t="s">
        <v>1812</v>
      </c>
      <c r="H156" t="s">
        <v>1813</v>
      </c>
      <c r="I156">
        <v>173164000</v>
      </c>
      <c r="J156" t="s">
        <v>1285</v>
      </c>
      <c r="K156" t="s">
        <v>1288</v>
      </c>
      <c r="L156" t="s">
        <v>1289</v>
      </c>
      <c r="M156">
        <v>5270732</v>
      </c>
      <c r="N156" t="s">
        <v>1814</v>
      </c>
      <c r="O156" t="s">
        <v>1814</v>
      </c>
      <c r="P156" t="s">
        <v>1290</v>
      </c>
      <c r="Q156" t="s">
        <v>1815</v>
      </c>
      <c r="R156" t="s">
        <v>1816</v>
      </c>
      <c r="S156" t="s">
        <v>1817</v>
      </c>
      <c r="T156" t="s">
        <v>1818</v>
      </c>
      <c r="U156" t="s">
        <v>1779</v>
      </c>
      <c r="W156" t="s">
        <v>1465</v>
      </c>
      <c r="X156" t="s">
        <v>1779</v>
      </c>
      <c r="Y156" t="s">
        <v>1291</v>
      </c>
      <c r="Z156" t="s">
        <v>1292</v>
      </c>
      <c r="AA156" s="4" t="s">
        <v>51</v>
      </c>
      <c r="AB156" t="s">
        <v>1452</v>
      </c>
      <c r="AC156">
        <v>120</v>
      </c>
      <c r="AD156">
        <v>5541</v>
      </c>
      <c r="AE156">
        <v>5541</v>
      </c>
      <c r="AF156">
        <v>664920</v>
      </c>
      <c r="AG156">
        <v>8</v>
      </c>
      <c r="AH156" s="1">
        <v>718114</v>
      </c>
      <c r="AI156" t="s">
        <v>1958</v>
      </c>
      <c r="AJ156">
        <v>20240722</v>
      </c>
      <c r="AK156">
        <v>20250722</v>
      </c>
      <c r="AL156" t="s">
        <v>1476</v>
      </c>
      <c r="AM156">
        <v>102855</v>
      </c>
      <c r="AN156" t="s">
        <v>1477</v>
      </c>
      <c r="AO156" t="s">
        <v>1293</v>
      </c>
      <c r="AP156" t="s">
        <v>1294</v>
      </c>
      <c r="AQ156">
        <v>60</v>
      </c>
      <c r="AR156" s="21">
        <v>2</v>
      </c>
      <c r="AS156" s="5" t="s">
        <v>51</v>
      </c>
      <c r="AT156" s="5"/>
      <c r="AU156" t="s">
        <v>2007</v>
      </c>
      <c r="AV156">
        <f>+VLOOKUP($I156,Code!$A$2:$M$108,12,0)</f>
        <v>320926</v>
      </c>
      <c r="AW156" t="str">
        <f>+VLOOKUP($I156,Code!$A$2:$M$108,13,0)</f>
        <v>Wafer GGM 50g Promo</v>
      </c>
      <c r="AY156" s="1">
        <f t="shared" si="7"/>
        <v>332.46</v>
      </c>
      <c r="AZ156" s="12">
        <f t="shared" si="6"/>
        <v>0</v>
      </c>
    </row>
    <row r="157" spans="2:52" hidden="1" x14ac:dyDescent="0.25">
      <c r="B157" t="s">
        <v>1304</v>
      </c>
      <c r="C157" s="2" t="s">
        <v>1393</v>
      </c>
      <c r="D157" s="2">
        <v>45590</v>
      </c>
      <c r="E157" t="s">
        <v>1425</v>
      </c>
      <c r="F157" t="s">
        <v>1426</v>
      </c>
      <c r="G157" t="s">
        <v>1427</v>
      </c>
      <c r="H157" t="s">
        <v>1428</v>
      </c>
      <c r="I157">
        <v>173164000</v>
      </c>
      <c r="J157" t="s">
        <v>1285</v>
      </c>
      <c r="K157" t="s">
        <v>1288</v>
      </c>
      <c r="L157" t="s">
        <v>1289</v>
      </c>
      <c r="M157">
        <v>3180826</v>
      </c>
      <c r="N157" t="s">
        <v>1429</v>
      </c>
      <c r="O157" t="s">
        <v>1429</v>
      </c>
      <c r="P157">
        <v>63</v>
      </c>
      <c r="Q157" t="s">
        <v>1290</v>
      </c>
      <c r="R157" t="s">
        <v>1430</v>
      </c>
      <c r="S157" t="s">
        <v>1431</v>
      </c>
      <c r="T157" t="s">
        <v>1432</v>
      </c>
      <c r="U157" t="s">
        <v>723</v>
      </c>
      <c r="W157" t="s">
        <v>723</v>
      </c>
      <c r="X157" t="s">
        <v>123</v>
      </c>
      <c r="Y157" t="s">
        <v>1298</v>
      </c>
      <c r="Z157" t="s">
        <v>1299</v>
      </c>
      <c r="AA157" s="4" t="s">
        <v>1433</v>
      </c>
      <c r="AB157" t="s">
        <v>1393</v>
      </c>
      <c r="AC157">
        <v>960</v>
      </c>
      <c r="AD157">
        <v>5541</v>
      </c>
      <c r="AE157">
        <v>5541</v>
      </c>
      <c r="AF157">
        <v>5319360</v>
      </c>
      <c r="AG157">
        <v>8</v>
      </c>
      <c r="AH157" s="1">
        <v>5744909</v>
      </c>
      <c r="AI157" t="s">
        <v>1958</v>
      </c>
      <c r="AJ157">
        <v>20240722</v>
      </c>
      <c r="AK157">
        <v>20250722</v>
      </c>
      <c r="AL157" t="s">
        <v>1435</v>
      </c>
      <c r="AM157">
        <v>99389</v>
      </c>
      <c r="AN157" t="s">
        <v>1436</v>
      </c>
      <c r="AO157" t="s">
        <v>1293</v>
      </c>
      <c r="AP157" t="s">
        <v>1294</v>
      </c>
      <c r="AQ157">
        <v>60</v>
      </c>
      <c r="AR157" s="21">
        <v>16</v>
      </c>
      <c r="AS157" s="5" t="s">
        <v>1433</v>
      </c>
      <c r="AT157" s="5"/>
      <c r="AU157" t="s">
        <v>1313</v>
      </c>
      <c r="AV157">
        <f>+VLOOKUP($I157,Code!$A$2:$M$108,12,0)</f>
        <v>320926</v>
      </c>
      <c r="AW157" t="str">
        <f>+VLOOKUP($I157,Code!$A$2:$M$108,13,0)</f>
        <v>Wafer GGM 50g Promo</v>
      </c>
      <c r="AY157" s="1">
        <f t="shared" si="7"/>
        <v>332.46</v>
      </c>
      <c r="AZ157" s="12">
        <f t="shared" si="6"/>
        <v>0</v>
      </c>
    </row>
    <row r="158" spans="2:52" hidden="1" x14ac:dyDescent="0.25">
      <c r="B158" t="s">
        <v>1304</v>
      </c>
      <c r="C158" s="2" t="s">
        <v>1452</v>
      </c>
      <c r="D158" s="2">
        <v>45590</v>
      </c>
      <c r="E158" t="s">
        <v>1980</v>
      </c>
      <c r="F158" t="s">
        <v>1981</v>
      </c>
      <c r="G158" t="s">
        <v>1982</v>
      </c>
      <c r="H158" t="s">
        <v>1983</v>
      </c>
      <c r="I158">
        <v>173164000</v>
      </c>
      <c r="J158" t="s">
        <v>1285</v>
      </c>
      <c r="K158" t="s">
        <v>1288</v>
      </c>
      <c r="L158" t="s">
        <v>1289</v>
      </c>
      <c r="M158">
        <v>5296543</v>
      </c>
      <c r="N158" t="s">
        <v>1984</v>
      </c>
      <c r="O158" t="s">
        <v>1985</v>
      </c>
      <c r="P158">
        <v>713</v>
      </c>
      <c r="Q158" t="s">
        <v>1986</v>
      </c>
      <c r="R158" t="s">
        <v>1987</v>
      </c>
      <c r="S158" t="s">
        <v>1988</v>
      </c>
      <c r="T158" t="s">
        <v>1989</v>
      </c>
      <c r="U158" t="s">
        <v>1913</v>
      </c>
      <c r="W158" t="s">
        <v>1465</v>
      </c>
      <c r="X158" t="s">
        <v>1913</v>
      </c>
      <c r="Y158" t="s">
        <v>1291</v>
      </c>
      <c r="Z158" t="s">
        <v>1292</v>
      </c>
      <c r="AA158" s="4" t="s">
        <v>51</v>
      </c>
      <c r="AB158" t="s">
        <v>1452</v>
      </c>
      <c r="AC158">
        <v>20</v>
      </c>
      <c r="AD158">
        <v>5541</v>
      </c>
      <c r="AE158">
        <v>5541</v>
      </c>
      <c r="AF158">
        <v>110820</v>
      </c>
      <c r="AG158">
        <v>8</v>
      </c>
      <c r="AH158" s="1">
        <v>119686</v>
      </c>
      <c r="AI158" t="s">
        <v>1958</v>
      </c>
      <c r="AJ158">
        <v>20240722</v>
      </c>
      <c r="AK158">
        <v>20250722</v>
      </c>
      <c r="AL158" t="s">
        <v>1476</v>
      </c>
      <c r="AM158">
        <v>102855</v>
      </c>
      <c r="AN158" t="s">
        <v>1477</v>
      </c>
      <c r="AO158" t="s">
        <v>1293</v>
      </c>
      <c r="AP158" t="s">
        <v>1294</v>
      </c>
      <c r="AQ158">
        <v>60</v>
      </c>
      <c r="AR158" s="21">
        <v>0.33333333333333331</v>
      </c>
      <c r="AS158" s="5" t="s">
        <v>51</v>
      </c>
      <c r="AT158" s="5"/>
      <c r="AU158" t="s">
        <v>1999</v>
      </c>
      <c r="AV158">
        <f>+VLOOKUP($I158,Code!$A$2:$M$108,12,0)</f>
        <v>320926</v>
      </c>
      <c r="AW158" t="str">
        <f>+VLOOKUP($I158,Code!$A$2:$M$108,13,0)</f>
        <v>Wafer GGM 50g Promo</v>
      </c>
      <c r="AY158" s="1">
        <f t="shared" si="7"/>
        <v>332.46</v>
      </c>
      <c r="AZ158" s="12">
        <f t="shared" si="6"/>
        <v>0</v>
      </c>
    </row>
    <row r="159" spans="2:52" hidden="1" x14ac:dyDescent="0.25">
      <c r="B159" t="s">
        <v>1304</v>
      </c>
      <c r="C159" s="2" t="s">
        <v>1452</v>
      </c>
      <c r="D159" s="2">
        <v>45590</v>
      </c>
      <c r="E159" t="s">
        <v>1468</v>
      </c>
      <c r="F159" t="s">
        <v>1469</v>
      </c>
      <c r="G159" t="s">
        <v>1470</v>
      </c>
      <c r="H159" t="s">
        <v>1471</v>
      </c>
      <c r="I159">
        <v>173164000</v>
      </c>
      <c r="J159" t="s">
        <v>1285</v>
      </c>
      <c r="K159" t="s">
        <v>1288</v>
      </c>
      <c r="L159" t="s">
        <v>1289</v>
      </c>
      <c r="M159">
        <v>5124284</v>
      </c>
      <c r="N159" t="s">
        <v>1472</v>
      </c>
      <c r="O159" t="s">
        <v>1472</v>
      </c>
      <c r="P159">
        <v>72</v>
      </c>
      <c r="Q159" t="s">
        <v>1290</v>
      </c>
      <c r="R159" t="s">
        <v>1473</v>
      </c>
      <c r="S159" t="s">
        <v>1290</v>
      </c>
      <c r="T159" t="s">
        <v>1474</v>
      </c>
      <c r="U159" t="s">
        <v>1475</v>
      </c>
      <c r="W159" t="s">
        <v>1465</v>
      </c>
      <c r="X159" t="s">
        <v>1475</v>
      </c>
      <c r="Y159" t="s">
        <v>1291</v>
      </c>
      <c r="Z159" t="s">
        <v>1292</v>
      </c>
      <c r="AA159" s="4" t="s">
        <v>51</v>
      </c>
      <c r="AB159" t="s">
        <v>1452</v>
      </c>
      <c r="AC159">
        <v>20</v>
      </c>
      <c r="AD159">
        <v>5541</v>
      </c>
      <c r="AE159">
        <v>5541</v>
      </c>
      <c r="AF159">
        <v>110820</v>
      </c>
      <c r="AG159">
        <v>8</v>
      </c>
      <c r="AH159" s="1">
        <v>119686</v>
      </c>
      <c r="AI159" t="s">
        <v>1958</v>
      </c>
      <c r="AJ159">
        <v>20240722</v>
      </c>
      <c r="AK159">
        <v>20250722</v>
      </c>
      <c r="AL159" t="s">
        <v>1476</v>
      </c>
      <c r="AM159">
        <v>102855</v>
      </c>
      <c r="AN159" t="s">
        <v>1477</v>
      </c>
      <c r="AO159" t="s">
        <v>1293</v>
      </c>
      <c r="AP159" t="s">
        <v>1294</v>
      </c>
      <c r="AQ159">
        <v>60</v>
      </c>
      <c r="AR159" s="21">
        <v>0.33333333333333331</v>
      </c>
      <c r="AS159" s="5" t="s">
        <v>51</v>
      </c>
      <c r="AT159" s="5"/>
      <c r="AU159" t="s">
        <v>1999</v>
      </c>
      <c r="AV159">
        <f>+VLOOKUP($I159,Code!$A$2:$M$108,12,0)</f>
        <v>320926</v>
      </c>
      <c r="AW159" t="str">
        <f>+VLOOKUP($I159,Code!$A$2:$M$108,13,0)</f>
        <v>Wafer GGM 50g Promo</v>
      </c>
      <c r="AY159" s="1">
        <f t="shared" si="7"/>
        <v>332.46</v>
      </c>
      <c r="AZ159" s="12">
        <f t="shared" si="6"/>
        <v>0</v>
      </c>
    </row>
    <row r="160" spans="2:52" hidden="1" x14ac:dyDescent="0.25">
      <c r="B160" t="s">
        <v>1304</v>
      </c>
      <c r="C160" s="2" t="s">
        <v>1393</v>
      </c>
      <c r="D160" s="2">
        <v>45590</v>
      </c>
      <c r="E160" t="s">
        <v>1394</v>
      </c>
      <c r="F160" t="s">
        <v>1395</v>
      </c>
      <c r="G160" t="s">
        <v>1396</v>
      </c>
      <c r="H160" t="s">
        <v>1397</v>
      </c>
      <c r="I160">
        <v>173164000</v>
      </c>
      <c r="J160" t="s">
        <v>1285</v>
      </c>
      <c r="K160" t="s">
        <v>1288</v>
      </c>
      <c r="L160" t="s">
        <v>1289</v>
      </c>
      <c r="M160">
        <v>5170089</v>
      </c>
      <c r="N160" t="s">
        <v>613</v>
      </c>
      <c r="O160" t="s">
        <v>613</v>
      </c>
      <c r="P160">
        <v>231</v>
      </c>
      <c r="Q160" t="s">
        <v>1290</v>
      </c>
      <c r="R160" t="s">
        <v>1398</v>
      </c>
      <c r="S160" t="s">
        <v>1399</v>
      </c>
      <c r="T160" t="s">
        <v>1400</v>
      </c>
      <c r="U160" t="s">
        <v>723</v>
      </c>
      <c r="W160" t="s">
        <v>723</v>
      </c>
      <c r="X160" t="s">
        <v>117</v>
      </c>
      <c r="Y160" t="s">
        <v>1291</v>
      </c>
      <c r="Z160" t="s">
        <v>1292</v>
      </c>
      <c r="AA160" s="4" t="s">
        <v>51</v>
      </c>
      <c r="AB160" t="s">
        <v>1393</v>
      </c>
      <c r="AC160">
        <v>20</v>
      </c>
      <c r="AD160">
        <v>5541</v>
      </c>
      <c r="AE160">
        <v>5541</v>
      </c>
      <c r="AF160">
        <v>110820</v>
      </c>
      <c r="AG160">
        <v>8</v>
      </c>
      <c r="AH160" s="1">
        <v>119686</v>
      </c>
      <c r="AI160" t="s">
        <v>1958</v>
      </c>
      <c r="AJ160">
        <v>20240722</v>
      </c>
      <c r="AK160">
        <v>20250722</v>
      </c>
      <c r="AL160" t="s">
        <v>1402</v>
      </c>
      <c r="AM160">
        <v>102734</v>
      </c>
      <c r="AN160" t="s">
        <v>1403</v>
      </c>
      <c r="AO160" t="s">
        <v>1293</v>
      </c>
      <c r="AP160" t="s">
        <v>1294</v>
      </c>
      <c r="AQ160">
        <v>60</v>
      </c>
      <c r="AR160" s="21">
        <v>0.33333333333333331</v>
      </c>
      <c r="AS160" s="5" t="s">
        <v>51</v>
      </c>
      <c r="AT160" s="5"/>
      <c r="AU160" t="s">
        <v>58</v>
      </c>
      <c r="AV160">
        <f>+VLOOKUP($I160,Code!$A$2:$M$108,12,0)</f>
        <v>320926</v>
      </c>
      <c r="AW160" t="str">
        <f>+VLOOKUP($I160,Code!$A$2:$M$108,13,0)</f>
        <v>Wafer GGM 50g Promo</v>
      </c>
      <c r="AY160" s="1">
        <f t="shared" si="7"/>
        <v>332.46</v>
      </c>
      <c r="AZ160" s="12">
        <f t="shared" ref="AZ160:AZ216" si="8">1-(AE160/AD160)</f>
        <v>0</v>
      </c>
    </row>
    <row r="161" spans="1:53" hidden="1" x14ac:dyDescent="0.25">
      <c r="B161" t="s">
        <v>1304</v>
      </c>
      <c r="C161" s="2" t="s">
        <v>1452</v>
      </c>
      <c r="D161" s="2">
        <v>45590</v>
      </c>
      <c r="E161" t="s">
        <v>1839</v>
      </c>
      <c r="F161" t="s">
        <v>1840</v>
      </c>
      <c r="G161" t="s">
        <v>1841</v>
      </c>
      <c r="H161">
        <v>0</v>
      </c>
      <c r="I161">
        <v>173164000</v>
      </c>
      <c r="J161" t="s">
        <v>1285</v>
      </c>
      <c r="K161" t="s">
        <v>1288</v>
      </c>
      <c r="L161" t="s">
        <v>1289</v>
      </c>
      <c r="M161">
        <v>5332298</v>
      </c>
      <c r="N161" t="s">
        <v>1842</v>
      </c>
      <c r="O161" t="s">
        <v>1843</v>
      </c>
      <c r="P161" t="s">
        <v>1844</v>
      </c>
      <c r="Q161" t="s">
        <v>1290</v>
      </c>
      <c r="R161" t="s">
        <v>1845</v>
      </c>
      <c r="S161" t="s">
        <v>1777</v>
      </c>
      <c r="T161" t="s">
        <v>1778</v>
      </c>
      <c r="U161" t="s">
        <v>1779</v>
      </c>
      <c r="W161" t="s">
        <v>1465</v>
      </c>
      <c r="X161" t="s">
        <v>1779</v>
      </c>
      <c r="Y161" t="s">
        <v>1291</v>
      </c>
      <c r="Z161" t="s">
        <v>1292</v>
      </c>
      <c r="AA161" s="4" t="s">
        <v>51</v>
      </c>
      <c r="AB161" t="s">
        <v>1452</v>
      </c>
      <c r="AC161">
        <v>40</v>
      </c>
      <c r="AD161">
        <v>5541</v>
      </c>
      <c r="AE161">
        <v>5541</v>
      </c>
      <c r="AF161">
        <v>221640</v>
      </c>
      <c r="AG161">
        <v>8</v>
      </c>
      <c r="AH161" s="1">
        <v>239371</v>
      </c>
      <c r="AI161" t="s">
        <v>1958</v>
      </c>
      <c r="AJ161">
        <v>20240722</v>
      </c>
      <c r="AK161">
        <v>20250722</v>
      </c>
      <c r="AL161" t="s">
        <v>1711</v>
      </c>
      <c r="AM161">
        <v>102855</v>
      </c>
      <c r="AN161" t="s">
        <v>1477</v>
      </c>
      <c r="AO161" t="s">
        <v>1293</v>
      </c>
      <c r="AP161" t="s">
        <v>1294</v>
      </c>
      <c r="AQ161">
        <v>60</v>
      </c>
      <c r="AR161" s="21">
        <v>0.66666666666666663</v>
      </c>
      <c r="AS161" s="5" t="s">
        <v>51</v>
      </c>
      <c r="AT161" s="5"/>
      <c r="AU161" t="s">
        <v>2006</v>
      </c>
      <c r="AV161">
        <f>+VLOOKUP($I161,Code!$A$2:$M$108,12,0)</f>
        <v>320926</v>
      </c>
      <c r="AW161" t="str">
        <f>+VLOOKUP($I161,Code!$A$2:$M$108,13,0)</f>
        <v>Wafer GGM 50g Promo</v>
      </c>
      <c r="AY161" s="1">
        <f t="shared" si="7"/>
        <v>332.46</v>
      </c>
      <c r="AZ161" s="12">
        <f t="shared" si="8"/>
        <v>0</v>
      </c>
    </row>
    <row r="162" spans="1:53" hidden="1" x14ac:dyDescent="0.25">
      <c r="B162" t="s">
        <v>1304</v>
      </c>
      <c r="C162" s="2" t="s">
        <v>1305</v>
      </c>
      <c r="D162" s="2">
        <v>45590</v>
      </c>
      <c r="E162" t="s">
        <v>1597</v>
      </c>
      <c r="F162" t="s">
        <v>1598</v>
      </c>
      <c r="G162" t="s">
        <v>1599</v>
      </c>
      <c r="H162" t="s">
        <v>1600</v>
      </c>
      <c r="I162">
        <v>173164000</v>
      </c>
      <c r="J162" t="s">
        <v>1285</v>
      </c>
      <c r="K162" t="s">
        <v>1288</v>
      </c>
      <c r="L162" t="s">
        <v>1289</v>
      </c>
      <c r="M162">
        <v>5291960</v>
      </c>
      <c r="N162" t="s">
        <v>1601</v>
      </c>
      <c r="O162" t="s">
        <v>1602</v>
      </c>
      <c r="P162" t="s">
        <v>1603</v>
      </c>
      <c r="Q162" t="s">
        <v>1290</v>
      </c>
      <c r="R162" t="s">
        <v>1604</v>
      </c>
      <c r="S162" t="s">
        <v>1605</v>
      </c>
      <c r="T162" t="s">
        <v>1606</v>
      </c>
      <c r="U162" t="s">
        <v>1607</v>
      </c>
      <c r="W162" t="s">
        <v>1448</v>
      </c>
      <c r="X162" t="s">
        <v>1607</v>
      </c>
      <c r="Y162" t="s">
        <v>1291</v>
      </c>
      <c r="Z162" t="s">
        <v>1292</v>
      </c>
      <c r="AA162" s="4" t="s">
        <v>51</v>
      </c>
      <c r="AB162" t="s">
        <v>1305</v>
      </c>
      <c r="AC162">
        <v>40</v>
      </c>
      <c r="AD162">
        <v>5541</v>
      </c>
      <c r="AE162">
        <v>5541</v>
      </c>
      <c r="AF162">
        <v>221640</v>
      </c>
      <c r="AG162">
        <v>8</v>
      </c>
      <c r="AH162" s="1">
        <v>239371</v>
      </c>
      <c r="AI162" t="s">
        <v>1958</v>
      </c>
      <c r="AJ162">
        <v>20240722</v>
      </c>
      <c r="AK162">
        <v>20250722</v>
      </c>
      <c r="AL162" t="s">
        <v>1608</v>
      </c>
      <c r="AM162">
        <v>99833</v>
      </c>
      <c r="AN162" t="s">
        <v>1306</v>
      </c>
      <c r="AO162" t="s">
        <v>1293</v>
      </c>
      <c r="AP162" t="s">
        <v>1294</v>
      </c>
      <c r="AQ162">
        <v>60</v>
      </c>
      <c r="AR162" s="21">
        <v>0.66666666666666663</v>
      </c>
      <c r="AS162" s="5" t="s">
        <v>51</v>
      </c>
      <c r="AT162" s="5"/>
      <c r="AU162" t="s">
        <v>2004</v>
      </c>
      <c r="AV162">
        <f>+VLOOKUP($I162,Code!$A$2:$M$108,12,0)</f>
        <v>320926</v>
      </c>
      <c r="AW162" t="str">
        <f>+VLOOKUP($I162,Code!$A$2:$M$108,13,0)</f>
        <v>Wafer GGM 50g Promo</v>
      </c>
      <c r="AY162" s="1">
        <f t="shared" si="7"/>
        <v>332.46</v>
      </c>
      <c r="AZ162" s="12">
        <f t="shared" si="8"/>
        <v>0</v>
      </c>
    </row>
    <row r="163" spans="1:53" hidden="1" x14ac:dyDescent="0.25">
      <c r="B163" t="s">
        <v>1304</v>
      </c>
      <c r="C163" s="2" t="s">
        <v>1393</v>
      </c>
      <c r="D163" s="2">
        <v>45590</v>
      </c>
      <c r="E163" t="s">
        <v>1394</v>
      </c>
      <c r="F163" t="s">
        <v>1395</v>
      </c>
      <c r="G163" t="s">
        <v>1396</v>
      </c>
      <c r="H163" t="s">
        <v>1397</v>
      </c>
      <c r="I163">
        <v>173167000</v>
      </c>
      <c r="J163" t="s">
        <v>1296</v>
      </c>
      <c r="K163" t="s">
        <v>1288</v>
      </c>
      <c r="L163" t="s">
        <v>1295</v>
      </c>
      <c r="M163">
        <v>5170089</v>
      </c>
      <c r="N163" t="s">
        <v>613</v>
      </c>
      <c r="O163" t="s">
        <v>613</v>
      </c>
      <c r="P163">
        <v>231</v>
      </c>
      <c r="Q163" t="s">
        <v>1290</v>
      </c>
      <c r="R163" t="s">
        <v>1398</v>
      </c>
      <c r="S163" t="s">
        <v>1399</v>
      </c>
      <c r="T163" t="s">
        <v>1400</v>
      </c>
      <c r="U163" t="s">
        <v>723</v>
      </c>
      <c r="W163" t="s">
        <v>723</v>
      </c>
      <c r="X163" t="s">
        <v>117</v>
      </c>
      <c r="Y163" t="s">
        <v>1291</v>
      </c>
      <c r="Z163" t="s">
        <v>1292</v>
      </c>
      <c r="AA163" s="4" t="s">
        <v>51</v>
      </c>
      <c r="AB163" t="s">
        <v>1393</v>
      </c>
      <c r="AC163">
        <v>20</v>
      </c>
      <c r="AD163">
        <v>19132</v>
      </c>
      <c r="AE163">
        <v>19132</v>
      </c>
      <c r="AF163">
        <v>382640</v>
      </c>
      <c r="AG163">
        <v>8</v>
      </c>
      <c r="AH163" s="1">
        <v>413251</v>
      </c>
      <c r="AI163" t="s">
        <v>1888</v>
      </c>
      <c r="AJ163">
        <v>20240825</v>
      </c>
      <c r="AK163">
        <v>20250825</v>
      </c>
      <c r="AL163" t="s">
        <v>1402</v>
      </c>
      <c r="AM163">
        <v>102734</v>
      </c>
      <c r="AN163" t="s">
        <v>1403</v>
      </c>
      <c r="AO163" t="s">
        <v>1293</v>
      </c>
      <c r="AP163" t="s">
        <v>1294</v>
      </c>
      <c r="AQ163">
        <v>20</v>
      </c>
      <c r="AR163" s="21">
        <v>1</v>
      </c>
      <c r="AS163" s="5" t="s">
        <v>51</v>
      </c>
      <c r="AT163" s="5"/>
      <c r="AU163" t="s">
        <v>58</v>
      </c>
      <c r="AV163">
        <f>+VLOOKUP($I163,Code!$A$2:$M$108,12,0)</f>
        <v>324903</v>
      </c>
      <c r="AW163" t="str">
        <f>+VLOOKUP($I163,Code!$A$2:$M$108,13,0)</f>
        <v>Ahh GGM 9g Promo</v>
      </c>
      <c r="AY163" s="1">
        <f t="shared" si="7"/>
        <v>382.64</v>
      </c>
      <c r="AZ163" s="12">
        <f t="shared" si="8"/>
        <v>0</v>
      </c>
    </row>
    <row r="164" spans="1:53" hidden="1" x14ac:dyDescent="0.25">
      <c r="B164" t="s">
        <v>1304</v>
      </c>
      <c r="C164" s="2" t="s">
        <v>1452</v>
      </c>
      <c r="D164" s="2">
        <v>45590</v>
      </c>
      <c r="E164" t="s">
        <v>1839</v>
      </c>
      <c r="F164" t="s">
        <v>1840</v>
      </c>
      <c r="G164" t="s">
        <v>1841</v>
      </c>
      <c r="H164">
        <v>0</v>
      </c>
      <c r="I164">
        <v>173167000</v>
      </c>
      <c r="J164" t="s">
        <v>1296</v>
      </c>
      <c r="K164" t="s">
        <v>1288</v>
      </c>
      <c r="L164" t="s">
        <v>1295</v>
      </c>
      <c r="M164">
        <v>5332298</v>
      </c>
      <c r="N164" t="s">
        <v>1842</v>
      </c>
      <c r="O164" t="s">
        <v>1843</v>
      </c>
      <c r="P164" t="s">
        <v>1844</v>
      </c>
      <c r="Q164" t="s">
        <v>1290</v>
      </c>
      <c r="R164" t="s">
        <v>1845</v>
      </c>
      <c r="S164" t="s">
        <v>1777</v>
      </c>
      <c r="T164" t="s">
        <v>1778</v>
      </c>
      <c r="U164" t="s">
        <v>1779</v>
      </c>
      <c r="W164" t="s">
        <v>1465</v>
      </c>
      <c r="X164" t="s">
        <v>1779</v>
      </c>
      <c r="Y164" t="s">
        <v>1291</v>
      </c>
      <c r="Z164" t="s">
        <v>1292</v>
      </c>
      <c r="AA164" s="4" t="s">
        <v>51</v>
      </c>
      <c r="AB164" t="s">
        <v>1452</v>
      </c>
      <c r="AC164">
        <v>40</v>
      </c>
      <c r="AD164">
        <v>19132</v>
      </c>
      <c r="AE164">
        <v>19132</v>
      </c>
      <c r="AF164">
        <v>765280</v>
      </c>
      <c r="AG164">
        <v>8</v>
      </c>
      <c r="AH164" s="1">
        <v>826502</v>
      </c>
      <c r="AI164" t="s">
        <v>1888</v>
      </c>
      <c r="AJ164">
        <v>20240825</v>
      </c>
      <c r="AK164">
        <v>20250825</v>
      </c>
      <c r="AL164" t="s">
        <v>1711</v>
      </c>
      <c r="AM164">
        <v>102855</v>
      </c>
      <c r="AN164" t="s">
        <v>1477</v>
      </c>
      <c r="AO164" t="s">
        <v>1293</v>
      </c>
      <c r="AP164" t="s">
        <v>1294</v>
      </c>
      <c r="AQ164">
        <v>20</v>
      </c>
      <c r="AR164" s="21">
        <v>2</v>
      </c>
      <c r="AS164" t="s">
        <v>51</v>
      </c>
      <c r="AU164" t="s">
        <v>2006</v>
      </c>
      <c r="AV164">
        <f>+VLOOKUP($I164,Code!$A$2:$M$108,12,0)</f>
        <v>324903</v>
      </c>
      <c r="AW164" t="str">
        <f>+VLOOKUP($I164,Code!$A$2:$M$108,13,0)</f>
        <v>Ahh GGM 9g Promo</v>
      </c>
      <c r="AY164" s="1">
        <f t="shared" si="7"/>
        <v>382.64</v>
      </c>
      <c r="AZ164" s="12">
        <f t="shared" si="8"/>
        <v>0</v>
      </c>
    </row>
    <row r="165" spans="1:53" hidden="1" x14ac:dyDescent="0.25">
      <c r="B165" t="s">
        <v>1304</v>
      </c>
      <c r="C165" s="2" t="s">
        <v>1452</v>
      </c>
      <c r="D165" s="2">
        <v>45590</v>
      </c>
      <c r="E165" t="s">
        <v>1905</v>
      </c>
      <c r="F165" t="s">
        <v>1906</v>
      </c>
      <c r="G165" t="s">
        <v>1907</v>
      </c>
      <c r="H165" t="s">
        <v>1908</v>
      </c>
      <c r="I165">
        <v>173167000</v>
      </c>
      <c r="J165" t="s">
        <v>1296</v>
      </c>
      <c r="K165" t="s">
        <v>1288</v>
      </c>
      <c r="L165" t="s">
        <v>1295</v>
      </c>
      <c r="M165">
        <v>5337712</v>
      </c>
      <c r="N165" t="s">
        <v>1909</v>
      </c>
      <c r="O165" t="s">
        <v>1909</v>
      </c>
      <c r="P165" t="s">
        <v>1910</v>
      </c>
      <c r="Q165" t="s">
        <v>1290</v>
      </c>
      <c r="R165" t="s">
        <v>1911</v>
      </c>
      <c r="S165" t="s">
        <v>1605</v>
      </c>
      <c r="T165" t="s">
        <v>1912</v>
      </c>
      <c r="U165" t="s">
        <v>1913</v>
      </c>
      <c r="W165" t="s">
        <v>1465</v>
      </c>
      <c r="X165" t="s">
        <v>1913</v>
      </c>
      <c r="Y165" t="s">
        <v>1291</v>
      </c>
      <c r="Z165" t="s">
        <v>1292</v>
      </c>
      <c r="AA165" s="4" t="s">
        <v>51</v>
      </c>
      <c r="AB165" t="s">
        <v>1452</v>
      </c>
      <c r="AC165">
        <v>40</v>
      </c>
      <c r="AD165">
        <v>19132</v>
      </c>
      <c r="AE165">
        <v>19132</v>
      </c>
      <c r="AF165">
        <v>765280</v>
      </c>
      <c r="AG165">
        <v>8</v>
      </c>
      <c r="AH165" s="1">
        <v>826502</v>
      </c>
      <c r="AI165" t="s">
        <v>1888</v>
      </c>
      <c r="AJ165">
        <v>20240825</v>
      </c>
      <c r="AK165">
        <v>20250825</v>
      </c>
      <c r="AL165" t="s">
        <v>1476</v>
      </c>
      <c r="AM165">
        <v>102855</v>
      </c>
      <c r="AN165" t="s">
        <v>1477</v>
      </c>
      <c r="AO165" t="s">
        <v>1293</v>
      </c>
      <c r="AP165" t="s">
        <v>1294</v>
      </c>
      <c r="AQ165">
        <v>20</v>
      </c>
      <c r="AR165" s="21">
        <v>2</v>
      </c>
      <c r="AS165" t="s">
        <v>51</v>
      </c>
      <c r="AU165" t="s">
        <v>1999</v>
      </c>
      <c r="AV165">
        <f>+VLOOKUP($I165,Code!$A$2:$M$108,12,0)</f>
        <v>324903</v>
      </c>
      <c r="AW165" t="str">
        <f>+VLOOKUP($I165,Code!$A$2:$M$108,13,0)</f>
        <v>Ahh GGM 9g Promo</v>
      </c>
      <c r="AY165" s="1">
        <f t="shared" si="7"/>
        <v>382.64</v>
      </c>
      <c r="AZ165" s="12">
        <f t="shared" si="8"/>
        <v>0</v>
      </c>
    </row>
    <row r="166" spans="1:53" hidden="1" x14ac:dyDescent="0.25">
      <c r="B166" t="s">
        <v>1304</v>
      </c>
      <c r="C166" s="2" t="s">
        <v>1452</v>
      </c>
      <c r="D166" s="2">
        <v>45590</v>
      </c>
      <c r="E166" t="s">
        <v>1980</v>
      </c>
      <c r="F166" t="s">
        <v>1981</v>
      </c>
      <c r="G166" t="s">
        <v>1982</v>
      </c>
      <c r="H166" t="s">
        <v>1983</v>
      </c>
      <c r="I166">
        <v>173167000</v>
      </c>
      <c r="J166" t="s">
        <v>1296</v>
      </c>
      <c r="K166" t="s">
        <v>1288</v>
      </c>
      <c r="L166" t="s">
        <v>1295</v>
      </c>
      <c r="M166">
        <v>5296543</v>
      </c>
      <c r="N166" t="s">
        <v>1984</v>
      </c>
      <c r="O166" t="s">
        <v>1985</v>
      </c>
      <c r="P166">
        <v>713</v>
      </c>
      <c r="Q166" t="s">
        <v>1986</v>
      </c>
      <c r="R166" t="s">
        <v>1987</v>
      </c>
      <c r="S166" t="s">
        <v>1988</v>
      </c>
      <c r="T166" t="s">
        <v>1989</v>
      </c>
      <c r="U166" t="s">
        <v>1913</v>
      </c>
      <c r="W166" t="s">
        <v>1465</v>
      </c>
      <c r="X166" t="s">
        <v>1913</v>
      </c>
      <c r="Y166" t="s">
        <v>1291</v>
      </c>
      <c r="Z166" t="s">
        <v>1292</v>
      </c>
      <c r="AA166" s="4" t="s">
        <v>51</v>
      </c>
      <c r="AB166" t="s">
        <v>1452</v>
      </c>
      <c r="AC166">
        <v>20</v>
      </c>
      <c r="AD166">
        <v>19132</v>
      </c>
      <c r="AE166">
        <v>19132</v>
      </c>
      <c r="AF166">
        <v>382640</v>
      </c>
      <c r="AG166">
        <v>8</v>
      </c>
      <c r="AH166" s="1">
        <v>413251</v>
      </c>
      <c r="AI166" t="s">
        <v>1888</v>
      </c>
      <c r="AJ166">
        <v>20240825</v>
      </c>
      <c r="AK166">
        <v>20250825</v>
      </c>
      <c r="AL166" t="s">
        <v>1476</v>
      </c>
      <c r="AM166">
        <v>102855</v>
      </c>
      <c r="AN166" t="s">
        <v>1477</v>
      </c>
      <c r="AO166" t="s">
        <v>1293</v>
      </c>
      <c r="AP166" t="s">
        <v>1294</v>
      </c>
      <c r="AQ166">
        <v>20</v>
      </c>
      <c r="AR166" s="21">
        <v>1</v>
      </c>
      <c r="AS166" t="s">
        <v>51</v>
      </c>
      <c r="AU166" t="s">
        <v>1999</v>
      </c>
      <c r="AV166">
        <f>+VLOOKUP($I166,Code!$A$2:$M$108,12,0)</f>
        <v>324903</v>
      </c>
      <c r="AW166" t="str">
        <f>+VLOOKUP($I166,Code!$A$2:$M$108,13,0)</f>
        <v>Ahh GGM 9g Promo</v>
      </c>
      <c r="AY166" s="1">
        <f t="shared" si="7"/>
        <v>382.64</v>
      </c>
      <c r="AZ166" s="12">
        <f t="shared" si="8"/>
        <v>0</v>
      </c>
    </row>
    <row r="167" spans="1:53" hidden="1" x14ac:dyDescent="0.25">
      <c r="B167" t="s">
        <v>1304</v>
      </c>
      <c r="C167" s="2" t="s">
        <v>1452</v>
      </c>
      <c r="D167" s="2">
        <v>45590</v>
      </c>
      <c r="E167" t="s">
        <v>1810</v>
      </c>
      <c r="F167" t="s">
        <v>1811</v>
      </c>
      <c r="G167" t="s">
        <v>1812</v>
      </c>
      <c r="H167" t="s">
        <v>1813</v>
      </c>
      <c r="I167">
        <v>173167000</v>
      </c>
      <c r="J167" t="s">
        <v>1296</v>
      </c>
      <c r="K167" t="s">
        <v>1288</v>
      </c>
      <c r="L167" t="s">
        <v>1295</v>
      </c>
      <c r="M167">
        <v>5270732</v>
      </c>
      <c r="N167" t="s">
        <v>1814</v>
      </c>
      <c r="O167" t="s">
        <v>1814</v>
      </c>
      <c r="P167" t="s">
        <v>1290</v>
      </c>
      <c r="Q167" t="s">
        <v>1815</v>
      </c>
      <c r="R167" t="s">
        <v>1816</v>
      </c>
      <c r="S167" t="s">
        <v>1817</v>
      </c>
      <c r="T167" t="s">
        <v>1818</v>
      </c>
      <c r="U167" t="s">
        <v>1779</v>
      </c>
      <c r="W167" t="s">
        <v>1465</v>
      </c>
      <c r="X167" t="s">
        <v>1779</v>
      </c>
      <c r="Y167" t="s">
        <v>1291</v>
      </c>
      <c r="Z167" t="s">
        <v>1292</v>
      </c>
      <c r="AA167" s="4" t="s">
        <v>51</v>
      </c>
      <c r="AB167" t="s">
        <v>1452</v>
      </c>
      <c r="AC167">
        <v>120</v>
      </c>
      <c r="AD167">
        <v>19132</v>
      </c>
      <c r="AE167">
        <v>19132</v>
      </c>
      <c r="AF167">
        <v>2295840</v>
      </c>
      <c r="AG167">
        <v>8</v>
      </c>
      <c r="AH167" s="1">
        <v>2479507</v>
      </c>
      <c r="AI167" t="s">
        <v>1888</v>
      </c>
      <c r="AJ167">
        <v>20240825</v>
      </c>
      <c r="AK167">
        <v>20250825</v>
      </c>
      <c r="AL167" t="s">
        <v>1476</v>
      </c>
      <c r="AM167">
        <v>102855</v>
      </c>
      <c r="AN167" t="s">
        <v>1477</v>
      </c>
      <c r="AO167" t="s">
        <v>1293</v>
      </c>
      <c r="AP167" t="s">
        <v>1294</v>
      </c>
      <c r="AQ167">
        <v>20</v>
      </c>
      <c r="AR167" s="21">
        <v>6</v>
      </c>
      <c r="AS167" t="s">
        <v>51</v>
      </c>
      <c r="AU167" t="s">
        <v>2007</v>
      </c>
      <c r="AV167">
        <f>+VLOOKUP($I167,Code!$A$2:$M$108,12,0)</f>
        <v>324903</v>
      </c>
      <c r="AW167" t="str">
        <f>+VLOOKUP($I167,Code!$A$2:$M$108,13,0)</f>
        <v>Ahh GGM 9g Promo</v>
      </c>
      <c r="AY167" s="1">
        <f t="shared" si="7"/>
        <v>382.64</v>
      </c>
      <c r="AZ167" s="12">
        <f t="shared" si="8"/>
        <v>0</v>
      </c>
    </row>
    <row r="168" spans="1:53" hidden="1" x14ac:dyDescent="0.25">
      <c r="B168" t="s">
        <v>1304</v>
      </c>
      <c r="C168" s="2" t="s">
        <v>1452</v>
      </c>
      <c r="D168" s="2">
        <v>45590</v>
      </c>
      <c r="E168" t="s">
        <v>1468</v>
      </c>
      <c r="F168" t="s">
        <v>1469</v>
      </c>
      <c r="G168" t="s">
        <v>1470</v>
      </c>
      <c r="H168" t="s">
        <v>1471</v>
      </c>
      <c r="I168">
        <v>173167000</v>
      </c>
      <c r="J168" t="s">
        <v>1296</v>
      </c>
      <c r="K168" t="s">
        <v>1288</v>
      </c>
      <c r="L168" t="s">
        <v>1295</v>
      </c>
      <c r="M168">
        <v>5124284</v>
      </c>
      <c r="N168" t="s">
        <v>1472</v>
      </c>
      <c r="O168" t="s">
        <v>1472</v>
      </c>
      <c r="P168">
        <v>72</v>
      </c>
      <c r="Q168" t="s">
        <v>1290</v>
      </c>
      <c r="R168" t="s">
        <v>1473</v>
      </c>
      <c r="S168" t="s">
        <v>1290</v>
      </c>
      <c r="T168" t="s">
        <v>1474</v>
      </c>
      <c r="U168" t="s">
        <v>1475</v>
      </c>
      <c r="W168" t="s">
        <v>1465</v>
      </c>
      <c r="X168" t="s">
        <v>1475</v>
      </c>
      <c r="Y168" t="s">
        <v>1291</v>
      </c>
      <c r="Z168" t="s">
        <v>1292</v>
      </c>
      <c r="AA168" s="4" t="s">
        <v>51</v>
      </c>
      <c r="AB168" t="s">
        <v>1452</v>
      </c>
      <c r="AC168">
        <v>20</v>
      </c>
      <c r="AD168">
        <v>19132</v>
      </c>
      <c r="AE168">
        <v>19132</v>
      </c>
      <c r="AF168">
        <v>382640</v>
      </c>
      <c r="AG168">
        <v>8</v>
      </c>
      <c r="AH168" s="1">
        <v>413251</v>
      </c>
      <c r="AI168" t="s">
        <v>1888</v>
      </c>
      <c r="AJ168">
        <v>20240825</v>
      </c>
      <c r="AK168">
        <v>20250825</v>
      </c>
      <c r="AL168" t="s">
        <v>1476</v>
      </c>
      <c r="AM168">
        <v>102855</v>
      </c>
      <c r="AN168" t="s">
        <v>1477</v>
      </c>
      <c r="AO168" t="s">
        <v>1293</v>
      </c>
      <c r="AP168" t="s">
        <v>1294</v>
      </c>
      <c r="AQ168">
        <v>20</v>
      </c>
      <c r="AR168" s="21">
        <v>1</v>
      </c>
      <c r="AS168" t="s">
        <v>51</v>
      </c>
      <c r="AU168" t="s">
        <v>1999</v>
      </c>
      <c r="AV168">
        <f>+VLOOKUP($I168,Code!$A$2:$M$108,12,0)</f>
        <v>324903</v>
      </c>
      <c r="AW168" t="str">
        <f>+VLOOKUP($I168,Code!$A$2:$M$108,13,0)</f>
        <v>Ahh GGM 9g Promo</v>
      </c>
      <c r="AY168" s="1">
        <f t="shared" si="7"/>
        <v>382.64</v>
      </c>
      <c r="AZ168" s="12">
        <f t="shared" si="8"/>
        <v>0</v>
      </c>
    </row>
    <row r="169" spans="1:53" hidden="1" x14ac:dyDescent="0.25">
      <c r="B169" t="s">
        <v>1304</v>
      </c>
      <c r="C169" s="2" t="s">
        <v>1452</v>
      </c>
      <c r="D169" s="2">
        <v>45590</v>
      </c>
      <c r="E169" t="s">
        <v>1874</v>
      </c>
      <c r="F169" t="s">
        <v>1875</v>
      </c>
      <c r="G169" t="s">
        <v>1876</v>
      </c>
      <c r="H169" t="s">
        <v>1877</v>
      </c>
      <c r="I169">
        <v>173167000</v>
      </c>
      <c r="J169" t="s">
        <v>1296</v>
      </c>
      <c r="K169" t="s">
        <v>1288</v>
      </c>
      <c r="L169" t="s">
        <v>1295</v>
      </c>
      <c r="M169">
        <v>5100042</v>
      </c>
      <c r="N169" t="s">
        <v>1878</v>
      </c>
      <c r="O169" t="s">
        <v>1879</v>
      </c>
      <c r="P169">
        <v>89</v>
      </c>
      <c r="Q169" t="s">
        <v>1290</v>
      </c>
      <c r="R169" t="s">
        <v>1604</v>
      </c>
      <c r="S169" t="s">
        <v>1290</v>
      </c>
      <c r="T169" t="s">
        <v>1779</v>
      </c>
      <c r="U169" t="s">
        <v>1779</v>
      </c>
      <c r="W169" t="s">
        <v>1465</v>
      </c>
      <c r="X169" t="s">
        <v>1779</v>
      </c>
      <c r="Y169" t="s">
        <v>1291</v>
      </c>
      <c r="Z169" t="s">
        <v>1292</v>
      </c>
      <c r="AA169" s="4" t="s">
        <v>51</v>
      </c>
      <c r="AB169" t="s">
        <v>1452</v>
      </c>
      <c r="AC169">
        <v>20</v>
      </c>
      <c r="AD169">
        <v>19132</v>
      </c>
      <c r="AE169">
        <v>19132</v>
      </c>
      <c r="AF169">
        <v>382640</v>
      </c>
      <c r="AG169">
        <v>8</v>
      </c>
      <c r="AH169" s="1">
        <v>413251</v>
      </c>
      <c r="AI169" t="s">
        <v>1888</v>
      </c>
      <c r="AJ169">
        <v>20240825</v>
      </c>
      <c r="AK169">
        <v>20250825</v>
      </c>
      <c r="AL169" t="s">
        <v>1476</v>
      </c>
      <c r="AM169">
        <v>102855</v>
      </c>
      <c r="AN169" t="s">
        <v>1477</v>
      </c>
      <c r="AO169" t="s">
        <v>1293</v>
      </c>
      <c r="AP169" t="s">
        <v>1294</v>
      </c>
      <c r="AQ169">
        <v>20</v>
      </c>
      <c r="AR169" s="21">
        <v>1</v>
      </c>
      <c r="AS169" t="s">
        <v>51</v>
      </c>
      <c r="AU169" t="s">
        <v>2007</v>
      </c>
      <c r="AV169">
        <f>+VLOOKUP($I169,Code!$A$2:$M$108,12,0)</f>
        <v>324903</v>
      </c>
      <c r="AW169" t="str">
        <f>+VLOOKUP($I169,Code!$A$2:$M$108,13,0)</f>
        <v>Ahh GGM 9g Promo</v>
      </c>
      <c r="AY169" s="1">
        <f t="shared" ref="AY169:AY231" si="9">+AE169*AQ169/1000</f>
        <v>382.64</v>
      </c>
      <c r="AZ169" s="12">
        <f t="shared" si="8"/>
        <v>0</v>
      </c>
    </row>
    <row r="170" spans="1:53" hidden="1" x14ac:dyDescent="0.25">
      <c r="B170" t="s">
        <v>1304</v>
      </c>
      <c r="C170" s="2" t="s">
        <v>1452</v>
      </c>
      <c r="D170" s="2">
        <v>45590</v>
      </c>
      <c r="E170" t="s">
        <v>1959</v>
      </c>
      <c r="F170" t="s">
        <v>1771</v>
      </c>
      <c r="G170" t="s">
        <v>1960</v>
      </c>
      <c r="H170" t="s">
        <v>1961</v>
      </c>
      <c r="I170">
        <v>173167000</v>
      </c>
      <c r="J170" t="s">
        <v>1296</v>
      </c>
      <c r="K170" t="s">
        <v>1288</v>
      </c>
      <c r="L170" t="s">
        <v>1295</v>
      </c>
      <c r="M170">
        <v>5336173</v>
      </c>
      <c r="N170" t="s">
        <v>1774</v>
      </c>
      <c r="O170" t="s">
        <v>1774</v>
      </c>
      <c r="P170" t="s">
        <v>1775</v>
      </c>
      <c r="Q170" t="s">
        <v>1290</v>
      </c>
      <c r="R170" t="s">
        <v>1776</v>
      </c>
      <c r="S170" t="s">
        <v>1777</v>
      </c>
      <c r="T170" t="s">
        <v>1778</v>
      </c>
      <c r="U170" t="s">
        <v>1779</v>
      </c>
      <c r="W170" t="s">
        <v>1465</v>
      </c>
      <c r="X170" t="s">
        <v>1779</v>
      </c>
      <c r="Y170" t="s">
        <v>1291</v>
      </c>
      <c r="Z170" t="s">
        <v>1292</v>
      </c>
      <c r="AA170" s="4" t="s">
        <v>51</v>
      </c>
      <c r="AB170" t="s">
        <v>1452</v>
      </c>
      <c r="AC170">
        <v>60</v>
      </c>
      <c r="AD170">
        <v>19132</v>
      </c>
      <c r="AE170">
        <v>19132</v>
      </c>
      <c r="AF170">
        <v>1147920</v>
      </c>
      <c r="AG170">
        <v>8</v>
      </c>
      <c r="AH170" s="1">
        <v>1239754</v>
      </c>
      <c r="AI170" t="s">
        <v>1888</v>
      </c>
      <c r="AJ170">
        <v>20240825</v>
      </c>
      <c r="AK170">
        <v>20250825</v>
      </c>
      <c r="AL170" t="s">
        <v>1476</v>
      </c>
      <c r="AM170">
        <v>102855</v>
      </c>
      <c r="AN170" t="s">
        <v>1477</v>
      </c>
      <c r="AO170" t="s">
        <v>1293</v>
      </c>
      <c r="AP170" t="s">
        <v>1294</v>
      </c>
      <c r="AQ170">
        <v>20</v>
      </c>
      <c r="AR170" s="21">
        <v>3</v>
      </c>
      <c r="AS170" t="s">
        <v>51</v>
      </c>
      <c r="AU170" t="s">
        <v>2006</v>
      </c>
      <c r="AV170">
        <f>+VLOOKUP($I170,Code!$A$2:$M$108,12,0)</f>
        <v>324903</v>
      </c>
      <c r="AW170" t="str">
        <f>+VLOOKUP($I170,Code!$A$2:$M$108,13,0)</f>
        <v>Ahh GGM 9g Promo</v>
      </c>
      <c r="AY170" s="1">
        <f t="shared" si="9"/>
        <v>382.64</v>
      </c>
      <c r="AZ170" s="12">
        <f t="shared" si="8"/>
        <v>0</v>
      </c>
    </row>
    <row r="171" spans="1:53" hidden="1" x14ac:dyDescent="0.25">
      <c r="B171" t="s">
        <v>1304</v>
      </c>
      <c r="C171" s="2" t="s">
        <v>1452</v>
      </c>
      <c r="D171" s="2">
        <v>45590</v>
      </c>
      <c r="E171" t="s">
        <v>1509</v>
      </c>
      <c r="F171" t="s">
        <v>1510</v>
      </c>
      <c r="G171" t="s">
        <v>1511</v>
      </c>
      <c r="H171" t="s">
        <v>1512</v>
      </c>
      <c r="I171">
        <v>173167000</v>
      </c>
      <c r="J171" t="s">
        <v>1296</v>
      </c>
      <c r="K171" t="s">
        <v>1288</v>
      </c>
      <c r="L171" t="s">
        <v>1295</v>
      </c>
      <c r="M171">
        <v>5170328</v>
      </c>
      <c r="N171" t="s">
        <v>1513</v>
      </c>
      <c r="O171" t="s">
        <v>1513</v>
      </c>
      <c r="P171">
        <v>52</v>
      </c>
      <c r="Q171" t="s">
        <v>1290</v>
      </c>
      <c r="R171" t="s">
        <v>1514</v>
      </c>
      <c r="S171" t="s">
        <v>1290</v>
      </c>
      <c r="T171" t="s">
        <v>1515</v>
      </c>
      <c r="U171" t="s">
        <v>1516</v>
      </c>
      <c r="W171" t="s">
        <v>1517</v>
      </c>
      <c r="X171" t="s">
        <v>1516</v>
      </c>
      <c r="Y171" t="s">
        <v>1291</v>
      </c>
      <c r="Z171" t="s">
        <v>1292</v>
      </c>
      <c r="AA171" s="4" t="s">
        <v>51</v>
      </c>
      <c r="AB171" t="s">
        <v>1452</v>
      </c>
      <c r="AC171">
        <v>20</v>
      </c>
      <c r="AD171">
        <v>19132</v>
      </c>
      <c r="AE171">
        <v>19132</v>
      </c>
      <c r="AF171">
        <v>382640</v>
      </c>
      <c r="AG171">
        <v>8</v>
      </c>
      <c r="AH171" s="1">
        <v>413251</v>
      </c>
      <c r="AI171" t="s">
        <v>1888</v>
      </c>
      <c r="AJ171">
        <v>20240825</v>
      </c>
      <c r="AK171">
        <v>20250825</v>
      </c>
      <c r="AL171" t="s">
        <v>1476</v>
      </c>
      <c r="AM171">
        <v>102855</v>
      </c>
      <c r="AN171" t="s">
        <v>1477</v>
      </c>
      <c r="AO171" t="s">
        <v>1293</v>
      </c>
      <c r="AP171" t="s">
        <v>1294</v>
      </c>
      <c r="AQ171">
        <v>20</v>
      </c>
      <c r="AR171" s="21">
        <v>1</v>
      </c>
      <c r="AS171" t="s">
        <v>51</v>
      </c>
      <c r="AU171" t="s">
        <v>2002</v>
      </c>
      <c r="AV171">
        <f>+VLOOKUP($I171,Code!$A$2:$M$108,12,0)</f>
        <v>324903</v>
      </c>
      <c r="AW171" t="str">
        <f>+VLOOKUP($I171,Code!$A$2:$M$108,13,0)</f>
        <v>Ahh GGM 9g Promo</v>
      </c>
      <c r="AY171" s="1">
        <f t="shared" si="9"/>
        <v>382.64</v>
      </c>
      <c r="AZ171" s="12">
        <f t="shared" si="8"/>
        <v>0</v>
      </c>
    </row>
    <row r="172" spans="1:53" hidden="1" x14ac:dyDescent="0.25">
      <c r="B172" t="s">
        <v>1304</v>
      </c>
      <c r="C172" s="2" t="s">
        <v>1452</v>
      </c>
      <c r="D172" s="2">
        <v>45590</v>
      </c>
      <c r="E172" t="s">
        <v>1899</v>
      </c>
      <c r="F172" t="s">
        <v>1647</v>
      </c>
      <c r="G172" t="s">
        <v>1900</v>
      </c>
      <c r="H172" t="s">
        <v>1901</v>
      </c>
      <c r="I172">
        <v>173167000</v>
      </c>
      <c r="J172" t="s">
        <v>1296</v>
      </c>
      <c r="K172" t="s">
        <v>1288</v>
      </c>
      <c r="L172" t="s">
        <v>1295</v>
      </c>
      <c r="M172">
        <v>5331282</v>
      </c>
      <c r="N172" t="s">
        <v>1650</v>
      </c>
      <c r="O172" t="s">
        <v>1650</v>
      </c>
      <c r="P172" t="s">
        <v>1651</v>
      </c>
      <c r="Q172" t="s">
        <v>1290</v>
      </c>
      <c r="R172" t="s">
        <v>1652</v>
      </c>
      <c r="S172" t="s">
        <v>1653</v>
      </c>
      <c r="T172" t="s">
        <v>1654</v>
      </c>
      <c r="U172" t="s">
        <v>1655</v>
      </c>
      <c r="W172" t="s">
        <v>1517</v>
      </c>
      <c r="X172" t="s">
        <v>1655</v>
      </c>
      <c r="Y172" t="s">
        <v>1291</v>
      </c>
      <c r="Z172" t="s">
        <v>1292</v>
      </c>
      <c r="AA172" s="4" t="s">
        <v>51</v>
      </c>
      <c r="AB172" t="s">
        <v>1452</v>
      </c>
      <c r="AC172">
        <v>20</v>
      </c>
      <c r="AD172">
        <v>19132</v>
      </c>
      <c r="AE172">
        <v>19132</v>
      </c>
      <c r="AF172">
        <v>382640</v>
      </c>
      <c r="AG172">
        <v>8</v>
      </c>
      <c r="AH172" s="1">
        <v>413251</v>
      </c>
      <c r="AI172" t="s">
        <v>1888</v>
      </c>
      <c r="AJ172">
        <v>20240825</v>
      </c>
      <c r="AK172">
        <v>20250825</v>
      </c>
      <c r="AL172" t="s">
        <v>1476</v>
      </c>
      <c r="AM172">
        <v>102855</v>
      </c>
      <c r="AN172" t="s">
        <v>1477</v>
      </c>
      <c r="AO172" t="s">
        <v>1293</v>
      </c>
      <c r="AP172" t="s">
        <v>1294</v>
      </c>
      <c r="AQ172">
        <v>20</v>
      </c>
      <c r="AR172" s="21">
        <v>1</v>
      </c>
      <c r="AS172" t="s">
        <v>51</v>
      </c>
      <c r="AU172" t="s">
        <v>2002</v>
      </c>
      <c r="AV172">
        <f>+VLOOKUP($I172,Code!$A$2:$M$108,12,0)</f>
        <v>324903</v>
      </c>
      <c r="AW172" t="str">
        <f>+VLOOKUP($I172,Code!$A$2:$M$108,13,0)</f>
        <v>Ahh GGM 9g Promo</v>
      </c>
      <c r="AY172" s="1">
        <f t="shared" si="9"/>
        <v>382.64</v>
      </c>
      <c r="AZ172" s="12">
        <f t="shared" si="8"/>
        <v>0</v>
      </c>
    </row>
    <row r="173" spans="1:53" hidden="1" x14ac:dyDescent="0.25">
      <c r="B173" t="s">
        <v>1304</v>
      </c>
      <c r="C173" s="2" t="s">
        <v>1452</v>
      </c>
      <c r="D173" s="2">
        <v>45590</v>
      </c>
      <c r="E173" t="s">
        <v>1902</v>
      </c>
      <c r="F173" t="s">
        <v>1784</v>
      </c>
      <c r="G173" t="s">
        <v>1903</v>
      </c>
      <c r="H173" t="s">
        <v>1904</v>
      </c>
      <c r="I173">
        <v>173167000</v>
      </c>
      <c r="J173" t="s">
        <v>1296</v>
      </c>
      <c r="K173" t="s">
        <v>1288</v>
      </c>
      <c r="L173" t="s">
        <v>1295</v>
      </c>
      <c r="M173">
        <v>5100073</v>
      </c>
      <c r="N173" t="s">
        <v>1787</v>
      </c>
      <c r="O173" t="s">
        <v>1788</v>
      </c>
      <c r="P173">
        <v>122</v>
      </c>
      <c r="Q173" t="s">
        <v>1290</v>
      </c>
      <c r="R173" t="s">
        <v>1789</v>
      </c>
      <c r="S173" t="s">
        <v>1790</v>
      </c>
      <c r="T173" t="s">
        <v>1791</v>
      </c>
      <c r="U173" t="s">
        <v>1792</v>
      </c>
      <c r="W173" t="s">
        <v>1465</v>
      </c>
      <c r="X173" t="s">
        <v>1792</v>
      </c>
      <c r="Y173" t="s">
        <v>1291</v>
      </c>
      <c r="Z173" t="s">
        <v>1292</v>
      </c>
      <c r="AA173" s="4" t="s">
        <v>51</v>
      </c>
      <c r="AB173" t="s">
        <v>1452</v>
      </c>
      <c r="AC173">
        <v>20</v>
      </c>
      <c r="AD173">
        <v>19132</v>
      </c>
      <c r="AE173">
        <v>19132</v>
      </c>
      <c r="AF173">
        <v>382640</v>
      </c>
      <c r="AG173">
        <v>8</v>
      </c>
      <c r="AH173" s="1">
        <v>413251</v>
      </c>
      <c r="AI173" t="s">
        <v>1888</v>
      </c>
      <c r="AJ173">
        <v>20240825</v>
      </c>
      <c r="AK173">
        <v>20250825</v>
      </c>
      <c r="AL173" t="s">
        <v>1476</v>
      </c>
      <c r="AM173">
        <v>102855</v>
      </c>
      <c r="AN173" t="s">
        <v>1477</v>
      </c>
      <c r="AO173" t="s">
        <v>1293</v>
      </c>
      <c r="AP173" t="s">
        <v>1294</v>
      </c>
      <c r="AQ173">
        <v>20</v>
      </c>
      <c r="AR173" s="21">
        <v>1</v>
      </c>
      <c r="AS173" t="s">
        <v>51</v>
      </c>
      <c r="AU173" t="s">
        <v>2007</v>
      </c>
      <c r="AV173">
        <f>+VLOOKUP($I173,Code!$A$2:$M$108,12,0)</f>
        <v>324903</v>
      </c>
      <c r="AW173" t="str">
        <f>+VLOOKUP($I173,Code!$A$2:$M$108,13,0)</f>
        <v>Ahh GGM 9g Promo</v>
      </c>
      <c r="AY173" s="1">
        <f t="shared" si="9"/>
        <v>382.64</v>
      </c>
      <c r="AZ173" s="12">
        <f t="shared" si="8"/>
        <v>0</v>
      </c>
    </row>
    <row r="174" spans="1:53" hidden="1" x14ac:dyDescent="0.25">
      <c r="A174" s="4" t="s">
        <v>1287</v>
      </c>
      <c r="B174" t="s">
        <v>1304</v>
      </c>
      <c r="C174" s="2" t="s">
        <v>1452</v>
      </c>
      <c r="D174" s="2">
        <v>45590</v>
      </c>
      <c r="E174" t="s">
        <v>1962</v>
      </c>
      <c r="F174" t="s">
        <v>1963</v>
      </c>
      <c r="G174" t="s">
        <v>1964</v>
      </c>
      <c r="H174" t="s">
        <v>1965</v>
      </c>
      <c r="I174">
        <v>173167000</v>
      </c>
      <c r="J174" t="s">
        <v>1296</v>
      </c>
      <c r="K174" t="s">
        <v>1288</v>
      </c>
      <c r="L174" t="s">
        <v>1295</v>
      </c>
      <c r="M174">
        <v>5170179</v>
      </c>
      <c r="N174" t="s">
        <v>1966</v>
      </c>
      <c r="O174" t="s">
        <v>1966</v>
      </c>
      <c r="P174">
        <v>2</v>
      </c>
      <c r="Q174" t="s">
        <v>1290</v>
      </c>
      <c r="R174" t="s">
        <v>1967</v>
      </c>
      <c r="S174" t="s">
        <v>1968</v>
      </c>
      <c r="T174" t="s">
        <v>1969</v>
      </c>
      <c r="U174" t="s">
        <v>1969</v>
      </c>
      <c r="W174" t="s">
        <v>1517</v>
      </c>
      <c r="X174" t="s">
        <v>1969</v>
      </c>
      <c r="Y174" t="s">
        <v>1291</v>
      </c>
      <c r="Z174" t="s">
        <v>1292</v>
      </c>
      <c r="AA174" s="4" t="s">
        <v>51</v>
      </c>
      <c r="AB174" t="s">
        <v>1452</v>
      </c>
      <c r="AC174">
        <v>40</v>
      </c>
      <c r="AD174">
        <v>19132</v>
      </c>
      <c r="AE174">
        <v>19132</v>
      </c>
      <c r="AF174">
        <v>765280</v>
      </c>
      <c r="AG174">
        <v>8</v>
      </c>
      <c r="AH174" s="1">
        <v>826502</v>
      </c>
      <c r="AI174" t="s">
        <v>1888</v>
      </c>
      <c r="AJ174">
        <v>20240825</v>
      </c>
      <c r="AK174">
        <v>20250825</v>
      </c>
      <c r="AL174" t="s">
        <v>1476</v>
      </c>
      <c r="AM174">
        <v>102855</v>
      </c>
      <c r="AN174" t="s">
        <v>1477</v>
      </c>
      <c r="AO174" t="s">
        <v>1293</v>
      </c>
      <c r="AP174" t="s">
        <v>1294</v>
      </c>
      <c r="AQ174">
        <v>20</v>
      </c>
      <c r="AR174" s="21">
        <v>2</v>
      </c>
      <c r="AS174" t="s">
        <v>51</v>
      </c>
      <c r="AU174" t="s">
        <v>2002</v>
      </c>
      <c r="AV174">
        <f>+VLOOKUP($I174,Code!$A$2:$M$108,12,0)</f>
        <v>324903</v>
      </c>
      <c r="AW174" t="str">
        <f>+VLOOKUP($I174,Code!$A$2:$M$108,13,0)</f>
        <v>Ahh GGM 9g Promo</v>
      </c>
      <c r="AX174" t="s">
        <v>1287</v>
      </c>
      <c r="AY174" s="1">
        <f t="shared" si="9"/>
        <v>382.64</v>
      </c>
      <c r="AZ174" s="12">
        <f t="shared" si="8"/>
        <v>0</v>
      </c>
      <c r="BA174" t="s">
        <v>1287</v>
      </c>
    </row>
    <row r="175" spans="1:53" hidden="1" x14ac:dyDescent="0.25">
      <c r="B175" t="s">
        <v>1304</v>
      </c>
      <c r="C175" s="2" t="s">
        <v>1452</v>
      </c>
      <c r="D175" s="2">
        <v>45590</v>
      </c>
      <c r="E175" t="s">
        <v>1970</v>
      </c>
      <c r="F175" t="s">
        <v>1963</v>
      </c>
      <c r="G175" t="s">
        <v>1971</v>
      </c>
      <c r="H175" t="s">
        <v>1972</v>
      </c>
      <c r="I175">
        <v>173167000</v>
      </c>
      <c r="J175" t="s">
        <v>1296</v>
      </c>
      <c r="K175" t="s">
        <v>1288</v>
      </c>
      <c r="L175" t="s">
        <v>1295</v>
      </c>
      <c r="M175">
        <v>5170179</v>
      </c>
      <c r="N175" t="s">
        <v>1966</v>
      </c>
      <c r="O175" t="s">
        <v>1966</v>
      </c>
      <c r="P175">
        <v>2</v>
      </c>
      <c r="Q175" t="s">
        <v>1290</v>
      </c>
      <c r="R175" t="s">
        <v>1967</v>
      </c>
      <c r="S175" t="s">
        <v>1968</v>
      </c>
      <c r="T175" t="s">
        <v>1969</v>
      </c>
      <c r="U175" t="s">
        <v>1969</v>
      </c>
      <c r="W175" t="s">
        <v>1517</v>
      </c>
      <c r="X175" t="s">
        <v>1969</v>
      </c>
      <c r="Y175" t="s">
        <v>1291</v>
      </c>
      <c r="Z175" t="s">
        <v>1292</v>
      </c>
      <c r="AA175" s="4" t="s">
        <v>51</v>
      </c>
      <c r="AB175" t="s">
        <v>1452</v>
      </c>
      <c r="AC175">
        <v>20</v>
      </c>
      <c r="AD175">
        <v>19132</v>
      </c>
      <c r="AE175">
        <v>19132</v>
      </c>
      <c r="AF175">
        <v>382640</v>
      </c>
      <c r="AG175">
        <v>8</v>
      </c>
      <c r="AH175" s="1">
        <v>413251</v>
      </c>
      <c r="AI175" t="s">
        <v>1888</v>
      </c>
      <c r="AJ175">
        <v>20240825</v>
      </c>
      <c r="AK175">
        <v>20250825</v>
      </c>
      <c r="AL175" t="s">
        <v>1476</v>
      </c>
      <c r="AM175">
        <v>102855</v>
      </c>
      <c r="AN175" t="s">
        <v>1477</v>
      </c>
      <c r="AO175" t="s">
        <v>1293</v>
      </c>
      <c r="AP175" t="s">
        <v>1294</v>
      </c>
      <c r="AQ175">
        <v>20</v>
      </c>
      <c r="AR175" s="21">
        <v>1</v>
      </c>
      <c r="AS175" t="s">
        <v>51</v>
      </c>
      <c r="AU175" t="s">
        <v>2002</v>
      </c>
      <c r="AV175">
        <f>+VLOOKUP($I175,Code!$A$2:$M$108,12,0)</f>
        <v>324903</v>
      </c>
      <c r="AW175" t="str">
        <f>+VLOOKUP($I175,Code!$A$2:$M$108,13,0)</f>
        <v>Ahh GGM 9g Promo</v>
      </c>
      <c r="AY175" s="1">
        <f t="shared" si="9"/>
        <v>382.64</v>
      </c>
      <c r="AZ175" s="12">
        <f t="shared" si="8"/>
        <v>0</v>
      </c>
    </row>
    <row r="176" spans="1:53" hidden="1" x14ac:dyDescent="0.25">
      <c r="B176" t="s">
        <v>1304</v>
      </c>
      <c r="C176" s="2" t="s">
        <v>1452</v>
      </c>
      <c r="D176" s="2">
        <v>45590</v>
      </c>
      <c r="E176" t="s">
        <v>1931</v>
      </c>
      <c r="F176" t="s">
        <v>1932</v>
      </c>
      <c r="G176" t="s">
        <v>1933</v>
      </c>
      <c r="H176">
        <v>0</v>
      </c>
      <c r="I176">
        <v>173167000</v>
      </c>
      <c r="J176" t="s">
        <v>1296</v>
      </c>
      <c r="K176" t="s">
        <v>1288</v>
      </c>
      <c r="L176" t="s">
        <v>1295</v>
      </c>
      <c r="M176">
        <v>5170290</v>
      </c>
      <c r="N176" t="s">
        <v>1934</v>
      </c>
      <c r="O176" t="s">
        <v>1934</v>
      </c>
      <c r="P176">
        <v>60</v>
      </c>
      <c r="Q176" t="s">
        <v>1290</v>
      </c>
      <c r="R176" t="s">
        <v>1935</v>
      </c>
      <c r="S176" t="s">
        <v>1290</v>
      </c>
      <c r="T176" t="s">
        <v>1936</v>
      </c>
      <c r="U176" t="s">
        <v>1937</v>
      </c>
      <c r="W176" t="s">
        <v>1517</v>
      </c>
      <c r="X176" t="s">
        <v>1937</v>
      </c>
      <c r="Y176" t="s">
        <v>1291</v>
      </c>
      <c r="Z176" t="s">
        <v>1292</v>
      </c>
      <c r="AA176" s="4" t="s">
        <v>51</v>
      </c>
      <c r="AB176" t="s">
        <v>1452</v>
      </c>
      <c r="AC176">
        <v>20</v>
      </c>
      <c r="AD176">
        <v>19132</v>
      </c>
      <c r="AE176">
        <v>19132</v>
      </c>
      <c r="AF176">
        <v>382640</v>
      </c>
      <c r="AG176">
        <v>8</v>
      </c>
      <c r="AH176" s="1">
        <v>413251</v>
      </c>
      <c r="AI176" t="s">
        <v>1888</v>
      </c>
      <c r="AJ176">
        <v>20240825</v>
      </c>
      <c r="AK176">
        <v>20250825</v>
      </c>
      <c r="AL176" t="s">
        <v>1476</v>
      </c>
      <c r="AM176">
        <v>102855</v>
      </c>
      <c r="AN176" t="s">
        <v>1477</v>
      </c>
      <c r="AO176" t="s">
        <v>1293</v>
      </c>
      <c r="AP176" t="s">
        <v>1294</v>
      </c>
      <c r="AQ176">
        <v>20</v>
      </c>
      <c r="AR176" s="21">
        <v>1</v>
      </c>
      <c r="AS176" t="s">
        <v>51</v>
      </c>
      <c r="AU176" t="s">
        <v>2002</v>
      </c>
      <c r="AV176">
        <f>+VLOOKUP($I176,Code!$A$2:$M$108,12,0)</f>
        <v>324903</v>
      </c>
      <c r="AW176" t="str">
        <f>+VLOOKUP($I176,Code!$A$2:$M$108,13,0)</f>
        <v>Ahh GGM 9g Promo</v>
      </c>
      <c r="AY176" s="1">
        <f t="shared" si="9"/>
        <v>382.64</v>
      </c>
      <c r="AZ176" s="12">
        <f t="shared" si="8"/>
        <v>0</v>
      </c>
    </row>
    <row r="177" spans="2:52" hidden="1" x14ac:dyDescent="0.25">
      <c r="B177" t="s">
        <v>1304</v>
      </c>
      <c r="C177" s="2" t="s">
        <v>1404</v>
      </c>
      <c r="D177" s="2">
        <v>45590</v>
      </c>
      <c r="E177" t="s">
        <v>1973</v>
      </c>
      <c r="F177" t="s">
        <v>1974</v>
      </c>
      <c r="G177" t="s">
        <v>1975</v>
      </c>
      <c r="H177" t="s">
        <v>1976</v>
      </c>
      <c r="I177">
        <v>173167000</v>
      </c>
      <c r="J177" t="s">
        <v>1296</v>
      </c>
      <c r="K177" t="s">
        <v>1288</v>
      </c>
      <c r="L177" t="s">
        <v>1295</v>
      </c>
      <c r="M177">
        <v>5129535</v>
      </c>
      <c r="N177" t="s">
        <v>594</v>
      </c>
      <c r="O177" t="s">
        <v>594</v>
      </c>
      <c r="P177">
        <v>188</v>
      </c>
      <c r="Q177" t="s">
        <v>1290</v>
      </c>
      <c r="R177" t="s">
        <v>1977</v>
      </c>
      <c r="S177" t="s">
        <v>1978</v>
      </c>
      <c r="T177" t="s">
        <v>1318</v>
      </c>
      <c r="U177" t="s">
        <v>723</v>
      </c>
      <c r="W177" t="s">
        <v>723</v>
      </c>
      <c r="X177" t="s">
        <v>118</v>
      </c>
      <c r="Y177" t="s">
        <v>1291</v>
      </c>
      <c r="Z177" t="s">
        <v>1292</v>
      </c>
      <c r="AA177" s="4" t="s">
        <v>51</v>
      </c>
      <c r="AB177" t="s">
        <v>1404</v>
      </c>
      <c r="AC177">
        <v>20</v>
      </c>
      <c r="AD177">
        <v>19132</v>
      </c>
      <c r="AE177">
        <v>19132</v>
      </c>
      <c r="AF177">
        <v>382640</v>
      </c>
      <c r="AG177">
        <v>8</v>
      </c>
      <c r="AH177" s="1">
        <v>413251</v>
      </c>
      <c r="AI177" t="s">
        <v>1888</v>
      </c>
      <c r="AJ177">
        <v>20240825</v>
      </c>
      <c r="AK177">
        <v>20250825</v>
      </c>
      <c r="AL177" t="s">
        <v>1979</v>
      </c>
      <c r="AM177">
        <v>97077</v>
      </c>
      <c r="AN177" t="s">
        <v>1550</v>
      </c>
      <c r="AO177" t="s">
        <v>1293</v>
      </c>
      <c r="AP177" t="s">
        <v>1294</v>
      </c>
      <c r="AQ177">
        <v>20</v>
      </c>
      <c r="AR177" s="21">
        <v>1</v>
      </c>
      <c r="AS177" t="s">
        <v>51</v>
      </c>
      <c r="AU177" t="s">
        <v>56</v>
      </c>
      <c r="AV177">
        <f>+VLOOKUP($I177,Code!$A$2:$M$108,12,0)</f>
        <v>324903</v>
      </c>
      <c r="AW177" t="str">
        <f>+VLOOKUP($I177,Code!$A$2:$M$108,13,0)</f>
        <v>Ahh GGM 9g Promo</v>
      </c>
      <c r="AY177" s="1">
        <f t="shared" si="9"/>
        <v>382.64</v>
      </c>
      <c r="AZ177" s="12">
        <f t="shared" si="8"/>
        <v>0</v>
      </c>
    </row>
    <row r="178" spans="2:52" hidden="1" x14ac:dyDescent="0.25">
      <c r="B178" t="s">
        <v>1304</v>
      </c>
      <c r="C178" s="2" t="s">
        <v>1404</v>
      </c>
      <c r="D178" s="2">
        <v>45590</v>
      </c>
      <c r="E178" t="s">
        <v>1540</v>
      </c>
      <c r="F178" t="s">
        <v>1541</v>
      </c>
      <c r="G178" t="s">
        <v>1542</v>
      </c>
      <c r="H178" t="s">
        <v>1543</v>
      </c>
      <c r="I178">
        <v>173167000</v>
      </c>
      <c r="J178" t="s">
        <v>1296</v>
      </c>
      <c r="K178" t="s">
        <v>1288</v>
      </c>
      <c r="L178" t="s">
        <v>1295</v>
      </c>
      <c r="M178">
        <v>5100080</v>
      </c>
      <c r="N178" t="s">
        <v>314</v>
      </c>
      <c r="O178" t="s">
        <v>1544</v>
      </c>
      <c r="P178" t="s">
        <v>1545</v>
      </c>
      <c r="Q178" t="s">
        <v>1290</v>
      </c>
      <c r="R178" t="s">
        <v>1546</v>
      </c>
      <c r="S178" t="s">
        <v>1547</v>
      </c>
      <c r="T178" t="s">
        <v>1548</v>
      </c>
      <c r="U178" t="s">
        <v>723</v>
      </c>
      <c r="W178" t="s">
        <v>723</v>
      </c>
      <c r="X178" t="s">
        <v>136</v>
      </c>
      <c r="Y178" t="s">
        <v>1291</v>
      </c>
      <c r="Z178" t="s">
        <v>1292</v>
      </c>
      <c r="AA178" s="4" t="s">
        <v>51</v>
      </c>
      <c r="AB178" t="s">
        <v>1404</v>
      </c>
      <c r="AC178">
        <v>20</v>
      </c>
      <c r="AD178">
        <v>19132</v>
      </c>
      <c r="AE178">
        <v>19132</v>
      </c>
      <c r="AF178">
        <v>382640</v>
      </c>
      <c r="AG178">
        <v>8</v>
      </c>
      <c r="AH178" s="1">
        <v>413251</v>
      </c>
      <c r="AI178" t="s">
        <v>1888</v>
      </c>
      <c r="AJ178">
        <v>20240825</v>
      </c>
      <c r="AK178">
        <v>20250825</v>
      </c>
      <c r="AL178" t="s">
        <v>1549</v>
      </c>
      <c r="AM178">
        <v>97077</v>
      </c>
      <c r="AN178" t="s">
        <v>1550</v>
      </c>
      <c r="AO178" t="s">
        <v>1293</v>
      </c>
      <c r="AP178" t="s">
        <v>1294</v>
      </c>
      <c r="AQ178">
        <v>20</v>
      </c>
      <c r="AR178" s="21">
        <v>1</v>
      </c>
      <c r="AS178" t="s">
        <v>51</v>
      </c>
      <c r="AU178" t="s">
        <v>2003</v>
      </c>
      <c r="AV178">
        <f>+VLOOKUP($I178,Code!$A$2:$M$108,12,0)</f>
        <v>324903</v>
      </c>
      <c r="AW178" t="str">
        <f>+VLOOKUP($I178,Code!$A$2:$M$108,13,0)</f>
        <v>Ahh GGM 9g Promo</v>
      </c>
      <c r="AY178" s="1">
        <f t="shared" si="9"/>
        <v>382.64</v>
      </c>
      <c r="AZ178" s="12">
        <f t="shared" si="8"/>
        <v>0</v>
      </c>
    </row>
    <row r="179" spans="2:52" hidden="1" x14ac:dyDescent="0.25">
      <c r="B179" t="s">
        <v>1304</v>
      </c>
      <c r="C179" s="2" t="s">
        <v>1305</v>
      </c>
      <c r="D179" s="2">
        <v>45590</v>
      </c>
      <c r="E179" t="s">
        <v>1597</v>
      </c>
      <c r="F179" t="s">
        <v>1598</v>
      </c>
      <c r="G179" t="s">
        <v>1599</v>
      </c>
      <c r="H179" t="s">
        <v>1600</v>
      </c>
      <c r="I179">
        <v>173167000</v>
      </c>
      <c r="J179" t="s">
        <v>1296</v>
      </c>
      <c r="K179" t="s">
        <v>1288</v>
      </c>
      <c r="L179" t="s">
        <v>1295</v>
      </c>
      <c r="M179">
        <v>5291960</v>
      </c>
      <c r="N179" t="s">
        <v>1601</v>
      </c>
      <c r="O179" t="s">
        <v>1602</v>
      </c>
      <c r="P179" t="s">
        <v>1603</v>
      </c>
      <c r="Q179" t="s">
        <v>1290</v>
      </c>
      <c r="R179" t="s">
        <v>1604</v>
      </c>
      <c r="S179" t="s">
        <v>1605</v>
      </c>
      <c r="T179" t="s">
        <v>1606</v>
      </c>
      <c r="U179" t="s">
        <v>1607</v>
      </c>
      <c r="W179" t="s">
        <v>1448</v>
      </c>
      <c r="X179" t="s">
        <v>1607</v>
      </c>
      <c r="Y179" t="s">
        <v>1291</v>
      </c>
      <c r="Z179" t="s">
        <v>1292</v>
      </c>
      <c r="AA179" s="4" t="s">
        <v>51</v>
      </c>
      <c r="AB179" t="s">
        <v>1305</v>
      </c>
      <c r="AC179">
        <v>20</v>
      </c>
      <c r="AD179">
        <v>19132</v>
      </c>
      <c r="AE179">
        <v>19132</v>
      </c>
      <c r="AF179">
        <v>382640</v>
      </c>
      <c r="AG179">
        <v>8</v>
      </c>
      <c r="AH179" s="1">
        <v>413251</v>
      </c>
      <c r="AI179" t="s">
        <v>1888</v>
      </c>
      <c r="AJ179">
        <v>20240825</v>
      </c>
      <c r="AK179">
        <v>20250825</v>
      </c>
      <c r="AL179" t="s">
        <v>1608</v>
      </c>
      <c r="AM179">
        <v>99833</v>
      </c>
      <c r="AN179" t="s">
        <v>1306</v>
      </c>
      <c r="AO179" t="s">
        <v>1293</v>
      </c>
      <c r="AP179" t="s">
        <v>1294</v>
      </c>
      <c r="AQ179">
        <v>20</v>
      </c>
      <c r="AR179" s="21">
        <v>1</v>
      </c>
      <c r="AS179" t="s">
        <v>51</v>
      </c>
      <c r="AU179" t="s">
        <v>2004</v>
      </c>
      <c r="AV179">
        <f>+VLOOKUP($I179,Code!$A$2:$M$108,12,0)</f>
        <v>324903</v>
      </c>
      <c r="AW179" t="str">
        <f>+VLOOKUP($I179,Code!$A$2:$M$108,13,0)</f>
        <v>Ahh GGM 9g Promo</v>
      </c>
      <c r="AY179" s="1">
        <f t="shared" si="9"/>
        <v>382.64</v>
      </c>
      <c r="AZ179" s="12">
        <f t="shared" si="8"/>
        <v>0</v>
      </c>
    </row>
    <row r="180" spans="2:52" hidden="1" x14ac:dyDescent="0.25">
      <c r="B180" t="s">
        <v>1304</v>
      </c>
      <c r="C180" s="2" t="s">
        <v>1404</v>
      </c>
      <c r="D180" s="2">
        <v>45590</v>
      </c>
      <c r="E180" t="s">
        <v>1990</v>
      </c>
      <c r="F180" t="s">
        <v>1991</v>
      </c>
      <c r="G180" t="s">
        <v>1992</v>
      </c>
      <c r="H180" t="s">
        <v>1993</v>
      </c>
      <c r="I180">
        <v>173169000</v>
      </c>
      <c r="J180" t="s">
        <v>1994</v>
      </c>
      <c r="K180" t="s">
        <v>1288</v>
      </c>
      <c r="L180" t="s">
        <v>1295</v>
      </c>
      <c r="M180">
        <v>6811453</v>
      </c>
      <c r="N180" t="s">
        <v>66</v>
      </c>
      <c r="O180" t="s">
        <v>1290</v>
      </c>
      <c r="P180">
        <v>168</v>
      </c>
      <c r="Q180" t="s">
        <v>1290</v>
      </c>
      <c r="R180" t="s">
        <v>1730</v>
      </c>
      <c r="S180" t="s">
        <v>1731</v>
      </c>
      <c r="T180" t="s">
        <v>1578</v>
      </c>
      <c r="U180" t="s">
        <v>723</v>
      </c>
      <c r="W180" t="s">
        <v>723</v>
      </c>
      <c r="X180" t="s">
        <v>63</v>
      </c>
      <c r="Y180" t="s">
        <v>1291</v>
      </c>
      <c r="Z180" t="s">
        <v>1292</v>
      </c>
      <c r="AA180" s="4" t="s">
        <v>966</v>
      </c>
      <c r="AB180" t="s">
        <v>1452</v>
      </c>
      <c r="AC180">
        <v>60</v>
      </c>
      <c r="AD180">
        <v>18818</v>
      </c>
      <c r="AE180">
        <v>18818</v>
      </c>
      <c r="AF180">
        <v>1129080</v>
      </c>
      <c r="AG180">
        <v>8</v>
      </c>
      <c r="AH180" s="1">
        <v>1219406</v>
      </c>
      <c r="AI180" t="s">
        <v>1995</v>
      </c>
      <c r="AJ180">
        <v>20240828</v>
      </c>
      <c r="AK180">
        <v>20250828</v>
      </c>
      <c r="AL180" t="s">
        <v>1996</v>
      </c>
      <c r="AM180">
        <v>101892</v>
      </c>
      <c r="AN180" t="s">
        <v>1580</v>
      </c>
      <c r="AO180" t="s">
        <v>1293</v>
      </c>
      <c r="AP180" t="s">
        <v>1294</v>
      </c>
      <c r="AQ180">
        <v>12</v>
      </c>
      <c r="AR180" s="21">
        <v>5</v>
      </c>
      <c r="AS180" t="s">
        <v>966</v>
      </c>
      <c r="AU180" t="s">
        <v>56</v>
      </c>
      <c r="AV180">
        <v>320928</v>
      </c>
      <c r="AW180" t="e">
        <f>+VLOOKUP($I180,Code!$A$2:$M$108,13,0)</f>
        <v>#N/A</v>
      </c>
      <c r="AY180" s="1">
        <f t="shared" si="9"/>
        <v>225.816</v>
      </c>
      <c r="AZ180" s="12">
        <f t="shared" si="8"/>
        <v>0</v>
      </c>
    </row>
    <row r="181" spans="2:52" hidden="1" x14ac:dyDescent="0.25">
      <c r="AV181" t="e">
        <f>+VLOOKUP($I181,Code!$A$2:$M$108,12,0)</f>
        <v>#N/A</v>
      </c>
      <c r="AW181" t="e">
        <f>+VLOOKUP($I181,Code!$A$2:$M$108,13,0)</f>
        <v>#N/A</v>
      </c>
      <c r="AY181" s="1">
        <f t="shared" si="9"/>
        <v>0</v>
      </c>
      <c r="AZ181" s="12" t="e">
        <f t="shared" si="8"/>
        <v>#DIV/0!</v>
      </c>
    </row>
    <row r="182" spans="2:52" hidden="1" x14ac:dyDescent="0.25">
      <c r="AV182" t="e">
        <f>+VLOOKUP($I182,Code!$A$2:$M$108,12,0)</f>
        <v>#N/A</v>
      </c>
      <c r="AW182" t="e">
        <f>+VLOOKUP($I182,Code!$A$2:$M$108,13,0)</f>
        <v>#N/A</v>
      </c>
      <c r="AY182" s="1">
        <f t="shared" si="9"/>
        <v>0</v>
      </c>
      <c r="AZ182" s="12" t="e">
        <f t="shared" si="8"/>
        <v>#DIV/0!</v>
      </c>
    </row>
    <row r="183" spans="2:52" hidden="1" x14ac:dyDescent="0.25">
      <c r="AV183" t="e">
        <f>+VLOOKUP($I183,Code!$A$2:$M$108,12,0)</f>
        <v>#N/A</v>
      </c>
      <c r="AW183" t="e">
        <f>+VLOOKUP($I183,Code!$A$2:$M$108,13,0)</f>
        <v>#N/A</v>
      </c>
      <c r="AY183" s="1">
        <f t="shared" si="9"/>
        <v>0</v>
      </c>
      <c r="AZ183" s="12" t="e">
        <f t="shared" si="8"/>
        <v>#DIV/0!</v>
      </c>
    </row>
    <row r="184" spans="2:52" hidden="1" x14ac:dyDescent="0.25">
      <c r="AV184" t="e">
        <f>+VLOOKUP($I184,Code!$A$2:$M$108,12,0)</f>
        <v>#N/A</v>
      </c>
      <c r="AW184" t="e">
        <f>+VLOOKUP($I184,Code!$A$2:$M$108,13,0)</f>
        <v>#N/A</v>
      </c>
      <c r="AY184" s="1">
        <f t="shared" si="9"/>
        <v>0</v>
      </c>
      <c r="AZ184" s="12" t="e">
        <f t="shared" si="8"/>
        <v>#DIV/0!</v>
      </c>
    </row>
    <row r="185" spans="2:52" hidden="1" x14ac:dyDescent="0.25">
      <c r="AV185" t="e">
        <f>+VLOOKUP($I185,Code!$A$2:$M$108,12,0)</f>
        <v>#N/A</v>
      </c>
      <c r="AW185" t="e">
        <f>+VLOOKUP($I185,Code!$A$2:$M$108,13,0)</f>
        <v>#N/A</v>
      </c>
      <c r="AY185" s="1">
        <f t="shared" si="9"/>
        <v>0</v>
      </c>
      <c r="AZ185" s="12" t="e">
        <f t="shared" si="8"/>
        <v>#DIV/0!</v>
      </c>
    </row>
    <row r="186" spans="2:52" hidden="1" x14ac:dyDescent="0.25">
      <c r="AV186" t="e">
        <f>+VLOOKUP($I186,Code!$A$2:$M$108,12,0)</f>
        <v>#N/A</v>
      </c>
      <c r="AW186" t="e">
        <f>+VLOOKUP($I186,Code!$A$2:$M$108,13,0)</f>
        <v>#N/A</v>
      </c>
      <c r="AY186" s="1">
        <f t="shared" si="9"/>
        <v>0</v>
      </c>
      <c r="AZ186" s="12" t="e">
        <f t="shared" si="8"/>
        <v>#DIV/0!</v>
      </c>
    </row>
    <row r="187" spans="2:52" hidden="1" x14ac:dyDescent="0.25">
      <c r="AV187" t="e">
        <f>+VLOOKUP($I187,Code!$A$2:$M$108,12,0)</f>
        <v>#N/A</v>
      </c>
      <c r="AW187" t="e">
        <f>+VLOOKUP($I187,Code!$A$2:$M$108,13,0)</f>
        <v>#N/A</v>
      </c>
      <c r="AY187" s="1">
        <f t="shared" si="9"/>
        <v>0</v>
      </c>
      <c r="AZ187" s="12" t="e">
        <f t="shared" si="8"/>
        <v>#DIV/0!</v>
      </c>
    </row>
    <row r="188" spans="2:52" hidden="1" x14ac:dyDescent="0.25">
      <c r="AV188" t="e">
        <f>+VLOOKUP($I188,Code!$A$2:$M$108,12,0)</f>
        <v>#N/A</v>
      </c>
      <c r="AW188" t="e">
        <f>+VLOOKUP($I188,Code!$A$2:$M$108,13,0)</f>
        <v>#N/A</v>
      </c>
      <c r="AY188" s="1">
        <f t="shared" si="9"/>
        <v>0</v>
      </c>
      <c r="AZ188" s="12" t="e">
        <f t="shared" si="8"/>
        <v>#DIV/0!</v>
      </c>
    </row>
    <row r="189" spans="2:52" hidden="1" x14ac:dyDescent="0.25">
      <c r="AV189" t="e">
        <f>+VLOOKUP($I189,Code!$A$2:$M$108,12,0)</f>
        <v>#N/A</v>
      </c>
      <c r="AW189" t="e">
        <f>+VLOOKUP($I189,Code!$A$2:$M$108,13,0)</f>
        <v>#N/A</v>
      </c>
      <c r="AY189" s="1">
        <f t="shared" si="9"/>
        <v>0</v>
      </c>
      <c r="AZ189" s="12" t="e">
        <f t="shared" si="8"/>
        <v>#DIV/0!</v>
      </c>
    </row>
    <row r="190" spans="2:52" hidden="1" x14ac:dyDescent="0.25">
      <c r="AV190" t="e">
        <f>+VLOOKUP($I190,Code!$A$2:$M$108,12,0)</f>
        <v>#N/A</v>
      </c>
      <c r="AW190" t="e">
        <f>+VLOOKUP($I190,Code!$A$2:$M$108,13,0)</f>
        <v>#N/A</v>
      </c>
      <c r="AY190" s="1">
        <f t="shared" si="9"/>
        <v>0</v>
      </c>
      <c r="AZ190" s="12" t="e">
        <f t="shared" si="8"/>
        <v>#DIV/0!</v>
      </c>
    </row>
    <row r="191" spans="2:52" hidden="1" x14ac:dyDescent="0.25">
      <c r="AV191" t="e">
        <f>+VLOOKUP($I191,Code!$A$2:$M$108,12,0)</f>
        <v>#N/A</v>
      </c>
      <c r="AW191" t="e">
        <f>+VLOOKUP($I191,Code!$A$2:$M$108,13,0)</f>
        <v>#N/A</v>
      </c>
      <c r="AY191" s="1">
        <f t="shared" si="9"/>
        <v>0</v>
      </c>
      <c r="AZ191" s="12" t="e">
        <f t="shared" si="8"/>
        <v>#DIV/0!</v>
      </c>
    </row>
    <row r="192" spans="2:52" hidden="1" x14ac:dyDescent="0.25">
      <c r="AV192" t="e">
        <f>+VLOOKUP($I192,Code!$A$2:$M$108,12,0)</f>
        <v>#N/A</v>
      </c>
      <c r="AW192" t="e">
        <f>+VLOOKUP($I192,Code!$A$2:$M$108,13,0)</f>
        <v>#N/A</v>
      </c>
      <c r="AY192" s="1">
        <f t="shared" si="9"/>
        <v>0</v>
      </c>
      <c r="AZ192" s="12" t="e">
        <f t="shared" si="8"/>
        <v>#DIV/0!</v>
      </c>
    </row>
    <row r="193" spans="48:52" hidden="1" x14ac:dyDescent="0.25">
      <c r="AV193" t="e">
        <f>+VLOOKUP($I193,Code!$A$2:$M$108,12,0)</f>
        <v>#N/A</v>
      </c>
      <c r="AW193" t="e">
        <f>+VLOOKUP($I193,Code!$A$2:$M$108,13,0)</f>
        <v>#N/A</v>
      </c>
      <c r="AY193" s="1">
        <f t="shared" si="9"/>
        <v>0</v>
      </c>
      <c r="AZ193" s="12" t="e">
        <f t="shared" si="8"/>
        <v>#DIV/0!</v>
      </c>
    </row>
    <row r="194" spans="48:52" hidden="1" x14ac:dyDescent="0.25">
      <c r="AV194" t="e">
        <f>+VLOOKUP($I194,Code!$A$2:$M$108,12,0)</f>
        <v>#N/A</v>
      </c>
      <c r="AW194" t="e">
        <f>+VLOOKUP($I194,Code!$A$2:$M$108,13,0)</f>
        <v>#N/A</v>
      </c>
      <c r="AY194" s="1">
        <f t="shared" si="9"/>
        <v>0</v>
      </c>
      <c r="AZ194" s="12" t="e">
        <f t="shared" si="8"/>
        <v>#DIV/0!</v>
      </c>
    </row>
    <row r="195" spans="48:52" hidden="1" x14ac:dyDescent="0.25">
      <c r="AV195" t="e">
        <f>+VLOOKUP($I195,Code!$A$2:$M$108,12,0)</f>
        <v>#N/A</v>
      </c>
      <c r="AW195" t="e">
        <f>+VLOOKUP($I195,Code!$A$2:$M$108,13,0)</f>
        <v>#N/A</v>
      </c>
      <c r="AY195" s="1">
        <f t="shared" si="9"/>
        <v>0</v>
      </c>
      <c r="AZ195" s="12" t="e">
        <f t="shared" si="8"/>
        <v>#DIV/0!</v>
      </c>
    </row>
    <row r="196" spans="48:52" hidden="1" x14ac:dyDescent="0.25">
      <c r="AV196" t="e">
        <f>+VLOOKUP($I196,Code!$A$2:$M$108,12,0)</f>
        <v>#N/A</v>
      </c>
      <c r="AW196" t="e">
        <f>+VLOOKUP($I196,Code!$A$2:$M$108,13,0)</f>
        <v>#N/A</v>
      </c>
      <c r="AY196" s="1">
        <f t="shared" si="9"/>
        <v>0</v>
      </c>
      <c r="AZ196" s="12" t="e">
        <f t="shared" si="8"/>
        <v>#DIV/0!</v>
      </c>
    </row>
    <row r="197" spans="48:52" hidden="1" x14ac:dyDescent="0.25">
      <c r="AV197" t="e">
        <f>+VLOOKUP($I197,Code!$A$2:$M$108,12,0)</f>
        <v>#N/A</v>
      </c>
      <c r="AW197" t="e">
        <f>+VLOOKUP($I197,Code!$A$2:$M$108,13,0)</f>
        <v>#N/A</v>
      </c>
      <c r="AY197" s="1">
        <f t="shared" si="9"/>
        <v>0</v>
      </c>
      <c r="AZ197" s="12" t="e">
        <f t="shared" si="8"/>
        <v>#DIV/0!</v>
      </c>
    </row>
    <row r="198" spans="48:52" hidden="1" x14ac:dyDescent="0.25">
      <c r="AV198" t="e">
        <f>+VLOOKUP($I198,Code!$A$2:$M$108,12,0)</f>
        <v>#N/A</v>
      </c>
      <c r="AW198" t="e">
        <f>+VLOOKUP($I198,Code!$A$2:$M$108,13,0)</f>
        <v>#N/A</v>
      </c>
      <c r="AY198" s="1">
        <f t="shared" si="9"/>
        <v>0</v>
      </c>
      <c r="AZ198" s="12" t="e">
        <f t="shared" si="8"/>
        <v>#DIV/0!</v>
      </c>
    </row>
    <row r="199" spans="48:52" hidden="1" x14ac:dyDescent="0.25">
      <c r="AV199" t="e">
        <f>+VLOOKUP($I199,Code!$A$2:$M$108,12,0)</f>
        <v>#N/A</v>
      </c>
      <c r="AW199" t="e">
        <f>+VLOOKUP($I199,Code!$A$2:$M$108,13,0)</f>
        <v>#N/A</v>
      </c>
      <c r="AY199" s="1">
        <f t="shared" si="9"/>
        <v>0</v>
      </c>
      <c r="AZ199" s="12" t="e">
        <f t="shared" si="8"/>
        <v>#DIV/0!</v>
      </c>
    </row>
    <row r="200" spans="48:52" hidden="1" x14ac:dyDescent="0.25">
      <c r="AV200" t="e">
        <f>+VLOOKUP($I200,Code!$A$2:$M$108,12,0)</f>
        <v>#N/A</v>
      </c>
      <c r="AW200" t="e">
        <f>+VLOOKUP($I200,Code!$A$2:$M$108,13,0)</f>
        <v>#N/A</v>
      </c>
      <c r="AY200" s="1">
        <f t="shared" si="9"/>
        <v>0</v>
      </c>
      <c r="AZ200" s="12" t="e">
        <f t="shared" si="8"/>
        <v>#DIV/0!</v>
      </c>
    </row>
    <row r="201" spans="48:52" hidden="1" x14ac:dyDescent="0.25">
      <c r="AV201" t="e">
        <f>+VLOOKUP($I201,Code!$A$2:$M$108,12,0)</f>
        <v>#N/A</v>
      </c>
      <c r="AW201" t="e">
        <f>+VLOOKUP($I201,Code!$A$2:$M$108,13,0)</f>
        <v>#N/A</v>
      </c>
      <c r="AY201" s="1">
        <f t="shared" si="9"/>
        <v>0</v>
      </c>
      <c r="AZ201" s="12" t="e">
        <f t="shared" si="8"/>
        <v>#DIV/0!</v>
      </c>
    </row>
    <row r="202" spans="48:52" hidden="1" x14ac:dyDescent="0.25">
      <c r="AV202" t="e">
        <f>+VLOOKUP($I202,Code!$A$2:$M$108,12,0)</f>
        <v>#N/A</v>
      </c>
      <c r="AW202" t="e">
        <f>+VLOOKUP($I202,Code!$A$2:$M$108,13,0)</f>
        <v>#N/A</v>
      </c>
      <c r="AY202" s="1">
        <f t="shared" si="9"/>
        <v>0</v>
      </c>
      <c r="AZ202" s="12" t="e">
        <f t="shared" si="8"/>
        <v>#DIV/0!</v>
      </c>
    </row>
    <row r="203" spans="48:52" hidden="1" x14ac:dyDescent="0.25">
      <c r="AV203" t="e">
        <f>+VLOOKUP($I203,Code!$A$2:$M$108,12,0)</f>
        <v>#N/A</v>
      </c>
      <c r="AW203" t="e">
        <f>+VLOOKUP($I203,Code!$A$2:$M$108,13,0)</f>
        <v>#N/A</v>
      </c>
      <c r="AY203" s="1">
        <f t="shared" si="9"/>
        <v>0</v>
      </c>
      <c r="AZ203" s="12" t="e">
        <f t="shared" si="8"/>
        <v>#DIV/0!</v>
      </c>
    </row>
    <row r="204" spans="48:52" hidden="1" x14ac:dyDescent="0.25">
      <c r="AV204" t="e">
        <f>+VLOOKUP($I204,Code!$A$2:$M$108,12,0)</f>
        <v>#N/A</v>
      </c>
      <c r="AW204" t="e">
        <f>+VLOOKUP($I204,Code!$A$2:$M$108,13,0)</f>
        <v>#N/A</v>
      </c>
      <c r="AY204" s="1">
        <f t="shared" si="9"/>
        <v>0</v>
      </c>
      <c r="AZ204" s="12" t="e">
        <f t="shared" si="8"/>
        <v>#DIV/0!</v>
      </c>
    </row>
    <row r="205" spans="48:52" hidden="1" x14ac:dyDescent="0.25">
      <c r="AV205" t="e">
        <f>+VLOOKUP($I205,Code!$A$2:$M$108,12,0)</f>
        <v>#N/A</v>
      </c>
      <c r="AW205" t="e">
        <f>+VLOOKUP($I205,Code!$A$2:$M$108,13,0)</f>
        <v>#N/A</v>
      </c>
      <c r="AY205" s="1">
        <f t="shared" si="9"/>
        <v>0</v>
      </c>
      <c r="AZ205" s="12" t="e">
        <f t="shared" si="8"/>
        <v>#DIV/0!</v>
      </c>
    </row>
    <row r="206" spans="48:52" hidden="1" x14ac:dyDescent="0.25">
      <c r="AV206" t="e">
        <f>+VLOOKUP($I206,Code!$A$2:$M$108,12,0)</f>
        <v>#N/A</v>
      </c>
      <c r="AW206" t="e">
        <f>+VLOOKUP($I206,Code!$A$2:$M$108,13,0)</f>
        <v>#N/A</v>
      </c>
      <c r="AY206" s="1">
        <f t="shared" si="9"/>
        <v>0</v>
      </c>
      <c r="AZ206" s="12" t="e">
        <f t="shared" si="8"/>
        <v>#DIV/0!</v>
      </c>
    </row>
    <row r="207" spans="48:52" hidden="1" x14ac:dyDescent="0.25">
      <c r="AV207" t="e">
        <f>+VLOOKUP($I207,Code!$A$2:$M$108,12,0)</f>
        <v>#N/A</v>
      </c>
      <c r="AW207" t="e">
        <f>+VLOOKUP($I207,Code!$A$2:$M$108,13,0)</f>
        <v>#N/A</v>
      </c>
      <c r="AY207" s="1">
        <f t="shared" si="9"/>
        <v>0</v>
      </c>
      <c r="AZ207" s="12" t="e">
        <f t="shared" si="8"/>
        <v>#DIV/0!</v>
      </c>
    </row>
    <row r="208" spans="48:52" hidden="1" x14ac:dyDescent="0.25">
      <c r="AV208" t="e">
        <f>+VLOOKUP($I208,Code!$A$2:$M$108,12,0)</f>
        <v>#N/A</v>
      </c>
      <c r="AW208" t="e">
        <f>+VLOOKUP($I208,Code!$A$2:$M$108,13,0)</f>
        <v>#N/A</v>
      </c>
      <c r="AY208" s="1">
        <f t="shared" si="9"/>
        <v>0</v>
      </c>
      <c r="AZ208" s="12" t="e">
        <f t="shared" si="8"/>
        <v>#DIV/0!</v>
      </c>
    </row>
    <row r="209" spans="48:52" hidden="1" x14ac:dyDescent="0.25">
      <c r="AV209" t="e">
        <f>+VLOOKUP($I209,Code!$A$2:$M$108,12,0)</f>
        <v>#N/A</v>
      </c>
      <c r="AW209" t="e">
        <f>+VLOOKUP($I209,Code!$A$2:$M$108,13,0)</f>
        <v>#N/A</v>
      </c>
      <c r="AY209" s="1">
        <f t="shared" si="9"/>
        <v>0</v>
      </c>
      <c r="AZ209" s="12" t="e">
        <f t="shared" si="8"/>
        <v>#DIV/0!</v>
      </c>
    </row>
    <row r="210" spans="48:52" hidden="1" x14ac:dyDescent="0.25">
      <c r="AV210" t="e">
        <f>+VLOOKUP($I210,Code!$A$2:$M$108,12,0)</f>
        <v>#N/A</v>
      </c>
      <c r="AW210" t="e">
        <f>+VLOOKUP($I210,Code!$A$2:$M$108,13,0)</f>
        <v>#N/A</v>
      </c>
      <c r="AY210" s="1">
        <f t="shared" si="9"/>
        <v>0</v>
      </c>
      <c r="AZ210" s="12" t="e">
        <f t="shared" si="8"/>
        <v>#DIV/0!</v>
      </c>
    </row>
    <row r="211" spans="48:52" hidden="1" x14ac:dyDescent="0.25">
      <c r="AV211" t="e">
        <f>+VLOOKUP($I211,Code!$A$2:$M$108,12,0)</f>
        <v>#N/A</v>
      </c>
      <c r="AW211" t="e">
        <f>+VLOOKUP($I211,Code!$A$2:$M$108,13,0)</f>
        <v>#N/A</v>
      </c>
      <c r="AY211" s="1">
        <f t="shared" si="9"/>
        <v>0</v>
      </c>
      <c r="AZ211" s="12" t="e">
        <f t="shared" si="8"/>
        <v>#DIV/0!</v>
      </c>
    </row>
    <row r="212" spans="48:52" hidden="1" x14ac:dyDescent="0.25">
      <c r="AV212" t="e">
        <f>+VLOOKUP($I212,Code!$A$2:$M$108,12,0)</f>
        <v>#N/A</v>
      </c>
      <c r="AW212" t="e">
        <f>+VLOOKUP($I212,Code!$A$2:$M$108,13,0)</f>
        <v>#N/A</v>
      </c>
      <c r="AY212" s="1">
        <f t="shared" si="9"/>
        <v>0</v>
      </c>
      <c r="AZ212" s="12" t="e">
        <f t="shared" si="8"/>
        <v>#DIV/0!</v>
      </c>
    </row>
    <row r="213" spans="48:52" hidden="1" x14ac:dyDescent="0.25">
      <c r="AV213" t="e">
        <f>+VLOOKUP($I213,Code!$A$2:$M$108,12,0)</f>
        <v>#N/A</v>
      </c>
      <c r="AW213" t="e">
        <f>+VLOOKUP($I213,Code!$A$2:$M$108,13,0)</f>
        <v>#N/A</v>
      </c>
      <c r="AY213" s="1">
        <f t="shared" si="9"/>
        <v>0</v>
      </c>
      <c r="AZ213" s="12" t="e">
        <f t="shared" si="8"/>
        <v>#DIV/0!</v>
      </c>
    </row>
    <row r="214" spans="48:52" hidden="1" x14ac:dyDescent="0.25">
      <c r="AV214" t="e">
        <f>+VLOOKUP($I214,Code!$A$2:$M$108,12,0)</f>
        <v>#N/A</v>
      </c>
      <c r="AW214" t="e">
        <f>+VLOOKUP($I214,Code!$A$2:$M$108,13,0)</f>
        <v>#N/A</v>
      </c>
      <c r="AY214" s="1">
        <f t="shared" si="9"/>
        <v>0</v>
      </c>
      <c r="AZ214" s="12" t="e">
        <f t="shared" si="8"/>
        <v>#DIV/0!</v>
      </c>
    </row>
    <row r="215" spans="48:52" hidden="1" x14ac:dyDescent="0.25">
      <c r="AV215" t="e">
        <f>+VLOOKUP($I215,Code!$A$2:$M$108,12,0)</f>
        <v>#N/A</v>
      </c>
      <c r="AW215" t="e">
        <f>+VLOOKUP($I215,Code!$A$2:$M$108,13,0)</f>
        <v>#N/A</v>
      </c>
      <c r="AY215" s="1">
        <f t="shared" si="9"/>
        <v>0</v>
      </c>
      <c r="AZ215" s="12" t="e">
        <f t="shared" si="8"/>
        <v>#DIV/0!</v>
      </c>
    </row>
    <row r="216" spans="48:52" hidden="1" x14ac:dyDescent="0.25">
      <c r="AV216" t="e">
        <f>+VLOOKUP($I216,Code!$A$2:$M$108,12,0)</f>
        <v>#N/A</v>
      </c>
      <c r="AW216" t="e">
        <f>+VLOOKUP($I216,Code!$A$2:$M$108,13,0)</f>
        <v>#N/A</v>
      </c>
      <c r="AY216" s="1">
        <f t="shared" si="9"/>
        <v>0</v>
      </c>
      <c r="AZ216" s="12" t="e">
        <f t="shared" si="8"/>
        <v>#DIV/0!</v>
      </c>
    </row>
    <row r="217" spans="48:52" hidden="1" x14ac:dyDescent="0.25">
      <c r="AV217" t="e">
        <f>+VLOOKUP($I217,Code!$A$2:$M$108,12,0)</f>
        <v>#N/A</v>
      </c>
      <c r="AW217" t="e">
        <f>+VLOOKUP($I217,Code!$A$2:$M$108,13,0)</f>
        <v>#N/A</v>
      </c>
      <c r="AY217" s="1">
        <f t="shared" si="9"/>
        <v>0</v>
      </c>
      <c r="AZ217" s="12" t="e">
        <f t="shared" ref="AZ217:AZ279" si="10">1-(AE217/AD217)</f>
        <v>#DIV/0!</v>
      </c>
    </row>
    <row r="218" spans="48:52" hidden="1" x14ac:dyDescent="0.25">
      <c r="AV218" t="e">
        <f>+VLOOKUP($I218,Code!$A$2:$M$108,12,0)</f>
        <v>#N/A</v>
      </c>
      <c r="AW218" t="e">
        <f>+VLOOKUP($I218,Code!$A$2:$M$108,13,0)</f>
        <v>#N/A</v>
      </c>
      <c r="AY218" s="1">
        <f t="shared" si="9"/>
        <v>0</v>
      </c>
      <c r="AZ218" s="12" t="e">
        <f t="shared" si="10"/>
        <v>#DIV/0!</v>
      </c>
    </row>
    <row r="219" spans="48:52" hidden="1" x14ac:dyDescent="0.25">
      <c r="AV219" t="e">
        <f>+VLOOKUP($I219,Code!$A$2:$M$108,12,0)</f>
        <v>#N/A</v>
      </c>
      <c r="AW219" t="e">
        <f>+VLOOKUP($I219,Code!$A$2:$M$108,13,0)</f>
        <v>#N/A</v>
      </c>
      <c r="AY219" s="1">
        <f t="shared" si="9"/>
        <v>0</v>
      </c>
      <c r="AZ219" s="12" t="e">
        <f t="shared" si="10"/>
        <v>#DIV/0!</v>
      </c>
    </row>
    <row r="220" spans="48:52" hidden="1" x14ac:dyDescent="0.25">
      <c r="AV220" t="e">
        <f>+VLOOKUP($I220,Code!$A$2:$M$108,12,0)</f>
        <v>#N/A</v>
      </c>
      <c r="AW220" t="e">
        <f>+VLOOKUP($I220,Code!$A$2:$M$108,13,0)</f>
        <v>#N/A</v>
      </c>
      <c r="AY220" s="1">
        <f t="shared" si="9"/>
        <v>0</v>
      </c>
      <c r="AZ220" s="12" t="e">
        <f t="shared" si="10"/>
        <v>#DIV/0!</v>
      </c>
    </row>
    <row r="221" spans="48:52" hidden="1" x14ac:dyDescent="0.25">
      <c r="AV221" t="e">
        <f>+VLOOKUP($I221,Code!$A$2:$M$108,12,0)</f>
        <v>#N/A</v>
      </c>
      <c r="AW221" t="e">
        <f>+VLOOKUP($I221,Code!$A$2:$M$108,13,0)</f>
        <v>#N/A</v>
      </c>
      <c r="AY221" s="1">
        <f t="shared" si="9"/>
        <v>0</v>
      </c>
      <c r="AZ221" s="12" t="e">
        <f t="shared" si="10"/>
        <v>#DIV/0!</v>
      </c>
    </row>
    <row r="222" spans="48:52" hidden="1" x14ac:dyDescent="0.25">
      <c r="AV222" t="e">
        <f>+VLOOKUP($I222,Code!$A$2:$M$108,12,0)</f>
        <v>#N/A</v>
      </c>
      <c r="AW222" t="e">
        <f>+VLOOKUP($I222,Code!$A$2:$M$108,13,0)</f>
        <v>#N/A</v>
      </c>
      <c r="AY222" s="1">
        <f t="shared" si="9"/>
        <v>0</v>
      </c>
      <c r="AZ222" s="12" t="e">
        <f t="shared" si="10"/>
        <v>#DIV/0!</v>
      </c>
    </row>
    <row r="223" spans="48:52" hidden="1" x14ac:dyDescent="0.25">
      <c r="AV223" t="e">
        <f>+VLOOKUP($I223,Code!$A$2:$M$108,12,0)</f>
        <v>#N/A</v>
      </c>
      <c r="AW223" t="e">
        <f>+VLOOKUP($I223,Code!$A$2:$M$108,13,0)</f>
        <v>#N/A</v>
      </c>
      <c r="AY223" s="1">
        <f t="shared" si="9"/>
        <v>0</v>
      </c>
      <c r="AZ223" s="12" t="e">
        <f t="shared" si="10"/>
        <v>#DIV/0!</v>
      </c>
    </row>
    <row r="224" spans="48:52" hidden="1" x14ac:dyDescent="0.25">
      <c r="AV224" t="e">
        <f>+VLOOKUP($I224,Code!$A$2:$M$108,12,0)</f>
        <v>#N/A</v>
      </c>
      <c r="AW224" t="e">
        <f>+VLOOKUP($I224,Code!$A$2:$M$108,13,0)</f>
        <v>#N/A</v>
      </c>
      <c r="AY224" s="1">
        <f t="shared" si="9"/>
        <v>0</v>
      </c>
      <c r="AZ224" s="12" t="e">
        <f t="shared" si="10"/>
        <v>#DIV/0!</v>
      </c>
    </row>
    <row r="225" spans="1:52" hidden="1" x14ac:dyDescent="0.25">
      <c r="AV225" t="e">
        <f>+VLOOKUP($I225,Code!$A$2:$M$108,12,0)</f>
        <v>#N/A</v>
      </c>
      <c r="AW225" t="e">
        <f>+VLOOKUP($I225,Code!$A$2:$M$108,13,0)</f>
        <v>#N/A</v>
      </c>
      <c r="AY225" s="1">
        <f t="shared" si="9"/>
        <v>0</v>
      </c>
      <c r="AZ225" s="12" t="e">
        <f t="shared" si="10"/>
        <v>#DIV/0!</v>
      </c>
    </row>
    <row r="226" spans="1:52" hidden="1" x14ac:dyDescent="0.25">
      <c r="AV226" t="e">
        <f>+VLOOKUP($I226,Code!$A$2:$M$108,12,0)</f>
        <v>#N/A</v>
      </c>
      <c r="AW226" t="e">
        <f>+VLOOKUP($I226,Code!$A$2:$M$108,13,0)</f>
        <v>#N/A</v>
      </c>
      <c r="AY226" s="1">
        <f t="shared" si="9"/>
        <v>0</v>
      </c>
      <c r="AZ226" s="12" t="e">
        <f t="shared" si="10"/>
        <v>#DIV/0!</v>
      </c>
    </row>
    <row r="227" spans="1:52" hidden="1" x14ac:dyDescent="0.25">
      <c r="AV227" t="e">
        <f>+VLOOKUP($I227,Code!$A$2:$M$108,12,0)</f>
        <v>#N/A</v>
      </c>
      <c r="AW227" t="e">
        <f>+VLOOKUP($I227,Code!$A$2:$M$108,13,0)</f>
        <v>#N/A</v>
      </c>
      <c r="AY227" s="1">
        <f t="shared" si="9"/>
        <v>0</v>
      </c>
      <c r="AZ227" s="12" t="e">
        <f t="shared" si="10"/>
        <v>#DIV/0!</v>
      </c>
    </row>
    <row r="228" spans="1:52" hidden="1" x14ac:dyDescent="0.25">
      <c r="AV228" t="e">
        <f>+VLOOKUP($I228,Code!$A$2:$M$108,12,0)</f>
        <v>#N/A</v>
      </c>
      <c r="AW228" t="e">
        <f>+VLOOKUP($I228,Code!$A$2:$M$108,13,0)</f>
        <v>#N/A</v>
      </c>
      <c r="AY228" s="1">
        <f t="shared" si="9"/>
        <v>0</v>
      </c>
      <c r="AZ228" s="12" t="e">
        <f t="shared" si="10"/>
        <v>#DIV/0!</v>
      </c>
    </row>
    <row r="229" spans="1:52" hidden="1" x14ac:dyDescent="0.25">
      <c r="AV229" t="e">
        <f>+VLOOKUP($I229,Code!$A$2:$M$108,12,0)</f>
        <v>#N/A</v>
      </c>
      <c r="AW229" t="e">
        <f>+VLOOKUP($I229,Code!$A$2:$M$108,13,0)</f>
        <v>#N/A</v>
      </c>
      <c r="AY229" s="1">
        <f t="shared" si="9"/>
        <v>0</v>
      </c>
      <c r="AZ229" s="12" t="e">
        <f t="shared" si="10"/>
        <v>#DIV/0!</v>
      </c>
    </row>
    <row r="230" spans="1:52" hidden="1" x14ac:dyDescent="0.25">
      <c r="AV230" t="e">
        <f>+VLOOKUP($I230,Code!$A$2:$M$108,12,0)</f>
        <v>#N/A</v>
      </c>
      <c r="AW230" t="e">
        <f>+VLOOKUP($I230,Code!$A$2:$M$108,13,0)</f>
        <v>#N/A</v>
      </c>
      <c r="AY230" s="1">
        <f t="shared" si="9"/>
        <v>0</v>
      </c>
      <c r="AZ230" s="12" t="e">
        <f t="shared" si="10"/>
        <v>#DIV/0!</v>
      </c>
    </row>
    <row r="231" spans="1:52" hidden="1" x14ac:dyDescent="0.25">
      <c r="AV231" t="e">
        <f>+VLOOKUP($I231,Code!$A$2:$M$108,12,0)</f>
        <v>#N/A</v>
      </c>
      <c r="AW231" t="e">
        <f>+VLOOKUP($I231,Code!$A$2:$M$108,13,0)</f>
        <v>#N/A</v>
      </c>
      <c r="AY231" s="1">
        <f t="shared" si="9"/>
        <v>0</v>
      </c>
      <c r="AZ231" s="12" t="e">
        <f t="shared" si="10"/>
        <v>#DIV/0!</v>
      </c>
    </row>
    <row r="232" spans="1:52" hidden="1" x14ac:dyDescent="0.25">
      <c r="AV232" t="e">
        <f>+VLOOKUP($I232,Code!$A$2:$M$108,12,0)</f>
        <v>#N/A</v>
      </c>
      <c r="AW232" t="e">
        <f>+VLOOKUP($I232,Code!$A$2:$M$108,13,0)</f>
        <v>#N/A</v>
      </c>
      <c r="AY232" s="1">
        <f t="shared" ref="AY232:AY295" si="11">+AE232*AQ232/1000</f>
        <v>0</v>
      </c>
      <c r="AZ232" s="12" t="e">
        <f t="shared" si="10"/>
        <v>#DIV/0!</v>
      </c>
    </row>
    <row r="233" spans="1:52" hidden="1" x14ac:dyDescent="0.25">
      <c r="AV233" t="e">
        <f>+VLOOKUP($I233,Code!$A$2:$M$108,12,0)</f>
        <v>#N/A</v>
      </c>
      <c r="AW233" t="e">
        <f>+VLOOKUP($I233,Code!$A$2:$M$108,13,0)</f>
        <v>#N/A</v>
      </c>
      <c r="AY233" s="1">
        <f t="shared" si="11"/>
        <v>0</v>
      </c>
      <c r="AZ233" s="12" t="e">
        <f t="shared" si="10"/>
        <v>#DIV/0!</v>
      </c>
    </row>
    <row r="234" spans="1:52" hidden="1" x14ac:dyDescent="0.25">
      <c r="AV234" t="e">
        <f>+VLOOKUP($I234,Code!$A$2:$M$108,12,0)</f>
        <v>#N/A</v>
      </c>
      <c r="AW234" t="e">
        <f>+VLOOKUP($I234,Code!$A$2:$M$108,13,0)</f>
        <v>#N/A</v>
      </c>
      <c r="AY234" s="1">
        <f t="shared" si="11"/>
        <v>0</v>
      </c>
      <c r="AZ234" s="12" t="e">
        <f t="shared" si="10"/>
        <v>#DIV/0!</v>
      </c>
    </row>
    <row r="235" spans="1:52" hidden="1" x14ac:dyDescent="0.25">
      <c r="AV235" t="e">
        <f>+VLOOKUP($I235,Code!$A$2:$M$108,12,0)</f>
        <v>#N/A</v>
      </c>
      <c r="AW235" t="e">
        <f>+VLOOKUP($I235,Code!$A$2:$M$108,13,0)</f>
        <v>#N/A</v>
      </c>
      <c r="AY235" s="1">
        <f t="shared" si="11"/>
        <v>0</v>
      </c>
      <c r="AZ235" s="12" t="e">
        <f t="shared" si="10"/>
        <v>#DIV/0!</v>
      </c>
    </row>
    <row r="236" spans="1:52" hidden="1" x14ac:dyDescent="0.25">
      <c r="AV236" t="e">
        <f>+VLOOKUP($I236,Code!$A$2:$M$108,12,0)</f>
        <v>#N/A</v>
      </c>
      <c r="AW236" t="e">
        <f>+VLOOKUP($I236,Code!$A$2:$M$108,13,0)</f>
        <v>#N/A</v>
      </c>
      <c r="AY236" s="1">
        <f t="shared" si="11"/>
        <v>0</v>
      </c>
      <c r="AZ236" s="12" t="e">
        <f t="shared" si="10"/>
        <v>#DIV/0!</v>
      </c>
    </row>
    <row r="237" spans="1:52" hidden="1" x14ac:dyDescent="0.25">
      <c r="A237" s="4" t="s">
        <v>5</v>
      </c>
      <c r="B237" s="4"/>
      <c r="C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V237" t="e">
        <f>+VLOOKUP($I237,Code!$A$2:$M$108,12,0)</f>
        <v>#N/A</v>
      </c>
      <c r="AW237" t="e">
        <f>+VLOOKUP($I237,Code!$A$2:$M$108,13,0)</f>
        <v>#N/A</v>
      </c>
      <c r="AX237" s="4" t="s">
        <v>5</v>
      </c>
      <c r="AY237" s="1">
        <f t="shared" si="11"/>
        <v>0</v>
      </c>
      <c r="AZ237" s="12" t="e">
        <f t="shared" si="10"/>
        <v>#DIV/0!</v>
      </c>
    </row>
    <row r="238" spans="1:52" hidden="1" x14ac:dyDescent="0.25">
      <c r="AV238" t="e">
        <f>+VLOOKUP($I238,Code!$A$2:$M$108,12,0)</f>
        <v>#N/A</v>
      </c>
      <c r="AW238" t="e">
        <f>+VLOOKUP($I238,Code!$A$2:$M$108,13,0)</f>
        <v>#N/A</v>
      </c>
      <c r="AY238" s="1">
        <f t="shared" si="11"/>
        <v>0</v>
      </c>
      <c r="AZ238" s="12" t="e">
        <f t="shared" si="10"/>
        <v>#DIV/0!</v>
      </c>
    </row>
    <row r="239" spans="1:52" hidden="1" x14ac:dyDescent="0.25">
      <c r="AV239" t="e">
        <f>+VLOOKUP($I239,Code!$A$2:$M$108,12,0)</f>
        <v>#N/A</v>
      </c>
      <c r="AW239" t="e">
        <f>+VLOOKUP($I239,Code!$A$2:$M$108,13,0)</f>
        <v>#N/A</v>
      </c>
      <c r="AY239" s="1">
        <f t="shared" si="11"/>
        <v>0</v>
      </c>
      <c r="AZ239" s="12" t="e">
        <f t="shared" si="10"/>
        <v>#DIV/0!</v>
      </c>
    </row>
    <row r="240" spans="1:52" hidden="1" x14ac:dyDescent="0.25">
      <c r="AV240" t="e">
        <f>+VLOOKUP($I240,Code!$A$2:$M$108,12,0)</f>
        <v>#N/A</v>
      </c>
      <c r="AW240" t="e">
        <f>+VLOOKUP($I240,Code!$A$2:$M$108,13,0)</f>
        <v>#N/A</v>
      </c>
      <c r="AY240" s="1">
        <f t="shared" si="11"/>
        <v>0</v>
      </c>
      <c r="AZ240" s="12" t="e">
        <f t="shared" si="10"/>
        <v>#DIV/0!</v>
      </c>
    </row>
    <row r="241" spans="48:52" hidden="1" x14ac:dyDescent="0.25">
      <c r="AV241" t="e">
        <f>+VLOOKUP($I241,Code!$A$2:$M$108,12,0)</f>
        <v>#N/A</v>
      </c>
      <c r="AW241" t="e">
        <f>+VLOOKUP($I241,Code!$A$2:$M$108,13,0)</f>
        <v>#N/A</v>
      </c>
      <c r="AY241" s="1">
        <f t="shared" si="11"/>
        <v>0</v>
      </c>
      <c r="AZ241" s="12" t="e">
        <f t="shared" si="10"/>
        <v>#DIV/0!</v>
      </c>
    </row>
    <row r="242" spans="48:52" hidden="1" x14ac:dyDescent="0.25">
      <c r="AV242" t="e">
        <f>+VLOOKUP($I242,Code!$A$2:$M$108,12,0)</f>
        <v>#N/A</v>
      </c>
      <c r="AW242" t="e">
        <f>+VLOOKUP($I242,Code!$A$2:$M$108,13,0)</f>
        <v>#N/A</v>
      </c>
      <c r="AY242" s="1">
        <f t="shared" si="11"/>
        <v>0</v>
      </c>
      <c r="AZ242" s="12" t="e">
        <f t="shared" si="10"/>
        <v>#DIV/0!</v>
      </c>
    </row>
    <row r="243" spans="48:52" hidden="1" x14ac:dyDescent="0.25">
      <c r="AV243" t="e">
        <f>+VLOOKUP($I243,Code!$A$2:$M$108,12,0)</f>
        <v>#N/A</v>
      </c>
      <c r="AW243" t="e">
        <f>+VLOOKUP($I243,Code!$A$2:$M$108,13,0)</f>
        <v>#N/A</v>
      </c>
      <c r="AY243" s="1">
        <f t="shared" si="11"/>
        <v>0</v>
      </c>
      <c r="AZ243" s="12" t="e">
        <f t="shared" si="10"/>
        <v>#DIV/0!</v>
      </c>
    </row>
    <row r="244" spans="48:52" hidden="1" x14ac:dyDescent="0.25">
      <c r="AV244" t="e">
        <f>+VLOOKUP($I244,Code!$A$2:$M$108,12,0)</f>
        <v>#N/A</v>
      </c>
      <c r="AW244" t="e">
        <f>+VLOOKUP($I244,Code!$A$2:$M$108,13,0)</f>
        <v>#N/A</v>
      </c>
      <c r="AY244" s="1">
        <f t="shared" si="11"/>
        <v>0</v>
      </c>
      <c r="AZ244" s="12" t="e">
        <f t="shared" si="10"/>
        <v>#DIV/0!</v>
      </c>
    </row>
    <row r="245" spans="48:52" hidden="1" x14ac:dyDescent="0.25">
      <c r="AV245" t="e">
        <f>+VLOOKUP($I245,Code!$A$2:$M$108,12,0)</f>
        <v>#N/A</v>
      </c>
      <c r="AW245" t="e">
        <f>+VLOOKUP($I245,Code!$A$2:$M$108,13,0)</f>
        <v>#N/A</v>
      </c>
      <c r="AY245" s="1">
        <f t="shared" si="11"/>
        <v>0</v>
      </c>
      <c r="AZ245" s="12" t="e">
        <f t="shared" si="10"/>
        <v>#DIV/0!</v>
      </c>
    </row>
    <row r="246" spans="48:52" hidden="1" x14ac:dyDescent="0.25">
      <c r="AV246" t="e">
        <f>+VLOOKUP($I246,Code!$A$2:$M$108,12,0)</f>
        <v>#N/A</v>
      </c>
      <c r="AW246" t="e">
        <f>+VLOOKUP($I246,Code!$A$2:$M$108,13,0)</f>
        <v>#N/A</v>
      </c>
      <c r="AY246" s="1">
        <f t="shared" si="11"/>
        <v>0</v>
      </c>
      <c r="AZ246" s="12" t="e">
        <f t="shared" si="10"/>
        <v>#DIV/0!</v>
      </c>
    </row>
    <row r="247" spans="48:52" hidden="1" x14ac:dyDescent="0.25">
      <c r="AV247" t="e">
        <f>+VLOOKUP($I247,Code!$A$2:$M$108,12,0)</f>
        <v>#N/A</v>
      </c>
      <c r="AW247" t="e">
        <f>+VLOOKUP($I247,Code!$A$2:$M$108,13,0)</f>
        <v>#N/A</v>
      </c>
      <c r="AY247" s="1">
        <f t="shared" si="11"/>
        <v>0</v>
      </c>
      <c r="AZ247" s="12" t="e">
        <f t="shared" si="10"/>
        <v>#DIV/0!</v>
      </c>
    </row>
    <row r="248" spans="48:52" hidden="1" x14ac:dyDescent="0.25">
      <c r="AV248" t="e">
        <f>+VLOOKUP($I248,Code!$A$2:$M$108,12,0)</f>
        <v>#N/A</v>
      </c>
      <c r="AW248" t="e">
        <f>+VLOOKUP($I248,Code!$A$2:$M$108,13,0)</f>
        <v>#N/A</v>
      </c>
      <c r="AY248" s="1">
        <f t="shared" si="11"/>
        <v>0</v>
      </c>
      <c r="AZ248" s="12" t="e">
        <f t="shared" si="10"/>
        <v>#DIV/0!</v>
      </c>
    </row>
    <row r="249" spans="48:52" hidden="1" x14ac:dyDescent="0.25">
      <c r="AV249" t="e">
        <f>+VLOOKUP($I249,Code!$A$2:$M$108,12,0)</f>
        <v>#N/A</v>
      </c>
      <c r="AW249" t="e">
        <f>+VLOOKUP($I249,Code!$A$2:$M$108,13,0)</f>
        <v>#N/A</v>
      </c>
      <c r="AY249" s="1">
        <f t="shared" si="11"/>
        <v>0</v>
      </c>
      <c r="AZ249" s="12" t="e">
        <f t="shared" si="10"/>
        <v>#DIV/0!</v>
      </c>
    </row>
    <row r="250" spans="48:52" hidden="1" x14ac:dyDescent="0.25">
      <c r="AV250" t="e">
        <f>+VLOOKUP($I250,Code!$A$2:$M$108,12,0)</f>
        <v>#N/A</v>
      </c>
      <c r="AW250" t="e">
        <f>+VLOOKUP($I250,Code!$A$2:$M$108,13,0)</f>
        <v>#N/A</v>
      </c>
      <c r="AY250" s="1">
        <f t="shared" si="11"/>
        <v>0</v>
      </c>
      <c r="AZ250" s="12" t="e">
        <f t="shared" si="10"/>
        <v>#DIV/0!</v>
      </c>
    </row>
    <row r="251" spans="48:52" hidden="1" x14ac:dyDescent="0.25">
      <c r="AV251" t="e">
        <f>+VLOOKUP($I251,Code!$A$2:$M$108,12,0)</f>
        <v>#N/A</v>
      </c>
      <c r="AW251" t="e">
        <f>+VLOOKUP($I251,Code!$A$2:$M$108,13,0)</f>
        <v>#N/A</v>
      </c>
      <c r="AY251" s="1">
        <f t="shared" si="11"/>
        <v>0</v>
      </c>
      <c r="AZ251" s="12" t="e">
        <f t="shared" si="10"/>
        <v>#DIV/0!</v>
      </c>
    </row>
    <row r="252" spans="48:52" hidden="1" x14ac:dyDescent="0.25">
      <c r="AV252" t="e">
        <f>+VLOOKUP($I252,Code!$A$2:$M$108,12,0)</f>
        <v>#N/A</v>
      </c>
      <c r="AW252" t="e">
        <f>+VLOOKUP($I252,Code!$A$2:$M$108,13,0)</f>
        <v>#N/A</v>
      </c>
      <c r="AY252" s="1">
        <f t="shared" si="11"/>
        <v>0</v>
      </c>
      <c r="AZ252" s="12" t="e">
        <f t="shared" si="10"/>
        <v>#DIV/0!</v>
      </c>
    </row>
    <row r="253" spans="48:52" hidden="1" x14ac:dyDescent="0.25">
      <c r="AV253" t="e">
        <f>+VLOOKUP($I253,Code!$A$2:$M$108,12,0)</f>
        <v>#N/A</v>
      </c>
      <c r="AW253" t="e">
        <f>+VLOOKUP($I253,Code!$A$2:$M$108,13,0)</f>
        <v>#N/A</v>
      </c>
      <c r="AY253" s="1">
        <f t="shared" si="11"/>
        <v>0</v>
      </c>
      <c r="AZ253" s="12" t="e">
        <f t="shared" si="10"/>
        <v>#DIV/0!</v>
      </c>
    </row>
    <row r="254" spans="48:52" hidden="1" x14ac:dyDescent="0.25">
      <c r="AV254" t="e">
        <f>+VLOOKUP($I254,Code!$A$2:$M$108,12,0)</f>
        <v>#N/A</v>
      </c>
      <c r="AW254" t="e">
        <f>+VLOOKUP($I254,Code!$A$2:$M$108,13,0)</f>
        <v>#N/A</v>
      </c>
      <c r="AY254" s="1">
        <f t="shared" si="11"/>
        <v>0</v>
      </c>
      <c r="AZ254" s="12" t="e">
        <f t="shared" si="10"/>
        <v>#DIV/0!</v>
      </c>
    </row>
    <row r="255" spans="48:52" hidden="1" x14ac:dyDescent="0.25">
      <c r="AV255" t="e">
        <f>+VLOOKUP($I255,Code!$A$2:$M$108,12,0)</f>
        <v>#N/A</v>
      </c>
      <c r="AW255" t="e">
        <f>+VLOOKUP($I255,Code!$A$2:$M$108,13,0)</f>
        <v>#N/A</v>
      </c>
      <c r="AY255" s="1">
        <f t="shared" si="11"/>
        <v>0</v>
      </c>
      <c r="AZ255" s="12" t="e">
        <f t="shared" si="10"/>
        <v>#DIV/0!</v>
      </c>
    </row>
    <row r="256" spans="48:52" hidden="1" x14ac:dyDescent="0.25">
      <c r="AV256" t="e">
        <f>+VLOOKUP($I256,Code!$A$2:$M$108,12,0)</f>
        <v>#N/A</v>
      </c>
      <c r="AW256" t="e">
        <f>+VLOOKUP($I256,Code!$A$2:$M$108,13,0)</f>
        <v>#N/A</v>
      </c>
      <c r="AY256" s="1">
        <f t="shared" si="11"/>
        <v>0</v>
      </c>
      <c r="AZ256" s="12" t="e">
        <f t="shared" si="10"/>
        <v>#DIV/0!</v>
      </c>
    </row>
    <row r="257" spans="48:52" hidden="1" x14ac:dyDescent="0.25">
      <c r="AV257" t="e">
        <f>+VLOOKUP($I257,Code!$A$2:$M$108,12,0)</f>
        <v>#N/A</v>
      </c>
      <c r="AW257" t="e">
        <f>+VLOOKUP($I257,Code!$A$2:$M$108,13,0)</f>
        <v>#N/A</v>
      </c>
      <c r="AY257" s="1">
        <f t="shared" si="11"/>
        <v>0</v>
      </c>
      <c r="AZ257" s="12" t="e">
        <f t="shared" si="10"/>
        <v>#DIV/0!</v>
      </c>
    </row>
    <row r="258" spans="48:52" hidden="1" x14ac:dyDescent="0.25">
      <c r="AV258" t="e">
        <f>+VLOOKUP($I258,Code!$A$2:$M$108,12,0)</f>
        <v>#N/A</v>
      </c>
      <c r="AW258" t="e">
        <f>+VLOOKUP($I258,Code!$A$2:$M$108,13,0)</f>
        <v>#N/A</v>
      </c>
      <c r="AY258" s="1">
        <f t="shared" si="11"/>
        <v>0</v>
      </c>
      <c r="AZ258" s="12" t="e">
        <f t="shared" si="10"/>
        <v>#DIV/0!</v>
      </c>
    </row>
    <row r="259" spans="48:52" hidden="1" x14ac:dyDescent="0.25">
      <c r="AV259" t="e">
        <f>+VLOOKUP($I259,Code!$A$2:$M$108,12,0)</f>
        <v>#N/A</v>
      </c>
      <c r="AW259" t="e">
        <f>+VLOOKUP($I259,Code!$A$2:$M$108,13,0)</f>
        <v>#N/A</v>
      </c>
      <c r="AY259" s="1">
        <f t="shared" si="11"/>
        <v>0</v>
      </c>
      <c r="AZ259" s="12" t="e">
        <f t="shared" si="10"/>
        <v>#DIV/0!</v>
      </c>
    </row>
    <row r="260" spans="48:52" hidden="1" x14ac:dyDescent="0.25">
      <c r="AV260" t="e">
        <f>+VLOOKUP($I260,Code!$A$2:$M$108,12,0)</f>
        <v>#N/A</v>
      </c>
      <c r="AW260" t="e">
        <f>+VLOOKUP($I260,Code!$A$2:$M$108,13,0)</f>
        <v>#N/A</v>
      </c>
      <c r="AY260" s="1">
        <f t="shared" si="11"/>
        <v>0</v>
      </c>
      <c r="AZ260" s="12" t="e">
        <f t="shared" si="10"/>
        <v>#DIV/0!</v>
      </c>
    </row>
    <row r="261" spans="48:52" hidden="1" x14ac:dyDescent="0.25">
      <c r="AV261" t="e">
        <f>+VLOOKUP($I261,Code!$A$2:$M$108,12,0)</f>
        <v>#N/A</v>
      </c>
      <c r="AW261" t="e">
        <f>+VLOOKUP($I261,Code!$A$2:$M$108,13,0)</f>
        <v>#N/A</v>
      </c>
      <c r="AY261" s="1">
        <f t="shared" si="11"/>
        <v>0</v>
      </c>
      <c r="AZ261" s="12" t="e">
        <f t="shared" si="10"/>
        <v>#DIV/0!</v>
      </c>
    </row>
    <row r="262" spans="48:52" hidden="1" x14ac:dyDescent="0.25">
      <c r="AV262" t="e">
        <f>+VLOOKUP($I262,Code!$A$2:$M$108,12,0)</f>
        <v>#N/A</v>
      </c>
      <c r="AW262" t="e">
        <f>+VLOOKUP($I262,Code!$A$2:$M$108,13,0)</f>
        <v>#N/A</v>
      </c>
      <c r="AY262" s="1">
        <f t="shared" si="11"/>
        <v>0</v>
      </c>
      <c r="AZ262" s="12" t="e">
        <f t="shared" si="10"/>
        <v>#DIV/0!</v>
      </c>
    </row>
    <row r="263" spans="48:52" hidden="1" x14ac:dyDescent="0.25">
      <c r="AV263" t="e">
        <f>+VLOOKUP($I263,Code!$A$2:$M$108,12,0)</f>
        <v>#N/A</v>
      </c>
      <c r="AW263" t="e">
        <f>+VLOOKUP($I263,Code!$A$2:$M$108,13,0)</f>
        <v>#N/A</v>
      </c>
      <c r="AY263" s="1">
        <f t="shared" si="11"/>
        <v>0</v>
      </c>
      <c r="AZ263" s="12" t="e">
        <f t="shared" si="10"/>
        <v>#DIV/0!</v>
      </c>
    </row>
    <row r="264" spans="48:52" hidden="1" x14ac:dyDescent="0.25">
      <c r="AV264" t="e">
        <f>+VLOOKUP($I264,Code!$A$2:$M$108,12,0)</f>
        <v>#N/A</v>
      </c>
      <c r="AW264" t="e">
        <f>+VLOOKUP($I264,Code!$A$2:$M$108,13,0)</f>
        <v>#N/A</v>
      </c>
      <c r="AY264" s="1">
        <f t="shared" si="11"/>
        <v>0</v>
      </c>
      <c r="AZ264" s="12" t="e">
        <f t="shared" si="10"/>
        <v>#DIV/0!</v>
      </c>
    </row>
    <row r="265" spans="48:52" hidden="1" x14ac:dyDescent="0.25">
      <c r="AV265" t="e">
        <f>+VLOOKUP($I265,Code!$A$2:$M$108,12,0)</f>
        <v>#N/A</v>
      </c>
      <c r="AW265" t="e">
        <f>+VLOOKUP($I265,Code!$A$2:$M$108,13,0)</f>
        <v>#N/A</v>
      </c>
      <c r="AY265" s="1">
        <f t="shared" si="11"/>
        <v>0</v>
      </c>
      <c r="AZ265" s="12" t="e">
        <f t="shared" si="10"/>
        <v>#DIV/0!</v>
      </c>
    </row>
    <row r="266" spans="48:52" hidden="1" x14ac:dyDescent="0.25">
      <c r="AV266" t="e">
        <f>+VLOOKUP($I266,Code!$A$2:$M$108,12,0)</f>
        <v>#N/A</v>
      </c>
      <c r="AW266" t="e">
        <f>+VLOOKUP($I266,Code!$A$2:$M$108,13,0)</f>
        <v>#N/A</v>
      </c>
      <c r="AY266" s="1">
        <f t="shared" si="11"/>
        <v>0</v>
      </c>
      <c r="AZ266" s="12" t="e">
        <f t="shared" si="10"/>
        <v>#DIV/0!</v>
      </c>
    </row>
    <row r="267" spans="48:52" hidden="1" x14ac:dyDescent="0.25">
      <c r="AV267" t="e">
        <f>+VLOOKUP($I267,Code!$A$2:$M$108,12,0)</f>
        <v>#N/A</v>
      </c>
      <c r="AW267" t="e">
        <f>+VLOOKUP($I267,Code!$A$2:$M$108,13,0)</f>
        <v>#N/A</v>
      </c>
      <c r="AY267" s="1">
        <f t="shared" si="11"/>
        <v>0</v>
      </c>
      <c r="AZ267" s="12" t="e">
        <f t="shared" si="10"/>
        <v>#DIV/0!</v>
      </c>
    </row>
    <row r="268" spans="48:52" hidden="1" x14ac:dyDescent="0.25">
      <c r="AV268" t="e">
        <f>+VLOOKUP($I268,Code!$A$2:$M$108,12,0)</f>
        <v>#N/A</v>
      </c>
      <c r="AW268" t="e">
        <f>+VLOOKUP($I268,Code!$A$2:$M$108,13,0)</f>
        <v>#N/A</v>
      </c>
      <c r="AY268" s="1">
        <f t="shared" si="11"/>
        <v>0</v>
      </c>
      <c r="AZ268" s="12" t="e">
        <f t="shared" si="10"/>
        <v>#DIV/0!</v>
      </c>
    </row>
    <row r="269" spans="48:52" hidden="1" x14ac:dyDescent="0.25">
      <c r="AV269" t="e">
        <f>+VLOOKUP($I269,Code!$A$2:$M$108,12,0)</f>
        <v>#N/A</v>
      </c>
      <c r="AW269" t="e">
        <f>+VLOOKUP($I269,Code!$A$2:$M$108,13,0)</f>
        <v>#N/A</v>
      </c>
      <c r="AY269" s="1">
        <f t="shared" si="11"/>
        <v>0</v>
      </c>
      <c r="AZ269" s="12" t="e">
        <f t="shared" si="10"/>
        <v>#DIV/0!</v>
      </c>
    </row>
    <row r="270" spans="48:52" hidden="1" x14ac:dyDescent="0.25">
      <c r="AV270" t="e">
        <f>+VLOOKUP($I270,Code!$A$2:$M$108,12,0)</f>
        <v>#N/A</v>
      </c>
      <c r="AW270" t="e">
        <f>+VLOOKUP($I270,Code!$A$2:$M$108,13,0)</f>
        <v>#N/A</v>
      </c>
      <c r="AY270" s="1">
        <f t="shared" si="11"/>
        <v>0</v>
      </c>
      <c r="AZ270" s="12" t="e">
        <f t="shared" si="10"/>
        <v>#DIV/0!</v>
      </c>
    </row>
    <row r="271" spans="48:52" hidden="1" x14ac:dyDescent="0.25">
      <c r="AV271" t="e">
        <f>+VLOOKUP($I271,Code!$A$2:$M$108,12,0)</f>
        <v>#N/A</v>
      </c>
      <c r="AW271" t="e">
        <f>+VLOOKUP($I271,Code!$A$2:$M$108,13,0)</f>
        <v>#N/A</v>
      </c>
      <c r="AY271" s="1">
        <f t="shared" si="11"/>
        <v>0</v>
      </c>
      <c r="AZ271" s="12" t="e">
        <f t="shared" si="10"/>
        <v>#DIV/0!</v>
      </c>
    </row>
    <row r="272" spans="48:52" hidden="1" x14ac:dyDescent="0.25">
      <c r="AV272" t="e">
        <f>+VLOOKUP($I272,Code!$A$2:$M$108,12,0)</f>
        <v>#N/A</v>
      </c>
      <c r="AW272" t="e">
        <f>+VLOOKUP($I272,Code!$A$2:$M$108,13,0)</f>
        <v>#N/A</v>
      </c>
      <c r="AY272" s="1">
        <f t="shared" si="11"/>
        <v>0</v>
      </c>
      <c r="AZ272" s="12" t="e">
        <f t="shared" si="10"/>
        <v>#DIV/0!</v>
      </c>
    </row>
    <row r="273" spans="2:52" hidden="1" x14ac:dyDescent="0.25">
      <c r="AV273" t="e">
        <f>+VLOOKUP($I273,Code!$A$2:$M$108,12,0)</f>
        <v>#N/A</v>
      </c>
      <c r="AW273" t="e">
        <f>+VLOOKUP($I273,Code!$A$2:$M$108,13,0)</f>
        <v>#N/A</v>
      </c>
      <c r="AY273" s="1">
        <f t="shared" si="11"/>
        <v>0</v>
      </c>
      <c r="AZ273" s="12" t="e">
        <f t="shared" si="10"/>
        <v>#DIV/0!</v>
      </c>
    </row>
    <row r="274" spans="2:52" hidden="1" x14ac:dyDescent="0.25">
      <c r="AV274" t="e">
        <f>+VLOOKUP($I274,Code!$A$2:$M$108,12,0)</f>
        <v>#N/A</v>
      </c>
      <c r="AW274" t="e">
        <f>+VLOOKUP($I274,Code!$A$2:$M$108,13,0)</f>
        <v>#N/A</v>
      </c>
      <c r="AY274" s="1">
        <f t="shared" si="11"/>
        <v>0</v>
      </c>
      <c r="AZ274" s="12" t="e">
        <f t="shared" si="10"/>
        <v>#DIV/0!</v>
      </c>
    </row>
    <row r="275" spans="2:52" hidden="1" x14ac:dyDescent="0.25">
      <c r="AV275" t="e">
        <f>+VLOOKUP($I275,Code!$A$2:$M$108,12,0)</f>
        <v>#N/A</v>
      </c>
      <c r="AW275" t="e">
        <f>+VLOOKUP($I275,Code!$A$2:$M$108,13,0)</f>
        <v>#N/A</v>
      </c>
      <c r="AY275" s="1">
        <f t="shared" si="11"/>
        <v>0</v>
      </c>
      <c r="AZ275" s="12" t="e">
        <f t="shared" si="10"/>
        <v>#DIV/0!</v>
      </c>
    </row>
    <row r="276" spans="2:52" hidden="1" x14ac:dyDescent="0.25">
      <c r="AV276" t="e">
        <f>+VLOOKUP($I276,Code!$A$2:$M$108,12,0)</f>
        <v>#N/A</v>
      </c>
      <c r="AW276" t="e">
        <f>+VLOOKUP($I276,Code!$A$2:$M$108,13,0)</f>
        <v>#N/A</v>
      </c>
      <c r="AY276" s="1">
        <f t="shared" si="11"/>
        <v>0</v>
      </c>
      <c r="AZ276" s="12" t="e">
        <f t="shared" si="10"/>
        <v>#DIV/0!</v>
      </c>
    </row>
    <row r="277" spans="2:52" hidden="1" x14ac:dyDescent="0.25">
      <c r="AV277" t="e">
        <f>+VLOOKUP($I277,Code!$A$2:$M$108,12,0)</f>
        <v>#N/A</v>
      </c>
      <c r="AW277" t="e">
        <f>+VLOOKUP($I277,Code!$A$2:$M$108,13,0)</f>
        <v>#N/A</v>
      </c>
      <c r="AY277" s="1">
        <f t="shared" si="11"/>
        <v>0</v>
      </c>
      <c r="AZ277" s="12" t="e">
        <f t="shared" si="10"/>
        <v>#DIV/0!</v>
      </c>
    </row>
    <row r="278" spans="2:52" hidden="1" x14ac:dyDescent="0.25">
      <c r="AV278" t="e">
        <f>+VLOOKUP($I278,Code!$A$2:$M$108,12,0)</f>
        <v>#N/A</v>
      </c>
      <c r="AW278" t="e">
        <f>+VLOOKUP($I278,Code!$A$2:$M$108,13,0)</f>
        <v>#N/A</v>
      </c>
      <c r="AY278" s="1">
        <f t="shared" si="11"/>
        <v>0</v>
      </c>
      <c r="AZ278" s="12" t="e">
        <f t="shared" si="10"/>
        <v>#DIV/0!</v>
      </c>
    </row>
    <row r="279" spans="2:52" hidden="1" x14ac:dyDescent="0.25">
      <c r="AV279" t="e">
        <f>+VLOOKUP($I279,Code!$A$2:$M$108,12,0)</f>
        <v>#N/A</v>
      </c>
      <c r="AW279" t="e">
        <f>+VLOOKUP($I279,Code!$A$2:$M$108,13,0)</f>
        <v>#N/A</v>
      </c>
      <c r="AY279" s="1">
        <f t="shared" si="11"/>
        <v>0</v>
      </c>
      <c r="AZ279" s="12" t="e">
        <f t="shared" si="10"/>
        <v>#DIV/0!</v>
      </c>
    </row>
    <row r="280" spans="2:52" hidden="1" x14ac:dyDescent="0.25">
      <c r="B280" s="4"/>
      <c r="AV280" t="e">
        <f>+VLOOKUP($I280,Code!$A$2:$M$108,12,0)</f>
        <v>#N/A</v>
      </c>
      <c r="AW280" t="e">
        <f>+VLOOKUP($I280,Code!$A$2:$M$108,13,0)</f>
        <v>#N/A</v>
      </c>
      <c r="AY280" s="1">
        <f t="shared" si="11"/>
        <v>0</v>
      </c>
      <c r="AZ280" s="12" t="e">
        <f t="shared" ref="AZ280:AZ320" si="12">1-(AE280/AD280)</f>
        <v>#DIV/0!</v>
      </c>
    </row>
    <row r="281" spans="2:52" hidden="1" x14ac:dyDescent="0.25">
      <c r="B281" s="4"/>
      <c r="AV281" t="e">
        <f>+VLOOKUP($I281,Code!$A$2:$M$108,12,0)</f>
        <v>#N/A</v>
      </c>
      <c r="AW281" t="e">
        <f>+VLOOKUP($I281,Code!$A$2:$M$108,13,0)</f>
        <v>#N/A</v>
      </c>
      <c r="AY281" s="1">
        <f t="shared" si="11"/>
        <v>0</v>
      </c>
      <c r="AZ281" s="12" t="e">
        <f t="shared" si="12"/>
        <v>#DIV/0!</v>
      </c>
    </row>
    <row r="282" spans="2:52" hidden="1" x14ac:dyDescent="0.25">
      <c r="AV282" t="e">
        <f>+VLOOKUP($I282,Code!$A$2:$M$108,12,0)</f>
        <v>#N/A</v>
      </c>
      <c r="AW282" t="e">
        <f>+VLOOKUP($I282,Code!$A$2:$M$108,13,0)</f>
        <v>#N/A</v>
      </c>
      <c r="AY282" s="1">
        <f t="shared" si="11"/>
        <v>0</v>
      </c>
      <c r="AZ282" s="12" t="e">
        <f t="shared" si="12"/>
        <v>#DIV/0!</v>
      </c>
    </row>
    <row r="283" spans="2:52" hidden="1" x14ac:dyDescent="0.25">
      <c r="AV283" t="e">
        <f>+VLOOKUP($I283,Code!$A$2:$M$108,12,0)</f>
        <v>#N/A</v>
      </c>
      <c r="AW283" t="e">
        <f>+VLOOKUP($I283,Code!$A$2:$M$108,13,0)</f>
        <v>#N/A</v>
      </c>
      <c r="AY283" s="1">
        <f t="shared" si="11"/>
        <v>0</v>
      </c>
      <c r="AZ283" s="12" t="e">
        <f t="shared" si="12"/>
        <v>#DIV/0!</v>
      </c>
    </row>
    <row r="284" spans="2:52" hidden="1" x14ac:dyDescent="0.25">
      <c r="AV284" t="e">
        <f>+VLOOKUP($I284,Code!$A$2:$M$108,12,0)</f>
        <v>#N/A</v>
      </c>
      <c r="AW284" t="e">
        <f>+VLOOKUP($I284,Code!$A$2:$M$108,13,0)</f>
        <v>#N/A</v>
      </c>
      <c r="AY284" s="1">
        <f t="shared" si="11"/>
        <v>0</v>
      </c>
      <c r="AZ284" s="12" t="e">
        <f t="shared" si="12"/>
        <v>#DIV/0!</v>
      </c>
    </row>
    <row r="285" spans="2:52" hidden="1" x14ac:dyDescent="0.25">
      <c r="AV285" t="e">
        <f>+VLOOKUP($I285,Code!$A$2:$M$108,12,0)</f>
        <v>#N/A</v>
      </c>
      <c r="AW285" t="e">
        <f>+VLOOKUP($I285,Code!$A$2:$M$108,13,0)</f>
        <v>#N/A</v>
      </c>
      <c r="AY285" s="1">
        <f t="shared" si="11"/>
        <v>0</v>
      </c>
      <c r="AZ285" s="12" t="e">
        <f t="shared" si="12"/>
        <v>#DIV/0!</v>
      </c>
    </row>
    <row r="286" spans="2:52" hidden="1" x14ac:dyDescent="0.25">
      <c r="AV286" t="e">
        <f>+VLOOKUP($I286,Code!$A$2:$M$108,12,0)</f>
        <v>#N/A</v>
      </c>
      <c r="AW286" t="e">
        <f>+VLOOKUP($I286,Code!$A$2:$M$108,13,0)</f>
        <v>#N/A</v>
      </c>
      <c r="AY286" s="1">
        <f t="shared" si="11"/>
        <v>0</v>
      </c>
      <c r="AZ286" s="12" t="e">
        <f t="shared" si="12"/>
        <v>#DIV/0!</v>
      </c>
    </row>
    <row r="287" spans="2:52" hidden="1" x14ac:dyDescent="0.25">
      <c r="AV287" t="e">
        <f>+VLOOKUP($I287,Code!$A$2:$M$108,12,0)</f>
        <v>#N/A</v>
      </c>
      <c r="AW287" t="e">
        <f>+VLOOKUP($I287,Code!$A$2:$M$108,13,0)</f>
        <v>#N/A</v>
      </c>
      <c r="AY287" s="1">
        <f t="shared" si="11"/>
        <v>0</v>
      </c>
      <c r="AZ287" s="12" t="e">
        <f t="shared" si="12"/>
        <v>#DIV/0!</v>
      </c>
    </row>
    <row r="288" spans="2:52" hidden="1" x14ac:dyDescent="0.25">
      <c r="AV288" t="e">
        <f>+VLOOKUP($I288,Code!$A$2:$M$108,12,0)</f>
        <v>#N/A</v>
      </c>
      <c r="AW288" t="e">
        <f>+VLOOKUP($I288,Code!$A$2:$M$108,13,0)</f>
        <v>#N/A</v>
      </c>
      <c r="AY288" s="1">
        <f t="shared" si="11"/>
        <v>0</v>
      </c>
      <c r="AZ288" s="12" t="e">
        <f t="shared" si="12"/>
        <v>#DIV/0!</v>
      </c>
    </row>
    <row r="289" spans="2:52" hidden="1" x14ac:dyDescent="0.25">
      <c r="AV289" t="e">
        <f>+VLOOKUP($I289,Code!$A$2:$M$108,12,0)</f>
        <v>#N/A</v>
      </c>
      <c r="AW289" t="e">
        <f>+VLOOKUP($I289,Code!$A$2:$M$108,13,0)</f>
        <v>#N/A</v>
      </c>
      <c r="AY289" s="1">
        <f t="shared" si="11"/>
        <v>0</v>
      </c>
      <c r="AZ289" s="12" t="e">
        <f t="shared" si="12"/>
        <v>#DIV/0!</v>
      </c>
    </row>
    <row r="290" spans="2:52" hidden="1" x14ac:dyDescent="0.25">
      <c r="AV290" t="e">
        <f>+VLOOKUP($I290,Code!$A$2:$M$108,12,0)</f>
        <v>#N/A</v>
      </c>
      <c r="AW290" t="e">
        <f>+VLOOKUP($I290,Code!$A$2:$M$108,13,0)</f>
        <v>#N/A</v>
      </c>
      <c r="AY290" s="1">
        <f t="shared" si="11"/>
        <v>0</v>
      </c>
      <c r="AZ290" s="12" t="e">
        <f t="shared" si="12"/>
        <v>#DIV/0!</v>
      </c>
    </row>
    <row r="291" spans="2:52" hidden="1" x14ac:dyDescent="0.25">
      <c r="AV291" t="e">
        <f>+VLOOKUP($I291,Code!$A$2:$M$108,12,0)</f>
        <v>#N/A</v>
      </c>
      <c r="AW291" t="e">
        <f>+VLOOKUP($I291,Code!$A$2:$M$108,13,0)</f>
        <v>#N/A</v>
      </c>
      <c r="AY291" s="1">
        <f t="shared" si="11"/>
        <v>0</v>
      </c>
      <c r="AZ291" s="12" t="e">
        <f t="shared" si="12"/>
        <v>#DIV/0!</v>
      </c>
    </row>
    <row r="292" spans="2:52" hidden="1" x14ac:dyDescent="0.25">
      <c r="AV292" t="e">
        <f>+VLOOKUP($I292,Code!$A$2:$M$108,12,0)</f>
        <v>#N/A</v>
      </c>
      <c r="AW292" t="e">
        <f>+VLOOKUP($I292,Code!$A$2:$M$108,13,0)</f>
        <v>#N/A</v>
      </c>
      <c r="AY292" s="1">
        <f t="shared" si="11"/>
        <v>0</v>
      </c>
      <c r="AZ292" s="12" t="e">
        <f t="shared" si="12"/>
        <v>#DIV/0!</v>
      </c>
    </row>
    <row r="293" spans="2:52" hidden="1" x14ac:dyDescent="0.25">
      <c r="AV293" t="e">
        <f>+VLOOKUP($I293,Code!$A$2:$M$108,12,0)</f>
        <v>#N/A</v>
      </c>
      <c r="AW293" t="e">
        <f>+VLOOKUP($I293,Code!$A$2:$M$108,13,0)</f>
        <v>#N/A</v>
      </c>
      <c r="AY293" s="1">
        <f t="shared" si="11"/>
        <v>0</v>
      </c>
      <c r="AZ293" s="12" t="e">
        <f t="shared" si="12"/>
        <v>#DIV/0!</v>
      </c>
    </row>
    <row r="294" spans="2:52" hidden="1" x14ac:dyDescent="0.25">
      <c r="AV294" t="e">
        <f>+VLOOKUP($I294,Code!$A$2:$M$108,12,0)</f>
        <v>#N/A</v>
      </c>
      <c r="AW294" t="e">
        <f>+VLOOKUP($I294,Code!$A$2:$M$108,13,0)</f>
        <v>#N/A</v>
      </c>
      <c r="AY294" s="1">
        <f t="shared" si="11"/>
        <v>0</v>
      </c>
      <c r="AZ294" s="12" t="e">
        <f t="shared" si="12"/>
        <v>#DIV/0!</v>
      </c>
    </row>
    <row r="295" spans="2:52" hidden="1" x14ac:dyDescent="0.25">
      <c r="AV295" t="e">
        <f>+VLOOKUP($I295,Code!$A$2:$M$108,12,0)</f>
        <v>#N/A</v>
      </c>
      <c r="AW295" t="e">
        <f>+VLOOKUP($I295,Code!$A$2:$M$108,13,0)</f>
        <v>#N/A</v>
      </c>
      <c r="AY295" s="1">
        <f t="shared" si="11"/>
        <v>0</v>
      </c>
      <c r="AZ295" s="12" t="e">
        <f t="shared" si="12"/>
        <v>#DIV/0!</v>
      </c>
    </row>
    <row r="296" spans="2:52" hidden="1" x14ac:dyDescent="0.25">
      <c r="B296" s="4"/>
      <c r="AV296" t="e">
        <f>+VLOOKUP($I296,Code!$A$2:$M$108,12,0)</f>
        <v>#N/A</v>
      </c>
      <c r="AW296" t="e">
        <f>+VLOOKUP($I296,Code!$A$2:$M$108,13,0)</f>
        <v>#N/A</v>
      </c>
      <c r="AY296" s="1">
        <f t="shared" ref="AY296:AY359" si="13">+AE296*AQ296/1000</f>
        <v>0</v>
      </c>
      <c r="AZ296" s="12" t="e">
        <f t="shared" si="12"/>
        <v>#DIV/0!</v>
      </c>
    </row>
    <row r="297" spans="2:52" hidden="1" x14ac:dyDescent="0.25">
      <c r="AV297" t="e">
        <f>+VLOOKUP($I297,Code!$A$2:$M$108,12,0)</f>
        <v>#N/A</v>
      </c>
      <c r="AW297" t="e">
        <f>+VLOOKUP($I297,Code!$A$2:$M$108,13,0)</f>
        <v>#N/A</v>
      </c>
      <c r="AY297" s="1">
        <f t="shared" si="13"/>
        <v>0</v>
      </c>
      <c r="AZ297" s="12" t="e">
        <f t="shared" si="12"/>
        <v>#DIV/0!</v>
      </c>
    </row>
    <row r="298" spans="2:52" hidden="1" x14ac:dyDescent="0.25">
      <c r="AV298" t="e">
        <f>+VLOOKUP($I298,Code!$A$2:$M$108,12,0)</f>
        <v>#N/A</v>
      </c>
      <c r="AW298" t="e">
        <f>+VLOOKUP($I298,Code!$A$2:$M$108,13,0)</f>
        <v>#N/A</v>
      </c>
      <c r="AY298" s="1">
        <f t="shared" si="13"/>
        <v>0</v>
      </c>
      <c r="AZ298" s="12" t="e">
        <f t="shared" si="12"/>
        <v>#DIV/0!</v>
      </c>
    </row>
    <row r="299" spans="2:52" hidden="1" x14ac:dyDescent="0.25">
      <c r="AV299" t="e">
        <f>+VLOOKUP($I299,Code!$A$2:$M$108,12,0)</f>
        <v>#N/A</v>
      </c>
      <c r="AW299" t="e">
        <f>+VLOOKUP($I299,Code!$A$2:$M$108,13,0)</f>
        <v>#N/A</v>
      </c>
      <c r="AY299" s="1">
        <f t="shared" si="13"/>
        <v>0</v>
      </c>
      <c r="AZ299" s="12" t="e">
        <f t="shared" si="12"/>
        <v>#DIV/0!</v>
      </c>
    </row>
    <row r="300" spans="2:52" hidden="1" x14ac:dyDescent="0.25">
      <c r="AV300" t="e">
        <f>+VLOOKUP($I300,Code!$A$2:$M$108,12,0)</f>
        <v>#N/A</v>
      </c>
      <c r="AW300" t="e">
        <f>+VLOOKUP($I300,Code!$A$2:$M$108,13,0)</f>
        <v>#N/A</v>
      </c>
      <c r="AY300" s="1">
        <f t="shared" si="13"/>
        <v>0</v>
      </c>
      <c r="AZ300" s="12" t="e">
        <f t="shared" si="12"/>
        <v>#DIV/0!</v>
      </c>
    </row>
    <row r="301" spans="2:52" hidden="1" x14ac:dyDescent="0.25">
      <c r="AV301" t="e">
        <f>+VLOOKUP($I301,Code!$A$2:$M$108,12,0)</f>
        <v>#N/A</v>
      </c>
      <c r="AW301" t="e">
        <f>+VLOOKUP($I301,Code!$A$2:$M$108,13,0)</f>
        <v>#N/A</v>
      </c>
      <c r="AY301" s="1">
        <f t="shared" si="13"/>
        <v>0</v>
      </c>
      <c r="AZ301" s="12" t="e">
        <f t="shared" si="12"/>
        <v>#DIV/0!</v>
      </c>
    </row>
    <row r="302" spans="2:52" hidden="1" x14ac:dyDescent="0.25">
      <c r="AV302" t="e">
        <f>+VLOOKUP($I302,Code!$A$2:$M$108,12,0)</f>
        <v>#N/A</v>
      </c>
      <c r="AW302" t="e">
        <f>+VLOOKUP($I302,Code!$A$2:$M$108,13,0)</f>
        <v>#N/A</v>
      </c>
      <c r="AY302" s="1">
        <f t="shared" si="13"/>
        <v>0</v>
      </c>
      <c r="AZ302" s="12" t="e">
        <f t="shared" si="12"/>
        <v>#DIV/0!</v>
      </c>
    </row>
    <row r="303" spans="2:52" hidden="1" x14ac:dyDescent="0.25">
      <c r="AV303" t="e">
        <f>+VLOOKUP($I303,Code!$A$2:$M$108,12,0)</f>
        <v>#N/A</v>
      </c>
      <c r="AW303" t="e">
        <f>+VLOOKUP($I303,Code!$A$2:$M$108,13,0)</f>
        <v>#N/A</v>
      </c>
      <c r="AY303" s="1">
        <f t="shared" si="13"/>
        <v>0</v>
      </c>
      <c r="AZ303" s="12" t="e">
        <f t="shared" si="12"/>
        <v>#DIV/0!</v>
      </c>
    </row>
    <row r="304" spans="2:52" hidden="1" x14ac:dyDescent="0.25">
      <c r="AY304" s="1">
        <f t="shared" si="13"/>
        <v>0</v>
      </c>
      <c r="AZ304" s="12" t="e">
        <f t="shared" si="12"/>
        <v>#DIV/0!</v>
      </c>
    </row>
    <row r="305" spans="1:52" hidden="1" x14ac:dyDescent="0.25">
      <c r="A305" s="4" t="s">
        <v>1287</v>
      </c>
      <c r="B305" s="4" t="s">
        <v>1287</v>
      </c>
      <c r="C305" s="4" t="s">
        <v>1287</v>
      </c>
      <c r="D305" s="4" t="s">
        <v>1287</v>
      </c>
      <c r="E305" s="4" t="s">
        <v>1287</v>
      </c>
      <c r="F305" s="4" t="s">
        <v>1287</v>
      </c>
      <c r="G305" s="4" t="s">
        <v>1287</v>
      </c>
      <c r="H305" s="4" t="s">
        <v>1287</v>
      </c>
      <c r="I305" s="4" t="s">
        <v>1287</v>
      </c>
      <c r="J305" s="4" t="s">
        <v>1287</v>
      </c>
      <c r="K305" s="4" t="s">
        <v>1287</v>
      </c>
      <c r="L305" s="4" t="s">
        <v>1287</v>
      </c>
      <c r="M305" s="4" t="s">
        <v>1287</v>
      </c>
      <c r="N305" s="4" t="s">
        <v>1287</v>
      </c>
      <c r="O305" s="4" t="s">
        <v>1287</v>
      </c>
      <c r="P305" s="4" t="s">
        <v>1287</v>
      </c>
      <c r="Q305" s="4" t="s">
        <v>1287</v>
      </c>
      <c r="R305" s="4" t="s">
        <v>1287</v>
      </c>
      <c r="S305" s="4" t="s">
        <v>1287</v>
      </c>
      <c r="T305" s="4" t="s">
        <v>1287</v>
      </c>
      <c r="U305" s="4" t="s">
        <v>1287</v>
      </c>
      <c r="V305" s="4" t="s">
        <v>1287</v>
      </c>
      <c r="W305" s="4" t="s">
        <v>1287</v>
      </c>
      <c r="X305" s="4" t="s">
        <v>1287</v>
      </c>
      <c r="Y305" s="4" t="s">
        <v>1287</v>
      </c>
      <c r="Z305" s="4" t="s">
        <v>1287</v>
      </c>
      <c r="AA305" s="4" t="s">
        <v>1287</v>
      </c>
      <c r="AB305" s="4" t="s">
        <v>1287</v>
      </c>
      <c r="AC305" s="4" t="s">
        <v>1287</v>
      </c>
      <c r="AD305" s="4" t="s">
        <v>1287</v>
      </c>
      <c r="AE305" s="4" t="s">
        <v>1287</v>
      </c>
      <c r="AF305" s="4" t="s">
        <v>1287</v>
      </c>
      <c r="AG305" s="4" t="s">
        <v>1287</v>
      </c>
      <c r="AH305" s="4" t="s">
        <v>1287</v>
      </c>
      <c r="AI305" s="4" t="s">
        <v>1287</v>
      </c>
      <c r="AJ305" s="4" t="s">
        <v>1287</v>
      </c>
      <c r="AK305" s="4" t="s">
        <v>1287</v>
      </c>
      <c r="AL305" s="4" t="s">
        <v>1287</v>
      </c>
      <c r="AM305" s="4" t="s">
        <v>1287</v>
      </c>
      <c r="AN305" s="4" t="s">
        <v>1287</v>
      </c>
      <c r="AO305" s="4" t="s">
        <v>1287</v>
      </c>
      <c r="AP305" s="4" t="s">
        <v>1287</v>
      </c>
      <c r="AQ305" s="4" t="s">
        <v>1287</v>
      </c>
      <c r="AR305" s="4" t="s">
        <v>1287</v>
      </c>
      <c r="AS305" s="4" t="s">
        <v>1287</v>
      </c>
      <c r="AT305" s="4" t="s">
        <v>1287</v>
      </c>
      <c r="AU305" s="4" t="s">
        <v>1287</v>
      </c>
      <c r="AV305" s="4" t="s">
        <v>1287</v>
      </c>
      <c r="AW305" s="4" t="s">
        <v>1287</v>
      </c>
      <c r="AX305" s="4" t="s">
        <v>1287</v>
      </c>
      <c r="AY305" s="4" t="s">
        <v>1287</v>
      </c>
      <c r="AZ305" s="4" t="s">
        <v>1287</v>
      </c>
    </row>
    <row r="306" spans="1:52" hidden="1" x14ac:dyDescent="0.25">
      <c r="AV306" t="e">
        <f>+VLOOKUP($I306,Code!$A$2:$M$108,12,0)</f>
        <v>#N/A</v>
      </c>
      <c r="AW306" t="e">
        <f>+VLOOKUP($I306,Code!$A$2:$M$108,13,0)</f>
        <v>#N/A</v>
      </c>
      <c r="AY306" s="1">
        <f t="shared" si="13"/>
        <v>0</v>
      </c>
      <c r="AZ306" s="12" t="e">
        <f t="shared" si="12"/>
        <v>#DIV/0!</v>
      </c>
    </row>
    <row r="307" spans="1:52" hidden="1" x14ac:dyDescent="0.25">
      <c r="AV307" t="e">
        <f>+VLOOKUP($I307,Code!$A$2:$M$108,12,0)</f>
        <v>#N/A</v>
      </c>
      <c r="AW307" t="e">
        <f>+VLOOKUP($I307,Code!$A$2:$M$108,13,0)</f>
        <v>#N/A</v>
      </c>
      <c r="AY307" s="1">
        <f t="shared" si="13"/>
        <v>0</v>
      </c>
      <c r="AZ307" s="12" t="e">
        <f t="shared" si="12"/>
        <v>#DIV/0!</v>
      </c>
    </row>
    <row r="308" spans="1:52" hidden="1" x14ac:dyDescent="0.25">
      <c r="AV308" t="e">
        <f>+VLOOKUP($I308,Code!$A$2:$M$108,12,0)</f>
        <v>#N/A</v>
      </c>
      <c r="AW308" t="e">
        <f>+VLOOKUP($I308,Code!$A$2:$M$108,13,0)</f>
        <v>#N/A</v>
      </c>
      <c r="AY308" s="1">
        <f t="shared" si="13"/>
        <v>0</v>
      </c>
      <c r="AZ308" s="12" t="e">
        <f t="shared" si="12"/>
        <v>#DIV/0!</v>
      </c>
    </row>
    <row r="309" spans="1:52" hidden="1" x14ac:dyDescent="0.25">
      <c r="AV309" t="e">
        <f>+VLOOKUP($I309,Code!$A$2:$M$108,12,0)</f>
        <v>#N/A</v>
      </c>
      <c r="AW309" t="e">
        <f>+VLOOKUP($I309,Code!$A$2:$M$108,13,0)</f>
        <v>#N/A</v>
      </c>
      <c r="AY309" s="1">
        <f t="shared" si="13"/>
        <v>0</v>
      </c>
      <c r="AZ309" s="12" t="e">
        <f t="shared" si="12"/>
        <v>#DIV/0!</v>
      </c>
    </row>
    <row r="310" spans="1:52" hidden="1" x14ac:dyDescent="0.25">
      <c r="AV310" t="e">
        <f>+VLOOKUP($I310,Code!$A$2:$M$108,12,0)</f>
        <v>#N/A</v>
      </c>
      <c r="AW310" t="e">
        <f>+VLOOKUP($I310,Code!$A$2:$M$108,13,0)</f>
        <v>#N/A</v>
      </c>
      <c r="AY310" s="1">
        <f t="shared" si="13"/>
        <v>0</v>
      </c>
      <c r="AZ310" s="12" t="e">
        <f t="shared" si="12"/>
        <v>#DIV/0!</v>
      </c>
    </row>
    <row r="311" spans="1:52" hidden="1" x14ac:dyDescent="0.25">
      <c r="AV311" t="e">
        <f>+VLOOKUP($I311,Code!$A$2:$M$108,12,0)</f>
        <v>#N/A</v>
      </c>
      <c r="AW311" t="e">
        <f>+VLOOKUP($I311,Code!$A$2:$M$108,13,0)</f>
        <v>#N/A</v>
      </c>
      <c r="AY311" s="1">
        <f t="shared" si="13"/>
        <v>0</v>
      </c>
      <c r="AZ311" s="12" t="e">
        <f t="shared" si="12"/>
        <v>#DIV/0!</v>
      </c>
    </row>
    <row r="312" spans="1:52" hidden="1" x14ac:dyDescent="0.25">
      <c r="AV312" t="e">
        <f>+VLOOKUP($I312,Code!$A$2:$M$108,12,0)</f>
        <v>#N/A</v>
      </c>
      <c r="AW312" t="e">
        <f>+VLOOKUP($I312,Code!$A$2:$M$108,13,0)</f>
        <v>#N/A</v>
      </c>
      <c r="AY312" s="1">
        <f t="shared" si="13"/>
        <v>0</v>
      </c>
      <c r="AZ312" s="12" t="e">
        <f t="shared" si="12"/>
        <v>#DIV/0!</v>
      </c>
    </row>
    <row r="313" spans="1:52" hidden="1" x14ac:dyDescent="0.25">
      <c r="AV313" t="e">
        <f>+VLOOKUP($I313,Code!$A$2:$M$108,12,0)</f>
        <v>#N/A</v>
      </c>
      <c r="AW313" t="e">
        <f>+VLOOKUP($I313,Code!$A$2:$M$108,13,0)</f>
        <v>#N/A</v>
      </c>
      <c r="AY313" s="1">
        <f t="shared" si="13"/>
        <v>0</v>
      </c>
      <c r="AZ313" s="12" t="e">
        <f t="shared" si="12"/>
        <v>#DIV/0!</v>
      </c>
    </row>
    <row r="314" spans="1:52" hidden="1" x14ac:dyDescent="0.25">
      <c r="AV314" t="e">
        <f>+VLOOKUP($I314,Code!$A$2:$M$108,12,0)</f>
        <v>#N/A</v>
      </c>
      <c r="AW314" t="e">
        <f>+VLOOKUP($I314,Code!$A$2:$M$108,13,0)</f>
        <v>#N/A</v>
      </c>
      <c r="AY314" s="1">
        <f t="shared" si="13"/>
        <v>0</v>
      </c>
      <c r="AZ314" s="12" t="e">
        <f t="shared" si="12"/>
        <v>#DIV/0!</v>
      </c>
    </row>
    <row r="315" spans="1:52" hidden="1" x14ac:dyDescent="0.25">
      <c r="AV315" t="e">
        <f>+VLOOKUP($I315,Code!$A$2:$M$108,12,0)</f>
        <v>#N/A</v>
      </c>
      <c r="AW315" t="e">
        <f>+VLOOKUP($I315,Code!$A$2:$M$108,13,0)</f>
        <v>#N/A</v>
      </c>
      <c r="AY315" s="1">
        <f t="shared" si="13"/>
        <v>0</v>
      </c>
      <c r="AZ315" s="12" t="e">
        <f t="shared" si="12"/>
        <v>#DIV/0!</v>
      </c>
    </row>
    <row r="316" spans="1:52" hidden="1" x14ac:dyDescent="0.25">
      <c r="AV316" t="e">
        <f>+VLOOKUP($I316,Code!$A$2:$M$108,12,0)</f>
        <v>#N/A</v>
      </c>
      <c r="AW316" t="e">
        <f>+VLOOKUP($I316,Code!$A$2:$M$108,13,0)</f>
        <v>#N/A</v>
      </c>
      <c r="AY316" s="1">
        <f t="shared" si="13"/>
        <v>0</v>
      </c>
      <c r="AZ316" s="12" t="e">
        <f t="shared" si="12"/>
        <v>#DIV/0!</v>
      </c>
    </row>
    <row r="317" spans="1:52" hidden="1" x14ac:dyDescent="0.25">
      <c r="AV317" t="e">
        <f>+VLOOKUP($I317,Code!$A$2:$M$108,12,0)</f>
        <v>#N/A</v>
      </c>
      <c r="AW317" t="e">
        <f>+VLOOKUP($I317,Code!$A$2:$M$108,13,0)</f>
        <v>#N/A</v>
      </c>
      <c r="AY317" s="1">
        <f t="shared" si="13"/>
        <v>0</v>
      </c>
      <c r="AZ317" s="12" t="e">
        <f t="shared" si="12"/>
        <v>#DIV/0!</v>
      </c>
    </row>
    <row r="318" spans="1:52" hidden="1" x14ac:dyDescent="0.25">
      <c r="AV318" t="e">
        <f>+VLOOKUP($I318,Code!$A$2:$M$108,12,0)</f>
        <v>#N/A</v>
      </c>
      <c r="AW318" t="e">
        <f>+VLOOKUP($I318,Code!$A$2:$M$108,13,0)</f>
        <v>#N/A</v>
      </c>
      <c r="AY318" s="1">
        <f t="shared" si="13"/>
        <v>0</v>
      </c>
      <c r="AZ318" s="12" t="e">
        <f t="shared" si="12"/>
        <v>#DIV/0!</v>
      </c>
    </row>
    <row r="319" spans="1:52" hidden="1" x14ac:dyDescent="0.25">
      <c r="AV319" t="e">
        <f>+VLOOKUP($I319,Code!$A$2:$M$108,12,0)</f>
        <v>#N/A</v>
      </c>
      <c r="AW319" t="e">
        <f>+VLOOKUP($I319,Code!$A$2:$M$108,13,0)</f>
        <v>#N/A</v>
      </c>
      <c r="AY319" s="1">
        <f t="shared" si="13"/>
        <v>0</v>
      </c>
      <c r="AZ319" s="12" t="e">
        <f t="shared" si="12"/>
        <v>#DIV/0!</v>
      </c>
    </row>
    <row r="320" spans="1:52" hidden="1" x14ac:dyDescent="0.25">
      <c r="AV320" t="e">
        <f>+VLOOKUP($I320,Code!$A$2:$M$108,12,0)</f>
        <v>#N/A</v>
      </c>
      <c r="AW320" t="e">
        <f>+VLOOKUP($I320,Code!$A$2:$M$108,13,0)</f>
        <v>#N/A</v>
      </c>
      <c r="AY320" s="1">
        <f t="shared" si="13"/>
        <v>0</v>
      </c>
      <c r="AZ320" s="12" t="e">
        <f t="shared" si="12"/>
        <v>#DIV/0!</v>
      </c>
    </row>
    <row r="321" spans="48:51" hidden="1" x14ac:dyDescent="0.25">
      <c r="AV321" t="e">
        <f>+VLOOKUP($I321,Code!$A$2:$M$108,12,0)</f>
        <v>#N/A</v>
      </c>
      <c r="AW321" t="e">
        <f>+VLOOKUP($I321,Code!$A$2:$M$108,13,0)</f>
        <v>#N/A</v>
      </c>
      <c r="AY321" s="1">
        <f t="shared" si="13"/>
        <v>0</v>
      </c>
    </row>
    <row r="322" spans="48:51" hidden="1" x14ac:dyDescent="0.25">
      <c r="AV322" t="e">
        <f>+VLOOKUP($I322,Code!$A$2:$M$108,12,0)</f>
        <v>#N/A</v>
      </c>
      <c r="AW322" t="e">
        <f>+VLOOKUP($I322,Code!$A$2:$M$108,13,0)</f>
        <v>#N/A</v>
      </c>
      <c r="AY322" s="1">
        <f t="shared" si="13"/>
        <v>0</v>
      </c>
    </row>
    <row r="323" spans="48:51" hidden="1" x14ac:dyDescent="0.25">
      <c r="AV323" t="e">
        <f>+VLOOKUP($I323,Code!$A$2:$M$108,12,0)</f>
        <v>#N/A</v>
      </c>
      <c r="AW323" t="e">
        <f>+VLOOKUP($I323,Code!$A$2:$M$108,13,0)</f>
        <v>#N/A</v>
      </c>
      <c r="AY323" s="1">
        <f t="shared" si="13"/>
        <v>0</v>
      </c>
    </row>
    <row r="324" spans="48:51" hidden="1" x14ac:dyDescent="0.25">
      <c r="AV324" t="e">
        <f>+VLOOKUP($I324,Code!$A$2:$M$108,12,0)</f>
        <v>#N/A</v>
      </c>
      <c r="AW324" t="e">
        <f>+VLOOKUP($I324,Code!$A$2:$M$108,13,0)</f>
        <v>#N/A</v>
      </c>
      <c r="AY324" s="1">
        <f t="shared" si="13"/>
        <v>0</v>
      </c>
    </row>
    <row r="325" spans="48:51" hidden="1" x14ac:dyDescent="0.25">
      <c r="AV325" t="e">
        <f>+VLOOKUP($I325,Code!$A$2:$M$108,12,0)</f>
        <v>#N/A</v>
      </c>
      <c r="AW325" t="e">
        <f>+VLOOKUP($I325,Code!$A$2:$M$108,13,0)</f>
        <v>#N/A</v>
      </c>
      <c r="AY325" s="1">
        <f t="shared" si="13"/>
        <v>0</v>
      </c>
    </row>
    <row r="326" spans="48:51" hidden="1" x14ac:dyDescent="0.25">
      <c r="AV326" t="e">
        <f>+VLOOKUP($I326,Code!$A$2:$M$108,12,0)</f>
        <v>#N/A</v>
      </c>
      <c r="AW326" t="e">
        <f>+VLOOKUP($I326,Code!$A$2:$M$108,13,0)</f>
        <v>#N/A</v>
      </c>
      <c r="AY326" s="1">
        <f t="shared" si="13"/>
        <v>0</v>
      </c>
    </row>
    <row r="327" spans="48:51" hidden="1" x14ac:dyDescent="0.25">
      <c r="AV327" t="e">
        <f>+VLOOKUP($I327,Code!$A$2:$M$108,12,0)</f>
        <v>#N/A</v>
      </c>
      <c r="AW327" t="e">
        <f>+VLOOKUP($I327,Code!$A$2:$M$108,13,0)</f>
        <v>#N/A</v>
      </c>
      <c r="AY327" s="1">
        <f t="shared" si="13"/>
        <v>0</v>
      </c>
    </row>
    <row r="328" spans="48:51" hidden="1" x14ac:dyDescent="0.25">
      <c r="AV328" t="e">
        <f>+VLOOKUP($I328,Code!$A$2:$M$108,12,0)</f>
        <v>#N/A</v>
      </c>
      <c r="AW328" t="e">
        <f>+VLOOKUP($I328,Code!$A$2:$M$108,13,0)</f>
        <v>#N/A</v>
      </c>
      <c r="AY328" s="1">
        <f t="shared" si="13"/>
        <v>0</v>
      </c>
    </row>
    <row r="329" spans="48:51" hidden="1" x14ac:dyDescent="0.25">
      <c r="AV329" t="e">
        <f>+VLOOKUP($I329,Code!$A$2:$M$108,12,0)</f>
        <v>#N/A</v>
      </c>
      <c r="AW329" t="e">
        <f>+VLOOKUP($I329,Code!$A$2:$M$108,13,0)</f>
        <v>#N/A</v>
      </c>
      <c r="AY329" s="1">
        <f t="shared" si="13"/>
        <v>0</v>
      </c>
    </row>
    <row r="330" spans="48:51" hidden="1" x14ac:dyDescent="0.25">
      <c r="AV330" t="e">
        <f>+VLOOKUP($I330,Code!$A$2:$M$108,12,0)</f>
        <v>#N/A</v>
      </c>
      <c r="AW330" t="e">
        <f>+VLOOKUP($I330,Code!$A$2:$M$108,13,0)</f>
        <v>#N/A</v>
      </c>
      <c r="AY330" s="1">
        <f t="shared" si="13"/>
        <v>0</v>
      </c>
    </row>
    <row r="331" spans="48:51" hidden="1" x14ac:dyDescent="0.25">
      <c r="AV331" t="e">
        <f>+VLOOKUP($I331,Code!$A$2:$M$108,12,0)</f>
        <v>#N/A</v>
      </c>
      <c r="AW331" t="e">
        <f>+VLOOKUP($I331,Code!$A$2:$M$108,13,0)</f>
        <v>#N/A</v>
      </c>
      <c r="AY331" s="1">
        <f t="shared" si="13"/>
        <v>0</v>
      </c>
    </row>
    <row r="332" spans="48:51" hidden="1" x14ac:dyDescent="0.25">
      <c r="AV332" t="e">
        <f>+VLOOKUP($I332,Code!$A$2:$M$108,12,0)</f>
        <v>#N/A</v>
      </c>
      <c r="AW332" t="e">
        <f>+VLOOKUP($I332,Code!$A$2:$M$108,13,0)</f>
        <v>#N/A</v>
      </c>
      <c r="AY332" s="1">
        <f t="shared" si="13"/>
        <v>0</v>
      </c>
    </row>
    <row r="333" spans="48:51" hidden="1" x14ac:dyDescent="0.25">
      <c r="AV333" t="e">
        <f>+VLOOKUP($I333,Code!$A$2:$M$108,12,0)</f>
        <v>#N/A</v>
      </c>
      <c r="AW333" t="e">
        <f>+VLOOKUP($I333,Code!$A$2:$M$108,13,0)</f>
        <v>#N/A</v>
      </c>
      <c r="AY333" s="1">
        <f t="shared" si="13"/>
        <v>0</v>
      </c>
    </row>
    <row r="334" spans="48:51" hidden="1" x14ac:dyDescent="0.25">
      <c r="AV334" t="e">
        <f>+VLOOKUP($I334,Code!$A$2:$M$108,12,0)</f>
        <v>#N/A</v>
      </c>
      <c r="AW334" t="e">
        <f>+VLOOKUP($I334,Code!$A$2:$M$108,13,0)</f>
        <v>#N/A</v>
      </c>
      <c r="AY334" s="1">
        <f t="shared" si="13"/>
        <v>0</v>
      </c>
    </row>
    <row r="335" spans="48:51" hidden="1" x14ac:dyDescent="0.25">
      <c r="AV335" t="e">
        <f>+VLOOKUP($I335,Code!$A$2:$M$108,12,0)</f>
        <v>#N/A</v>
      </c>
      <c r="AW335" t="e">
        <f>+VLOOKUP($I335,Code!$A$2:$M$108,13,0)</f>
        <v>#N/A</v>
      </c>
      <c r="AY335" s="1">
        <f t="shared" si="13"/>
        <v>0</v>
      </c>
    </row>
    <row r="336" spans="48:51" hidden="1" x14ac:dyDescent="0.25">
      <c r="AV336" t="e">
        <f>+VLOOKUP($I336,Code!$A$2:$M$108,12,0)</f>
        <v>#N/A</v>
      </c>
      <c r="AW336" t="e">
        <f>+VLOOKUP($I336,Code!$A$2:$M$108,13,0)</f>
        <v>#N/A</v>
      </c>
      <c r="AY336" s="1">
        <f t="shared" si="13"/>
        <v>0</v>
      </c>
    </row>
    <row r="337" spans="48:51" hidden="1" x14ac:dyDescent="0.25">
      <c r="AV337" t="e">
        <f>+VLOOKUP($I337,Code!$A$2:$M$108,12,0)</f>
        <v>#N/A</v>
      </c>
      <c r="AW337" t="e">
        <f>+VLOOKUP($I337,Code!$A$2:$M$108,13,0)</f>
        <v>#N/A</v>
      </c>
      <c r="AY337" s="1">
        <f t="shared" si="13"/>
        <v>0</v>
      </c>
    </row>
    <row r="338" spans="48:51" hidden="1" x14ac:dyDescent="0.25">
      <c r="AV338" t="e">
        <f>+VLOOKUP($I338,Code!$A$2:$M$108,12,0)</f>
        <v>#N/A</v>
      </c>
      <c r="AW338" t="e">
        <f>+VLOOKUP($I338,Code!$A$2:$M$108,13,0)</f>
        <v>#N/A</v>
      </c>
      <c r="AY338" s="1">
        <f t="shared" si="13"/>
        <v>0</v>
      </c>
    </row>
    <row r="339" spans="48:51" hidden="1" x14ac:dyDescent="0.25">
      <c r="AV339" t="e">
        <f>+VLOOKUP($I339,Code!$A$2:$M$108,12,0)</f>
        <v>#N/A</v>
      </c>
      <c r="AW339" t="e">
        <f>+VLOOKUP($I339,Code!$A$2:$M$108,13,0)</f>
        <v>#N/A</v>
      </c>
      <c r="AY339" s="1">
        <f t="shared" si="13"/>
        <v>0</v>
      </c>
    </row>
    <row r="340" spans="48:51" hidden="1" x14ac:dyDescent="0.25">
      <c r="AV340" t="e">
        <f>+VLOOKUP($I340,Code!$A$2:$M$108,12,0)</f>
        <v>#N/A</v>
      </c>
      <c r="AW340" t="e">
        <f>+VLOOKUP($I340,Code!$A$2:$M$108,13,0)</f>
        <v>#N/A</v>
      </c>
      <c r="AY340" s="1">
        <f t="shared" si="13"/>
        <v>0</v>
      </c>
    </row>
    <row r="341" spans="48:51" hidden="1" x14ac:dyDescent="0.25">
      <c r="AV341" t="e">
        <f>+VLOOKUP($I341,Code!$A$2:$M$108,12,0)</f>
        <v>#N/A</v>
      </c>
      <c r="AW341" t="e">
        <f>+VLOOKUP($I341,Code!$A$2:$M$108,13,0)</f>
        <v>#N/A</v>
      </c>
      <c r="AY341" s="1">
        <f t="shared" si="13"/>
        <v>0</v>
      </c>
    </row>
    <row r="342" spans="48:51" hidden="1" x14ac:dyDescent="0.25">
      <c r="AV342" t="e">
        <f>+VLOOKUP($I342,Code!$A$2:$M$108,12,0)</f>
        <v>#N/A</v>
      </c>
      <c r="AW342" t="e">
        <f>+VLOOKUP($I342,Code!$A$2:$M$108,13,0)</f>
        <v>#N/A</v>
      </c>
      <c r="AY342" s="1">
        <f t="shared" si="13"/>
        <v>0</v>
      </c>
    </row>
    <row r="343" spans="48:51" hidden="1" x14ac:dyDescent="0.25">
      <c r="AV343" t="e">
        <f>+VLOOKUP($I343,Code!$A$2:$M$108,12,0)</f>
        <v>#N/A</v>
      </c>
      <c r="AW343" t="e">
        <f>+VLOOKUP($I343,Code!$A$2:$M$108,13,0)</f>
        <v>#N/A</v>
      </c>
      <c r="AY343" s="1">
        <f t="shared" si="13"/>
        <v>0</v>
      </c>
    </row>
    <row r="344" spans="48:51" hidden="1" x14ac:dyDescent="0.25">
      <c r="AV344" t="e">
        <f>+VLOOKUP($I344,Code!$A$2:$M$108,12,0)</f>
        <v>#N/A</v>
      </c>
      <c r="AW344" t="e">
        <f>+VLOOKUP($I344,Code!$A$2:$M$108,13,0)</f>
        <v>#N/A</v>
      </c>
      <c r="AY344" s="1">
        <f t="shared" si="13"/>
        <v>0</v>
      </c>
    </row>
    <row r="345" spans="48:51" hidden="1" x14ac:dyDescent="0.25">
      <c r="AV345" t="e">
        <f>+VLOOKUP($I345,Code!$A$2:$M$108,12,0)</f>
        <v>#N/A</v>
      </c>
      <c r="AW345" t="e">
        <f>+VLOOKUP($I345,Code!$A$2:$M$108,13,0)</f>
        <v>#N/A</v>
      </c>
      <c r="AY345" s="1">
        <f t="shared" si="13"/>
        <v>0</v>
      </c>
    </row>
    <row r="346" spans="48:51" hidden="1" x14ac:dyDescent="0.25">
      <c r="AV346" t="e">
        <f>+VLOOKUP($I346,Code!$A$2:$M$108,12,0)</f>
        <v>#N/A</v>
      </c>
      <c r="AW346" t="e">
        <f>+VLOOKUP($I346,Code!$A$2:$M$108,13,0)</f>
        <v>#N/A</v>
      </c>
      <c r="AY346" s="1">
        <f t="shared" si="13"/>
        <v>0</v>
      </c>
    </row>
    <row r="347" spans="48:51" hidden="1" x14ac:dyDescent="0.25">
      <c r="AV347" t="e">
        <f>+VLOOKUP($I347,Code!$A$2:$M$108,12,0)</f>
        <v>#N/A</v>
      </c>
      <c r="AW347" t="e">
        <f>+VLOOKUP($I347,Code!$A$2:$M$108,13,0)</f>
        <v>#N/A</v>
      </c>
      <c r="AY347" s="1">
        <f t="shared" si="13"/>
        <v>0</v>
      </c>
    </row>
    <row r="348" spans="48:51" hidden="1" x14ac:dyDescent="0.25">
      <c r="AV348" t="e">
        <f>+VLOOKUP($I348,Code!$A$2:$M$108,12,0)</f>
        <v>#N/A</v>
      </c>
      <c r="AW348" t="e">
        <f>+VLOOKUP($I348,Code!$A$2:$M$108,13,0)</f>
        <v>#N/A</v>
      </c>
      <c r="AY348" s="1">
        <f t="shared" si="13"/>
        <v>0</v>
      </c>
    </row>
    <row r="349" spans="48:51" hidden="1" x14ac:dyDescent="0.25">
      <c r="AV349" t="e">
        <f>+VLOOKUP($I349,Code!$A$2:$M$108,12,0)</f>
        <v>#N/A</v>
      </c>
      <c r="AW349" t="e">
        <f>+VLOOKUP($I349,Code!$A$2:$M$108,13,0)</f>
        <v>#N/A</v>
      </c>
      <c r="AY349" s="1">
        <f t="shared" si="13"/>
        <v>0</v>
      </c>
    </row>
    <row r="350" spans="48:51" hidden="1" x14ac:dyDescent="0.25">
      <c r="AV350" t="e">
        <f>+VLOOKUP($I350,Code!$A$2:$M$108,12,0)</f>
        <v>#N/A</v>
      </c>
      <c r="AW350" t="e">
        <f>+VLOOKUP($I350,Code!$A$2:$M$108,13,0)</f>
        <v>#N/A</v>
      </c>
      <c r="AY350" s="1">
        <f t="shared" si="13"/>
        <v>0</v>
      </c>
    </row>
    <row r="351" spans="48:51" hidden="1" x14ac:dyDescent="0.25">
      <c r="AV351" t="e">
        <f>+VLOOKUP($I351,Code!$A$2:$M$108,12,0)</f>
        <v>#N/A</v>
      </c>
      <c r="AW351" t="e">
        <f>+VLOOKUP($I351,Code!$A$2:$M$108,13,0)</f>
        <v>#N/A</v>
      </c>
      <c r="AY351" s="1">
        <f t="shared" si="13"/>
        <v>0</v>
      </c>
    </row>
    <row r="352" spans="48:51" hidden="1" x14ac:dyDescent="0.25">
      <c r="AV352" t="e">
        <f>+VLOOKUP($I352,Code!$A$2:$M$108,12,0)</f>
        <v>#N/A</v>
      </c>
      <c r="AW352" t="e">
        <f>+VLOOKUP($I352,Code!$A$2:$M$108,13,0)</f>
        <v>#N/A</v>
      </c>
      <c r="AY352" s="1">
        <f t="shared" si="13"/>
        <v>0</v>
      </c>
    </row>
    <row r="353" spans="48:51" hidden="1" x14ac:dyDescent="0.25">
      <c r="AV353" t="e">
        <f>+VLOOKUP($I353,Code!$A$2:$M$108,12,0)</f>
        <v>#N/A</v>
      </c>
      <c r="AW353" t="e">
        <f>+VLOOKUP($I353,Code!$A$2:$M$108,13,0)</f>
        <v>#N/A</v>
      </c>
      <c r="AY353" s="1">
        <f t="shared" si="13"/>
        <v>0</v>
      </c>
    </row>
    <row r="354" spans="48:51" hidden="1" x14ac:dyDescent="0.25">
      <c r="AV354" t="e">
        <f>+VLOOKUP($I354,Code!$A$2:$M$108,12,0)</f>
        <v>#N/A</v>
      </c>
      <c r="AW354" t="e">
        <f>+VLOOKUP($I354,Code!$A$2:$M$108,13,0)</f>
        <v>#N/A</v>
      </c>
      <c r="AY354" s="1">
        <f t="shared" si="13"/>
        <v>0</v>
      </c>
    </row>
    <row r="355" spans="48:51" hidden="1" x14ac:dyDescent="0.25">
      <c r="AV355" t="e">
        <f>+VLOOKUP($I355,Code!$A$2:$M$108,12,0)</f>
        <v>#N/A</v>
      </c>
      <c r="AW355" t="e">
        <f>+VLOOKUP($I355,Code!$A$2:$M$108,13,0)</f>
        <v>#N/A</v>
      </c>
      <c r="AY355" s="1">
        <f t="shared" si="13"/>
        <v>0</v>
      </c>
    </row>
    <row r="356" spans="48:51" hidden="1" x14ac:dyDescent="0.25">
      <c r="AV356" t="e">
        <f>+VLOOKUP($I356,Code!$A$2:$M$108,12,0)</f>
        <v>#N/A</v>
      </c>
      <c r="AW356" t="e">
        <f>+VLOOKUP($I356,Code!$A$2:$M$108,13,0)</f>
        <v>#N/A</v>
      </c>
      <c r="AY356" s="1">
        <f t="shared" si="13"/>
        <v>0</v>
      </c>
    </row>
    <row r="357" spans="48:51" hidden="1" x14ac:dyDescent="0.25">
      <c r="AV357" t="e">
        <f>+VLOOKUP($I357,Code!$A$2:$M$108,12,0)</f>
        <v>#N/A</v>
      </c>
      <c r="AW357" t="e">
        <f>+VLOOKUP($I357,Code!$A$2:$M$108,13,0)</f>
        <v>#N/A</v>
      </c>
      <c r="AY357" s="1">
        <f t="shared" si="13"/>
        <v>0</v>
      </c>
    </row>
    <row r="358" spans="48:51" hidden="1" x14ac:dyDescent="0.25">
      <c r="AV358" t="e">
        <f>+VLOOKUP($I358,Code!$A$2:$M$108,12,0)</f>
        <v>#N/A</v>
      </c>
      <c r="AW358" t="e">
        <f>+VLOOKUP($I358,Code!$A$2:$M$108,13,0)</f>
        <v>#N/A</v>
      </c>
      <c r="AY358" s="1">
        <f t="shared" si="13"/>
        <v>0</v>
      </c>
    </row>
    <row r="359" spans="48:51" hidden="1" x14ac:dyDescent="0.25">
      <c r="AV359" t="e">
        <f>+VLOOKUP($I359,Code!$A$2:$M$108,12,0)</f>
        <v>#N/A</v>
      </c>
      <c r="AW359" t="e">
        <f>+VLOOKUP($I359,Code!$A$2:$M$108,13,0)</f>
        <v>#N/A</v>
      </c>
      <c r="AY359" s="1">
        <f t="shared" si="13"/>
        <v>0</v>
      </c>
    </row>
    <row r="360" spans="48:51" hidden="1" x14ac:dyDescent="0.25">
      <c r="AV360" t="e">
        <f>+VLOOKUP($I360,Code!$A$2:$M$108,12,0)</f>
        <v>#N/A</v>
      </c>
      <c r="AW360" t="e">
        <f>+VLOOKUP($I360,Code!$A$2:$M$108,13,0)</f>
        <v>#N/A</v>
      </c>
      <c r="AY360" s="1">
        <f t="shared" ref="AY360:AY367" si="14">+AE360*AQ360/1000</f>
        <v>0</v>
      </c>
    </row>
    <row r="361" spans="48:51" hidden="1" x14ac:dyDescent="0.25">
      <c r="AV361" t="e">
        <f>+VLOOKUP($I361,Code!$A$2:$M$108,12,0)</f>
        <v>#N/A</v>
      </c>
      <c r="AW361" t="e">
        <f>+VLOOKUP($I361,Code!$A$2:$M$108,13,0)</f>
        <v>#N/A</v>
      </c>
      <c r="AY361" s="1">
        <f t="shared" si="14"/>
        <v>0</v>
      </c>
    </row>
    <row r="362" spans="48:51" hidden="1" x14ac:dyDescent="0.25">
      <c r="AV362" t="e">
        <f>+VLOOKUP($I362,Code!$A$2:$M$108,12,0)</f>
        <v>#N/A</v>
      </c>
      <c r="AW362" t="e">
        <f>+VLOOKUP($I362,Code!$A$2:$M$108,13,0)</f>
        <v>#N/A</v>
      </c>
      <c r="AY362" s="1">
        <f t="shared" si="14"/>
        <v>0</v>
      </c>
    </row>
    <row r="363" spans="48:51" hidden="1" x14ac:dyDescent="0.25">
      <c r="AV363" t="e">
        <f>+VLOOKUP($I363,Code!$A$2:$M$108,12,0)</f>
        <v>#N/A</v>
      </c>
      <c r="AW363" t="e">
        <f>+VLOOKUP($I363,Code!$A$2:$M$108,13,0)</f>
        <v>#N/A</v>
      </c>
      <c r="AY363" s="1">
        <f t="shared" si="14"/>
        <v>0</v>
      </c>
    </row>
    <row r="364" spans="48:51" hidden="1" x14ac:dyDescent="0.25">
      <c r="AV364" t="e">
        <f>+VLOOKUP($I364,Code!$A$2:$M$108,12,0)</f>
        <v>#N/A</v>
      </c>
      <c r="AW364" t="e">
        <f>+VLOOKUP($I364,Code!$A$2:$M$108,13,0)</f>
        <v>#N/A</v>
      </c>
      <c r="AY364" s="1">
        <f t="shared" si="14"/>
        <v>0</v>
      </c>
    </row>
    <row r="365" spans="48:51" hidden="1" x14ac:dyDescent="0.25">
      <c r="AV365" t="e">
        <f>+VLOOKUP($I365,Code!$A$2:$M$108,12,0)</f>
        <v>#N/A</v>
      </c>
      <c r="AW365" t="e">
        <f>+VLOOKUP($I365,Code!$A$2:$M$108,13,0)</f>
        <v>#N/A</v>
      </c>
      <c r="AY365" s="1">
        <f t="shared" si="14"/>
        <v>0</v>
      </c>
    </row>
    <row r="366" spans="48:51" hidden="1" x14ac:dyDescent="0.25">
      <c r="AV366" t="e">
        <f>+VLOOKUP($I366,Code!$A$2:$M$108,12,0)</f>
        <v>#N/A</v>
      </c>
      <c r="AW366" t="e">
        <f>+VLOOKUP($I366,Code!$A$2:$M$108,13,0)</f>
        <v>#N/A</v>
      </c>
      <c r="AY366" s="1">
        <f t="shared" si="14"/>
        <v>0</v>
      </c>
    </row>
    <row r="367" spans="48:51" hidden="1" x14ac:dyDescent="0.25">
      <c r="AV367" t="e">
        <f>+VLOOKUP($I367,Code!$A$2:$M$108,12,0)</f>
        <v>#N/A</v>
      </c>
      <c r="AW367" t="e">
        <f>+VLOOKUP($I367,Code!$A$2:$M$108,13,0)</f>
        <v>#N/A</v>
      </c>
      <c r="AY367" s="1">
        <f t="shared" si="14"/>
        <v>0</v>
      </c>
    </row>
    <row r="368" spans="48:51" x14ac:dyDescent="0.25">
      <c r="AV368" t="e">
        <f>+VLOOKUP($I368,Code!$A$2:$M$108,12,0)</f>
        <v>#N/A</v>
      </c>
      <c r="AW368" t="e">
        <f>+VLOOKUP($I368,Code!$A$2:$M$108,13,0)</f>
        <v>#N/A</v>
      </c>
    </row>
    <row r="369" spans="1:51" x14ac:dyDescent="0.25">
      <c r="A369" s="4" t="s">
        <v>5</v>
      </c>
      <c r="B369" s="4" t="s">
        <v>5</v>
      </c>
      <c r="C369" s="4" t="s">
        <v>5</v>
      </c>
      <c r="D369" s="4" t="s">
        <v>5</v>
      </c>
      <c r="E369" s="4" t="s">
        <v>5</v>
      </c>
      <c r="F369" s="4" t="s">
        <v>5</v>
      </c>
      <c r="G369" s="4" t="s">
        <v>5</v>
      </c>
      <c r="H369" s="4" t="s">
        <v>5</v>
      </c>
      <c r="I369" s="4" t="s">
        <v>5</v>
      </c>
      <c r="J369" s="4" t="s">
        <v>5</v>
      </c>
      <c r="K369" s="4" t="s">
        <v>5</v>
      </c>
      <c r="L369" s="4" t="s">
        <v>5</v>
      </c>
      <c r="M369" s="4" t="s">
        <v>5</v>
      </c>
      <c r="N369" s="4" t="s">
        <v>5</v>
      </c>
      <c r="O369" s="4" t="s">
        <v>5</v>
      </c>
      <c r="P369" s="4" t="s">
        <v>5</v>
      </c>
      <c r="Q369" s="4" t="s">
        <v>5</v>
      </c>
      <c r="R369" s="4" t="s">
        <v>5</v>
      </c>
      <c r="S369" s="4" t="s">
        <v>5</v>
      </c>
      <c r="T369" s="4" t="s">
        <v>5</v>
      </c>
      <c r="U369" s="4" t="s">
        <v>5</v>
      </c>
      <c r="V369" s="4" t="s">
        <v>5</v>
      </c>
      <c r="W369" s="4" t="s">
        <v>5</v>
      </c>
      <c r="X369" s="4" t="s">
        <v>5</v>
      </c>
      <c r="Y369" s="4" t="s">
        <v>5</v>
      </c>
      <c r="Z369" s="4" t="s">
        <v>5</v>
      </c>
      <c r="AA369" s="4" t="s">
        <v>5</v>
      </c>
      <c r="AB369" s="4" t="s">
        <v>5</v>
      </c>
      <c r="AC369" s="4" t="s">
        <v>5</v>
      </c>
      <c r="AD369" s="4" t="s">
        <v>5</v>
      </c>
      <c r="AE369" s="4" t="s">
        <v>5</v>
      </c>
      <c r="AF369" s="4" t="s">
        <v>5</v>
      </c>
      <c r="AG369" s="4" t="s">
        <v>5</v>
      </c>
      <c r="AH369" s="4" t="s">
        <v>5</v>
      </c>
      <c r="AI369" s="4" t="s">
        <v>5</v>
      </c>
      <c r="AJ369" s="4" t="s">
        <v>5</v>
      </c>
      <c r="AK369" s="4" t="s">
        <v>5</v>
      </c>
      <c r="AL369" s="4" t="s">
        <v>5</v>
      </c>
      <c r="AM369" s="4" t="s">
        <v>5</v>
      </c>
      <c r="AN369" s="4" t="s">
        <v>5</v>
      </c>
      <c r="AO369" s="4" t="s">
        <v>5</v>
      </c>
      <c r="AP369" s="4" t="s">
        <v>5</v>
      </c>
      <c r="AQ369" s="4" t="s">
        <v>5</v>
      </c>
      <c r="AR369" s="4" t="s">
        <v>5</v>
      </c>
      <c r="AS369" s="4" t="s">
        <v>5</v>
      </c>
      <c r="AT369" s="4" t="s">
        <v>5</v>
      </c>
      <c r="AU369" s="4" t="s">
        <v>5</v>
      </c>
      <c r="AV369" t="e">
        <f>+VLOOKUP($I369,Code!$A$2:$M$108,12,0)</f>
        <v>#N/A</v>
      </c>
      <c r="AW369" t="e">
        <f>+VLOOKUP($I369,Code!$A$2:$M$108,13,0)</f>
        <v>#N/A</v>
      </c>
      <c r="AX369" s="4" t="s">
        <v>5</v>
      </c>
      <c r="AY369" s="4" t="s">
        <v>5</v>
      </c>
    </row>
  </sheetData>
  <autoFilter ref="A1:BD367" xr:uid="{00000000-0001-0000-0000-000000000000}">
    <filterColumn colId="44">
      <filters>
        <filter val="BACH HOA XANH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25">
      <c r="A5">
        <v>173150000</v>
      </c>
      <c r="B5" t="s">
        <v>1300</v>
      </c>
      <c r="C5" t="s">
        <v>1303</v>
      </c>
      <c r="G5"/>
      <c r="H5" t="s">
        <v>1303</v>
      </c>
      <c r="I5"/>
      <c r="J5" s="3"/>
      <c r="L5">
        <v>320026</v>
      </c>
      <c r="M5" t="s">
        <v>1303</v>
      </c>
    </row>
    <row r="6" spans="1:13" x14ac:dyDescent="0.25">
      <c r="A6">
        <v>173151000</v>
      </c>
      <c r="B6" t="s">
        <v>1301</v>
      </c>
      <c r="C6" t="s">
        <v>1302</v>
      </c>
      <c r="G6"/>
      <c r="H6" t="s">
        <v>1302</v>
      </c>
      <c r="I6"/>
      <c r="J6" s="3"/>
      <c r="L6">
        <v>320110</v>
      </c>
      <c r="M6" t="s">
        <v>1302</v>
      </c>
    </row>
    <row r="7" spans="1:13" x14ac:dyDescent="0.2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2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2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2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2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2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2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2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2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2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2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2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2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2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2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2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2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2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2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2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2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2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2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2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2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2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2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2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2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2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2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2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2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2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2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2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2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30" x14ac:dyDescent="0.2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2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2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2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2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2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2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2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2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30" x14ac:dyDescent="0.2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2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2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2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2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2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2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2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2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2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2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2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2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2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2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2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2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2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2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2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2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2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2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2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2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2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2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2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2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2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2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2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2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2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2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2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2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2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2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2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2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2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2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2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2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2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2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2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2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2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2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2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2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2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2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2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2024-10-28T10:50:53Z</dcterms:modified>
</cp:coreProperties>
</file>