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DSR_Ngan Trang\Năm 2024\9.Sep\Data tach CVS\"/>
    </mc:Choice>
  </mc:AlternateContent>
  <xr:revisionPtr revIDLastSave="0" documentId="13_ncr:1_{1EE666B1-4C0F-495D-85C5-13E4C390B4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Code!$A$1:$G$110</definedName>
    <definedName name="_xlnm._FilterDatabase" localSheetId="0" hidden="1">'Data chi tiet'!$A$1:$BB$975</definedName>
    <definedName name="_xlnm._FilterDatabase" localSheetId="2" hidden="1">'MTE-NORTH'!$A$1:$G$851</definedName>
    <definedName name="_xlnm._FilterDatabase" localSheetId="1" hidden="1">'MTE-SOUTH'!$A$1:$G$851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75" i="2" l="1"/>
  <c r="AV975" i="2"/>
  <c r="AW974" i="2"/>
  <c r="AV974" i="2"/>
  <c r="AW973" i="2"/>
  <c r="AV973" i="2"/>
  <c r="AW972" i="2"/>
  <c r="AV972" i="2"/>
  <c r="AW971" i="2"/>
  <c r="AV971" i="2"/>
  <c r="AW970" i="2"/>
  <c r="AV970" i="2"/>
  <c r="AW969" i="2"/>
  <c r="AV969" i="2"/>
  <c r="AW968" i="2"/>
  <c r="AV968" i="2"/>
  <c r="AW967" i="2"/>
  <c r="AV967" i="2"/>
  <c r="AW966" i="2"/>
  <c r="AV966" i="2"/>
  <c r="AW965" i="2"/>
  <c r="AV965" i="2"/>
  <c r="AW964" i="2"/>
  <c r="AV964" i="2"/>
  <c r="AW963" i="2"/>
  <c r="AV963" i="2"/>
  <c r="AW962" i="2"/>
  <c r="AV962" i="2"/>
  <c r="AW961" i="2"/>
  <c r="AV961" i="2"/>
  <c r="AW960" i="2"/>
  <c r="AV960" i="2"/>
  <c r="AW959" i="2"/>
  <c r="AV959" i="2"/>
  <c r="AW958" i="2"/>
  <c r="AV958" i="2"/>
  <c r="AW957" i="2"/>
  <c r="AV957" i="2"/>
  <c r="AW956" i="2"/>
  <c r="AV956" i="2"/>
  <c r="AW955" i="2"/>
  <c r="AV955" i="2"/>
  <c r="AW954" i="2"/>
  <c r="AV954" i="2"/>
  <c r="AW953" i="2"/>
  <c r="AV953" i="2"/>
  <c r="AW952" i="2"/>
  <c r="AV952" i="2"/>
  <c r="AW951" i="2"/>
  <c r="AV951" i="2"/>
  <c r="AW950" i="2"/>
  <c r="AV950" i="2"/>
  <c r="AW949" i="2"/>
  <c r="AV949" i="2"/>
  <c r="AW948" i="2"/>
  <c r="AV948" i="2"/>
  <c r="AW947" i="2"/>
  <c r="AV947" i="2"/>
  <c r="AW946" i="2"/>
  <c r="AV946" i="2"/>
  <c r="AW945" i="2"/>
  <c r="AV945" i="2"/>
  <c r="AW944" i="2"/>
  <c r="AV944" i="2"/>
  <c r="AW943" i="2"/>
  <c r="AV943" i="2"/>
  <c r="AW942" i="2"/>
  <c r="AV942" i="2"/>
  <c r="AW941" i="2"/>
  <c r="AV941" i="2"/>
  <c r="AW940" i="2"/>
  <c r="AV940" i="2"/>
  <c r="AW939" i="2"/>
  <c r="AV939" i="2"/>
  <c r="AW938" i="2"/>
  <c r="AV938" i="2"/>
  <c r="AW937" i="2"/>
  <c r="AV937" i="2"/>
  <c r="AW936" i="2"/>
  <c r="AV936" i="2"/>
  <c r="AW935" i="2"/>
  <c r="AV935" i="2"/>
  <c r="AW934" i="2"/>
  <c r="AV934" i="2"/>
  <c r="AW933" i="2"/>
  <c r="AV933" i="2"/>
  <c r="AW932" i="2"/>
  <c r="AV932" i="2"/>
  <c r="AW931" i="2"/>
  <c r="AV931" i="2"/>
  <c r="AW930" i="2"/>
  <c r="AV930" i="2"/>
  <c r="AW929" i="2"/>
  <c r="AV929" i="2"/>
  <c r="AW928" i="2"/>
  <c r="AV928" i="2"/>
  <c r="AW927" i="2"/>
  <c r="AV927" i="2"/>
  <c r="AW926" i="2"/>
  <c r="AV926" i="2"/>
  <c r="AW925" i="2"/>
  <c r="AV925" i="2"/>
  <c r="AW924" i="2"/>
  <c r="AV924" i="2"/>
  <c r="AW923" i="2"/>
  <c r="AV923" i="2"/>
  <c r="AW922" i="2"/>
  <c r="AV922" i="2"/>
  <c r="AW921" i="2"/>
  <c r="AV921" i="2"/>
  <c r="AW920" i="2"/>
  <c r="AV920" i="2"/>
  <c r="AW919" i="2"/>
  <c r="AV919" i="2"/>
  <c r="AW918" i="2"/>
  <c r="AV918" i="2"/>
  <c r="AW917" i="2"/>
  <c r="AV917" i="2"/>
  <c r="AW916" i="2"/>
  <c r="AV916" i="2"/>
  <c r="AW915" i="2"/>
  <c r="AV915" i="2"/>
  <c r="AW914" i="2"/>
  <c r="AV914" i="2"/>
  <c r="AW913" i="2"/>
  <c r="AV913" i="2"/>
  <c r="AW912" i="2"/>
  <c r="AV912" i="2"/>
  <c r="AW911" i="2"/>
  <c r="AV911" i="2"/>
  <c r="AW910" i="2"/>
  <c r="AV910" i="2"/>
  <c r="AW909" i="2"/>
  <c r="AV909" i="2"/>
  <c r="AW908" i="2"/>
  <c r="AV908" i="2"/>
  <c r="AW907" i="2"/>
  <c r="AV907" i="2"/>
  <c r="AW906" i="2"/>
  <c r="AV906" i="2"/>
  <c r="AW905" i="2"/>
  <c r="AV905" i="2"/>
  <c r="AW904" i="2"/>
  <c r="AV904" i="2"/>
  <c r="AW903" i="2"/>
  <c r="AV903" i="2"/>
  <c r="AW902" i="2"/>
  <c r="AV902" i="2"/>
  <c r="AW901" i="2"/>
  <c r="AV901" i="2"/>
  <c r="AW900" i="2"/>
  <c r="AV900" i="2"/>
  <c r="AW899" i="2"/>
  <c r="AV899" i="2"/>
  <c r="AW898" i="2"/>
  <c r="AV898" i="2"/>
  <c r="AW897" i="2"/>
  <c r="AV897" i="2"/>
  <c r="AW896" i="2"/>
  <c r="AV896" i="2"/>
  <c r="AW895" i="2"/>
  <c r="AV895" i="2"/>
  <c r="AW894" i="2"/>
  <c r="AV894" i="2"/>
  <c r="AW893" i="2"/>
  <c r="AV893" i="2"/>
  <c r="AW892" i="2"/>
  <c r="AV892" i="2"/>
  <c r="AW891" i="2"/>
  <c r="AV891" i="2"/>
  <c r="AW890" i="2"/>
  <c r="AV890" i="2"/>
  <c r="AW889" i="2"/>
  <c r="AV889" i="2"/>
  <c r="AW888" i="2"/>
  <c r="AV888" i="2"/>
  <c r="AW887" i="2"/>
  <c r="AV887" i="2"/>
  <c r="AW886" i="2"/>
  <c r="AV886" i="2"/>
  <c r="AW885" i="2"/>
  <c r="AV885" i="2"/>
  <c r="AW884" i="2"/>
  <c r="AV884" i="2"/>
  <c r="AW883" i="2"/>
  <c r="AV883" i="2"/>
  <c r="AW882" i="2"/>
  <c r="AV882" i="2"/>
  <c r="AW881" i="2"/>
  <c r="AV881" i="2"/>
  <c r="AW880" i="2"/>
  <c r="AV880" i="2"/>
  <c r="AW879" i="2"/>
  <c r="AV879" i="2"/>
  <c r="AW878" i="2"/>
  <c r="AV878" i="2"/>
  <c r="AW877" i="2"/>
  <c r="AV877" i="2"/>
  <c r="AW876" i="2"/>
  <c r="AV876" i="2"/>
  <c r="AW875" i="2"/>
  <c r="AV875" i="2"/>
  <c r="AW874" i="2"/>
  <c r="AV874" i="2"/>
  <c r="AW873" i="2"/>
  <c r="AV873" i="2"/>
  <c r="AW872" i="2"/>
  <c r="AV872" i="2"/>
  <c r="AW871" i="2"/>
  <c r="AV871" i="2"/>
  <c r="AW870" i="2"/>
  <c r="AV870" i="2"/>
  <c r="AW869" i="2"/>
  <c r="AV869" i="2"/>
  <c r="AW868" i="2"/>
  <c r="AV868" i="2"/>
  <c r="AW867" i="2"/>
  <c r="AV867" i="2"/>
  <c r="AW866" i="2"/>
  <c r="AV866" i="2"/>
  <c r="AW865" i="2"/>
  <c r="AV865" i="2"/>
  <c r="AW864" i="2"/>
  <c r="AV864" i="2"/>
  <c r="AW863" i="2"/>
  <c r="AV863" i="2"/>
  <c r="AW862" i="2"/>
  <c r="AV862" i="2"/>
  <c r="AW861" i="2"/>
  <c r="AV861" i="2"/>
  <c r="AW860" i="2"/>
  <c r="AV860" i="2"/>
  <c r="AW859" i="2"/>
  <c r="AV859" i="2"/>
  <c r="AW858" i="2"/>
  <c r="AV858" i="2"/>
  <c r="AW857" i="2"/>
  <c r="AV857" i="2"/>
  <c r="AW856" i="2"/>
  <c r="AV856" i="2"/>
  <c r="AW855" i="2"/>
  <c r="AV855" i="2"/>
  <c r="AW854" i="2"/>
  <c r="AV854" i="2"/>
  <c r="AW853" i="2"/>
  <c r="AV853" i="2"/>
  <c r="AW852" i="2"/>
  <c r="AV852" i="2"/>
  <c r="AW851" i="2"/>
  <c r="AV851" i="2"/>
  <c r="AW850" i="2"/>
  <c r="AV850" i="2"/>
  <c r="AW849" i="2"/>
  <c r="AV849" i="2"/>
  <c r="AW848" i="2"/>
  <c r="AV848" i="2"/>
  <c r="AW847" i="2"/>
  <c r="AV847" i="2"/>
  <c r="AW846" i="2"/>
  <c r="AV846" i="2"/>
  <c r="AW845" i="2"/>
  <c r="AV845" i="2"/>
  <c r="AW844" i="2"/>
  <c r="AV844" i="2"/>
  <c r="AW843" i="2"/>
  <c r="AV843" i="2"/>
  <c r="AW842" i="2"/>
  <c r="AV842" i="2"/>
  <c r="AW841" i="2"/>
  <c r="AV841" i="2"/>
  <c r="AW840" i="2"/>
  <c r="AV840" i="2"/>
  <c r="AW839" i="2"/>
  <c r="AV839" i="2"/>
  <c r="AW838" i="2"/>
  <c r="AV838" i="2"/>
  <c r="AW837" i="2"/>
  <c r="AV837" i="2"/>
  <c r="AW836" i="2"/>
  <c r="AV836" i="2"/>
  <c r="AW835" i="2"/>
  <c r="AV835" i="2"/>
  <c r="AW834" i="2"/>
  <c r="AV834" i="2"/>
  <c r="AW833" i="2"/>
  <c r="AV833" i="2"/>
  <c r="AW832" i="2"/>
  <c r="AV832" i="2"/>
  <c r="AW831" i="2"/>
  <c r="AV831" i="2"/>
  <c r="AW830" i="2"/>
  <c r="AV830" i="2"/>
  <c r="AW829" i="2"/>
  <c r="AV829" i="2"/>
  <c r="AW828" i="2"/>
  <c r="AV828" i="2"/>
  <c r="AW827" i="2"/>
  <c r="AV827" i="2"/>
  <c r="AW826" i="2"/>
  <c r="AV826" i="2"/>
  <c r="AW825" i="2"/>
  <c r="AV825" i="2"/>
  <c r="AW824" i="2"/>
  <c r="AV824" i="2"/>
  <c r="AW823" i="2"/>
  <c r="AV823" i="2"/>
  <c r="AW822" i="2"/>
  <c r="AV822" i="2"/>
  <c r="AW821" i="2"/>
  <c r="AV821" i="2"/>
  <c r="AW820" i="2"/>
  <c r="AV820" i="2"/>
  <c r="AW819" i="2"/>
  <c r="AV819" i="2"/>
  <c r="AW818" i="2"/>
  <c r="AV818" i="2"/>
  <c r="AW817" i="2"/>
  <c r="AV817" i="2"/>
  <c r="AW816" i="2"/>
  <c r="AV816" i="2"/>
  <c r="AW815" i="2"/>
  <c r="AV815" i="2"/>
  <c r="AW814" i="2"/>
  <c r="AV814" i="2"/>
  <c r="AW813" i="2"/>
  <c r="AV813" i="2"/>
  <c r="AW812" i="2"/>
  <c r="AV812" i="2"/>
  <c r="AW811" i="2"/>
  <c r="AV811" i="2"/>
  <c r="AW810" i="2"/>
  <c r="AV810" i="2"/>
  <c r="AW809" i="2"/>
  <c r="AV809" i="2"/>
  <c r="AW808" i="2"/>
  <c r="AV808" i="2"/>
  <c r="AW807" i="2"/>
  <c r="AV807" i="2"/>
  <c r="AW806" i="2"/>
  <c r="AV806" i="2"/>
  <c r="AW805" i="2"/>
  <c r="AV805" i="2"/>
  <c r="AW804" i="2"/>
  <c r="AV804" i="2"/>
  <c r="AW803" i="2"/>
  <c r="AV803" i="2"/>
  <c r="AW802" i="2"/>
  <c r="AV802" i="2"/>
  <c r="AW801" i="2"/>
  <c r="AV801" i="2"/>
  <c r="AW800" i="2"/>
  <c r="AV800" i="2"/>
  <c r="AW799" i="2"/>
  <c r="AV799" i="2"/>
  <c r="AW798" i="2"/>
  <c r="AV798" i="2"/>
  <c r="AW797" i="2"/>
  <c r="AV797" i="2"/>
  <c r="AW796" i="2"/>
  <c r="AV796" i="2"/>
  <c r="AW795" i="2"/>
  <c r="AV795" i="2"/>
  <c r="AW794" i="2"/>
  <c r="AV794" i="2"/>
  <c r="AW793" i="2"/>
  <c r="AV793" i="2"/>
  <c r="AW792" i="2"/>
  <c r="AV792" i="2"/>
  <c r="AW791" i="2"/>
  <c r="AV791" i="2"/>
  <c r="AW790" i="2"/>
  <c r="AV790" i="2"/>
  <c r="AW789" i="2"/>
  <c r="AV789" i="2"/>
  <c r="AW788" i="2"/>
  <c r="AV788" i="2"/>
  <c r="AW787" i="2"/>
  <c r="AV787" i="2"/>
  <c r="AW786" i="2"/>
  <c r="AV786" i="2"/>
  <c r="AW785" i="2"/>
  <c r="AV785" i="2"/>
  <c r="AW784" i="2"/>
  <c r="AV784" i="2"/>
  <c r="AW783" i="2"/>
  <c r="AV783" i="2"/>
  <c r="AW782" i="2"/>
  <c r="AV782" i="2"/>
  <c r="AW781" i="2"/>
  <c r="AV781" i="2"/>
  <c r="AW780" i="2"/>
  <c r="AV780" i="2"/>
  <c r="AW779" i="2"/>
  <c r="AV779" i="2"/>
  <c r="AW778" i="2"/>
  <c r="AV778" i="2"/>
  <c r="AW777" i="2"/>
  <c r="AV777" i="2"/>
  <c r="AW776" i="2"/>
  <c r="AV776" i="2"/>
  <c r="AW775" i="2"/>
  <c r="AV775" i="2"/>
  <c r="AW774" i="2"/>
  <c r="AV774" i="2"/>
  <c r="AW773" i="2"/>
  <c r="AV773" i="2"/>
  <c r="AW772" i="2"/>
  <c r="AV772" i="2"/>
  <c r="AW771" i="2"/>
  <c r="AV771" i="2"/>
  <c r="AW770" i="2"/>
  <c r="AV770" i="2"/>
  <c r="AW769" i="2"/>
  <c r="AV769" i="2"/>
  <c r="AW768" i="2"/>
  <c r="AV768" i="2"/>
  <c r="AW767" i="2"/>
  <c r="AV767" i="2"/>
  <c r="AW766" i="2"/>
  <c r="AV766" i="2"/>
  <c r="AW765" i="2"/>
  <c r="AV765" i="2"/>
  <c r="AW764" i="2"/>
  <c r="AV764" i="2"/>
  <c r="AW763" i="2"/>
  <c r="AV763" i="2"/>
  <c r="AW762" i="2"/>
  <c r="AV762" i="2"/>
  <c r="AW761" i="2"/>
  <c r="AV761" i="2"/>
  <c r="AW760" i="2"/>
  <c r="AV760" i="2"/>
  <c r="AW759" i="2"/>
  <c r="AV759" i="2"/>
  <c r="AW758" i="2"/>
  <c r="AV758" i="2"/>
  <c r="AW757" i="2"/>
  <c r="AV757" i="2"/>
  <c r="AW756" i="2"/>
  <c r="AV756" i="2"/>
  <c r="AW755" i="2"/>
  <c r="AV755" i="2"/>
  <c r="AW754" i="2"/>
  <c r="AV754" i="2"/>
  <c r="AW753" i="2"/>
  <c r="AV753" i="2"/>
  <c r="AW752" i="2"/>
  <c r="AV752" i="2"/>
  <c r="AW751" i="2"/>
  <c r="AV751" i="2"/>
  <c r="AW750" i="2"/>
  <c r="AV750" i="2"/>
  <c r="AW749" i="2"/>
  <c r="AV749" i="2"/>
  <c r="AW748" i="2"/>
  <c r="AV748" i="2"/>
  <c r="AW747" i="2"/>
  <c r="AV747" i="2"/>
  <c r="AW746" i="2"/>
  <c r="AV746" i="2"/>
  <c r="AW745" i="2"/>
  <c r="AV745" i="2"/>
  <c r="AW744" i="2"/>
  <c r="AV744" i="2"/>
  <c r="AW743" i="2"/>
  <c r="AV743" i="2"/>
  <c r="AW742" i="2"/>
  <c r="AV742" i="2"/>
  <c r="AW741" i="2"/>
  <c r="AV741" i="2"/>
  <c r="AW740" i="2"/>
  <c r="AV740" i="2"/>
  <c r="AW739" i="2"/>
  <c r="AV739" i="2"/>
  <c r="AW738" i="2"/>
  <c r="AV738" i="2"/>
  <c r="AW737" i="2"/>
  <c r="AV737" i="2"/>
  <c r="AW736" i="2"/>
  <c r="AV736" i="2"/>
  <c r="AW735" i="2"/>
  <c r="AV735" i="2"/>
  <c r="AW734" i="2"/>
  <c r="AV734" i="2"/>
  <c r="AW733" i="2"/>
  <c r="AV733" i="2"/>
  <c r="AW732" i="2"/>
  <c r="AV732" i="2"/>
  <c r="AW731" i="2"/>
  <c r="AV731" i="2"/>
  <c r="AW730" i="2"/>
  <c r="AV730" i="2"/>
  <c r="AW729" i="2"/>
  <c r="AV729" i="2"/>
  <c r="AW728" i="2"/>
  <c r="AV728" i="2"/>
  <c r="AW727" i="2"/>
  <c r="AV727" i="2"/>
  <c r="AW726" i="2"/>
  <c r="AV726" i="2"/>
  <c r="AW725" i="2"/>
  <c r="AV725" i="2"/>
  <c r="AW724" i="2"/>
  <c r="AV724" i="2"/>
  <c r="AW723" i="2"/>
  <c r="AV723" i="2"/>
  <c r="AW722" i="2"/>
  <c r="AV722" i="2"/>
  <c r="AW721" i="2"/>
  <c r="AV721" i="2"/>
  <c r="AW720" i="2"/>
  <c r="AV720" i="2"/>
  <c r="AW719" i="2"/>
  <c r="AV719" i="2"/>
  <c r="AW718" i="2"/>
  <c r="AV718" i="2"/>
  <c r="AW717" i="2"/>
  <c r="AV717" i="2"/>
  <c r="AW716" i="2"/>
  <c r="AV716" i="2"/>
  <c r="AW715" i="2"/>
  <c r="AV715" i="2"/>
  <c r="AW714" i="2"/>
  <c r="AV714" i="2"/>
  <c r="AW713" i="2"/>
  <c r="AV713" i="2"/>
  <c r="AW712" i="2"/>
  <c r="AV712" i="2"/>
  <c r="AW711" i="2"/>
  <c r="AV711" i="2"/>
  <c r="AW710" i="2"/>
  <c r="AV710" i="2"/>
  <c r="AW709" i="2"/>
  <c r="AV709" i="2"/>
  <c r="AW708" i="2"/>
  <c r="AV708" i="2"/>
  <c r="AW707" i="2"/>
  <c r="AV707" i="2"/>
  <c r="AW706" i="2"/>
  <c r="AV706" i="2"/>
  <c r="AW705" i="2"/>
  <c r="AV705" i="2"/>
  <c r="AW704" i="2"/>
  <c r="AV704" i="2"/>
  <c r="AW703" i="2"/>
  <c r="AV703" i="2"/>
  <c r="AW702" i="2"/>
  <c r="AV702" i="2"/>
  <c r="AW701" i="2"/>
  <c r="AV701" i="2"/>
  <c r="AW700" i="2"/>
  <c r="AV700" i="2"/>
  <c r="AW699" i="2"/>
  <c r="AV699" i="2"/>
  <c r="AW698" i="2"/>
  <c r="AV698" i="2"/>
  <c r="AW697" i="2"/>
  <c r="AV697" i="2"/>
  <c r="AW696" i="2"/>
  <c r="AV696" i="2"/>
  <c r="AW695" i="2"/>
  <c r="AV695" i="2"/>
  <c r="AW694" i="2"/>
  <c r="AV694" i="2"/>
  <c r="AW693" i="2"/>
  <c r="AV693" i="2"/>
  <c r="AW692" i="2"/>
  <c r="AV692" i="2"/>
  <c r="AW691" i="2"/>
  <c r="AV691" i="2"/>
  <c r="AW690" i="2"/>
  <c r="AV690" i="2"/>
  <c r="AW689" i="2"/>
  <c r="AV689" i="2"/>
  <c r="AW688" i="2"/>
  <c r="AV688" i="2"/>
  <c r="AW687" i="2"/>
  <c r="AV687" i="2"/>
  <c r="AW686" i="2"/>
  <c r="AV686" i="2"/>
  <c r="AW685" i="2"/>
  <c r="AV685" i="2"/>
  <c r="AW684" i="2"/>
  <c r="AV684" i="2"/>
  <c r="AW683" i="2"/>
  <c r="AV683" i="2"/>
  <c r="AW682" i="2"/>
  <c r="AV682" i="2"/>
  <c r="AW681" i="2"/>
  <c r="AV681" i="2"/>
  <c r="AW680" i="2"/>
  <c r="AV680" i="2"/>
  <c r="AW679" i="2"/>
  <c r="AV679" i="2"/>
  <c r="AW678" i="2"/>
  <c r="AV678" i="2"/>
  <c r="AW677" i="2"/>
  <c r="AV677" i="2"/>
  <c r="AW676" i="2"/>
  <c r="AV676" i="2"/>
  <c r="AW675" i="2"/>
  <c r="AV675" i="2"/>
  <c r="AW674" i="2"/>
  <c r="AV674" i="2"/>
  <c r="AW673" i="2"/>
  <c r="AV673" i="2"/>
  <c r="AW672" i="2"/>
  <c r="AV672" i="2"/>
  <c r="AW671" i="2"/>
  <c r="AV671" i="2"/>
  <c r="AW670" i="2"/>
  <c r="AV670" i="2"/>
  <c r="AW669" i="2"/>
  <c r="AV669" i="2"/>
  <c r="AW668" i="2"/>
  <c r="AV668" i="2"/>
  <c r="AW667" i="2"/>
  <c r="AV667" i="2"/>
  <c r="AW666" i="2"/>
  <c r="AV666" i="2"/>
  <c r="AW665" i="2"/>
  <c r="AV665" i="2"/>
  <c r="AW664" i="2"/>
  <c r="AV664" i="2"/>
  <c r="AW663" i="2"/>
  <c r="AV663" i="2"/>
  <c r="AW662" i="2"/>
  <c r="AV662" i="2"/>
  <c r="AW661" i="2"/>
  <c r="AV661" i="2"/>
  <c r="AW660" i="2"/>
  <c r="AV660" i="2"/>
  <c r="AW659" i="2"/>
  <c r="AV659" i="2"/>
  <c r="AW658" i="2"/>
  <c r="AV658" i="2"/>
  <c r="AW657" i="2"/>
  <c r="AV657" i="2"/>
  <c r="AW656" i="2"/>
  <c r="AV656" i="2"/>
  <c r="AW655" i="2"/>
  <c r="AV655" i="2"/>
  <c r="AW654" i="2"/>
  <c r="AV654" i="2"/>
  <c r="AW653" i="2"/>
  <c r="AV653" i="2"/>
  <c r="AW652" i="2"/>
  <c r="AV652" i="2"/>
  <c r="AW651" i="2"/>
  <c r="AV651" i="2"/>
  <c r="AW650" i="2"/>
  <c r="AV650" i="2"/>
  <c r="AW649" i="2"/>
  <c r="AV649" i="2"/>
  <c r="AW648" i="2"/>
  <c r="AV648" i="2"/>
  <c r="AW647" i="2"/>
  <c r="AV647" i="2"/>
  <c r="AW646" i="2"/>
  <c r="AV646" i="2"/>
  <c r="AW645" i="2"/>
  <c r="AV645" i="2"/>
  <c r="AW644" i="2"/>
  <c r="AV644" i="2"/>
  <c r="AW643" i="2"/>
  <c r="AV643" i="2"/>
  <c r="AW642" i="2"/>
  <c r="AV642" i="2"/>
  <c r="AW641" i="2"/>
  <c r="AV641" i="2"/>
  <c r="AW640" i="2"/>
  <c r="AV640" i="2"/>
  <c r="AW639" i="2"/>
  <c r="AV639" i="2"/>
  <c r="AW638" i="2"/>
  <c r="AV638" i="2"/>
  <c r="AW637" i="2"/>
  <c r="AV637" i="2"/>
  <c r="AW636" i="2"/>
  <c r="AV636" i="2"/>
  <c r="AW635" i="2"/>
  <c r="AV635" i="2"/>
  <c r="AW634" i="2"/>
  <c r="AV634" i="2"/>
  <c r="AW633" i="2"/>
  <c r="AV633" i="2"/>
  <c r="AW632" i="2"/>
  <c r="AV632" i="2"/>
  <c r="AW631" i="2"/>
  <c r="AV631" i="2"/>
  <c r="AW630" i="2"/>
  <c r="AV630" i="2"/>
  <c r="AW629" i="2"/>
  <c r="AV629" i="2"/>
  <c r="AW628" i="2"/>
  <c r="AV628" i="2"/>
  <c r="AW627" i="2"/>
  <c r="AV627" i="2"/>
  <c r="AW626" i="2"/>
  <c r="AV626" i="2"/>
  <c r="AW625" i="2"/>
  <c r="AV625" i="2"/>
  <c r="AW624" i="2"/>
  <c r="AV624" i="2"/>
  <c r="AW623" i="2"/>
  <c r="AV623" i="2"/>
  <c r="AW622" i="2"/>
  <c r="AV622" i="2"/>
  <c r="AW621" i="2"/>
  <c r="AV621" i="2"/>
  <c r="AW620" i="2"/>
  <c r="AV620" i="2"/>
  <c r="AW619" i="2"/>
  <c r="AV619" i="2"/>
  <c r="AW618" i="2"/>
  <c r="AV618" i="2"/>
  <c r="AW617" i="2"/>
  <c r="AV617" i="2"/>
  <c r="AW616" i="2"/>
  <c r="AV616" i="2"/>
  <c r="AW615" i="2"/>
  <c r="AV615" i="2"/>
  <c r="AW614" i="2"/>
  <c r="AV614" i="2"/>
  <c r="AW613" i="2"/>
  <c r="AV613" i="2"/>
  <c r="AW612" i="2"/>
  <c r="AV612" i="2"/>
  <c r="AW611" i="2"/>
  <c r="AV611" i="2"/>
  <c r="AW610" i="2"/>
  <c r="AV610" i="2"/>
  <c r="AW609" i="2"/>
  <c r="AV609" i="2"/>
  <c r="AW608" i="2"/>
  <c r="AV608" i="2"/>
  <c r="AW607" i="2"/>
  <c r="AV607" i="2"/>
  <c r="AW606" i="2"/>
  <c r="AV606" i="2"/>
  <c r="AW605" i="2"/>
  <c r="AV605" i="2"/>
  <c r="AW604" i="2"/>
  <c r="AV604" i="2"/>
  <c r="AW603" i="2"/>
  <c r="AV603" i="2"/>
  <c r="AW602" i="2"/>
  <c r="AV602" i="2"/>
  <c r="AW601" i="2"/>
  <c r="AV601" i="2"/>
  <c r="AW600" i="2"/>
  <c r="AV600" i="2"/>
  <c r="AW599" i="2"/>
  <c r="AV599" i="2"/>
  <c r="AW598" i="2"/>
  <c r="AV598" i="2"/>
  <c r="AW597" i="2"/>
  <c r="AV597" i="2"/>
  <c r="AW596" i="2"/>
  <c r="AV596" i="2"/>
  <c r="AW595" i="2"/>
  <c r="AV595" i="2"/>
  <c r="AW594" i="2"/>
  <c r="AV594" i="2"/>
  <c r="AW593" i="2"/>
  <c r="AV593" i="2"/>
  <c r="AW592" i="2"/>
  <c r="AV592" i="2"/>
  <c r="AW591" i="2"/>
  <c r="AV591" i="2"/>
  <c r="AW590" i="2"/>
  <c r="AV590" i="2"/>
  <c r="AW589" i="2"/>
  <c r="AV589" i="2"/>
  <c r="AW588" i="2"/>
  <c r="AV588" i="2"/>
  <c r="AW587" i="2"/>
  <c r="AV587" i="2"/>
  <c r="AW586" i="2"/>
  <c r="AV586" i="2"/>
  <c r="AW585" i="2"/>
  <c r="AV585" i="2"/>
  <c r="AW584" i="2"/>
  <c r="AV584" i="2"/>
  <c r="AW583" i="2"/>
  <c r="AV583" i="2"/>
  <c r="AW582" i="2"/>
  <c r="AV582" i="2"/>
  <c r="AW581" i="2"/>
  <c r="AV581" i="2"/>
  <c r="AW580" i="2"/>
  <c r="AV580" i="2"/>
  <c r="AW579" i="2"/>
  <c r="AV579" i="2"/>
  <c r="AW578" i="2"/>
  <c r="AV578" i="2"/>
  <c r="AW577" i="2"/>
  <c r="AV577" i="2"/>
  <c r="AW576" i="2"/>
  <c r="AV576" i="2"/>
  <c r="AW575" i="2"/>
  <c r="AV575" i="2"/>
  <c r="AW574" i="2"/>
  <c r="AV574" i="2"/>
  <c r="AW573" i="2"/>
  <c r="AV573" i="2"/>
  <c r="AW572" i="2"/>
  <c r="AV572" i="2"/>
  <c r="AW571" i="2"/>
  <c r="AV571" i="2"/>
  <c r="AW570" i="2"/>
  <c r="AV570" i="2"/>
  <c r="AW569" i="2"/>
  <c r="AV569" i="2"/>
  <c r="AW568" i="2"/>
  <c r="AV568" i="2"/>
  <c r="AW567" i="2"/>
  <c r="AV567" i="2"/>
  <c r="AW566" i="2"/>
  <c r="AV566" i="2"/>
  <c r="AW565" i="2"/>
  <c r="AV565" i="2"/>
  <c r="AW564" i="2"/>
  <c r="AV564" i="2"/>
  <c r="AW563" i="2"/>
  <c r="AV563" i="2"/>
  <c r="AW562" i="2"/>
  <c r="AV562" i="2"/>
  <c r="AW561" i="2"/>
  <c r="AV561" i="2"/>
  <c r="AW560" i="2"/>
  <c r="AV560" i="2"/>
  <c r="AW559" i="2"/>
  <c r="AV559" i="2"/>
  <c r="AW558" i="2"/>
  <c r="AV558" i="2"/>
  <c r="AW557" i="2"/>
  <c r="AV557" i="2"/>
  <c r="AW556" i="2"/>
  <c r="AV556" i="2"/>
  <c r="AW555" i="2"/>
  <c r="AV555" i="2"/>
  <c r="AW554" i="2"/>
  <c r="AV554" i="2"/>
  <c r="AW553" i="2"/>
  <c r="AV553" i="2"/>
  <c r="AW552" i="2"/>
  <c r="AV552" i="2"/>
  <c r="AW551" i="2"/>
  <c r="AV551" i="2"/>
  <c r="AW550" i="2"/>
  <c r="AV550" i="2"/>
  <c r="AW549" i="2"/>
  <c r="AV549" i="2"/>
  <c r="AW548" i="2"/>
  <c r="AV548" i="2"/>
  <c r="AW547" i="2"/>
  <c r="AV547" i="2"/>
  <c r="AW546" i="2"/>
  <c r="AV546" i="2"/>
  <c r="AW545" i="2"/>
  <c r="AV545" i="2"/>
  <c r="AW544" i="2"/>
  <c r="AV544" i="2"/>
  <c r="AW543" i="2"/>
  <c r="AV543" i="2"/>
  <c r="AW542" i="2"/>
  <c r="AV542" i="2"/>
  <c r="AW541" i="2"/>
  <c r="AV541" i="2"/>
  <c r="AW540" i="2"/>
  <c r="AV540" i="2"/>
  <c r="AW539" i="2"/>
  <c r="AV539" i="2"/>
  <c r="AW538" i="2"/>
  <c r="AV538" i="2"/>
  <c r="AW537" i="2"/>
  <c r="AV537" i="2"/>
  <c r="AW536" i="2"/>
  <c r="AV536" i="2"/>
  <c r="AW535" i="2"/>
  <c r="AV535" i="2"/>
  <c r="AW534" i="2"/>
  <c r="AV534" i="2"/>
  <c r="AW533" i="2"/>
  <c r="AV533" i="2"/>
  <c r="AW532" i="2"/>
  <c r="AV532" i="2"/>
  <c r="AW531" i="2"/>
  <c r="AV531" i="2"/>
  <c r="AW530" i="2"/>
  <c r="AV530" i="2"/>
  <c r="AW529" i="2"/>
  <c r="AV529" i="2"/>
  <c r="AW528" i="2"/>
  <c r="AV528" i="2"/>
  <c r="AW527" i="2"/>
  <c r="AV527" i="2"/>
  <c r="AW526" i="2"/>
  <c r="AV526" i="2"/>
  <c r="AW525" i="2"/>
  <c r="AV525" i="2"/>
  <c r="AW524" i="2"/>
  <c r="AV524" i="2"/>
  <c r="AW523" i="2"/>
  <c r="AV523" i="2"/>
  <c r="AW522" i="2"/>
  <c r="AV522" i="2"/>
  <c r="AW521" i="2"/>
  <c r="AV521" i="2"/>
  <c r="AW520" i="2"/>
  <c r="AV520" i="2"/>
  <c r="AW519" i="2"/>
  <c r="AV519" i="2"/>
  <c r="AW518" i="2"/>
  <c r="AV518" i="2"/>
  <c r="AW517" i="2"/>
  <c r="AV517" i="2"/>
  <c r="AW516" i="2"/>
  <c r="AV516" i="2"/>
  <c r="AW515" i="2"/>
  <c r="AV515" i="2"/>
  <c r="AW514" i="2"/>
  <c r="AV514" i="2"/>
  <c r="AW513" i="2"/>
  <c r="AV513" i="2"/>
  <c r="AW512" i="2"/>
  <c r="AV512" i="2"/>
  <c r="AW511" i="2"/>
  <c r="AV511" i="2"/>
  <c r="AW510" i="2"/>
  <c r="AV510" i="2"/>
  <c r="AW509" i="2"/>
  <c r="AV509" i="2"/>
  <c r="AW508" i="2"/>
  <c r="AV508" i="2"/>
  <c r="AW507" i="2"/>
  <c r="AV507" i="2"/>
  <c r="AW506" i="2"/>
  <c r="AV506" i="2"/>
  <c r="AW505" i="2"/>
  <c r="AV505" i="2"/>
  <c r="AW504" i="2"/>
  <c r="AV504" i="2"/>
  <c r="AW503" i="2"/>
  <c r="AV503" i="2"/>
  <c r="AW502" i="2"/>
  <c r="AV502" i="2"/>
  <c r="AW501" i="2"/>
  <c r="AV501" i="2"/>
  <c r="AW500" i="2"/>
  <c r="AV500" i="2"/>
  <c r="AW499" i="2"/>
  <c r="AV499" i="2"/>
  <c r="AW498" i="2"/>
  <c r="AV498" i="2"/>
  <c r="AW497" i="2"/>
  <c r="AV497" i="2"/>
  <c r="AW496" i="2"/>
  <c r="AV496" i="2"/>
  <c r="AW495" i="2"/>
  <c r="AV495" i="2"/>
  <c r="AW494" i="2"/>
  <c r="AV494" i="2"/>
  <c r="AW493" i="2"/>
  <c r="AV493" i="2"/>
  <c r="AW492" i="2"/>
  <c r="AV492" i="2"/>
  <c r="AW491" i="2"/>
  <c r="AV491" i="2"/>
  <c r="AW490" i="2"/>
  <c r="AV490" i="2"/>
  <c r="AW489" i="2"/>
  <c r="AV489" i="2"/>
  <c r="AW488" i="2"/>
  <c r="AV488" i="2"/>
  <c r="AW487" i="2"/>
  <c r="AV487" i="2"/>
  <c r="AW486" i="2"/>
  <c r="AV486" i="2"/>
  <c r="AW485" i="2"/>
  <c r="AV485" i="2"/>
  <c r="AW484" i="2"/>
  <c r="AV484" i="2"/>
  <c r="AW483" i="2"/>
  <c r="AV483" i="2"/>
  <c r="AW482" i="2"/>
  <c r="AV482" i="2"/>
  <c r="AW481" i="2"/>
  <c r="AV481" i="2"/>
  <c r="AW480" i="2"/>
  <c r="AV480" i="2"/>
  <c r="AW479" i="2"/>
  <c r="AV479" i="2"/>
  <c r="AW478" i="2"/>
  <c r="AV478" i="2"/>
  <c r="AW477" i="2"/>
  <c r="AV477" i="2"/>
  <c r="AW476" i="2"/>
  <c r="AV476" i="2"/>
  <c r="AW475" i="2"/>
  <c r="AV475" i="2"/>
  <c r="AW474" i="2"/>
  <c r="AV474" i="2"/>
  <c r="AW473" i="2"/>
  <c r="AV473" i="2"/>
  <c r="AW472" i="2"/>
  <c r="AV472" i="2"/>
  <c r="AW471" i="2"/>
  <c r="AV471" i="2"/>
  <c r="AW470" i="2"/>
  <c r="AV470" i="2"/>
  <c r="AW469" i="2"/>
  <c r="AV469" i="2"/>
  <c r="AW468" i="2"/>
  <c r="AV468" i="2"/>
  <c r="AW467" i="2"/>
  <c r="AV467" i="2"/>
  <c r="AW466" i="2"/>
  <c r="AV466" i="2"/>
  <c r="AW465" i="2"/>
  <c r="AV465" i="2"/>
  <c r="AW464" i="2"/>
  <c r="AV464" i="2"/>
  <c r="AW463" i="2"/>
  <c r="AV463" i="2"/>
  <c r="AW462" i="2"/>
  <c r="AV462" i="2"/>
  <c r="AW461" i="2"/>
  <c r="AV461" i="2"/>
  <c r="AW460" i="2"/>
  <c r="AV460" i="2"/>
  <c r="AW459" i="2"/>
  <c r="AV459" i="2"/>
  <c r="AW458" i="2"/>
  <c r="AV458" i="2"/>
  <c r="AW457" i="2"/>
  <c r="AV457" i="2"/>
  <c r="AW456" i="2"/>
  <c r="AV456" i="2"/>
  <c r="AW455" i="2"/>
  <c r="AV455" i="2"/>
  <c r="AW454" i="2"/>
  <c r="AV454" i="2"/>
  <c r="AW453" i="2"/>
  <c r="AV453" i="2"/>
  <c r="AW452" i="2"/>
  <c r="AV452" i="2"/>
  <c r="AW451" i="2"/>
  <c r="AV451" i="2"/>
  <c r="AW450" i="2"/>
  <c r="AV450" i="2"/>
  <c r="AW449" i="2"/>
  <c r="AV449" i="2"/>
  <c r="AW448" i="2"/>
  <c r="AV448" i="2"/>
  <c r="AW447" i="2"/>
  <c r="AV447" i="2"/>
  <c r="AW446" i="2"/>
  <c r="AV446" i="2"/>
  <c r="AW445" i="2"/>
  <c r="AV445" i="2"/>
  <c r="AW444" i="2"/>
  <c r="AV444" i="2"/>
  <c r="AW443" i="2"/>
  <c r="AV443" i="2"/>
  <c r="AW442" i="2"/>
  <c r="AV442" i="2"/>
  <c r="AW441" i="2"/>
  <c r="AV441" i="2"/>
  <c r="AW440" i="2"/>
  <c r="AV440" i="2"/>
  <c r="AW439" i="2"/>
  <c r="AV439" i="2"/>
  <c r="AW438" i="2"/>
  <c r="AV438" i="2"/>
  <c r="AW437" i="2"/>
  <c r="AV437" i="2"/>
  <c r="AW436" i="2"/>
  <c r="AV436" i="2"/>
  <c r="AW435" i="2"/>
  <c r="AV435" i="2"/>
  <c r="AW434" i="2"/>
  <c r="AV434" i="2"/>
  <c r="AW433" i="2"/>
  <c r="AV433" i="2"/>
  <c r="AW432" i="2"/>
  <c r="AV432" i="2"/>
  <c r="AW431" i="2"/>
  <c r="AV431" i="2"/>
  <c r="AW430" i="2"/>
  <c r="AV430" i="2"/>
  <c r="AW429" i="2"/>
  <c r="AV429" i="2"/>
  <c r="AW428" i="2"/>
  <c r="AV428" i="2"/>
  <c r="AW427" i="2"/>
  <c r="AV427" i="2"/>
  <c r="AW426" i="2"/>
  <c r="AV426" i="2"/>
  <c r="AW425" i="2"/>
  <c r="AV425" i="2"/>
  <c r="AW424" i="2"/>
  <c r="AV424" i="2"/>
  <c r="AW423" i="2"/>
  <c r="AV423" i="2"/>
  <c r="AW422" i="2"/>
  <c r="AV422" i="2"/>
  <c r="AW421" i="2"/>
  <c r="AV421" i="2"/>
  <c r="AW420" i="2"/>
  <c r="AV420" i="2"/>
  <c r="AW419" i="2"/>
  <c r="AV419" i="2"/>
  <c r="AW418" i="2"/>
  <c r="AV418" i="2"/>
  <c r="AW417" i="2"/>
  <c r="AV417" i="2"/>
  <c r="AW416" i="2"/>
  <c r="AV416" i="2"/>
  <c r="AW415" i="2"/>
  <c r="AV415" i="2"/>
  <c r="AW414" i="2"/>
  <c r="AV414" i="2"/>
  <c r="AW413" i="2"/>
  <c r="AV413" i="2"/>
  <c r="AW412" i="2"/>
  <c r="AV412" i="2"/>
  <c r="AW411" i="2"/>
  <c r="AV411" i="2"/>
  <c r="AW410" i="2"/>
  <c r="AV410" i="2"/>
  <c r="AW409" i="2"/>
  <c r="AV409" i="2"/>
  <c r="AW408" i="2"/>
  <c r="AV408" i="2"/>
  <c r="AW407" i="2"/>
  <c r="AV407" i="2"/>
  <c r="AW406" i="2"/>
  <c r="AV406" i="2"/>
  <c r="AW405" i="2"/>
  <c r="AV405" i="2"/>
  <c r="AW404" i="2"/>
  <c r="AV404" i="2"/>
  <c r="AW403" i="2"/>
  <c r="AV403" i="2"/>
  <c r="AW402" i="2"/>
  <c r="AV402" i="2"/>
  <c r="AW401" i="2"/>
  <c r="AV401" i="2"/>
  <c r="AW400" i="2"/>
  <c r="AV400" i="2"/>
  <c r="AW399" i="2"/>
  <c r="AV399" i="2"/>
  <c r="AW398" i="2"/>
  <c r="AV398" i="2"/>
  <c r="AW397" i="2"/>
  <c r="AV397" i="2"/>
  <c r="AW396" i="2"/>
  <c r="AV396" i="2"/>
  <c r="AW395" i="2"/>
  <c r="AV395" i="2"/>
  <c r="AW394" i="2"/>
  <c r="AV394" i="2"/>
  <c r="AW393" i="2"/>
  <c r="AV393" i="2"/>
  <c r="AW392" i="2"/>
  <c r="AV392" i="2"/>
  <c r="AW391" i="2"/>
  <c r="AV391" i="2"/>
  <c r="AW390" i="2"/>
  <c r="AV390" i="2"/>
  <c r="AW389" i="2"/>
  <c r="AV389" i="2"/>
  <c r="AW388" i="2"/>
  <c r="AV388" i="2"/>
  <c r="AW387" i="2"/>
  <c r="AV387" i="2"/>
  <c r="AW386" i="2"/>
  <c r="AV386" i="2"/>
  <c r="AW385" i="2"/>
  <c r="AV385" i="2"/>
  <c r="AW384" i="2"/>
  <c r="AV384" i="2"/>
  <c r="AW383" i="2"/>
  <c r="AV383" i="2"/>
  <c r="AW382" i="2"/>
  <c r="AV382" i="2"/>
  <c r="AW381" i="2"/>
  <c r="AV381" i="2"/>
  <c r="AW380" i="2"/>
  <c r="AV380" i="2"/>
  <c r="AW379" i="2"/>
  <c r="AV379" i="2"/>
  <c r="AW378" i="2"/>
  <c r="AV378" i="2"/>
  <c r="AW377" i="2"/>
  <c r="AV377" i="2"/>
  <c r="AW376" i="2"/>
  <c r="AV376" i="2"/>
  <c r="AW375" i="2"/>
  <c r="AV375" i="2"/>
  <c r="AW374" i="2"/>
  <c r="AV374" i="2"/>
  <c r="AW373" i="2"/>
  <c r="AV373" i="2"/>
  <c r="AW372" i="2"/>
  <c r="AV372" i="2"/>
  <c r="AW371" i="2"/>
  <c r="AV371" i="2"/>
  <c r="AW370" i="2"/>
  <c r="AV370" i="2"/>
  <c r="AW369" i="2"/>
  <c r="AV369" i="2"/>
  <c r="AW368" i="2"/>
  <c r="AV368" i="2"/>
  <c r="AW367" i="2"/>
  <c r="AV367" i="2"/>
  <c r="AW366" i="2"/>
  <c r="AV366" i="2"/>
  <c r="AW365" i="2"/>
  <c r="AV365" i="2"/>
  <c r="AW364" i="2"/>
  <c r="AV364" i="2"/>
  <c r="AW363" i="2"/>
  <c r="AV363" i="2"/>
  <c r="AW362" i="2"/>
  <c r="AV362" i="2"/>
  <c r="AW361" i="2"/>
  <c r="AV361" i="2"/>
  <c r="AW360" i="2"/>
  <c r="AV360" i="2"/>
  <c r="AW359" i="2"/>
  <c r="AV359" i="2"/>
  <c r="AW358" i="2"/>
  <c r="AV358" i="2"/>
  <c r="AW357" i="2"/>
  <c r="AV357" i="2"/>
  <c r="AW356" i="2"/>
  <c r="AV356" i="2"/>
  <c r="AW355" i="2"/>
  <c r="AV355" i="2"/>
  <c r="AW354" i="2"/>
  <c r="AV354" i="2"/>
  <c r="AW353" i="2"/>
  <c r="AV353" i="2"/>
  <c r="AW352" i="2"/>
  <c r="AV352" i="2"/>
  <c r="AW351" i="2"/>
  <c r="AV351" i="2"/>
  <c r="AW350" i="2"/>
  <c r="AV350" i="2"/>
  <c r="AW349" i="2"/>
  <c r="AV349" i="2"/>
  <c r="AW348" i="2"/>
  <c r="AV348" i="2"/>
  <c r="AW347" i="2"/>
  <c r="AV347" i="2"/>
  <c r="AW346" i="2"/>
  <c r="AV346" i="2"/>
  <c r="AW345" i="2"/>
  <c r="AV345" i="2"/>
  <c r="AW344" i="2"/>
  <c r="AV344" i="2"/>
  <c r="AW343" i="2"/>
  <c r="AV343" i="2"/>
  <c r="AW342" i="2"/>
  <c r="AV342" i="2"/>
  <c r="AW341" i="2"/>
  <c r="AV341" i="2"/>
  <c r="AW340" i="2"/>
  <c r="AV340" i="2"/>
  <c r="AW339" i="2"/>
  <c r="AV339" i="2"/>
  <c r="AW338" i="2"/>
  <c r="AV338" i="2"/>
  <c r="AW337" i="2"/>
  <c r="AV337" i="2"/>
  <c r="AW336" i="2"/>
  <c r="AV336" i="2"/>
  <c r="AW335" i="2"/>
  <c r="AV335" i="2"/>
  <c r="AW334" i="2"/>
  <c r="AV334" i="2"/>
  <c r="AW333" i="2"/>
  <c r="AV333" i="2"/>
  <c r="AW332" i="2"/>
  <c r="AV332" i="2"/>
  <c r="AW331" i="2"/>
  <c r="AV331" i="2"/>
  <c r="AW330" i="2"/>
  <c r="AV330" i="2"/>
  <c r="AW329" i="2"/>
  <c r="AV329" i="2"/>
  <c r="AW328" i="2"/>
  <c r="AV328" i="2"/>
  <c r="AW327" i="2"/>
  <c r="AV327" i="2"/>
  <c r="AW326" i="2"/>
  <c r="AV326" i="2"/>
  <c r="AW325" i="2"/>
  <c r="AV325" i="2"/>
  <c r="AW324" i="2"/>
  <c r="AV324" i="2"/>
  <c r="AW323" i="2"/>
  <c r="AV323" i="2"/>
  <c r="AW322" i="2"/>
  <c r="AV322" i="2"/>
  <c r="AW321" i="2"/>
  <c r="AV321" i="2"/>
  <c r="AW320" i="2"/>
  <c r="AV320" i="2"/>
  <c r="AW319" i="2"/>
  <c r="AV319" i="2"/>
  <c r="AW318" i="2"/>
  <c r="AV318" i="2"/>
  <c r="AW317" i="2"/>
  <c r="AV317" i="2"/>
  <c r="AW316" i="2"/>
  <c r="AV316" i="2"/>
  <c r="AW315" i="2"/>
  <c r="AV315" i="2"/>
  <c r="AW314" i="2"/>
  <c r="AV314" i="2"/>
  <c r="AW313" i="2"/>
  <c r="AV313" i="2"/>
  <c r="AW312" i="2"/>
  <c r="AV312" i="2"/>
  <c r="AW311" i="2"/>
  <c r="AV311" i="2"/>
  <c r="AW310" i="2"/>
  <c r="AV310" i="2"/>
  <c r="AW309" i="2"/>
  <c r="AV309" i="2"/>
  <c r="AW308" i="2"/>
  <c r="AV308" i="2"/>
  <c r="AW307" i="2"/>
  <c r="AV307" i="2"/>
  <c r="AW306" i="2"/>
  <c r="AV306" i="2"/>
  <c r="AW305" i="2"/>
  <c r="AV305" i="2"/>
  <c r="AW304" i="2"/>
  <c r="AV304" i="2"/>
  <c r="AW303" i="2"/>
  <c r="AV303" i="2"/>
  <c r="AW302" i="2"/>
  <c r="AV302" i="2"/>
  <c r="AW301" i="2"/>
  <c r="AV301" i="2"/>
  <c r="AW300" i="2"/>
  <c r="AV300" i="2"/>
  <c r="AW299" i="2"/>
  <c r="AV299" i="2"/>
  <c r="AW298" i="2"/>
  <c r="AV298" i="2"/>
  <c r="AW297" i="2"/>
  <c r="AV297" i="2"/>
  <c r="AW296" i="2"/>
  <c r="AV296" i="2"/>
  <c r="AW295" i="2"/>
  <c r="AV295" i="2"/>
  <c r="AW294" i="2"/>
  <c r="AV294" i="2"/>
  <c r="AW293" i="2"/>
  <c r="AV293" i="2"/>
  <c r="AW292" i="2"/>
  <c r="AV292" i="2"/>
  <c r="AW291" i="2"/>
  <c r="AV291" i="2"/>
  <c r="AW290" i="2"/>
  <c r="AV290" i="2"/>
  <c r="AW289" i="2"/>
  <c r="AV289" i="2"/>
  <c r="AW288" i="2"/>
  <c r="AV288" i="2"/>
  <c r="AW287" i="2"/>
  <c r="AV287" i="2"/>
  <c r="AW286" i="2"/>
  <c r="AV286" i="2"/>
  <c r="AW285" i="2"/>
  <c r="AV285" i="2"/>
  <c r="AW284" i="2"/>
  <c r="AV284" i="2"/>
  <c r="AW283" i="2"/>
  <c r="AV283" i="2"/>
  <c r="AW282" i="2"/>
  <c r="AV282" i="2"/>
  <c r="AW281" i="2"/>
  <c r="AV281" i="2"/>
  <c r="AW280" i="2"/>
  <c r="AV280" i="2"/>
  <c r="AW279" i="2"/>
  <c r="AV279" i="2"/>
  <c r="AW278" i="2"/>
  <c r="AV278" i="2"/>
  <c r="AW277" i="2"/>
  <c r="AV277" i="2"/>
  <c r="AW276" i="2"/>
  <c r="AV276" i="2"/>
  <c r="AW275" i="2"/>
  <c r="AV275" i="2"/>
  <c r="AW274" i="2"/>
  <c r="AV274" i="2"/>
  <c r="AW273" i="2"/>
  <c r="AV273" i="2"/>
  <c r="AW272" i="2"/>
  <c r="AV272" i="2"/>
  <c r="AW271" i="2"/>
  <c r="AV271" i="2"/>
  <c r="AW270" i="2"/>
  <c r="AV270" i="2"/>
  <c r="AW269" i="2"/>
  <c r="AV269" i="2"/>
  <c r="AW268" i="2"/>
  <c r="AV268" i="2"/>
  <c r="AW267" i="2"/>
  <c r="AV267" i="2"/>
  <c r="AW266" i="2"/>
  <c r="AV266" i="2"/>
  <c r="AW265" i="2"/>
  <c r="AV265" i="2"/>
  <c r="AW264" i="2"/>
  <c r="AV264" i="2"/>
  <c r="AW263" i="2"/>
  <c r="AV263" i="2"/>
  <c r="AW262" i="2"/>
  <c r="AV262" i="2"/>
  <c r="AW261" i="2"/>
  <c r="AV261" i="2"/>
  <c r="AW260" i="2"/>
  <c r="AV260" i="2"/>
  <c r="AW259" i="2"/>
  <c r="AV259" i="2"/>
  <c r="AW258" i="2"/>
  <c r="AV258" i="2"/>
  <c r="AW257" i="2"/>
  <c r="AV257" i="2"/>
  <c r="AW256" i="2"/>
  <c r="AV256" i="2"/>
  <c r="AW255" i="2"/>
  <c r="AV255" i="2"/>
  <c r="AW254" i="2"/>
  <c r="AV254" i="2"/>
  <c r="AW253" i="2"/>
  <c r="AV253" i="2"/>
  <c r="AW252" i="2"/>
  <c r="AV252" i="2"/>
  <c r="AW251" i="2"/>
  <c r="AV251" i="2"/>
  <c r="AW250" i="2"/>
  <c r="AV250" i="2"/>
  <c r="AW249" i="2"/>
  <c r="AV249" i="2"/>
  <c r="AW248" i="2"/>
  <c r="AV248" i="2"/>
  <c r="AW247" i="2"/>
  <c r="AV247" i="2"/>
  <c r="AW246" i="2"/>
  <c r="AV246" i="2"/>
  <c r="AW245" i="2"/>
  <c r="AV245" i="2"/>
  <c r="AW244" i="2"/>
  <c r="AV244" i="2"/>
  <c r="AW243" i="2"/>
  <c r="AV243" i="2"/>
  <c r="AW242" i="2"/>
  <c r="AV242" i="2"/>
  <c r="AW241" i="2"/>
  <c r="AV241" i="2"/>
  <c r="AW240" i="2"/>
  <c r="AV240" i="2"/>
  <c r="AW239" i="2"/>
  <c r="AV239" i="2"/>
  <c r="AW238" i="2"/>
  <c r="AV238" i="2"/>
  <c r="AW237" i="2"/>
  <c r="AV237" i="2"/>
  <c r="AW236" i="2"/>
  <c r="AV236" i="2"/>
  <c r="AW235" i="2"/>
  <c r="AV235" i="2"/>
  <c r="AW234" i="2"/>
  <c r="AV234" i="2"/>
  <c r="AW233" i="2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V2" i="2"/>
  <c r="AW2" i="2"/>
  <c r="AY2" i="2"/>
  <c r="AZ2" i="2"/>
  <c r="AY3" i="2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AY115" i="2"/>
  <c r="AZ115" i="2"/>
  <c r="AY116" i="2"/>
  <c r="AZ116" i="2"/>
  <c r="AY117" i="2"/>
  <c r="AZ117" i="2"/>
  <c r="AY118" i="2"/>
  <c r="AZ118" i="2"/>
  <c r="AY119" i="2"/>
  <c r="AZ119" i="2"/>
  <c r="AY120" i="2"/>
  <c r="AZ120" i="2"/>
  <c r="AY121" i="2"/>
  <c r="AZ121" i="2"/>
  <c r="AY122" i="2"/>
  <c r="AZ122" i="2"/>
  <c r="AY123" i="2"/>
  <c r="AZ123" i="2"/>
  <c r="AY124" i="2"/>
  <c r="AZ124" i="2"/>
  <c r="AY125" i="2"/>
  <c r="AZ125" i="2"/>
  <c r="AY126" i="2"/>
  <c r="AZ126" i="2"/>
  <c r="AY127" i="2"/>
  <c r="AZ127" i="2"/>
  <c r="AY128" i="2"/>
  <c r="AZ128" i="2"/>
  <c r="AY129" i="2"/>
  <c r="AZ129" i="2"/>
  <c r="AY130" i="2"/>
  <c r="AZ130" i="2"/>
  <c r="AY131" i="2"/>
  <c r="AZ131" i="2"/>
  <c r="AY132" i="2"/>
  <c r="AZ132" i="2"/>
  <c r="AY133" i="2"/>
  <c r="AZ133" i="2"/>
  <c r="AY134" i="2"/>
  <c r="AZ134" i="2"/>
  <c r="AY135" i="2"/>
  <c r="AZ135" i="2"/>
  <c r="AY136" i="2"/>
  <c r="AZ136" i="2"/>
  <c r="AY137" i="2"/>
  <c r="AZ137" i="2"/>
  <c r="AY138" i="2"/>
  <c r="AZ138" i="2"/>
  <c r="AY139" i="2"/>
  <c r="AZ139" i="2"/>
  <c r="AY140" i="2"/>
  <c r="AZ140" i="2"/>
  <c r="AY141" i="2"/>
  <c r="AZ141" i="2"/>
  <c r="AY142" i="2"/>
  <c r="AZ142" i="2"/>
  <c r="AY143" i="2"/>
  <c r="AZ143" i="2"/>
  <c r="AY144" i="2"/>
  <c r="AZ144" i="2"/>
  <c r="AY145" i="2"/>
  <c r="AZ145" i="2"/>
  <c r="AY146" i="2"/>
  <c r="AZ146" i="2"/>
  <c r="AY147" i="2"/>
  <c r="AZ147" i="2"/>
  <c r="AY148" i="2"/>
  <c r="AZ148" i="2"/>
  <c r="AY149" i="2"/>
  <c r="AZ149" i="2"/>
  <c r="AY150" i="2"/>
  <c r="AZ150" i="2"/>
  <c r="AY151" i="2"/>
  <c r="AZ151" i="2"/>
  <c r="AY152" i="2"/>
  <c r="AZ152" i="2"/>
  <c r="AY153" i="2"/>
  <c r="AZ153" i="2"/>
  <c r="AY154" i="2"/>
  <c r="AZ154" i="2"/>
  <c r="AY155" i="2"/>
  <c r="AZ155" i="2"/>
  <c r="AY156" i="2"/>
  <c r="AZ156" i="2"/>
  <c r="AY157" i="2"/>
  <c r="AZ157" i="2"/>
  <c r="AY158" i="2"/>
  <c r="AZ158" i="2"/>
  <c r="AY159" i="2"/>
  <c r="AZ159" i="2"/>
  <c r="AY160" i="2"/>
  <c r="AZ160" i="2"/>
  <c r="AY161" i="2"/>
  <c r="AZ161" i="2"/>
  <c r="AY162" i="2"/>
  <c r="AZ162" i="2"/>
  <c r="AY163" i="2"/>
  <c r="AZ163" i="2"/>
  <c r="AY164" i="2"/>
  <c r="AZ164" i="2"/>
  <c r="AY165" i="2"/>
  <c r="AZ165" i="2"/>
  <c r="AY166" i="2"/>
  <c r="AZ166" i="2"/>
  <c r="AY167" i="2"/>
  <c r="AZ167" i="2"/>
  <c r="AY168" i="2"/>
  <c r="AZ168" i="2"/>
  <c r="AY169" i="2"/>
  <c r="AZ169" i="2"/>
  <c r="AY170" i="2"/>
  <c r="AZ170" i="2"/>
  <c r="AY171" i="2"/>
  <c r="AZ171" i="2"/>
  <c r="AY172" i="2"/>
  <c r="AZ172" i="2"/>
  <c r="AY173" i="2"/>
  <c r="AZ173" i="2"/>
  <c r="AY174" i="2"/>
  <c r="AZ174" i="2"/>
  <c r="AY175" i="2"/>
  <c r="AZ175" i="2"/>
  <c r="AY176" i="2"/>
  <c r="AZ176" i="2"/>
  <c r="AY177" i="2"/>
  <c r="AZ177" i="2"/>
  <c r="AY178" i="2"/>
  <c r="AZ178" i="2"/>
  <c r="AY179" i="2"/>
  <c r="AZ179" i="2"/>
  <c r="AY180" i="2"/>
  <c r="AZ180" i="2"/>
  <c r="AY181" i="2"/>
  <c r="AZ181" i="2"/>
  <c r="AY182" i="2"/>
  <c r="AZ182" i="2"/>
  <c r="AY183" i="2"/>
  <c r="AZ183" i="2"/>
  <c r="AY184" i="2"/>
  <c r="AZ184" i="2"/>
  <c r="AY185" i="2"/>
  <c r="AZ185" i="2"/>
  <c r="AY186" i="2"/>
  <c r="AZ186" i="2"/>
  <c r="AY187" i="2"/>
  <c r="AZ187" i="2"/>
  <c r="AY188" i="2"/>
  <c r="AZ188" i="2"/>
  <c r="AY189" i="2"/>
  <c r="AZ189" i="2"/>
  <c r="AY190" i="2"/>
  <c r="AZ190" i="2"/>
  <c r="AY191" i="2"/>
  <c r="AZ191" i="2"/>
  <c r="AY192" i="2"/>
  <c r="AZ192" i="2"/>
  <c r="AY193" i="2"/>
  <c r="AZ193" i="2"/>
  <c r="AY194" i="2"/>
  <c r="AZ194" i="2"/>
  <c r="AY195" i="2"/>
  <c r="AZ195" i="2"/>
  <c r="AY196" i="2"/>
  <c r="AZ196" i="2"/>
  <c r="AY197" i="2"/>
  <c r="AZ197" i="2"/>
  <c r="AY198" i="2"/>
  <c r="AZ198" i="2"/>
  <c r="AY199" i="2"/>
  <c r="AZ199" i="2"/>
  <c r="AY200" i="2"/>
  <c r="AZ200" i="2"/>
  <c r="AY201" i="2"/>
  <c r="AZ201" i="2"/>
  <c r="AY202" i="2"/>
  <c r="AZ202" i="2"/>
  <c r="AY203" i="2"/>
  <c r="AZ203" i="2"/>
  <c r="AY204" i="2"/>
  <c r="AZ204" i="2"/>
  <c r="AY205" i="2"/>
  <c r="AZ205" i="2"/>
  <c r="AY206" i="2"/>
  <c r="AZ206" i="2"/>
  <c r="AY207" i="2"/>
  <c r="AZ207" i="2"/>
  <c r="AY208" i="2"/>
  <c r="AZ208" i="2"/>
  <c r="AY209" i="2"/>
  <c r="AZ209" i="2"/>
  <c r="AY210" i="2"/>
  <c r="AZ210" i="2"/>
  <c r="AY211" i="2"/>
  <c r="AZ211" i="2"/>
  <c r="AY212" i="2"/>
  <c r="AZ212" i="2"/>
  <c r="AY213" i="2"/>
  <c r="AZ213" i="2"/>
  <c r="AY214" i="2"/>
  <c r="AZ214" i="2"/>
  <c r="AY215" i="2"/>
  <c r="AZ215" i="2"/>
  <c r="AY216" i="2"/>
  <c r="AZ216" i="2"/>
  <c r="AY217" i="2"/>
  <c r="AZ217" i="2"/>
  <c r="AY218" i="2"/>
  <c r="AZ218" i="2"/>
  <c r="AY219" i="2"/>
  <c r="AZ219" i="2"/>
  <c r="AY220" i="2"/>
  <c r="AZ220" i="2"/>
  <c r="AY221" i="2"/>
  <c r="AZ221" i="2"/>
  <c r="AY222" i="2"/>
  <c r="AZ222" i="2"/>
  <c r="AY223" i="2"/>
  <c r="AZ223" i="2"/>
  <c r="AY224" i="2"/>
  <c r="AZ224" i="2"/>
  <c r="AY225" i="2"/>
  <c r="AZ225" i="2"/>
  <c r="AY226" i="2"/>
  <c r="AZ226" i="2"/>
  <c r="AY227" i="2"/>
  <c r="AZ227" i="2"/>
  <c r="AY228" i="2"/>
  <c r="AZ228" i="2"/>
  <c r="AY229" i="2"/>
  <c r="AZ229" i="2"/>
  <c r="AY230" i="2"/>
  <c r="AZ230" i="2"/>
  <c r="AY231" i="2"/>
  <c r="AZ231" i="2"/>
  <c r="AY232" i="2"/>
  <c r="AZ232" i="2"/>
  <c r="AY233" i="2"/>
  <c r="AZ233" i="2"/>
  <c r="AY234" i="2"/>
  <c r="AZ234" i="2"/>
  <c r="AY235" i="2"/>
  <c r="AZ235" i="2"/>
  <c r="AY236" i="2"/>
  <c r="AZ236" i="2"/>
  <c r="AY237" i="2"/>
  <c r="AZ237" i="2"/>
  <c r="AY238" i="2"/>
  <c r="AZ238" i="2"/>
  <c r="AY239" i="2"/>
  <c r="AZ239" i="2"/>
  <c r="AY240" i="2"/>
  <c r="AZ240" i="2"/>
  <c r="AY241" i="2"/>
  <c r="AZ241" i="2"/>
  <c r="AY242" i="2"/>
  <c r="AZ242" i="2"/>
  <c r="AY243" i="2"/>
  <c r="AZ243" i="2"/>
  <c r="AY244" i="2"/>
  <c r="AZ244" i="2"/>
  <c r="AY245" i="2"/>
  <c r="AZ245" i="2"/>
  <c r="AY246" i="2"/>
  <c r="AZ246" i="2"/>
  <c r="AY247" i="2"/>
  <c r="AZ247" i="2"/>
  <c r="AY248" i="2"/>
  <c r="AZ248" i="2"/>
  <c r="AY249" i="2"/>
  <c r="AZ249" i="2"/>
  <c r="AY250" i="2"/>
  <c r="AZ250" i="2"/>
  <c r="AY251" i="2"/>
  <c r="AZ251" i="2"/>
  <c r="AY252" i="2"/>
  <c r="AZ252" i="2"/>
  <c r="AY253" i="2"/>
  <c r="AZ253" i="2"/>
  <c r="AY254" i="2"/>
  <c r="AZ254" i="2"/>
  <c r="AY255" i="2"/>
  <c r="AZ255" i="2"/>
  <c r="AY256" i="2"/>
  <c r="AZ256" i="2"/>
  <c r="AY257" i="2"/>
  <c r="AZ257" i="2"/>
  <c r="AY258" i="2"/>
  <c r="AZ258" i="2"/>
  <c r="AY259" i="2"/>
  <c r="AZ259" i="2"/>
  <c r="AY260" i="2"/>
  <c r="AZ260" i="2"/>
  <c r="AY261" i="2"/>
  <c r="AZ261" i="2"/>
  <c r="AY262" i="2"/>
  <c r="AZ262" i="2"/>
  <c r="AY263" i="2"/>
  <c r="AZ263" i="2"/>
  <c r="AY264" i="2"/>
  <c r="AZ264" i="2"/>
  <c r="AY265" i="2"/>
  <c r="AZ265" i="2"/>
  <c r="AY266" i="2"/>
  <c r="AZ266" i="2"/>
  <c r="AY267" i="2"/>
  <c r="AZ267" i="2"/>
  <c r="AY268" i="2"/>
  <c r="AZ268" i="2"/>
  <c r="AY269" i="2"/>
  <c r="AZ269" i="2"/>
  <c r="AY270" i="2"/>
  <c r="AZ270" i="2"/>
  <c r="AY271" i="2"/>
  <c r="AZ271" i="2"/>
  <c r="AY272" i="2"/>
  <c r="AZ272" i="2"/>
  <c r="AY273" i="2"/>
  <c r="AZ273" i="2"/>
  <c r="AY274" i="2"/>
  <c r="AZ274" i="2"/>
  <c r="AY275" i="2"/>
  <c r="AZ275" i="2"/>
  <c r="AY276" i="2"/>
  <c r="AZ276" i="2"/>
  <c r="AY277" i="2"/>
  <c r="AZ277" i="2"/>
  <c r="AY278" i="2"/>
  <c r="AZ278" i="2"/>
  <c r="AY279" i="2"/>
  <c r="AZ279" i="2"/>
  <c r="AY280" i="2"/>
  <c r="AZ280" i="2"/>
  <c r="AY281" i="2"/>
  <c r="AZ281" i="2"/>
  <c r="AY282" i="2"/>
  <c r="AZ282" i="2"/>
  <c r="AY283" i="2"/>
  <c r="AZ283" i="2"/>
  <c r="AY284" i="2"/>
  <c r="AZ284" i="2"/>
  <c r="AY285" i="2"/>
  <c r="AZ285" i="2"/>
  <c r="AY286" i="2"/>
  <c r="AZ286" i="2"/>
  <c r="AY287" i="2"/>
  <c r="AZ287" i="2"/>
  <c r="AY288" i="2"/>
  <c r="AZ288" i="2"/>
  <c r="AY289" i="2"/>
  <c r="AZ289" i="2"/>
  <c r="AY290" i="2"/>
  <c r="AZ290" i="2"/>
  <c r="AY291" i="2"/>
  <c r="AZ291" i="2"/>
  <c r="AY292" i="2"/>
  <c r="AZ292" i="2"/>
  <c r="AY293" i="2"/>
  <c r="AZ293" i="2"/>
  <c r="AY294" i="2"/>
  <c r="AZ294" i="2"/>
  <c r="AY295" i="2"/>
  <c r="AZ295" i="2"/>
  <c r="AY296" i="2"/>
  <c r="AZ296" i="2"/>
  <c r="AY297" i="2"/>
  <c r="AZ297" i="2"/>
  <c r="AY298" i="2"/>
  <c r="AZ298" i="2"/>
  <c r="AY299" i="2"/>
  <c r="AZ299" i="2"/>
  <c r="AY300" i="2"/>
  <c r="AZ300" i="2"/>
  <c r="AY301" i="2"/>
  <c r="AZ301" i="2"/>
  <c r="AY302" i="2"/>
  <c r="AZ302" i="2"/>
  <c r="AY303" i="2"/>
  <c r="AZ303" i="2"/>
  <c r="AY304" i="2"/>
  <c r="AZ304" i="2"/>
  <c r="AY305" i="2"/>
  <c r="AZ305" i="2"/>
  <c r="AY306" i="2"/>
  <c r="AZ306" i="2"/>
  <c r="AY307" i="2"/>
  <c r="AZ307" i="2"/>
  <c r="AY308" i="2"/>
  <c r="AZ308" i="2"/>
  <c r="AY309" i="2"/>
  <c r="AZ309" i="2"/>
  <c r="AY310" i="2"/>
  <c r="AZ310" i="2"/>
  <c r="AY311" i="2"/>
  <c r="AZ311" i="2"/>
  <c r="AY312" i="2"/>
  <c r="AZ312" i="2"/>
  <c r="AY313" i="2"/>
  <c r="AZ313" i="2"/>
  <c r="AY314" i="2"/>
  <c r="AZ314" i="2"/>
  <c r="AY315" i="2"/>
  <c r="AZ315" i="2"/>
  <c r="AY316" i="2"/>
  <c r="AZ316" i="2"/>
  <c r="AY317" i="2"/>
  <c r="AZ317" i="2"/>
  <c r="AY318" i="2"/>
  <c r="AZ318" i="2"/>
  <c r="AY319" i="2"/>
  <c r="AZ319" i="2"/>
  <c r="AY320" i="2"/>
  <c r="AZ320" i="2"/>
  <c r="AY321" i="2" l="1"/>
  <c r="AZ321" i="2"/>
  <c r="AY322" i="2"/>
  <c r="AZ322" i="2"/>
  <c r="AY323" i="2"/>
  <c r="AZ323" i="2"/>
  <c r="AY324" i="2"/>
  <c r="AZ324" i="2"/>
  <c r="AY325" i="2"/>
  <c r="AZ325" i="2"/>
  <c r="AY326" i="2"/>
  <c r="AZ326" i="2"/>
  <c r="AY327" i="2"/>
  <c r="AZ327" i="2"/>
  <c r="AY328" i="2"/>
  <c r="AZ328" i="2"/>
  <c r="AY329" i="2"/>
  <c r="AZ329" i="2"/>
  <c r="AY330" i="2"/>
  <c r="AZ330" i="2"/>
  <c r="AY331" i="2"/>
  <c r="AZ331" i="2"/>
  <c r="AY332" i="2"/>
  <c r="AZ332" i="2"/>
  <c r="AY333" i="2"/>
  <c r="AZ333" i="2"/>
  <c r="AY334" i="2"/>
  <c r="AZ334" i="2"/>
  <c r="AY335" i="2"/>
  <c r="AZ335" i="2"/>
  <c r="AY336" i="2"/>
  <c r="AZ336" i="2"/>
  <c r="AY337" i="2"/>
  <c r="AZ337" i="2"/>
  <c r="AY338" i="2"/>
  <c r="AZ338" i="2"/>
  <c r="AY339" i="2"/>
  <c r="AZ339" i="2"/>
  <c r="AY340" i="2"/>
  <c r="AZ340" i="2"/>
  <c r="AY341" i="2"/>
  <c r="AZ341" i="2"/>
  <c r="AY342" i="2"/>
  <c r="AZ342" i="2"/>
  <c r="AY343" i="2"/>
  <c r="AZ343" i="2"/>
  <c r="AY344" i="2"/>
  <c r="AZ344" i="2"/>
  <c r="AY345" i="2"/>
  <c r="AZ345" i="2"/>
  <c r="AY346" i="2"/>
  <c r="AZ346" i="2"/>
  <c r="AY347" i="2"/>
  <c r="AZ347" i="2"/>
  <c r="AY348" i="2"/>
  <c r="AZ348" i="2"/>
  <c r="AY349" i="2"/>
  <c r="AZ349" i="2"/>
  <c r="AY350" i="2"/>
  <c r="AZ350" i="2"/>
  <c r="AY351" i="2"/>
  <c r="AZ351" i="2"/>
  <c r="AY352" i="2"/>
  <c r="AZ352" i="2"/>
  <c r="AY353" i="2"/>
  <c r="AZ353" i="2"/>
  <c r="AY354" i="2"/>
  <c r="AZ354" i="2"/>
  <c r="AY355" i="2"/>
  <c r="AZ355" i="2"/>
  <c r="AY356" i="2"/>
  <c r="AZ356" i="2"/>
  <c r="AY357" i="2"/>
  <c r="AZ357" i="2"/>
  <c r="AY358" i="2"/>
  <c r="AZ358" i="2"/>
  <c r="AY359" i="2"/>
  <c r="AZ359" i="2"/>
  <c r="AY360" i="2"/>
  <c r="AZ360" i="2"/>
  <c r="AY361" i="2"/>
  <c r="AZ361" i="2"/>
  <c r="AY362" i="2"/>
  <c r="AZ362" i="2"/>
  <c r="AY363" i="2"/>
  <c r="AZ363" i="2"/>
  <c r="AY364" i="2"/>
  <c r="AZ364" i="2"/>
  <c r="AY365" i="2"/>
  <c r="AZ365" i="2"/>
  <c r="AY366" i="2"/>
  <c r="AZ366" i="2"/>
  <c r="AY367" i="2"/>
  <c r="AZ367" i="2"/>
  <c r="AY368" i="2"/>
  <c r="AZ368" i="2"/>
  <c r="AY369" i="2"/>
  <c r="AZ369" i="2"/>
  <c r="AY370" i="2"/>
  <c r="AZ370" i="2"/>
  <c r="AY371" i="2"/>
  <c r="AZ371" i="2"/>
  <c r="AY372" i="2"/>
  <c r="AZ372" i="2"/>
  <c r="AY373" i="2"/>
  <c r="AZ373" i="2"/>
  <c r="AY374" i="2"/>
  <c r="AZ374" i="2"/>
  <c r="AY375" i="2"/>
  <c r="AZ375" i="2"/>
  <c r="AY376" i="2"/>
  <c r="AZ376" i="2"/>
  <c r="AY377" i="2"/>
  <c r="AZ377" i="2"/>
  <c r="AY378" i="2"/>
  <c r="AZ378" i="2"/>
  <c r="AY379" i="2"/>
  <c r="AZ379" i="2"/>
  <c r="AY380" i="2"/>
  <c r="AZ380" i="2"/>
  <c r="AY381" i="2"/>
  <c r="AZ381" i="2"/>
  <c r="AY382" i="2"/>
  <c r="AZ382" i="2"/>
  <c r="AY383" i="2"/>
  <c r="AZ383" i="2"/>
  <c r="AY384" i="2"/>
  <c r="AZ384" i="2"/>
  <c r="AY385" i="2"/>
  <c r="AZ385" i="2"/>
  <c r="AY386" i="2"/>
  <c r="AZ386" i="2"/>
  <c r="AY387" i="2"/>
  <c r="AZ387" i="2"/>
  <c r="AY388" i="2"/>
  <c r="AZ388" i="2"/>
  <c r="AY389" i="2"/>
  <c r="AZ389" i="2"/>
  <c r="AY390" i="2"/>
  <c r="AZ390" i="2"/>
  <c r="AY391" i="2"/>
  <c r="AZ391" i="2"/>
  <c r="AY392" i="2"/>
  <c r="AZ392" i="2"/>
  <c r="AY393" i="2"/>
  <c r="AZ393" i="2"/>
  <c r="AY394" i="2"/>
  <c r="AZ394" i="2"/>
  <c r="AY395" i="2"/>
  <c r="AZ395" i="2"/>
  <c r="AY396" i="2"/>
  <c r="AZ396" i="2"/>
  <c r="AY397" i="2"/>
  <c r="AZ397" i="2"/>
  <c r="AY398" i="2"/>
  <c r="AZ398" i="2"/>
  <c r="AY399" i="2"/>
  <c r="AZ399" i="2"/>
  <c r="AY400" i="2"/>
  <c r="AZ400" i="2"/>
  <c r="AY401" i="2"/>
  <c r="AZ401" i="2"/>
  <c r="AY402" i="2"/>
  <c r="AZ402" i="2"/>
  <c r="AY403" i="2"/>
  <c r="AZ403" i="2"/>
  <c r="AY404" i="2"/>
  <c r="AZ404" i="2"/>
  <c r="AY405" i="2"/>
  <c r="AZ405" i="2"/>
  <c r="AY406" i="2"/>
  <c r="AZ406" i="2"/>
  <c r="AY407" i="2"/>
  <c r="AZ407" i="2"/>
  <c r="AY408" i="2"/>
  <c r="AZ408" i="2"/>
  <c r="AY409" i="2"/>
  <c r="AZ409" i="2"/>
  <c r="AY410" i="2"/>
  <c r="AZ410" i="2"/>
  <c r="D108" i="8" l="1"/>
  <c r="D104" i="8"/>
  <c r="D103" i="8"/>
  <c r="D97" i="8"/>
  <c r="D96" i="8"/>
  <c r="F90" i="8"/>
  <c r="D90" i="8"/>
  <c r="D88" i="8"/>
  <c r="D87" i="8"/>
  <c r="D86" i="8"/>
  <c r="F82" i="8"/>
  <c r="D82" i="8"/>
  <c r="J81" i="8"/>
  <c r="E81" i="8"/>
  <c r="D81" i="8"/>
  <c r="D80" i="8"/>
  <c r="E78" i="8"/>
  <c r="D78" i="8"/>
  <c r="F77" i="8"/>
  <c r="D77" i="8"/>
  <c r="E71" i="8"/>
  <c r="E70" i="8"/>
  <c r="D70" i="8"/>
  <c r="E69" i="8"/>
  <c r="D69" i="8"/>
  <c r="F68" i="8"/>
  <c r="E68" i="8"/>
  <c r="D67" i="8"/>
  <c r="J66" i="8"/>
  <c r="F66" i="8"/>
  <c r="D66" i="8"/>
  <c r="F65" i="8"/>
  <c r="E65" i="8"/>
  <c r="D63" i="8"/>
  <c r="F62" i="8"/>
  <c r="H62" i="8" s="1"/>
  <c r="E62" i="8"/>
  <c r="J60" i="8"/>
  <c r="D60" i="8"/>
  <c r="F59" i="8"/>
  <c r="J57" i="8"/>
  <c r="E57" i="8"/>
  <c r="D57" i="8"/>
  <c r="D56" i="8"/>
  <c r="E55" i="8"/>
  <c r="E53" i="8"/>
  <c r="E52" i="8"/>
  <c r="E51" i="8"/>
  <c r="E49" i="8"/>
  <c r="J48" i="8"/>
  <c r="E48" i="8"/>
  <c r="D48" i="8"/>
  <c r="J47" i="8"/>
  <c r="F47" i="8"/>
  <c r="D47" i="8"/>
  <c r="J46" i="8"/>
  <c r="F46" i="8"/>
  <c r="J45" i="8"/>
  <c r="F45" i="8"/>
  <c r="D45" i="8"/>
  <c r="J42" i="8"/>
  <c r="J39" i="8"/>
  <c r="J38" i="8"/>
  <c r="J37" i="8"/>
  <c r="J34" i="8"/>
  <c r="J33" i="8"/>
  <c r="J32" i="8"/>
  <c r="J31" i="8"/>
  <c r="J30" i="8"/>
  <c r="I22" i="8"/>
</calcChain>
</file>

<file path=xl/sharedStrings.xml><?xml version="1.0" encoding="utf-8"?>
<sst xmlns="http://schemas.openxmlformats.org/spreadsheetml/2006/main" count="6574" uniqueCount="1766">
  <si>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</si>
  <si>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</si>
  <si>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</si>
  <si>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</si>
  <si>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</si>
  <si>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</si>
  <si>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</si>
  <si>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</si>
  <si>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</si>
  <si>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</si>
  <si>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</si>
  <si>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</si>
  <si>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</si>
  <si>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</si>
  <si>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</si>
  <si>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</si>
  <si>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</si>
  <si>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</si>
  <si>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</si>
  <si>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</si>
  <si>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</si>
  <si>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</si>
  <si>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</si>
  <si>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</si>
  <si>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</si>
  <si>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</si>
  <si>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</si>
  <si>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</si>
  <si>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</si>
  <si>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</si>
  <si>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</si>
  <si>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</si>
  <si>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</si>
  <si>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</si>
  <si>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</si>
  <si>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</si>
  <si>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</si>
  <si>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</si>
  <si>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</si>
  <si>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</si>
  <si>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</si>
  <si>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</si>
  <si>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</si>
  <si>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</si>
  <si>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</si>
  <si>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</si>
  <si>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</si>
  <si>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</si>
  <si>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</si>
  <si>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</si>
  <si>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</si>
  <si>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</si>
  <si>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</si>
  <si>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</si>
  <si>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</si>
  <si>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</si>
  <si>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</si>
  <si>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</si>
  <si>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</si>
  <si>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</si>
  <si>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</si>
  <si>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</si>
  <si>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</si>
  <si>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</si>
  <si>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</si>
  <si>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</si>
  <si>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</si>
  <si>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</si>
  <si>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</si>
  <si>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</si>
  <si>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</si>
  <si>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</si>
  <si>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</si>
  <si>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</si>
  <si>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</si>
  <si>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</si>
  <si>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</si>
  <si>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</si>
  <si>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</si>
  <si>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</si>
  <si>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</si>
  <si>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</si>
  <si>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</si>
  <si>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</si>
  <si>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</si>
  <si>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</si>
  <si>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</si>
  <si>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</si>
  <si>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</si>
  <si>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</si>
  <si>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</si>
  <si>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</si>
  <si>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</si>
  <si>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</si>
  <si>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</si>
  <si>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</si>
  <si>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</si>
  <si>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</si>
  <si>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</si>
  <si>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</si>
  <si>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</si>
  <si>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</si>
  <si>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</si>
  <si>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</si>
  <si>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</si>
  <si>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</si>
  <si>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</si>
  <si>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</si>
  <si>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</si>
  <si>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</si>
  <si>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</si>
  <si>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</si>
  <si>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</si>
  <si>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</si>
  <si>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</si>
  <si>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</si>
  <si>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</si>
  <si>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</si>
  <si>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</si>
  <si>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</si>
  <si>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</si>
  <si>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</si>
  <si>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</si>
  <si>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</si>
  <si>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</si>
  <si>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</si>
  <si>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</si>
  <si>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</si>
  <si>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</si>
  <si>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</si>
  <si>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</si>
  <si>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</si>
  <si>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</si>
  <si>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</si>
  <si>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</si>
  <si>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</si>
  <si>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</si>
  <si>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</si>
  <si>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</si>
  <si>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</si>
  <si>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</si>
  <si>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</si>
  <si>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</si>
  <si>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</si>
  <si>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</si>
  <si>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</si>
  <si>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</si>
  <si>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</si>
  <si>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</si>
  <si>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</si>
  <si>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</si>
  <si>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</si>
  <si>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</si>
  <si>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</si>
  <si>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</si>
  <si>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</si>
  <si>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</si>
  <si>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</si>
  <si>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</si>
  <si>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</si>
  <si>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</si>
  <si>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</si>
  <si>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</si>
  <si>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</si>
  <si>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</si>
  <si>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</si>
  <si>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</si>
  <si>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</si>
  <si>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</si>
  <si>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</si>
  <si>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</si>
  <si>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</si>
  <si>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</si>
  <si>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</si>
  <si>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</si>
  <si>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</si>
  <si>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</si>
  <si>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</si>
  <si>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</si>
  <si>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</si>
  <si>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</si>
  <si>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</si>
  <si>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</si>
  <si>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</si>
  <si>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</si>
  <si>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</si>
  <si>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</si>
  <si>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</si>
  <si>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</si>
  <si>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</si>
  <si>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</si>
  <si>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</si>
  <si>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</si>
  <si>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</si>
  <si>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</si>
  <si>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</si>
  <si>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</si>
  <si>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</si>
  <si>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</si>
  <si>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</si>
  <si>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</si>
  <si>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</si>
  <si>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</si>
  <si>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</si>
  <si>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</si>
  <si>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</si>
  <si>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</si>
  <si>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</si>
  <si>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</si>
  <si>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</si>
  <si>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</si>
  <si>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</si>
  <si>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</si>
  <si>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</si>
  <si>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</si>
  <si>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</si>
  <si>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</si>
  <si>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</si>
  <si>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</si>
  <si>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</si>
  <si>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</si>
  <si>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</si>
  <si>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</si>
  <si>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</si>
  <si>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</si>
  <si>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</si>
  <si>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</si>
  <si>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</si>
  <si>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</si>
  <si>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</si>
  <si>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</si>
  <si>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</si>
  <si>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</si>
  <si>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</si>
  <si>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</si>
  <si>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</si>
  <si>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</si>
  <si>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</si>
  <si>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</si>
  <si>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</si>
  <si>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</si>
  <si>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</si>
  <si>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</si>
  <si>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</si>
  <si>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</si>
  <si>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</si>
  <si>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</si>
  <si>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</si>
  <si>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</si>
  <si>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</si>
  <si>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</si>
  <si>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</si>
  <si>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</si>
  <si>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</si>
  <si>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</si>
  <si>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</si>
  <si>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</si>
  <si>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</si>
  <si>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</si>
  <si>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</si>
  <si>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</si>
  <si>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</si>
  <si>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</si>
  <si>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</si>
  <si>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</si>
  <si>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</si>
  <si>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</si>
  <si>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</si>
  <si>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</si>
  <si>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</si>
  <si>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</si>
  <si>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</si>
  <si>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</si>
  <si>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</si>
  <si>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</si>
  <si>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</si>
  <si>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</si>
  <si>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</si>
  <si>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</si>
  <si>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</si>
  <si>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</si>
  <si>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</si>
  <si>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</si>
  <si>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</si>
  <si>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</si>
  <si>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</si>
  <si>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</si>
  <si>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</si>
  <si>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</si>
  <si>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</si>
  <si>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</si>
  <si>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</si>
  <si>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</si>
  <si>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</si>
  <si>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</si>
  <si>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</si>
  <si>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</si>
  <si>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</si>
  <si>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</si>
  <si>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</si>
  <si>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</si>
  <si>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</si>
  <si>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</si>
  <si>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</si>
  <si>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</si>
  <si>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</si>
  <si>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</si>
  <si>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</si>
  <si>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</si>
  <si>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</si>
  <si>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</si>
  <si>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</si>
  <si>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</si>
  <si>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</si>
  <si>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</si>
  <si>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</si>
  <si>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</si>
  <si>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</si>
  <si>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</si>
  <si>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</si>
  <si>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</si>
  <si>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</si>
  <si>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</si>
  <si>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</si>
  <si>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</si>
  <si>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</si>
  <si>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</si>
  <si>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</si>
  <si>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</si>
  <si>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</si>
  <si>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</si>
  <si>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</si>
  <si>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</si>
  <si>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</si>
  <si>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</si>
  <si>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</si>
  <si>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</si>
  <si>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</si>
  <si>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</si>
  <si>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</si>
  <si>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</si>
  <si>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</si>
  <si>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</si>
  <si>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</si>
  <si>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</si>
  <si>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</si>
  <si>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</si>
  <si>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</si>
  <si>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</si>
  <si>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</si>
  <si>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</si>
  <si>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</si>
  <si>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</si>
  <si>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</si>
  <si>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</si>
  <si>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</si>
  <si>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</si>
  <si>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</si>
  <si>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</si>
  <si>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</si>
  <si>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</si>
  <si>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</si>
  <si>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</si>
  <si>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</si>
  <si>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</si>
  <si>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</si>
  <si>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</si>
  <si>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</si>
  <si>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</si>
  <si>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</si>
  <si>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</si>
  <si>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</si>
  <si>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</si>
  <si>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</si>
  <si>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</si>
  <si>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</si>
  <si>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</si>
  <si>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</si>
  <si>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</si>
  <si>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</si>
  <si>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</si>
  <si>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</si>
  <si>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</si>
  <si>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</si>
  <si>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</si>
  <si>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</si>
  <si>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</si>
  <si>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</si>
  <si>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</si>
  <si>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</si>
  <si>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</si>
  <si>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</si>
  <si>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</si>
  <si>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</si>
  <si>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</si>
  <si>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</si>
  <si>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</si>
  <si>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</si>
  <si>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</si>
  <si>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</si>
  <si>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</si>
  <si>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</si>
  <si>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</si>
  <si>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</si>
  <si>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</si>
  <si>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</si>
  <si>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</si>
  <si>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</si>
  <si>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</si>
  <si>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</si>
  <si>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</si>
  <si>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</si>
  <si>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</si>
  <si>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</si>
  <si>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</si>
  <si>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</si>
  <si>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</si>
  <si>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</si>
  <si>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</si>
  <si>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</si>
  <si>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</si>
  <si>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</si>
  <si>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</si>
  <si>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</si>
  <si>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</si>
  <si>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</si>
  <si>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</si>
  <si>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</si>
  <si>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</si>
  <si>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</si>
  <si>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</si>
  <si>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</si>
  <si>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</si>
  <si>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</si>
  <si>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</si>
  <si>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</si>
  <si>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</si>
  <si>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</si>
  <si>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</si>
  <si>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</si>
  <si>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</si>
  <si>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</si>
  <si>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</si>
  <si>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</si>
  <si>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</si>
  <si>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</si>
  <si>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</si>
  <si>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</si>
  <si>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</si>
  <si>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</si>
  <si>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</si>
  <si>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</si>
  <si>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</si>
  <si>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</si>
  <si>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</si>
  <si>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</si>
  <si>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</si>
  <si>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</si>
  <si>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</si>
  <si>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</si>
  <si>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</si>
  <si>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</si>
  <si>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</si>
  <si>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</si>
  <si>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</si>
  <si>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</si>
  <si>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</si>
  <si>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</si>
  <si>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</si>
  <si>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</si>
  <si>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</si>
  <si>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</si>
  <si>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</si>
  <si>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</si>
  <si>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</si>
  <si>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</si>
  <si>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</si>
  <si>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</si>
  <si>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</si>
  <si>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</si>
  <si>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</si>
  <si>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</si>
  <si>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</si>
  <si>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</si>
  <si>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</si>
  <si>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</si>
  <si>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</si>
  <si>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</si>
  <si>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</si>
  <si>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</si>
  <si>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</si>
  <si>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</si>
  <si>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</si>
  <si>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</si>
  <si>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</si>
  <si>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</si>
  <si>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</si>
  <si>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</si>
  <si>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</si>
  <si>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</si>
  <si>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</si>
  <si>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</si>
  <si>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</si>
  <si>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</si>
  <si>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</si>
  <si>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</si>
  <si>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</si>
  <si>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</si>
  <si>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</si>
  <si>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</si>
  <si>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</si>
  <si>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</si>
  <si>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</si>
  <si>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</si>
  <si>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</si>
  <si>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</si>
  <si>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</si>
  <si>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</si>
  <si>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</si>
  <si>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</si>
  <si>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</si>
  <si>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</si>
  <si>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</si>
  <si>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</si>
  <si>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</si>
  <si>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</si>
  <si>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</si>
  <si>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</si>
  <si>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</si>
  <si>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</si>
  <si>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</si>
  <si>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</si>
  <si>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</si>
  <si>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</si>
  <si>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</si>
  <si>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</si>
  <si>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</si>
  <si>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</si>
  <si>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</si>
  <si>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</si>
  <si>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</si>
  <si>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</si>
  <si>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</si>
  <si>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</si>
  <si>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</si>
  <si>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</si>
  <si>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</si>
  <si>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</si>
  <si>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</si>
  <si>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</si>
  <si>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</si>
  <si>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</si>
  <si>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</si>
  <si>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</si>
  <si>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</si>
  <si>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</si>
  <si>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</si>
  <si>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</si>
  <si>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</si>
  <si>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</si>
  <si>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</si>
  <si>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</si>
  <si>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</si>
  <si>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</si>
  <si>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</si>
  <si>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</si>
  <si>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</si>
  <si>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</si>
  <si>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</si>
  <si>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</si>
  <si>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</si>
  <si>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</si>
  <si>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</si>
  <si>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</si>
  <si>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</si>
  <si>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</si>
  <si>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</si>
  <si>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</si>
  <si>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</si>
  <si>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</si>
  <si>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</si>
  <si>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</si>
  <si>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</si>
  <si>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</si>
  <si>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</si>
  <si>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</si>
  <si>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</si>
  <si>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</si>
  <si>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</si>
  <si>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</si>
  <si>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</si>
  <si>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</si>
  <si>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</si>
  <si>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</si>
  <si>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</si>
  <si>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</si>
  <si>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</si>
  <si>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</si>
  <si>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</si>
  <si>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</si>
  <si>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</si>
  <si>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</si>
  <si>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</si>
  <si>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</si>
  <si>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</si>
  <si>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</si>
  <si>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</si>
  <si>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</si>
  <si>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</si>
  <si>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</si>
  <si>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</si>
  <si>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</si>
  <si>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</si>
  <si>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</si>
  <si>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</si>
  <si>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</si>
  <si>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</si>
  <si>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</si>
  <si>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</si>
  <si>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</si>
  <si>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</si>
  <si>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</si>
  <si>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</si>
  <si>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</si>
  <si>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</si>
  <si>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</si>
  <si>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</si>
  <si>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</si>
  <si>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</si>
  <si>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</si>
  <si>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</si>
  <si>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</si>
  <si>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</si>
  <si>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</si>
  <si>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</si>
  <si>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</si>
  <si>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</si>
  <si>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</si>
  <si>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</si>
  <si>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</si>
  <si>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</si>
  <si>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</si>
  <si>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</si>
  <si>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</si>
  <si>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</si>
  <si>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</si>
  <si>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</si>
  <si>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</si>
  <si>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</si>
  <si>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</si>
  <si>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</si>
  <si>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</si>
  <si>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</si>
  <si>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</si>
  <si>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</si>
  <si>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</si>
  <si>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</si>
  <si>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</si>
  <si>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</si>
  <si>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</si>
  <si>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</si>
  <si>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</si>
  <si>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</si>
  <si>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</si>
  <si>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</si>
  <si>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</si>
  <si>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</si>
  <si>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</si>
  <si>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</si>
  <si>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</si>
  <si>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</si>
  <si>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</si>
  <si>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</si>
  <si>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</si>
  <si>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</si>
  <si>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</si>
  <si>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</si>
  <si>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</si>
  <si>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</si>
  <si>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</si>
  <si>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</si>
  <si>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</si>
  <si>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</si>
  <si>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</si>
  <si>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</si>
  <si>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</si>
  <si>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</si>
  <si>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</si>
  <si>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</si>
  <si>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</si>
  <si>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</si>
  <si>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</si>
  <si>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</si>
  <si>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</si>
  <si>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</si>
  <si>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</si>
  <si>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</si>
  <si>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</si>
  <si>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</si>
  <si>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</si>
  <si>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</si>
  <si>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</si>
  <si>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</si>
  <si>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</si>
  <si>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</si>
  <si>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</si>
  <si>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</si>
  <si>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</si>
  <si>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</si>
  <si>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</si>
  <si>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</si>
  <si>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</si>
  <si>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</si>
  <si>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</si>
  <si>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</si>
  <si>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</si>
  <si>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</si>
  <si>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</si>
  <si>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</si>
  <si>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</si>
  <si>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</si>
  <si>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</si>
  <si>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</si>
  <si>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</si>
  <si>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</si>
  <si>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</si>
  <si>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</si>
  <si>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</si>
  <si>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</si>
  <si>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</si>
  <si>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</si>
  <si>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</si>
  <si>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</si>
  <si>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</si>
  <si>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</si>
  <si>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</si>
  <si>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</si>
  <si>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</si>
  <si>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</si>
  <si>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</si>
  <si>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</si>
  <si>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</si>
  <si>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</si>
  <si>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</si>
  <si>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</si>
  <si>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</si>
  <si>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</si>
  <si>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</si>
  <si>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</si>
  <si>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</si>
  <si>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</si>
  <si>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</si>
  <si>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</si>
  <si>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</si>
  <si>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</si>
  <si>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</si>
  <si>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</si>
  <si>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</si>
  <si>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</si>
  <si>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</si>
  <si>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</si>
  <si>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</si>
  <si>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</si>
  <si>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</si>
  <si>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</si>
  <si>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</si>
  <si>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</si>
  <si>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</si>
  <si>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</si>
  <si>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</si>
  <si>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</si>
  <si>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</si>
  <si>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</si>
  <si>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</si>
  <si>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</si>
  <si>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</si>
  <si>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</si>
  <si>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</si>
  <si>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</si>
  <si>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</si>
  <si>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</si>
  <si>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</si>
  <si>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</si>
  <si>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</si>
  <si>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</si>
  <si>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</si>
  <si>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</si>
  <si>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</si>
  <si>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</si>
  <si>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</si>
  <si>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</si>
  <si>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</si>
  <si>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</si>
  <si>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</si>
  <si>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</si>
  <si>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</si>
  <si>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</si>
  <si>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</si>
  <si>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</si>
  <si>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</si>
  <si>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</si>
  <si>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</si>
  <si>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</si>
  <si>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</si>
  <si>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</si>
  <si>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</si>
  <si>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</si>
  <si>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</si>
  <si>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</si>
  <si>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</si>
  <si>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</si>
  <si>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</si>
  <si>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</si>
  <si>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</si>
  <si>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</si>
  <si>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</si>
  <si>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</si>
  <si>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</si>
  <si>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</si>
  <si>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</si>
  <si>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</si>
  <si>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</si>
  <si>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</si>
  <si>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</si>
  <si>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</si>
  <si>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</si>
  <si>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</si>
  <si>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</si>
  <si>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</si>
  <si>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</si>
  <si>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</si>
  <si>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</si>
  <si>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</si>
  <si>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</si>
  <si>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</si>
  <si>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</si>
  <si>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</si>
  <si>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</si>
  <si>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</si>
  <si>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</si>
  <si>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</si>
  <si>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</si>
  <si>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</si>
  <si>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</si>
  <si>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</si>
  <si>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</si>
  <si>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</si>
  <si>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</si>
  <si>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</si>
  <si>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</si>
  <si>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</si>
  <si>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</si>
  <si>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</si>
  <si>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</si>
  <si>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</si>
  <si>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</si>
  <si>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</si>
  <si>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</si>
  <si>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</si>
  <si>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</si>
  <si>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</si>
  <si>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</si>
  <si>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</si>
  <si>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</si>
  <si>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</si>
  <si>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</si>
  <si>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</si>
  <si>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</si>
  <si>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</si>
  <si>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</si>
  <si>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</si>
  <si>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</si>
  <si>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</si>
  <si>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</si>
  <si>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</si>
  <si>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</si>
  <si>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</si>
  <si>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</si>
  <si>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</si>
  <si>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</si>
  <si>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</si>
  <si>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</si>
  <si>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</si>
  <si>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</si>
  <si>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</si>
  <si>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</si>
  <si>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</si>
  <si>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</si>
  <si>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</si>
  <si>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</si>
  <si>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</si>
  <si>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</si>
  <si>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</si>
  <si>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</si>
  <si>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</si>
  <si>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</si>
  <si>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</si>
  <si>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</si>
  <si>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</si>
  <si>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</si>
  <si>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</si>
  <si>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</si>
  <si>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</si>
  <si>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</si>
  <si>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</si>
  <si>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</si>
  <si>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</si>
  <si>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</si>
  <si>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</si>
  <si>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</si>
  <si>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</si>
  <si>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</si>
  <si>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</si>
  <si>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</si>
  <si>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</si>
  <si>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</si>
  <si>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</si>
  <si>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</si>
  <si>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</si>
  <si>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</si>
  <si>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</si>
  <si>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</si>
  <si>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</si>
  <si>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</si>
  <si>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</si>
  <si>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</si>
  <si>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</si>
  <si>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</si>
  <si>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</si>
  <si>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</si>
  <si>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</si>
  <si>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</si>
  <si>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</si>
  <si>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</si>
  <si>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</si>
  <si>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</si>
  <si>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</si>
  <si>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</si>
  <si>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</si>
  <si>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</si>
  <si>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</si>
  <si>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</si>
  <si>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</si>
  <si>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</si>
  <si>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</si>
  <si>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</si>
  <si>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</si>
  <si>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</si>
  <si>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</si>
  <si>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</si>
  <si>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</si>
  <si>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</si>
  <si>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</si>
  <si>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</si>
  <si>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</si>
  <si>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</si>
  <si>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</si>
  <si>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</si>
  <si>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</si>
  <si>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</si>
  <si>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</si>
  <si>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</si>
  <si>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</si>
  <si>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</si>
  <si>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</si>
  <si>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</si>
  <si>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</si>
  <si>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</si>
  <si>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</si>
  <si>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</si>
  <si>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</si>
  <si>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</si>
  <si>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</si>
  <si>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</si>
  <si>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</si>
  <si>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</si>
  <si>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</si>
  <si>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</si>
  <si>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</si>
  <si>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</si>
  <si>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</si>
  <si>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</si>
  <si>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</si>
  <si>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</si>
  <si>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</si>
  <si>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</si>
  <si>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</si>
  <si>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</si>
  <si>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</si>
  <si>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</si>
  <si>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</si>
  <si>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</si>
  <si>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</si>
  <si>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</si>
  <si>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</si>
  <si>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</si>
  <si>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</si>
  <si>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</si>
  <si>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</si>
  <si>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</si>
  <si>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</si>
  <si>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</si>
  <si>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</si>
  <si>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</si>
  <si>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</si>
  <si>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</si>
  <si>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</si>
  <si>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</si>
  <si>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</si>
  <si>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</si>
  <si>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</si>
  <si>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</si>
  <si>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</si>
  <si>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</si>
  <si>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</si>
  <si>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</si>
  <si>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</si>
  <si>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</si>
  <si>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</si>
  <si>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</si>
  <si>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</si>
  <si>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</si>
  <si>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</si>
  <si>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</si>
  <si>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</si>
  <si>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</si>
  <si>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</si>
  <si>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</si>
  <si>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</si>
  <si>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</si>
  <si>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</si>
  <si>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</si>
  <si>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</si>
  <si>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</si>
  <si>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</si>
  <si>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</si>
  <si>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</si>
  <si>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</si>
  <si>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</si>
  <si>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</si>
  <si>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</si>
  <si>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</si>
  <si>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</si>
  <si>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</si>
  <si>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</si>
  <si>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</si>
  <si>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</si>
  <si>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</si>
  <si>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</si>
  <si>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</si>
  <si>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</si>
  <si>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</si>
  <si>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</si>
  <si>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</si>
  <si>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</si>
  <si>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</si>
  <si>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</si>
  <si>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</si>
  <si>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</si>
  <si>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</si>
  <si>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</si>
  <si>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</si>
  <si>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</si>
  <si>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</si>
  <si>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</si>
  <si>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</si>
  <si>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</si>
  <si>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</si>
  <si>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</si>
  <si>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</si>
  <si>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</si>
  <si>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</si>
  <si>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</si>
  <si>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</si>
  <si>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</si>
  <si>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</si>
  <si>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</si>
  <si>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</si>
  <si>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</si>
  <si>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</si>
  <si>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</si>
  <si>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</si>
  <si>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</si>
  <si>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</si>
  <si>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</si>
  <si>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</si>
  <si>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</si>
  <si>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</si>
  <si>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</si>
  <si>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</si>
  <si>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</si>
  <si>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</si>
  <si>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</si>
  <si>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</si>
  <si>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</si>
  <si>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</si>
  <si>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</si>
  <si>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</si>
  <si>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</si>
  <si>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</si>
  <si>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</si>
  <si>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</si>
  <si>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</si>
  <si>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</si>
  <si>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</si>
  <si>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</si>
  <si>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</si>
  <si>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</si>
  <si>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</si>
  <si>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</si>
  <si>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</si>
  <si>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</si>
  <si>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</si>
  <si>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</si>
  <si>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</si>
  <si>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</si>
  <si>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</si>
  <si>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</si>
  <si>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</si>
  <si>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</si>
  <si>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</si>
  <si>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</si>
  <si>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</si>
  <si>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</si>
  <si>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</si>
  <si>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</si>
  <si>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</si>
  <si>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</si>
  <si>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</si>
  <si>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</si>
  <si>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</si>
  <si>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</si>
  <si>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</si>
  <si>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</si>
  <si>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</si>
  <si>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</si>
  <si>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</si>
  <si>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</si>
  <si>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</si>
  <si>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</si>
  <si>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</si>
  <si>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</si>
  <si>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</si>
  <si>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</si>
  <si>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</si>
  <si>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</si>
  <si>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</si>
  <si>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</si>
  <si>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</si>
  <si>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</si>
  <si>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</si>
  <si>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</si>
  <si>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</si>
  <si>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</si>
  <si>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</si>
  <si>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</si>
  <si>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</si>
  <si>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</si>
  <si>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</si>
  <si>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</si>
  <si>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</si>
  <si>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</si>
  <si>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</si>
  <si>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</si>
  <si>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</si>
  <si>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</si>
  <si>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</si>
  <si>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</si>
  <si>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</si>
  <si>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</si>
  <si>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</si>
  <si>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</si>
  <si>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</si>
  <si>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</si>
  <si>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</si>
  <si>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</si>
  <si>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</si>
  <si>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</si>
  <si>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</si>
  <si>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</si>
  <si>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</si>
  <si>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</si>
  <si>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</si>
  <si>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</si>
  <si>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</si>
  <si>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</si>
  <si>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</si>
  <si>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</si>
  <si>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</si>
  <si>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</si>
  <si>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</si>
  <si>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</si>
  <si>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</si>
  <si>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</si>
  <si>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</si>
  <si>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</si>
  <si>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</si>
  <si>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</si>
  <si>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</si>
  <si>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</si>
  <si>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</si>
  <si>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</si>
  <si>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</si>
  <si>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</si>
  <si>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</si>
  <si>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</si>
  <si>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</si>
  <si>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</si>
  <si>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</si>
  <si>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</si>
  <si>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</si>
  <si>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</si>
  <si>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</si>
  <si>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</si>
  <si>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</si>
  <si>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</si>
  <si>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</si>
  <si>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</si>
  <si>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</si>
  <si>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</si>
  <si>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</si>
  <si>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</si>
  <si>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</si>
  <si>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</si>
  <si>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</si>
  <si>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</si>
  <si>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</si>
  <si>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</si>
  <si>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</si>
  <si>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</si>
  <si>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</si>
  <si>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</si>
  <si>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</si>
  <si>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</si>
  <si>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</si>
  <si>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</si>
  <si>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</si>
  <si>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</si>
  <si>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</si>
  <si>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</si>
  <si>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</si>
  <si>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</si>
  <si>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</si>
  <si>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</si>
  <si>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</si>
  <si>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</si>
  <si>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</si>
  <si>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</si>
  <si>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</si>
  <si>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</si>
  <si>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</si>
  <si>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</si>
  <si>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</si>
  <si>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</si>
  <si>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</si>
  <si>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</si>
  <si>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</si>
  <si>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</si>
  <si>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</si>
  <si>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</si>
  <si>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</si>
  <si>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</si>
  <si>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</si>
  <si>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</si>
  <si>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</si>
  <si>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</si>
  <si>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</si>
  <si>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</si>
  <si>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</si>
  <si>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</si>
  <si>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</si>
  <si>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</si>
  <si>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</si>
  <si>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</si>
  <si>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</si>
  <si>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</si>
  <si>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</si>
  <si>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</si>
  <si>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</si>
  <si>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</si>
  <si>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</si>
  <si>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</si>
  <si>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</si>
  <si>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</si>
  <si>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</si>
  <si>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</si>
  <si>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</si>
  <si>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</si>
  <si>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NABATI</t>
  </si>
  <si>
    <t>GÓI</t>
  </si>
  <si>
    <t xml:space="preserve"> </t>
  </si>
  <si>
    <t>MT</t>
  </si>
  <si>
    <t>SieuThi-Lon/Supermarket</t>
  </si>
  <si>
    <t>HT</t>
  </si>
  <si>
    <t>VND</t>
  </si>
  <si>
    <t>HỘP</t>
  </si>
  <si>
    <t>324903_BANH SNACK AHH PHU KEM GOGUMA 9GX10</t>
  </si>
  <si>
    <t>Ahh GGM 9g Promo</t>
  </si>
  <si>
    <t>CVS</t>
  </si>
  <si>
    <t>Chained CVS</t>
  </si>
  <si>
    <t>Ha Noi</t>
  </si>
  <si>
    <t>KHO B4</t>
  </si>
  <si>
    <t>DINH HOANG GIANG</t>
  </si>
  <si>
    <t>NORTH</t>
  </si>
  <si>
    <t>HOANG THI PHONG</t>
  </si>
  <si>
    <t xml:space="preserve">Đoàn Thị Trang </t>
  </si>
  <si>
    <t xml:space="preserve">Vũ Thị Dịu </t>
  </si>
  <si>
    <t>QUAN THANH XUAN</t>
  </si>
  <si>
    <t>SieuThi-Nho/Minimarket</t>
  </si>
  <si>
    <t>20240826-2408251127</t>
  </si>
  <si>
    <t>Đặng Thị Dung</t>
  </si>
  <si>
    <t>QUAN DONG DA</t>
  </si>
  <si>
    <t>INTIMEX MART</t>
  </si>
  <si>
    <t>TRAN PHU</t>
  </si>
  <si>
    <t>THANH XUAN</t>
  </si>
  <si>
    <t>Hoàng Phương Lê</t>
  </si>
  <si>
    <t>HAI BA TRUNG</t>
  </si>
  <si>
    <t>QUAN HAI BA TRUNG</t>
  </si>
  <si>
    <t>20240918-2409253648</t>
  </si>
  <si>
    <t>20240910-2409252303</t>
  </si>
  <si>
    <t>QUAN CAU GIAY</t>
  </si>
  <si>
    <t>20240910-2409252319</t>
  </si>
  <si>
    <t>20240918-2409253702</t>
  </si>
  <si>
    <t>320026_BANH KEM XOP PHO MAI 110G</t>
  </si>
  <si>
    <t>20240829-2408251466</t>
  </si>
  <si>
    <t>320110_BANH SOCOLA (DANG XOP) 110G</t>
  </si>
  <si>
    <t>Richoco WF 110g</t>
  </si>
  <si>
    <t>Richeese WF 110g</t>
  </si>
  <si>
    <t>20240919-2409254000</t>
  </si>
  <si>
    <t>20240826-2408251130</t>
  </si>
  <si>
    <t>HOAN KIEM</t>
  </si>
  <si>
    <t>QUAN HOAN KIEM</t>
  </si>
  <si>
    <t>HA DONG</t>
  </si>
  <si>
    <t>QUAN HA DONG</t>
  </si>
  <si>
    <t>PHUC LA</t>
  </si>
  <si>
    <t>CUA NAM</t>
  </si>
  <si>
    <t>20240829-2408251320</t>
  </si>
  <si>
    <t>20240911-2409252549</t>
  </si>
  <si>
    <t>TO 5</t>
  </si>
  <si>
    <t>LE THANH TONG</t>
  </si>
  <si>
    <t>LE THI LIEN</t>
  </si>
  <si>
    <t>DONG ANH</t>
  </si>
  <si>
    <t>HUYEN DONG ANH</t>
  </si>
  <si>
    <t>4968-VM+ HNI QL3 PHO LOC HA</t>
  </si>
  <si>
    <t>VM+ HNI QL3 PHO LOC HA</t>
  </si>
  <si>
    <t>QL3</t>
  </si>
  <si>
    <t>PHO LOC HA</t>
  </si>
  <si>
    <t>MAI LAM</t>
  </si>
  <si>
    <t>QUANG NINH</t>
  </si>
  <si>
    <t>20240919-2409254002</t>
  </si>
  <si>
    <t>PLH1091412</t>
  </si>
  <si>
    <t>WH205-260924-00005</t>
  </si>
  <si>
    <t>DHB1141194</t>
  </si>
  <si>
    <t xml:space="preserve">C24THA-00051010               </t>
  </si>
  <si>
    <t>6873-WM+LIFE HNI TM1-C1 THANH CONG</t>
  </si>
  <si>
    <t>6873-WM+ HNI TM1-C1 THANH CONG</t>
  </si>
  <si>
    <t>CHUNG CU C1</t>
  </si>
  <si>
    <t>THANH CONG</t>
  </si>
  <si>
    <t>QUAN BA DINH</t>
  </si>
  <si>
    <t>CGH0276160</t>
  </si>
  <si>
    <t>PLH1091355</t>
  </si>
  <si>
    <t>WH205-250924-00067</t>
  </si>
  <si>
    <t>DHB1141958</t>
  </si>
  <si>
    <t xml:space="preserve">C24THA-00051012               </t>
  </si>
  <si>
    <t>2AU3_WM+ HNI BAI DO, PHU XUYEN</t>
  </si>
  <si>
    <t>WM+ HNI BAI DO, PHU XUYEN</t>
  </si>
  <si>
    <t>THON BAI DO</t>
  </si>
  <si>
    <t>TRI THUY</t>
  </si>
  <si>
    <t>PHU XUYEN</t>
  </si>
  <si>
    <t>HUYEN PHU XUYEN</t>
  </si>
  <si>
    <t>CGH0276126</t>
  </si>
  <si>
    <t>PLH1091303</t>
  </si>
  <si>
    <t>WH205-260924-00061</t>
  </si>
  <si>
    <t>DHB1131498</t>
  </si>
  <si>
    <t xml:space="preserve">C24THA-00050766               </t>
  </si>
  <si>
    <t>INTIMEX HAPRO LUONG DINH CUA</t>
  </si>
  <si>
    <t>LUONG DINH CUA</t>
  </si>
  <si>
    <t>CGH0276224</t>
  </si>
  <si>
    <t>PLH1091341</t>
  </si>
  <si>
    <t>WH205-250924-00069</t>
  </si>
  <si>
    <t>DHB1141756</t>
  </si>
  <si>
    <t xml:space="preserve">C24THA-00051251               </t>
  </si>
  <si>
    <t>5683-VM+ BGG 61 DUONG 19/5 HIEP HOA</t>
  </si>
  <si>
    <t>VM+ BGG 61 Đường 19/5, Hiệp Hòa</t>
  </si>
  <si>
    <t>THANG</t>
  </si>
  <si>
    <t>HIEP HOA</t>
  </si>
  <si>
    <t>BAC GIANG</t>
  </si>
  <si>
    <t>CGH0276131</t>
  </si>
  <si>
    <t>PLH1091333</t>
  </si>
  <si>
    <t>WH205-250924-00055</t>
  </si>
  <si>
    <t>DHB1141224</t>
  </si>
  <si>
    <t xml:space="preserve">C24THA-00050078               </t>
  </si>
  <si>
    <t>5470-VM+ HNI THON VAI XA HOP THANH</t>
  </si>
  <si>
    <t>VM+ HNI THON VAI XA HOP THANH</t>
  </si>
  <si>
    <t>THON VAI</t>
  </si>
  <si>
    <t>HOP THANH</t>
  </si>
  <si>
    <t>MY DUC</t>
  </si>
  <si>
    <t>HUYEN MY DUC</t>
  </si>
  <si>
    <t>CGH0276105</t>
  </si>
  <si>
    <t>PLH1091766</t>
  </si>
  <si>
    <t>WH205-260924-00077</t>
  </si>
  <si>
    <t>DHB1141694</t>
  </si>
  <si>
    <t xml:space="preserve">C24THA-00050967               </t>
  </si>
  <si>
    <t>WINMART HNI MINH KHAI</t>
  </si>
  <si>
    <t>MINH KHAI</t>
  </si>
  <si>
    <t>GIAI PHONG</t>
  </si>
  <si>
    <t>CGH0276266</t>
  </si>
  <si>
    <t>PLH1091061</t>
  </si>
  <si>
    <t>WH205-260924-00044</t>
  </si>
  <si>
    <t>DHB1142357</t>
  </si>
  <si>
    <t xml:space="preserve">C24THA-00050965               </t>
  </si>
  <si>
    <t>WINMART HNI HOANG DAO THUY</t>
  </si>
  <si>
    <t>TANG HAM B1/NO5</t>
  </si>
  <si>
    <t>HOANG DAO THUY</t>
  </si>
  <si>
    <t>CGH0276207</t>
  </si>
  <si>
    <t>PLH1091511</t>
  </si>
  <si>
    <t>WH205-250924-00075</t>
  </si>
  <si>
    <t>DHB1142418</t>
  </si>
  <si>
    <t xml:space="preserve">C24THA-00051250               </t>
  </si>
  <si>
    <t>5564-VM+ THA 150-152 TRAN HUNG DAO</t>
  </si>
  <si>
    <t>150-152</t>
  </si>
  <si>
    <t>TRAN HUNG DAO</t>
  </si>
  <si>
    <t>NAM NGAN</t>
  </si>
  <si>
    <t>THANH HOA</t>
  </si>
  <si>
    <t>CGH0276145</t>
  </si>
  <si>
    <t>KHO Temp HP</t>
  </si>
  <si>
    <t>PLH1091018</t>
  </si>
  <si>
    <t>WH208-250924-00002</t>
  </si>
  <si>
    <t>DHB1138103</t>
  </si>
  <si>
    <t>2AER-WM+ HPG XOM QUAN, THUY DUONG</t>
  </si>
  <si>
    <t>XOM QUAN</t>
  </si>
  <si>
    <t>THUY DUONG</t>
  </si>
  <si>
    <t>THUY NGUYEN</t>
  </si>
  <si>
    <t>20240831-2408251613</t>
  </si>
  <si>
    <t>CGH0275983</t>
  </si>
  <si>
    <t>PLH1091821</t>
  </si>
  <si>
    <t>WH205-260924-00002</t>
  </si>
  <si>
    <t>DHB1142278</t>
  </si>
  <si>
    <t xml:space="preserve">C24THA-00051278               </t>
  </si>
  <si>
    <t>2AD6_WM+ NBH VAN LAM, HOA LU</t>
  </si>
  <si>
    <t>WM+ NBH VAN LAM, HOA LU</t>
  </si>
  <si>
    <t>THON VAN LAM</t>
  </si>
  <si>
    <t>NINH HAI</t>
  </si>
  <si>
    <t>HOA LU</t>
  </si>
  <si>
    <t>NINH BINH</t>
  </si>
  <si>
    <t>CGH0276154</t>
  </si>
  <si>
    <t>PLH1091593</t>
  </si>
  <si>
    <t>WH205-260924-00007</t>
  </si>
  <si>
    <t>DHB1141218</t>
  </si>
  <si>
    <t xml:space="preserve">C24THA-00050973               </t>
  </si>
  <si>
    <t>2088_WM+ HNI 47 PHO DUC CHINH</t>
  </si>
  <si>
    <t>WM+ HNI 47 PHO DUC CHINH</t>
  </si>
  <si>
    <t>PHO DUC CHINH</t>
  </si>
  <si>
    <t>TRUC BACH</t>
  </si>
  <si>
    <t>CGH0276164</t>
  </si>
  <si>
    <t>PLH1091758</t>
  </si>
  <si>
    <t>WH205-260924-00074</t>
  </si>
  <si>
    <t>DHB1142202</t>
  </si>
  <si>
    <t xml:space="preserve">C24THA-00050968               </t>
  </si>
  <si>
    <t>WINMART HNI XA LA</t>
  </si>
  <si>
    <t>CT1 -CT1B</t>
  </si>
  <si>
    <t>CGH0276262</t>
  </si>
  <si>
    <t>PLH1091757</t>
  </si>
  <si>
    <t>DHB1141391</t>
  </si>
  <si>
    <t xml:space="preserve">C24THA-00050990               </t>
  </si>
  <si>
    <t>WINMART VINCOM PH NGOC THACH</t>
  </si>
  <si>
    <t>B1</t>
  </si>
  <si>
    <t>TTTM VINCOM PHAM NGOC THACH</t>
  </si>
  <si>
    <t>PHAM NGOC THACH</t>
  </si>
  <si>
    <t>TRUNG TU</t>
  </si>
  <si>
    <t>PLH1091598</t>
  </si>
  <si>
    <t>DHB1141407</t>
  </si>
  <si>
    <t xml:space="preserve">C24THA-00050985               </t>
  </si>
  <si>
    <t>2560_WM+ HNI 28 NGUYEN THAI HOC</t>
  </si>
  <si>
    <t>WM+ HNI 28 NGUYEN THAI HOC</t>
  </si>
  <si>
    <t>NGUYEN THAI HOC</t>
  </si>
  <si>
    <t>PLH1091076</t>
  </si>
  <si>
    <t>WH205-250924-00072</t>
  </si>
  <si>
    <t>DHB1141966</t>
  </si>
  <si>
    <t xml:space="preserve">C24THA-00051265               </t>
  </si>
  <si>
    <t>6329_WM+ THA 121 QL45 DINH LIEN</t>
  </si>
  <si>
    <t>WM+ THA 121 QL45 DINH LIEN</t>
  </si>
  <si>
    <t>QL45</t>
  </si>
  <si>
    <t>DINH LIEN</t>
  </si>
  <si>
    <t>YEN DINH</t>
  </si>
  <si>
    <t>20240628-2406241731</t>
  </si>
  <si>
    <t>CGH0276135</t>
  </si>
  <si>
    <t>PLH1091017</t>
  </si>
  <si>
    <t>WH208-250924-00003</t>
  </si>
  <si>
    <t>DHB1138193</t>
  </si>
  <si>
    <t>2AEM-WM+ HPG DOAN KET, MINH TAN</t>
  </si>
  <si>
    <t>THON DOAN KET</t>
  </si>
  <si>
    <t>MINH TAN</t>
  </si>
  <si>
    <t>KIEN THUY</t>
  </si>
  <si>
    <t>CGH0275985</t>
  </si>
  <si>
    <t>PLH1091602</t>
  </si>
  <si>
    <t>DHB1141755</t>
  </si>
  <si>
    <t xml:space="preserve">C24THA-00050978               </t>
  </si>
  <si>
    <t>2434_WM+ HNI 23 GIA NGU</t>
  </si>
  <si>
    <t>WM+ HNI 23 GIA NGU</t>
  </si>
  <si>
    <t>GIA NGU</t>
  </si>
  <si>
    <t>HANG BAC</t>
  </si>
  <si>
    <t>PLH1091023</t>
  </si>
  <si>
    <t>WH208-250924-00001</t>
  </si>
  <si>
    <t>DHB1138168</t>
  </si>
  <si>
    <t>2AFJ-WM+ HPG PHU NIEM, THAI SON</t>
  </si>
  <si>
    <t>THON PHU NIEM</t>
  </si>
  <si>
    <t>THAI SON</t>
  </si>
  <si>
    <t>AN LAO</t>
  </si>
  <si>
    <t>CGH0275982</t>
  </si>
  <si>
    <t>PLH1091332</t>
  </si>
  <si>
    <t>DHB1141215</t>
  </si>
  <si>
    <t xml:space="preserve">C24THA-00050076               </t>
  </si>
  <si>
    <t>5287-VM+ HNI 85 LE LOI,TT VAN DINH</t>
  </si>
  <si>
    <t>VM+ HNI 85 LE LOI VAN DINH</t>
  </si>
  <si>
    <t>LE LOI</t>
  </si>
  <si>
    <t>VAN DINH</t>
  </si>
  <si>
    <t>UNG HOA</t>
  </si>
  <si>
    <t>HUYEN UNG HOA</t>
  </si>
  <si>
    <t>20240402-2404227702</t>
  </si>
  <si>
    <t>PLH1091765</t>
  </si>
  <si>
    <t>DHB1139466</t>
  </si>
  <si>
    <t xml:space="preserve">C24THA-00050966               </t>
  </si>
  <si>
    <t>PLH1091755</t>
  </si>
  <si>
    <t>DHB1139433</t>
  </si>
  <si>
    <t xml:space="preserve">C24THA-00050989               </t>
  </si>
  <si>
    <t>PLH1091060</t>
  </si>
  <si>
    <t>DHB1142184</t>
  </si>
  <si>
    <t xml:space="preserve">C24THA-00050991               </t>
  </si>
  <si>
    <t>TANG 2, TTTM VINCOM CENTER TRAN DUY HUNG</t>
  </si>
  <si>
    <t>TRAN DUY HUNG</t>
  </si>
  <si>
    <t>20240812-2408248709</t>
  </si>
  <si>
    <t>PLH1091547</t>
  </si>
  <si>
    <t>WH205-260924-00008</t>
  </si>
  <si>
    <t>DHB1141471</t>
  </si>
  <si>
    <t xml:space="preserve">C24THA-00050975               </t>
  </si>
  <si>
    <t>2094_WM+ HNI 210 BIS DOI CAN</t>
  </si>
  <si>
    <t>WM+ HNI 210 BIS DOI CAN</t>
  </si>
  <si>
    <t>BIS DOI CAN</t>
  </si>
  <si>
    <t>DOI CAN</t>
  </si>
  <si>
    <t>CGH0276165</t>
  </si>
  <si>
    <t>PLH1091339</t>
  </si>
  <si>
    <t>DHB1141324</t>
  </si>
  <si>
    <t xml:space="preserve">C24THA-00050073               </t>
  </si>
  <si>
    <t>4180_WM+ HNI PHO VAC</t>
  </si>
  <si>
    <t>WM+ HNI PHO VAC</t>
  </si>
  <si>
    <t>PHO VAC</t>
  </si>
  <si>
    <t>DAN HOA</t>
  </si>
  <si>
    <t>THANH OAI</t>
  </si>
  <si>
    <t>HUYEN THANH OAI</t>
  </si>
  <si>
    <t>PLH1091541</t>
  </si>
  <si>
    <t>DHB1141417</t>
  </si>
  <si>
    <t xml:space="preserve">C24THA-00050977               </t>
  </si>
  <si>
    <t>2215_WM+ HNI 93 NUI TRUC</t>
  </si>
  <si>
    <t>WM+ HNI 93 NUI TRUC</t>
  </si>
  <si>
    <t>NUI TRUC</t>
  </si>
  <si>
    <t>GIANG VO</t>
  </si>
  <si>
    <t>PLH1091600</t>
  </si>
  <si>
    <t>DHB1141513</t>
  </si>
  <si>
    <t xml:space="preserve">C24THA-00051005               </t>
  </si>
  <si>
    <t>6148_VM+ HNI 28 CUA NAM</t>
  </si>
  <si>
    <t>VM+ HNI 28 CUA NAM</t>
  </si>
  <si>
    <t>PLH1091073</t>
  </si>
  <si>
    <t>DHB1141867</t>
  </si>
  <si>
    <t xml:space="preserve">C24THA-00051271               </t>
  </si>
  <si>
    <t>6792-WM+ THA 678 PHO CONG</t>
  </si>
  <si>
    <t>WM+ THA 678 PHO CONG</t>
  </si>
  <si>
    <t>PHO CONG</t>
  </si>
  <si>
    <t>NGOC LAC</t>
  </si>
  <si>
    <t>PLH1091415</t>
  </si>
  <si>
    <t>DHB1141489</t>
  </si>
  <si>
    <t xml:space="preserve">C24THA-00051000               </t>
  </si>
  <si>
    <t>5681-VM+HNI 73 VU NGOC PHAN</t>
  </si>
  <si>
    <t>VM+HNI 73 Vũ Ngọc Phan</t>
  </si>
  <si>
    <t>VU NGOC PHAN</t>
  </si>
  <si>
    <t>PLH1091304</t>
  </si>
  <si>
    <t>DHB1138660</t>
  </si>
  <si>
    <t xml:space="preserve">C24THA-00050767               </t>
  </si>
  <si>
    <t>PLH1091394</t>
  </si>
  <si>
    <t>WH205-250924-00071</t>
  </si>
  <si>
    <t>DHB1141672</t>
  </si>
  <si>
    <t xml:space="preserve">C24THA-00051285               </t>
  </si>
  <si>
    <t>3336_VM+ QNH 12C KHU 2A HA PHONG</t>
  </si>
  <si>
    <t>VM+ QNH 12C KHU 2A HA PHONG</t>
  </si>
  <si>
    <t>TO 12C</t>
  </si>
  <si>
    <t>TO 12C, KHU 2A</t>
  </si>
  <si>
    <t>HA PHONG</t>
  </si>
  <si>
    <t>HA LONG</t>
  </si>
  <si>
    <t>CGH0276134</t>
  </si>
  <si>
    <t>PLH1091545</t>
  </si>
  <si>
    <t>DHB1141447</t>
  </si>
  <si>
    <t xml:space="preserve">C24THA-00050980               </t>
  </si>
  <si>
    <t>6120_WM+ HNI 29A NG. CONG HOAN</t>
  </si>
  <si>
    <t>WM+ HNI 29A NGUYEN CONG HOAN</t>
  </si>
  <si>
    <t>29A</t>
  </si>
  <si>
    <t>NGUYEN CONG HOAN</t>
  </si>
  <si>
    <t>PLH1091544</t>
  </si>
  <si>
    <t>DHB1141442</t>
  </si>
  <si>
    <t xml:space="preserve">C24THA-00050982               </t>
  </si>
  <si>
    <t>2213_WM+ HNI 38 LINH LANG</t>
  </si>
  <si>
    <t>WM+ HNI 38 LINH LANG</t>
  </si>
  <si>
    <t>LINH LANG</t>
  </si>
  <si>
    <t>PLH1091410</t>
  </si>
  <si>
    <t>WH205-250924-00076</t>
  </si>
  <si>
    <t>DHB1141640</t>
  </si>
  <si>
    <t xml:space="preserve">C24THA-00051244               </t>
  </si>
  <si>
    <t>5395-VM+ QNH DU AN QUY DAT DUONG SAT</t>
  </si>
  <si>
    <t>VM+ QNH QUY DAT DUONG SAT</t>
  </si>
  <si>
    <t>TO 3, KHU 2, DU AN QUY DAT DOC BEN TUYEN DUONG SAT</t>
  </si>
  <si>
    <t>CAM SON</t>
  </si>
  <si>
    <t>CGH0276148</t>
  </si>
  <si>
    <t>PLH1091342</t>
  </si>
  <si>
    <t>DHB1141840</t>
  </si>
  <si>
    <t xml:space="preserve">C24THA-00051262               </t>
  </si>
  <si>
    <t>5990-VM+ BGG DUC NGHIEM,HIEP HOA</t>
  </si>
  <si>
    <t>VM+ BGG DUC NGHIEM,HIEP HOA</t>
  </si>
  <si>
    <t>DUC NGHIEM</t>
  </si>
  <si>
    <t>NGOC SON</t>
  </si>
  <si>
    <t>PLH1091595</t>
  </si>
  <si>
    <t>DHB1141255</t>
  </si>
  <si>
    <t xml:space="preserve">C24THA-00050983               </t>
  </si>
  <si>
    <t>2808_WM+ HNI 27 PHAM HONG THAI</t>
  </si>
  <si>
    <t>WM+ HNI 27 PHAM HONG THAI</t>
  </si>
  <si>
    <t>PHAM HONG THAI</t>
  </si>
  <si>
    <t>PLH1091381</t>
  </si>
  <si>
    <t>DHB1141395</t>
  </si>
  <si>
    <t xml:space="preserve">C24THA-00051299               </t>
  </si>
  <si>
    <t>3878_VM+ QNH TO 2 KHU 8 HOANG HAI</t>
  </si>
  <si>
    <t>VM+ QNH TO 2 KHU 8 HOANG HAI</t>
  </si>
  <si>
    <t>TO 2 KHU 8</t>
  </si>
  <si>
    <t>HONG HAI</t>
  </si>
  <si>
    <t>PLH1091387</t>
  </si>
  <si>
    <t>DHB1141548</t>
  </si>
  <si>
    <t xml:space="preserve">C24THA-00051306               </t>
  </si>
  <si>
    <t>3838_VM+ QNH 372B CAO THANG</t>
  </si>
  <si>
    <t>VM+ QNH 372B CAO THANG</t>
  </si>
  <si>
    <t>372B</t>
  </si>
  <si>
    <t>TO 41, KHU 4</t>
  </si>
  <si>
    <t>CAO THANG</t>
  </si>
  <si>
    <t>PLH1091384</t>
  </si>
  <si>
    <t>DHB1141477</t>
  </si>
  <si>
    <t xml:space="preserve">C24THA-00051301               </t>
  </si>
  <si>
    <t>3858_VM+ QNH KHU 3 HON GAI</t>
  </si>
  <si>
    <t>VM+ QNH KHU 3 HON GAI</t>
  </si>
  <si>
    <t>TO 7 KHU 3</t>
  </si>
  <si>
    <t>HONG GAI</t>
  </si>
  <si>
    <t>PLH1091404</t>
  </si>
  <si>
    <t>DHB1141558</t>
  </si>
  <si>
    <t xml:space="preserve">C24THA-00051303               </t>
  </si>
  <si>
    <t>3715_VM+ QNH 48 TO HIEU</t>
  </si>
  <si>
    <t>VM+ QNH 48 TO HIEU</t>
  </si>
  <si>
    <t>TO HIEU</t>
  </si>
  <si>
    <t>CAM TRUNG</t>
  </si>
  <si>
    <t>CAM PHA</t>
  </si>
  <si>
    <t>PLH1091508</t>
  </si>
  <si>
    <t>DHB1142371</t>
  </si>
  <si>
    <t xml:space="preserve">C24THA-00051297               </t>
  </si>
  <si>
    <t>6196_VM+ THA 88 DINH CONG TRANG</t>
  </si>
  <si>
    <t>VM+ THA 88 DINH CONG TRANG</t>
  </si>
  <si>
    <t>DINH CONG TRANG</t>
  </si>
  <si>
    <t>1/9/2019: LE MINH CHAU</t>
  </si>
  <si>
    <t>PLH1091391</t>
  </si>
  <si>
    <t>DHB1141611</t>
  </si>
  <si>
    <t xml:space="preserve">C24THA-00051293               </t>
  </si>
  <si>
    <t>3367_VM+ QNH 577 CAI DAM</t>
  </si>
  <si>
    <t>VM+ QNH 577 CAI DAM</t>
  </si>
  <si>
    <t>CAI DAM</t>
  </si>
  <si>
    <t>BAI CHAY</t>
  </si>
  <si>
    <t>20240914-2409253185</t>
  </si>
  <si>
    <t>PLH1091408</t>
  </si>
  <si>
    <t>DHB1141603</t>
  </si>
  <si>
    <t xml:space="preserve">C24THA-00051290               </t>
  </si>
  <si>
    <t>3381_VM+ QNH 338 UONG BI</t>
  </si>
  <si>
    <t>VM+ QNH 338 UONG BI</t>
  </si>
  <si>
    <t>QUANG TRUNG</t>
  </si>
  <si>
    <t>UONG BI</t>
  </si>
  <si>
    <t>PLH1091305</t>
  </si>
  <si>
    <t>DHB1141462</t>
  </si>
  <si>
    <t xml:space="preserve">C24THA-00051024               </t>
  </si>
  <si>
    <t>WINMART HNI LUONG YEN</t>
  </si>
  <si>
    <t>LUONG YEN</t>
  </si>
  <si>
    <t>BACH DANG</t>
  </si>
  <si>
    <t>PLH1091503</t>
  </si>
  <si>
    <t>DHB1142345</t>
  </si>
  <si>
    <t xml:space="preserve">C24THA-00051235               </t>
  </si>
  <si>
    <t>4483_VM+ THA 104 TRAN PHU</t>
  </si>
  <si>
    <t>VM+ THA 104 TRAN PHU</t>
  </si>
  <si>
    <t>BIM SON</t>
  </si>
  <si>
    <t>PLH1091354</t>
  </si>
  <si>
    <t>DHB1141865</t>
  </si>
  <si>
    <t xml:space="preserve">C24THA-00050996               </t>
  </si>
  <si>
    <t>5295-VM+ HNI 158 TIEU KHU PHU THINH</t>
  </si>
  <si>
    <t>VM+ HNI 158 TIEU KHU PHU THINH</t>
  </si>
  <si>
    <t>TIEU KHU PHU THINH</t>
  </si>
  <si>
    <t>PHU MINH</t>
  </si>
  <si>
    <t>PLH1091343</t>
  </si>
  <si>
    <t>DHB1141888</t>
  </si>
  <si>
    <t xml:space="preserve">C24THA-00051273               </t>
  </si>
  <si>
    <t>6861-WM+ BGG 287 MINH KHAI</t>
  </si>
  <si>
    <t>WM+ BGG 287 MINH KHAI</t>
  </si>
  <si>
    <t>TT CHU</t>
  </si>
  <si>
    <t>LUC NGAN</t>
  </si>
  <si>
    <t>PLH1091334</t>
  </si>
  <si>
    <t>DHB1141233</t>
  </si>
  <si>
    <t xml:space="preserve">C24THA-00050086               </t>
  </si>
  <si>
    <t>6668-WM+ HNI DUNG TIEN, THANH OAI</t>
  </si>
  <si>
    <t>WM+ HNI DUNG TIEN, THANH OAI</t>
  </si>
  <si>
    <t>THON DUNG TIEN</t>
  </si>
  <si>
    <t>KIM THU</t>
  </si>
  <si>
    <t>PLH1091338</t>
  </si>
  <si>
    <t>DHB1141291</t>
  </si>
  <si>
    <t xml:space="preserve">C24THA-00050082               </t>
  </si>
  <si>
    <t>6435_WM+ HNI 343 THANH CAO</t>
  </si>
  <si>
    <t>WM+ HNI 343 THANH CAO</t>
  </si>
  <si>
    <t>THANH CAO</t>
  </si>
  <si>
    <t>PLH1091400</t>
  </si>
  <si>
    <t>WH205-250924-00074</t>
  </si>
  <si>
    <t>DHB1141833</t>
  </si>
  <si>
    <t xml:space="preserve">C24THA-00051239               </t>
  </si>
  <si>
    <t>4537_VM+ QNH TO 5 KHU 1 YET KIEU</t>
  </si>
  <si>
    <t>VM+ QNH TO 5 KHU 1 YET KIEU</t>
  </si>
  <si>
    <t>KHU 1</t>
  </si>
  <si>
    <t>YET KIEU</t>
  </si>
  <si>
    <t>CGH0276142</t>
  </si>
  <si>
    <t>PLH1091351</t>
  </si>
  <si>
    <t>DHB1141735</t>
  </si>
  <si>
    <t xml:space="preserve">C24THA-00051004               </t>
  </si>
  <si>
    <t>5804-VM+ HNI TAN DAN,PHU XUYEN</t>
  </si>
  <si>
    <t>VM+ HNI TAN DAN,PHU XUYEN</t>
  </si>
  <si>
    <t>THON DAI NGHIEP</t>
  </si>
  <si>
    <t>TAN DAN</t>
  </si>
  <si>
    <t>PLH1091536</t>
  </si>
  <si>
    <t>DHB1141228</t>
  </si>
  <si>
    <t xml:space="preserve">C24THA-00051002               </t>
  </si>
  <si>
    <t>5714-WM+LIFE HNI 25 NGO 173/24 HOANG HOA THAM</t>
  </si>
  <si>
    <t>5714-VM+ HNI 25 NGO 173/24 HOANG HOA THAM</t>
  </si>
  <si>
    <t>NGO 173/24</t>
  </si>
  <si>
    <t>HOANG HOA THAM</t>
  </si>
  <si>
    <t>NGOC HA</t>
  </si>
  <si>
    <t>PLH1091510</t>
  </si>
  <si>
    <t>DHB1142394</t>
  </si>
  <si>
    <t xml:space="preserve">C24THA-00051246               </t>
  </si>
  <si>
    <t>5508-VM+ THA LO 01-05 MBQH 1087 NGOC TRAO</t>
  </si>
  <si>
    <t>VM+ THA LO 01-05 MBQH 1087 NGOC TRAO</t>
  </si>
  <si>
    <t>SO 1087</t>
  </si>
  <si>
    <t>LO 01-05 MBQH</t>
  </si>
  <si>
    <t>NGOC TRAO</t>
  </si>
  <si>
    <t>PLH1091399</t>
  </si>
  <si>
    <t>DHB1141674</t>
  </si>
  <si>
    <t xml:space="preserve">C24THA-00051243               </t>
  </si>
  <si>
    <t>5160 - VM+ QNH TO 70 KHU 7- PHUONG HA KHAU</t>
  </si>
  <si>
    <t>VM+ QNH TO 70 KHU 7- PHUONG HA KHAU</t>
  </si>
  <si>
    <t>TO 70</t>
  </si>
  <si>
    <t>KHU 7</t>
  </si>
  <si>
    <t>HA KHAU</t>
  </si>
  <si>
    <t>20240402-2404227701</t>
  </si>
  <si>
    <t>20240604-2406236401</t>
  </si>
  <si>
    <t>PLH1091559</t>
  </si>
  <si>
    <t>WH205-260924-00071</t>
  </si>
  <si>
    <t>DHB1143209</t>
  </si>
  <si>
    <t xml:space="preserve">C24THA-00050841               </t>
  </si>
  <si>
    <t>20240926-2409255611</t>
  </si>
  <si>
    <t>CGH0276247</t>
  </si>
  <si>
    <t>20240810-2408248539</t>
  </si>
  <si>
    <t>20240809-2408248311</t>
  </si>
  <si>
    <t>Vũ Thị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</si>
</sst>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75"/>
  <sheetViews>
    <sheetView showGridLines="0" tabSelected="1" zoomScale="83" zoomScaleNormal="83" workbookViewId="0">
      <pane xSplit="9" ySplit="1" topLeftCell="AF14" activePane="bottomRight" state="frozen"/>
      <selection pane="topRight" activeCell="J1" sqref="J1"/>
      <selection pane="bottomLeft" activeCell="A2" sqref="A2"/>
      <selection pane="bottomRight" activeCell="AJ22" sqref="AJ22"/>
    </sheetView>
  </sheetViews>
  <sheetFormatPr defaultRowHeight="15" x14ac:dyDescent="0.25"/>
  <cols>
    <col min="1" max="1" width="9.140625" style="4"/>
    <col min="3" max="3" width="16.5703125" style="2" customWidth="1"/>
    <col min="4" max="4" width="9.7109375" style="2" bestFit="1" customWidth="1"/>
    <col min="5" max="5" width="11.42578125" bestFit="1" customWidth="1"/>
    <col min="6" max="6" width="19.85546875" bestFit="1" customWidth="1"/>
    <col min="7" max="7" width="13.28515625" bestFit="1" customWidth="1"/>
    <col min="8" max="8" width="23" bestFit="1" customWidth="1"/>
    <col min="9" max="9" width="11.85546875" customWidth="1"/>
    <col min="10" max="10" width="125.140625" bestFit="1" customWidth="1"/>
    <col min="14" max="14" width="52.5703125" bestFit="1" customWidth="1"/>
    <col min="15" max="19" width="9.140625" customWidth="1"/>
    <col min="20" max="20" width="17.28515625" bestFit="1" customWidth="1"/>
    <col min="23" max="23" width="20" customWidth="1"/>
    <col min="24" max="24" width="19" bestFit="1" customWidth="1"/>
    <col min="26" max="26" width="25" customWidth="1"/>
    <col min="27" max="27" width="32" style="4" customWidth="1"/>
    <col min="28" max="28" width="8.7109375" customWidth="1"/>
    <col min="30" max="32" width="8.7109375" customWidth="1"/>
    <col min="33" max="33" width="10.28515625" customWidth="1"/>
    <col min="34" max="34" width="12.5703125" style="1" customWidth="1"/>
    <col min="35" max="35" width="8.7109375" customWidth="1"/>
    <col min="36" max="36" width="19.140625" bestFit="1" customWidth="1"/>
    <col min="37" max="43" width="8.7109375" customWidth="1"/>
    <col min="44" max="44" width="13.85546875" style="21" bestFit="1" customWidth="1"/>
    <col min="45" max="45" width="24.85546875" bestFit="1" customWidth="1"/>
    <col min="46" max="46" width="20.85546875" customWidth="1"/>
    <col min="47" max="47" width="27.7109375" customWidth="1"/>
    <col min="48" max="48" width="15.140625" customWidth="1"/>
    <col min="49" max="49" width="30.28515625" customWidth="1"/>
    <col min="50" max="50" width="9.140625" customWidth="1"/>
    <col min="51" max="51" width="19" style="1" customWidth="1"/>
    <col min="52" max="52" width="14.28515625" customWidth="1"/>
    <col min="53" max="53" width="23.85546875" bestFit="1" customWidth="1"/>
    <col min="54" max="54" width="23" bestFit="1" customWidth="1"/>
    <col min="56" max="56" width="11.28515625" bestFit="1" customWidth="1"/>
  </cols>
  <sheetData>
    <row r="1" spans="1:56" x14ac:dyDescent="0.2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25">
      <c r="B2" t="s">
        <v>1300</v>
      </c>
      <c r="C2" s="18" t="s">
        <v>1301</v>
      </c>
      <c r="D2" s="2">
        <v>45561</v>
      </c>
      <c r="E2" t="s">
        <v>1350</v>
      </c>
      <c r="F2" t="s">
        <v>1351</v>
      </c>
      <c r="G2" t="s">
        <v>1352</v>
      </c>
      <c r="H2" t="s">
        <v>1353</v>
      </c>
      <c r="I2">
        <v>173076000</v>
      </c>
      <c r="J2" t="s">
        <v>722</v>
      </c>
      <c r="K2" t="s">
        <v>1288</v>
      </c>
      <c r="L2" s="19" t="s">
        <v>1289</v>
      </c>
      <c r="M2">
        <v>5297085</v>
      </c>
      <c r="N2" t="s">
        <v>1354</v>
      </c>
      <c r="O2" t="s">
        <v>1355</v>
      </c>
      <c r="P2" t="s">
        <v>1290</v>
      </c>
      <c r="Q2" t="s">
        <v>1290</v>
      </c>
      <c r="R2" t="s">
        <v>1356</v>
      </c>
      <c r="S2" t="s">
        <v>1357</v>
      </c>
      <c r="T2" t="s">
        <v>1192</v>
      </c>
      <c r="U2" t="s">
        <v>1188</v>
      </c>
      <c r="W2" t="s">
        <v>1188</v>
      </c>
      <c r="X2" t="s">
        <v>1358</v>
      </c>
      <c r="Y2" t="s">
        <v>1298</v>
      </c>
      <c r="Z2" t="s">
        <v>1299</v>
      </c>
      <c r="AA2" t="s">
        <v>865</v>
      </c>
      <c r="AB2" t="s">
        <v>1301</v>
      </c>
      <c r="AC2">
        <v>60</v>
      </c>
      <c r="AD2">
        <v>5541</v>
      </c>
      <c r="AE2">
        <v>5541</v>
      </c>
      <c r="AF2">
        <v>332460</v>
      </c>
      <c r="AG2">
        <v>8</v>
      </c>
      <c r="AH2" s="17">
        <v>359057</v>
      </c>
      <c r="AI2" t="s">
        <v>1319</v>
      </c>
      <c r="AJ2">
        <v>20240707</v>
      </c>
      <c r="AK2">
        <v>20250707</v>
      </c>
      <c r="AL2" t="s">
        <v>1359</v>
      </c>
      <c r="AM2">
        <v>92201</v>
      </c>
      <c r="AN2" t="s">
        <v>1302</v>
      </c>
      <c r="AO2" t="s">
        <v>1293</v>
      </c>
      <c r="AP2" t="s">
        <v>1294</v>
      </c>
      <c r="AQ2" s="19">
        <v>60</v>
      </c>
      <c r="AR2" s="22">
        <v>1</v>
      </c>
      <c r="AS2" s="5" t="s">
        <v>865</v>
      </c>
      <c r="AT2" s="5" t="s">
        <v>1358</v>
      </c>
      <c r="AU2" t="s">
        <v>1765</v>
      </c>
      <c r="AV2">
        <f>+VLOOKUP($I2,Code!$A$2:$M$108,12,0)</f>
        <v>320015</v>
      </c>
      <c r="AW2" t="str">
        <f>+VLOOKUP($I2,Code!$A$2:$M$108,13,0)</f>
        <v>Na 50gr</v>
      </c>
      <c r="AY2" s="1">
        <f t="shared" ref="AY2" si="0">+AE2*AQ2/1000</f>
        <v>332.46</v>
      </c>
      <c r="AZ2" s="12">
        <f t="shared" ref="AZ2" si="1">1-(AE2/AD2)</f>
        <v>0</v>
      </c>
      <c r="BB2" s="2"/>
      <c r="BD2" s="13"/>
    </row>
    <row r="3" spans="1:56" x14ac:dyDescent="0.25">
      <c r="B3" t="s">
        <v>1300</v>
      </c>
      <c r="C3" s="18" t="s">
        <v>1301</v>
      </c>
      <c r="D3" s="2">
        <v>45561</v>
      </c>
      <c r="E3" t="s">
        <v>1360</v>
      </c>
      <c r="F3" t="s">
        <v>1361</v>
      </c>
      <c r="G3" t="s">
        <v>1362</v>
      </c>
      <c r="H3" t="s">
        <v>1363</v>
      </c>
      <c r="I3">
        <v>173076000</v>
      </c>
      <c r="J3" t="s">
        <v>722</v>
      </c>
      <c r="K3" t="s">
        <v>1288</v>
      </c>
      <c r="L3" s="19" t="s">
        <v>1289</v>
      </c>
      <c r="M3">
        <v>5300725</v>
      </c>
      <c r="N3" t="s">
        <v>1364</v>
      </c>
      <c r="O3" t="s">
        <v>1365</v>
      </c>
      <c r="P3" t="s">
        <v>1290</v>
      </c>
      <c r="Q3" t="s">
        <v>1290</v>
      </c>
      <c r="R3" t="s">
        <v>1366</v>
      </c>
      <c r="S3" t="s">
        <v>1367</v>
      </c>
      <c r="T3" t="s">
        <v>1368</v>
      </c>
      <c r="U3" t="s">
        <v>1188</v>
      </c>
      <c r="W3" t="s">
        <v>1188</v>
      </c>
      <c r="X3" t="s">
        <v>1369</v>
      </c>
      <c r="Y3" t="s">
        <v>1298</v>
      </c>
      <c r="Z3" t="s">
        <v>1299</v>
      </c>
      <c r="AA3" t="s">
        <v>4</v>
      </c>
      <c r="AB3" t="s">
        <v>1301</v>
      </c>
      <c r="AC3">
        <v>60</v>
      </c>
      <c r="AD3">
        <v>5541</v>
      </c>
      <c r="AE3">
        <v>5541</v>
      </c>
      <c r="AF3">
        <v>332460</v>
      </c>
      <c r="AG3">
        <v>8</v>
      </c>
      <c r="AH3" s="17">
        <v>359057</v>
      </c>
      <c r="AI3" t="s">
        <v>1319</v>
      </c>
      <c r="AJ3">
        <v>20240707</v>
      </c>
      <c r="AK3">
        <v>20250707</v>
      </c>
      <c r="AL3" t="s">
        <v>1370</v>
      </c>
      <c r="AM3">
        <v>92201</v>
      </c>
      <c r="AN3" t="s">
        <v>1302</v>
      </c>
      <c r="AO3" t="s">
        <v>1293</v>
      </c>
      <c r="AP3" t="s">
        <v>1294</v>
      </c>
      <c r="AQ3" s="19">
        <v>60</v>
      </c>
      <c r="AR3" s="22">
        <v>1</v>
      </c>
      <c r="AS3" s="5" t="s">
        <v>4</v>
      </c>
      <c r="AT3" s="5" t="s">
        <v>1369</v>
      </c>
      <c r="AU3" t="s">
        <v>1305</v>
      </c>
      <c r="AV3">
        <f>+VLOOKUP($I3,Code!$A$2:$M$108,12,0)</f>
        <v>320015</v>
      </c>
      <c r="AW3" t="str">
        <f>+VLOOKUP($I3,Code!$A$2:$M$108,13,0)</f>
        <v>Na 50gr</v>
      </c>
      <c r="AY3" s="1">
        <f t="shared" ref="AY3:AY60" si="2">+AE3*AQ3/1000</f>
        <v>332.46</v>
      </c>
      <c r="AZ3" s="12">
        <f t="shared" ref="AZ3:AZ60" si="3">1-(AE3/AD3)</f>
        <v>0</v>
      </c>
      <c r="BB3" s="2"/>
      <c r="BD3" s="13"/>
    </row>
    <row r="4" spans="1:56" x14ac:dyDescent="0.25">
      <c r="B4" t="s">
        <v>1300</v>
      </c>
      <c r="C4" s="18" t="s">
        <v>1301</v>
      </c>
      <c r="D4" s="2">
        <v>45561</v>
      </c>
      <c r="E4" t="s">
        <v>1371</v>
      </c>
      <c r="F4" t="s">
        <v>1372</v>
      </c>
      <c r="G4" t="s">
        <v>1373</v>
      </c>
      <c r="H4" t="s">
        <v>1374</v>
      </c>
      <c r="I4">
        <v>173076000</v>
      </c>
      <c r="J4" t="s">
        <v>722</v>
      </c>
      <c r="K4" t="s">
        <v>1288</v>
      </c>
      <c r="L4" s="19" t="s">
        <v>1289</v>
      </c>
      <c r="M4">
        <v>5060249</v>
      </c>
      <c r="N4" t="s">
        <v>1375</v>
      </c>
      <c r="O4" t="s">
        <v>1290</v>
      </c>
      <c r="P4">
        <v>135</v>
      </c>
      <c r="Q4" t="s">
        <v>1290</v>
      </c>
      <c r="R4" t="s">
        <v>1376</v>
      </c>
      <c r="S4" t="s">
        <v>1290</v>
      </c>
      <c r="T4" t="s">
        <v>1207</v>
      </c>
      <c r="U4" t="s">
        <v>1188</v>
      </c>
      <c r="W4" t="s">
        <v>1188</v>
      </c>
      <c r="X4" t="s">
        <v>1311</v>
      </c>
      <c r="Y4" t="s">
        <v>1291</v>
      </c>
      <c r="Z4" t="s">
        <v>1308</v>
      </c>
      <c r="AA4" t="s">
        <v>1312</v>
      </c>
      <c r="AB4" t="s">
        <v>1301</v>
      </c>
      <c r="AC4">
        <v>60</v>
      </c>
      <c r="AD4">
        <v>5541</v>
      </c>
      <c r="AE4">
        <v>5375</v>
      </c>
      <c r="AF4">
        <v>322500</v>
      </c>
      <c r="AG4" s="17">
        <v>8</v>
      </c>
      <c r="AH4" s="17">
        <v>348300</v>
      </c>
      <c r="AI4" t="s">
        <v>1319</v>
      </c>
      <c r="AJ4">
        <v>20240707</v>
      </c>
      <c r="AK4">
        <v>20250707</v>
      </c>
      <c r="AL4" t="s">
        <v>1377</v>
      </c>
      <c r="AM4">
        <v>101251</v>
      </c>
      <c r="AN4" t="s">
        <v>1340</v>
      </c>
      <c r="AO4" t="s">
        <v>1293</v>
      </c>
      <c r="AP4" t="s">
        <v>1294</v>
      </c>
      <c r="AQ4" s="19">
        <v>60</v>
      </c>
      <c r="AR4" s="22">
        <v>1</v>
      </c>
      <c r="AS4" s="5" t="s">
        <v>1312</v>
      </c>
      <c r="AT4" s="5" t="s">
        <v>1311</v>
      </c>
      <c r="AU4" t="s">
        <v>1315</v>
      </c>
      <c r="AV4">
        <f>+VLOOKUP($I4,Code!$A$2:$M$108,12,0)</f>
        <v>320015</v>
      </c>
      <c r="AW4" t="str">
        <f>+VLOOKUP($I4,Code!$A$2:$M$108,13,0)</f>
        <v>Na 50gr</v>
      </c>
      <c r="AY4" s="1">
        <f t="shared" si="2"/>
        <v>322.5</v>
      </c>
      <c r="AZ4" s="12">
        <f t="shared" si="3"/>
        <v>2.9958491247067287E-2</v>
      </c>
      <c r="BB4" s="2"/>
      <c r="BD4" s="13"/>
    </row>
    <row r="5" spans="1:56" x14ac:dyDescent="0.25">
      <c r="B5" t="s">
        <v>1300</v>
      </c>
      <c r="C5" t="s">
        <v>1301</v>
      </c>
      <c r="D5" s="2">
        <v>45561</v>
      </c>
      <c r="E5" t="s">
        <v>1378</v>
      </c>
      <c r="F5" t="s">
        <v>1379</v>
      </c>
      <c r="G5" t="s">
        <v>1380</v>
      </c>
      <c r="H5" t="s">
        <v>1381</v>
      </c>
      <c r="I5">
        <v>173076000</v>
      </c>
      <c r="J5" t="s">
        <v>722</v>
      </c>
      <c r="K5" t="s">
        <v>1288</v>
      </c>
      <c r="L5" s="19" t="s">
        <v>1289</v>
      </c>
      <c r="M5">
        <v>5274202</v>
      </c>
      <c r="N5" t="s">
        <v>1382</v>
      </c>
      <c r="O5" t="s">
        <v>1383</v>
      </c>
      <c r="P5">
        <v>61</v>
      </c>
      <c r="Q5" t="s">
        <v>1290</v>
      </c>
      <c r="R5">
        <v>44335</v>
      </c>
      <c r="S5" t="s">
        <v>1384</v>
      </c>
      <c r="T5" t="s">
        <v>1385</v>
      </c>
      <c r="U5" t="s">
        <v>1386</v>
      </c>
      <c r="W5" t="s">
        <v>1303</v>
      </c>
      <c r="X5" t="s">
        <v>1386</v>
      </c>
      <c r="Y5" t="s">
        <v>1298</v>
      </c>
      <c r="Z5" t="s">
        <v>1299</v>
      </c>
      <c r="AA5" t="s">
        <v>4</v>
      </c>
      <c r="AB5" t="s">
        <v>1301</v>
      </c>
      <c r="AC5">
        <v>60</v>
      </c>
      <c r="AD5">
        <v>5541</v>
      </c>
      <c r="AE5">
        <v>5541</v>
      </c>
      <c r="AF5">
        <v>332460</v>
      </c>
      <c r="AG5">
        <v>8</v>
      </c>
      <c r="AH5" s="17">
        <v>359057</v>
      </c>
      <c r="AI5" t="s">
        <v>1319</v>
      </c>
      <c r="AJ5">
        <v>20240707</v>
      </c>
      <c r="AK5">
        <v>20250707</v>
      </c>
      <c r="AL5" t="s">
        <v>1387</v>
      </c>
      <c r="AM5">
        <v>92201</v>
      </c>
      <c r="AN5" t="s">
        <v>1302</v>
      </c>
      <c r="AO5" t="s">
        <v>1293</v>
      </c>
      <c r="AP5" t="s">
        <v>1294</v>
      </c>
      <c r="AQ5" s="19">
        <v>60</v>
      </c>
      <c r="AR5" s="22">
        <v>1</v>
      </c>
      <c r="AS5" s="5" t="s">
        <v>4</v>
      </c>
      <c r="AT5" s="5" t="s">
        <v>1386</v>
      </c>
      <c r="AU5" t="s">
        <v>1305</v>
      </c>
      <c r="AV5">
        <f>+VLOOKUP($I5,Code!$A$2:$M$108,12,0)</f>
        <v>320015</v>
      </c>
      <c r="AW5" t="str">
        <f>+VLOOKUP($I5,Code!$A$2:$M$108,13,0)</f>
        <v>Na 50gr</v>
      </c>
      <c r="AY5" s="1">
        <f t="shared" si="2"/>
        <v>332.46</v>
      </c>
      <c r="AZ5" s="12">
        <f t="shared" si="3"/>
        <v>0</v>
      </c>
      <c r="BB5" s="2"/>
      <c r="BD5" s="13"/>
    </row>
    <row r="6" spans="1:56" x14ac:dyDescent="0.25">
      <c r="B6" t="s">
        <v>1300</v>
      </c>
      <c r="C6" t="s">
        <v>1301</v>
      </c>
      <c r="D6" s="2">
        <v>45561</v>
      </c>
      <c r="E6" t="s">
        <v>1388</v>
      </c>
      <c r="F6" t="s">
        <v>1389</v>
      </c>
      <c r="G6" t="s">
        <v>1390</v>
      </c>
      <c r="H6" t="s">
        <v>1391</v>
      </c>
      <c r="I6">
        <v>173076000</v>
      </c>
      <c r="J6" t="s">
        <v>722</v>
      </c>
      <c r="K6" t="s">
        <v>1288</v>
      </c>
      <c r="L6" s="19" t="s">
        <v>1289</v>
      </c>
      <c r="M6">
        <v>5271236</v>
      </c>
      <c r="N6" t="s">
        <v>1392</v>
      </c>
      <c r="O6" t="s">
        <v>1393</v>
      </c>
      <c r="P6" t="s">
        <v>1290</v>
      </c>
      <c r="Q6" t="s">
        <v>1394</v>
      </c>
      <c r="R6" t="s">
        <v>1290</v>
      </c>
      <c r="S6" t="s">
        <v>1395</v>
      </c>
      <c r="T6" t="s">
        <v>1396</v>
      </c>
      <c r="U6" t="s">
        <v>1188</v>
      </c>
      <c r="W6" t="s">
        <v>1188</v>
      </c>
      <c r="X6" t="s">
        <v>1397</v>
      </c>
      <c r="Y6" t="s">
        <v>1298</v>
      </c>
      <c r="Z6" t="s">
        <v>1299</v>
      </c>
      <c r="AA6" t="s">
        <v>4</v>
      </c>
      <c r="AB6" t="s">
        <v>1301</v>
      </c>
      <c r="AC6">
        <v>60</v>
      </c>
      <c r="AD6">
        <v>5541</v>
      </c>
      <c r="AE6">
        <v>5541</v>
      </c>
      <c r="AF6">
        <v>332460</v>
      </c>
      <c r="AG6">
        <v>8</v>
      </c>
      <c r="AH6" s="17">
        <v>359057</v>
      </c>
      <c r="AI6" t="s">
        <v>1319</v>
      </c>
      <c r="AJ6">
        <v>20240707</v>
      </c>
      <c r="AK6">
        <v>20250707</v>
      </c>
      <c r="AL6" t="s">
        <v>1398</v>
      </c>
      <c r="AM6">
        <v>92201</v>
      </c>
      <c r="AN6" t="s">
        <v>1302</v>
      </c>
      <c r="AO6" t="s">
        <v>1293</v>
      </c>
      <c r="AP6" t="s">
        <v>1294</v>
      </c>
      <c r="AQ6" s="19">
        <v>60</v>
      </c>
      <c r="AR6" s="22">
        <v>1</v>
      </c>
      <c r="AS6" s="5" t="s">
        <v>4</v>
      </c>
      <c r="AT6" s="5" t="s">
        <v>1397</v>
      </c>
      <c r="AU6" t="s">
        <v>1305</v>
      </c>
      <c r="AV6">
        <f>+VLOOKUP($I6,Code!$A$2:$M$108,12,0)</f>
        <v>320015</v>
      </c>
      <c r="AW6" t="str">
        <f>+VLOOKUP($I6,Code!$A$2:$M$108,13,0)</f>
        <v>Na 50gr</v>
      </c>
      <c r="AY6" s="1">
        <f t="shared" si="2"/>
        <v>332.46</v>
      </c>
      <c r="AZ6" s="12">
        <f t="shared" si="3"/>
        <v>0</v>
      </c>
      <c r="BB6" s="2"/>
      <c r="BD6" s="13"/>
    </row>
    <row r="7" spans="1:56" x14ac:dyDescent="0.25">
      <c r="B7" t="s">
        <v>1300</v>
      </c>
      <c r="C7" t="s">
        <v>1301</v>
      </c>
      <c r="D7" s="2">
        <v>45561</v>
      </c>
      <c r="E7" t="s">
        <v>1399</v>
      </c>
      <c r="F7" t="s">
        <v>1400</v>
      </c>
      <c r="G7" t="s">
        <v>1401</v>
      </c>
      <c r="H7" t="s">
        <v>1402</v>
      </c>
      <c r="I7">
        <v>173076000</v>
      </c>
      <c r="J7" t="s">
        <v>722</v>
      </c>
      <c r="K7" t="s">
        <v>1288</v>
      </c>
      <c r="L7" s="19" t="s">
        <v>1289</v>
      </c>
      <c r="M7">
        <v>5120039</v>
      </c>
      <c r="N7" t="s">
        <v>1403</v>
      </c>
      <c r="O7" t="s">
        <v>1403</v>
      </c>
      <c r="P7">
        <v>458</v>
      </c>
      <c r="Q7" t="s">
        <v>1290</v>
      </c>
      <c r="R7" t="s">
        <v>1404</v>
      </c>
      <c r="S7" t="s">
        <v>1405</v>
      </c>
      <c r="T7" t="s">
        <v>1316</v>
      </c>
      <c r="U7" t="s">
        <v>1188</v>
      </c>
      <c r="W7" t="s">
        <v>1188</v>
      </c>
      <c r="X7" t="s">
        <v>1317</v>
      </c>
      <c r="Y7" t="s">
        <v>1291</v>
      </c>
      <c r="Z7" t="s">
        <v>1292</v>
      </c>
      <c r="AA7" t="s">
        <v>51</v>
      </c>
      <c r="AB7" t="s">
        <v>1301</v>
      </c>
      <c r="AC7">
        <v>60</v>
      </c>
      <c r="AD7">
        <v>5541</v>
      </c>
      <c r="AE7">
        <v>5541</v>
      </c>
      <c r="AF7">
        <v>332460</v>
      </c>
      <c r="AG7">
        <v>8</v>
      </c>
      <c r="AH7" s="17">
        <v>359057</v>
      </c>
      <c r="AI7" t="s">
        <v>1319</v>
      </c>
      <c r="AJ7">
        <v>20240707</v>
      </c>
      <c r="AK7">
        <v>20250707</v>
      </c>
      <c r="AL7" t="s">
        <v>1406</v>
      </c>
      <c r="AM7">
        <v>102309</v>
      </c>
      <c r="AN7" t="s">
        <v>1304</v>
      </c>
      <c r="AO7" t="s">
        <v>1293</v>
      </c>
      <c r="AP7" t="s">
        <v>1294</v>
      </c>
      <c r="AQ7" s="19">
        <v>60</v>
      </c>
      <c r="AR7" s="22">
        <v>1</v>
      </c>
      <c r="AS7" s="5" t="s">
        <v>51</v>
      </c>
      <c r="AT7" s="5" t="s">
        <v>1317</v>
      </c>
      <c r="AU7" t="s">
        <v>1315</v>
      </c>
      <c r="AV7">
        <f>+VLOOKUP($I7,Code!$A$2:$M$108,12,0)</f>
        <v>320015</v>
      </c>
      <c r="AW7" t="str">
        <f>+VLOOKUP($I7,Code!$A$2:$M$108,13,0)</f>
        <v>Na 50gr</v>
      </c>
      <c r="AY7" s="1">
        <f t="shared" si="2"/>
        <v>332.46</v>
      </c>
      <c r="AZ7" s="12">
        <f t="shared" si="3"/>
        <v>0</v>
      </c>
      <c r="BB7" s="2"/>
      <c r="BD7" s="13"/>
    </row>
    <row r="8" spans="1:56" x14ac:dyDescent="0.25">
      <c r="B8" t="s">
        <v>1300</v>
      </c>
      <c r="C8" t="s">
        <v>1301</v>
      </c>
      <c r="D8" s="2">
        <v>45561</v>
      </c>
      <c r="E8" t="s">
        <v>1407</v>
      </c>
      <c r="F8" t="s">
        <v>1408</v>
      </c>
      <c r="G8" t="s">
        <v>1409</v>
      </c>
      <c r="H8" t="s">
        <v>1410</v>
      </c>
      <c r="I8">
        <v>173076000</v>
      </c>
      <c r="J8" t="s">
        <v>722</v>
      </c>
      <c r="K8" t="s">
        <v>1288</v>
      </c>
      <c r="L8" s="19" t="s">
        <v>1289</v>
      </c>
      <c r="M8">
        <v>5120022</v>
      </c>
      <c r="N8" t="s">
        <v>1411</v>
      </c>
      <c r="O8" t="s">
        <v>1411</v>
      </c>
      <c r="P8" t="s">
        <v>1290</v>
      </c>
      <c r="Q8" t="s">
        <v>1412</v>
      </c>
      <c r="R8" t="s">
        <v>1413</v>
      </c>
      <c r="S8" t="s">
        <v>1290</v>
      </c>
      <c r="T8" t="s">
        <v>1314</v>
      </c>
      <c r="U8" t="s">
        <v>1188</v>
      </c>
      <c r="W8" t="s">
        <v>1188</v>
      </c>
      <c r="X8" t="s">
        <v>1307</v>
      </c>
      <c r="Y8" t="s">
        <v>1291</v>
      </c>
      <c r="Z8" t="s">
        <v>1292</v>
      </c>
      <c r="AA8" t="s">
        <v>51</v>
      </c>
      <c r="AB8" t="s">
        <v>1301</v>
      </c>
      <c r="AC8">
        <v>60</v>
      </c>
      <c r="AD8">
        <v>5541</v>
      </c>
      <c r="AE8">
        <v>5541</v>
      </c>
      <c r="AF8">
        <v>332460</v>
      </c>
      <c r="AG8">
        <v>8</v>
      </c>
      <c r="AH8" s="17">
        <v>359057</v>
      </c>
      <c r="AI8" t="s">
        <v>1319</v>
      </c>
      <c r="AJ8">
        <v>20240707</v>
      </c>
      <c r="AK8">
        <v>20250707</v>
      </c>
      <c r="AL8" t="s">
        <v>1414</v>
      </c>
      <c r="AM8">
        <v>102309</v>
      </c>
      <c r="AN8" t="s">
        <v>1304</v>
      </c>
      <c r="AO8" t="s">
        <v>1293</v>
      </c>
      <c r="AP8" t="s">
        <v>1294</v>
      </c>
      <c r="AQ8" s="19">
        <v>60</v>
      </c>
      <c r="AR8" s="22">
        <v>1</v>
      </c>
      <c r="AS8" s="5" t="s">
        <v>51</v>
      </c>
      <c r="AT8" s="5" t="s">
        <v>1307</v>
      </c>
      <c r="AU8" t="s">
        <v>1305</v>
      </c>
      <c r="AV8">
        <f>+VLOOKUP($I8,Code!$A$2:$M$108,12,0)</f>
        <v>320015</v>
      </c>
      <c r="AW8" t="str">
        <f>+VLOOKUP($I8,Code!$A$2:$M$108,13,0)</f>
        <v>Na 50gr</v>
      </c>
      <c r="AY8" s="1">
        <f t="shared" si="2"/>
        <v>332.46</v>
      </c>
      <c r="AZ8" s="12">
        <f t="shared" si="3"/>
        <v>0</v>
      </c>
      <c r="BB8" s="2"/>
      <c r="BD8" s="13"/>
    </row>
    <row r="9" spans="1:56" x14ac:dyDescent="0.25">
      <c r="B9" t="s">
        <v>1300</v>
      </c>
      <c r="C9" t="s">
        <v>1301</v>
      </c>
      <c r="D9" s="2">
        <v>45561</v>
      </c>
      <c r="E9" t="s">
        <v>1415</v>
      </c>
      <c r="F9" t="s">
        <v>1416</v>
      </c>
      <c r="G9" t="s">
        <v>1417</v>
      </c>
      <c r="H9" t="s">
        <v>1418</v>
      </c>
      <c r="I9">
        <v>173076000</v>
      </c>
      <c r="J9" t="s">
        <v>722</v>
      </c>
      <c r="K9" t="s">
        <v>1288</v>
      </c>
      <c r="L9" s="19" t="s">
        <v>1289</v>
      </c>
      <c r="M9">
        <v>5273092</v>
      </c>
      <c r="N9" t="s">
        <v>1419</v>
      </c>
      <c r="O9" t="s">
        <v>1419</v>
      </c>
      <c r="P9" t="s">
        <v>1420</v>
      </c>
      <c r="Q9" t="s">
        <v>1290</v>
      </c>
      <c r="R9" t="s">
        <v>1421</v>
      </c>
      <c r="S9" t="s">
        <v>1422</v>
      </c>
      <c r="T9" t="s">
        <v>1423</v>
      </c>
      <c r="U9" t="s">
        <v>1423</v>
      </c>
      <c r="W9" t="s">
        <v>1303</v>
      </c>
      <c r="X9" t="s">
        <v>1423</v>
      </c>
      <c r="Y9" t="s">
        <v>1298</v>
      </c>
      <c r="Z9" t="s">
        <v>1299</v>
      </c>
      <c r="AA9" t="s">
        <v>4</v>
      </c>
      <c r="AB9" t="s">
        <v>1301</v>
      </c>
      <c r="AC9">
        <v>60</v>
      </c>
      <c r="AD9">
        <v>5541</v>
      </c>
      <c r="AE9">
        <v>5541</v>
      </c>
      <c r="AF9">
        <v>332460</v>
      </c>
      <c r="AG9">
        <v>8</v>
      </c>
      <c r="AH9" s="17">
        <v>359057</v>
      </c>
      <c r="AI9" t="s">
        <v>1319</v>
      </c>
      <c r="AJ9">
        <v>20240707</v>
      </c>
      <c r="AK9">
        <v>20250707</v>
      </c>
      <c r="AL9" t="s">
        <v>1424</v>
      </c>
      <c r="AM9">
        <v>92201</v>
      </c>
      <c r="AN9" t="s">
        <v>1302</v>
      </c>
      <c r="AO9" t="s">
        <v>1293</v>
      </c>
      <c r="AP9" t="s">
        <v>1294</v>
      </c>
      <c r="AQ9" s="19">
        <v>60</v>
      </c>
      <c r="AR9" s="22">
        <v>1</v>
      </c>
      <c r="AS9" s="5" t="s">
        <v>4</v>
      </c>
      <c r="AT9" s="5" t="s">
        <v>1423</v>
      </c>
      <c r="AU9" t="s">
        <v>1310</v>
      </c>
      <c r="AV9">
        <f>+VLOOKUP($I9,Code!$A$2:$M$108,12,0)</f>
        <v>320015</v>
      </c>
      <c r="AW9" t="str">
        <f>+VLOOKUP($I9,Code!$A$2:$M$108,13,0)</f>
        <v>Na 50gr</v>
      </c>
      <c r="AY9" s="1">
        <f t="shared" si="2"/>
        <v>332.46</v>
      </c>
      <c r="AZ9" s="12">
        <f t="shared" si="3"/>
        <v>0</v>
      </c>
      <c r="BB9" s="2"/>
      <c r="BD9" s="13"/>
    </row>
    <row r="10" spans="1:56" x14ac:dyDescent="0.25">
      <c r="B10" t="s">
        <v>1300</v>
      </c>
      <c r="C10" t="s">
        <v>1425</v>
      </c>
      <c r="D10" s="2">
        <v>45561</v>
      </c>
      <c r="E10" t="s">
        <v>1426</v>
      </c>
      <c r="F10" s="17" t="s">
        <v>1427</v>
      </c>
      <c r="G10" t="s">
        <v>1428</v>
      </c>
      <c r="H10">
        <v>0</v>
      </c>
      <c r="I10">
        <v>173076000</v>
      </c>
      <c r="J10" t="s">
        <v>722</v>
      </c>
      <c r="K10" t="s">
        <v>1288</v>
      </c>
      <c r="L10" s="19" t="s">
        <v>1289</v>
      </c>
      <c r="M10">
        <v>5302332</v>
      </c>
      <c r="N10" t="s">
        <v>1429</v>
      </c>
      <c r="O10" t="s">
        <v>1429</v>
      </c>
      <c r="P10" t="s">
        <v>1290</v>
      </c>
      <c r="Q10" t="s">
        <v>1430</v>
      </c>
      <c r="R10" t="s">
        <v>1290</v>
      </c>
      <c r="S10" t="s">
        <v>1431</v>
      </c>
      <c r="T10" t="s">
        <v>1432</v>
      </c>
      <c r="U10" t="s">
        <v>1201</v>
      </c>
      <c r="W10" t="s">
        <v>1303</v>
      </c>
      <c r="X10" t="s">
        <v>1201</v>
      </c>
      <c r="Y10" t="s">
        <v>1298</v>
      </c>
      <c r="Z10" t="s">
        <v>1299</v>
      </c>
      <c r="AA10" t="s">
        <v>449</v>
      </c>
      <c r="AB10" t="s">
        <v>1425</v>
      </c>
      <c r="AC10">
        <v>60</v>
      </c>
      <c r="AD10">
        <v>5541</v>
      </c>
      <c r="AE10">
        <v>5541</v>
      </c>
      <c r="AF10">
        <v>332460</v>
      </c>
      <c r="AG10">
        <v>8</v>
      </c>
      <c r="AH10" s="17">
        <v>359057</v>
      </c>
      <c r="AI10" t="s">
        <v>1433</v>
      </c>
      <c r="AJ10">
        <v>20240701</v>
      </c>
      <c r="AK10">
        <v>20250701</v>
      </c>
      <c r="AL10" t="s">
        <v>1434</v>
      </c>
      <c r="AM10">
        <v>92201</v>
      </c>
      <c r="AN10" t="s">
        <v>1302</v>
      </c>
      <c r="AO10" t="s">
        <v>1293</v>
      </c>
      <c r="AP10" t="s">
        <v>1294</v>
      </c>
      <c r="AQ10" s="19">
        <v>60</v>
      </c>
      <c r="AR10" s="22">
        <v>1</v>
      </c>
      <c r="AS10" s="5" t="s">
        <v>449</v>
      </c>
      <c r="AT10" s="5" t="s">
        <v>1201</v>
      </c>
      <c r="AU10" t="s">
        <v>1214</v>
      </c>
      <c r="AV10">
        <f>+VLOOKUP($I10,Code!$A$2:$M$108,12,0)</f>
        <v>320015</v>
      </c>
      <c r="AW10" t="str">
        <f>+VLOOKUP($I10,Code!$A$2:$M$108,13,0)</f>
        <v>Na 50gr</v>
      </c>
      <c r="AY10" s="1">
        <f t="shared" si="2"/>
        <v>332.46</v>
      </c>
      <c r="AZ10" s="12">
        <f t="shared" si="3"/>
        <v>0</v>
      </c>
      <c r="BB10" s="2"/>
      <c r="BD10" s="13"/>
    </row>
    <row r="11" spans="1:56" x14ac:dyDescent="0.25">
      <c r="B11" t="s">
        <v>1300</v>
      </c>
      <c r="C11" t="s">
        <v>1301</v>
      </c>
      <c r="D11" s="2">
        <v>45561</v>
      </c>
      <c r="E11" t="s">
        <v>1435</v>
      </c>
      <c r="F11" t="s">
        <v>1436</v>
      </c>
      <c r="G11" t="s">
        <v>1437</v>
      </c>
      <c r="H11" t="s">
        <v>1438</v>
      </c>
      <c r="I11">
        <v>173076000</v>
      </c>
      <c r="J11" t="s">
        <v>722</v>
      </c>
      <c r="K11" t="s">
        <v>1288</v>
      </c>
      <c r="L11" s="19" t="s">
        <v>1289</v>
      </c>
      <c r="M11">
        <v>5299647</v>
      </c>
      <c r="N11" t="s">
        <v>1439</v>
      </c>
      <c r="O11" t="s">
        <v>1440</v>
      </c>
      <c r="P11" t="s">
        <v>1290</v>
      </c>
      <c r="Q11" t="s">
        <v>1290</v>
      </c>
      <c r="R11" t="s">
        <v>1441</v>
      </c>
      <c r="S11" t="s">
        <v>1442</v>
      </c>
      <c r="T11" t="s">
        <v>1443</v>
      </c>
      <c r="U11" t="s">
        <v>1444</v>
      </c>
      <c r="W11" t="s">
        <v>1303</v>
      </c>
      <c r="X11" t="s">
        <v>1444</v>
      </c>
      <c r="Y11" t="s">
        <v>1298</v>
      </c>
      <c r="Z11" t="s">
        <v>1299</v>
      </c>
      <c r="AA11" t="s">
        <v>4</v>
      </c>
      <c r="AB11" t="s">
        <v>1301</v>
      </c>
      <c r="AC11">
        <v>60</v>
      </c>
      <c r="AD11">
        <v>5541</v>
      </c>
      <c r="AE11">
        <v>5541</v>
      </c>
      <c r="AF11">
        <v>332460</v>
      </c>
      <c r="AG11">
        <v>8</v>
      </c>
      <c r="AH11" s="17">
        <v>359057</v>
      </c>
      <c r="AI11" t="s">
        <v>1319</v>
      </c>
      <c r="AJ11">
        <v>20240707</v>
      </c>
      <c r="AK11">
        <v>20250707</v>
      </c>
      <c r="AL11" t="s">
        <v>1445</v>
      </c>
      <c r="AM11">
        <v>92201</v>
      </c>
      <c r="AN11" t="s">
        <v>1302</v>
      </c>
      <c r="AO11" t="s">
        <v>1293</v>
      </c>
      <c r="AP11" t="s">
        <v>1294</v>
      </c>
      <c r="AQ11" s="19">
        <v>60</v>
      </c>
      <c r="AR11" s="22">
        <v>1</v>
      </c>
      <c r="AS11" s="5" t="s">
        <v>4</v>
      </c>
      <c r="AT11" s="5" t="s">
        <v>1444</v>
      </c>
      <c r="AU11" t="s">
        <v>1315</v>
      </c>
      <c r="AV11">
        <f>+VLOOKUP($I11,Code!$A$2:$M$108,12,0)</f>
        <v>320015</v>
      </c>
      <c r="AW11" t="str">
        <f>+VLOOKUP($I11,Code!$A$2:$M$108,13,0)</f>
        <v>Na 50gr</v>
      </c>
      <c r="AY11" s="1">
        <f t="shared" si="2"/>
        <v>332.46</v>
      </c>
      <c r="AZ11" s="12">
        <f t="shared" si="3"/>
        <v>0</v>
      </c>
      <c r="BB11" s="2"/>
      <c r="BD11" s="13"/>
    </row>
    <row r="12" spans="1:56" x14ac:dyDescent="0.25">
      <c r="B12" t="s">
        <v>1300</v>
      </c>
      <c r="C12" t="s">
        <v>1301</v>
      </c>
      <c r="D12" s="2">
        <v>45561</v>
      </c>
      <c r="E12" t="s">
        <v>1446</v>
      </c>
      <c r="F12" s="13" t="s">
        <v>1447</v>
      </c>
      <c r="G12" t="s">
        <v>1448</v>
      </c>
      <c r="H12" t="s">
        <v>1449</v>
      </c>
      <c r="I12">
        <v>173076000</v>
      </c>
      <c r="J12" t="s">
        <v>722</v>
      </c>
      <c r="K12" t="s">
        <v>1288</v>
      </c>
      <c r="L12" s="19" t="s">
        <v>1289</v>
      </c>
      <c r="M12">
        <v>5120994</v>
      </c>
      <c r="N12" t="s">
        <v>1450</v>
      </c>
      <c r="O12" t="s">
        <v>1451</v>
      </c>
      <c r="P12">
        <v>47</v>
      </c>
      <c r="Q12" t="s">
        <v>1290</v>
      </c>
      <c r="R12" t="s">
        <v>1452</v>
      </c>
      <c r="S12" t="s">
        <v>1453</v>
      </c>
      <c r="T12" t="s">
        <v>1192</v>
      </c>
      <c r="U12" t="s">
        <v>1188</v>
      </c>
      <c r="W12" t="s">
        <v>1188</v>
      </c>
      <c r="X12" t="s">
        <v>1358</v>
      </c>
      <c r="Y12" t="s">
        <v>1298</v>
      </c>
      <c r="Z12" t="s">
        <v>1299</v>
      </c>
      <c r="AA12" t="s">
        <v>4</v>
      </c>
      <c r="AB12" t="s">
        <v>1301</v>
      </c>
      <c r="AC12">
        <v>60</v>
      </c>
      <c r="AD12">
        <v>5541</v>
      </c>
      <c r="AE12">
        <v>5541</v>
      </c>
      <c r="AF12">
        <v>332460</v>
      </c>
      <c r="AG12">
        <v>8</v>
      </c>
      <c r="AH12" s="17">
        <v>359057</v>
      </c>
      <c r="AI12" t="s">
        <v>1319</v>
      </c>
      <c r="AJ12">
        <v>20240707</v>
      </c>
      <c r="AK12">
        <v>20250707</v>
      </c>
      <c r="AL12" t="s">
        <v>1454</v>
      </c>
      <c r="AM12">
        <v>92201</v>
      </c>
      <c r="AN12" t="s">
        <v>1302</v>
      </c>
      <c r="AO12" t="s">
        <v>1293</v>
      </c>
      <c r="AP12" t="s">
        <v>1294</v>
      </c>
      <c r="AQ12" s="19">
        <v>60</v>
      </c>
      <c r="AR12" s="22">
        <v>1</v>
      </c>
      <c r="AS12" s="5" t="s">
        <v>4</v>
      </c>
      <c r="AT12" s="5" t="s">
        <v>1358</v>
      </c>
      <c r="AU12" t="s">
        <v>1765</v>
      </c>
      <c r="AV12">
        <f>+VLOOKUP($I12,Code!$A$2:$M$108,12,0)</f>
        <v>320015</v>
      </c>
      <c r="AW12" t="str">
        <f>+VLOOKUP($I12,Code!$A$2:$M$108,13,0)</f>
        <v>Na 50gr</v>
      </c>
      <c r="AY12" s="1">
        <f t="shared" si="2"/>
        <v>332.46</v>
      </c>
      <c r="AZ12" s="12">
        <f t="shared" si="3"/>
        <v>0</v>
      </c>
      <c r="BB12" s="2"/>
      <c r="BD12" s="13"/>
    </row>
    <row r="13" spans="1:56" x14ac:dyDescent="0.25">
      <c r="B13" t="s">
        <v>1300</v>
      </c>
      <c r="C13" t="s">
        <v>1301</v>
      </c>
      <c r="D13" s="2">
        <v>45561</v>
      </c>
      <c r="E13" t="s">
        <v>1455</v>
      </c>
      <c r="F13" t="s">
        <v>1456</v>
      </c>
      <c r="G13" t="s">
        <v>1457</v>
      </c>
      <c r="H13" t="s">
        <v>1458</v>
      </c>
      <c r="I13">
        <v>173076000</v>
      </c>
      <c r="J13" t="s">
        <v>722</v>
      </c>
      <c r="K13" t="s">
        <v>1288</v>
      </c>
      <c r="L13" s="19" t="s">
        <v>1289</v>
      </c>
      <c r="M13">
        <v>5120091</v>
      </c>
      <c r="N13" t="s">
        <v>1459</v>
      </c>
      <c r="O13" t="s">
        <v>1459</v>
      </c>
      <c r="P13" t="s">
        <v>1290</v>
      </c>
      <c r="Q13" t="s">
        <v>1460</v>
      </c>
      <c r="R13" t="s">
        <v>1460</v>
      </c>
      <c r="S13" t="s">
        <v>1334</v>
      </c>
      <c r="T13" t="s">
        <v>1332</v>
      </c>
      <c r="U13" t="s">
        <v>1188</v>
      </c>
      <c r="W13" t="s">
        <v>1188</v>
      </c>
      <c r="X13" t="s">
        <v>1333</v>
      </c>
      <c r="Y13" t="s">
        <v>1291</v>
      </c>
      <c r="Z13" t="s">
        <v>1292</v>
      </c>
      <c r="AA13" t="s">
        <v>51</v>
      </c>
      <c r="AB13" t="s">
        <v>1301</v>
      </c>
      <c r="AC13">
        <v>60</v>
      </c>
      <c r="AD13">
        <v>5541</v>
      </c>
      <c r="AE13">
        <v>5541</v>
      </c>
      <c r="AF13">
        <v>332460</v>
      </c>
      <c r="AG13">
        <v>8</v>
      </c>
      <c r="AH13" s="17">
        <v>359057</v>
      </c>
      <c r="AI13" t="s">
        <v>1319</v>
      </c>
      <c r="AJ13">
        <v>20240707</v>
      </c>
      <c r="AK13">
        <v>20250707</v>
      </c>
      <c r="AL13" t="s">
        <v>1461</v>
      </c>
      <c r="AM13">
        <v>102309</v>
      </c>
      <c r="AN13" t="s">
        <v>1304</v>
      </c>
      <c r="AO13" t="s">
        <v>1293</v>
      </c>
      <c r="AP13" t="s">
        <v>1294</v>
      </c>
      <c r="AQ13" s="19">
        <v>60</v>
      </c>
      <c r="AR13" s="22">
        <v>1</v>
      </c>
      <c r="AS13" s="5" t="s">
        <v>51</v>
      </c>
      <c r="AT13" s="5" t="s">
        <v>1333</v>
      </c>
      <c r="AU13" t="s">
        <v>1305</v>
      </c>
      <c r="AV13">
        <f>+VLOOKUP($I13,Code!$A$2:$M$108,12,0)</f>
        <v>320015</v>
      </c>
      <c r="AW13" t="str">
        <f>+VLOOKUP($I13,Code!$A$2:$M$108,13,0)</f>
        <v>Na 50gr</v>
      </c>
      <c r="AY13" s="1">
        <f t="shared" si="2"/>
        <v>332.46</v>
      </c>
      <c r="AZ13" s="12">
        <f t="shared" si="3"/>
        <v>0</v>
      </c>
      <c r="BB13" s="2"/>
      <c r="BD13" s="13"/>
    </row>
    <row r="14" spans="1:56" x14ac:dyDescent="0.25">
      <c r="B14" t="s">
        <v>1300</v>
      </c>
      <c r="C14" t="s">
        <v>1301</v>
      </c>
      <c r="D14" s="2">
        <v>45561</v>
      </c>
      <c r="E14" t="s">
        <v>1462</v>
      </c>
      <c r="F14" t="s">
        <v>1456</v>
      </c>
      <c r="G14" t="s">
        <v>1463</v>
      </c>
      <c r="H14" t="s">
        <v>1464</v>
      </c>
      <c r="I14">
        <v>173076000</v>
      </c>
      <c r="J14" t="s">
        <v>722</v>
      </c>
      <c r="K14" t="s">
        <v>1288</v>
      </c>
      <c r="L14" s="19" t="s">
        <v>1289</v>
      </c>
      <c r="M14">
        <v>5128671</v>
      </c>
      <c r="N14" t="s">
        <v>1465</v>
      </c>
      <c r="O14" t="s">
        <v>1465</v>
      </c>
      <c r="P14" t="s">
        <v>1466</v>
      </c>
      <c r="Q14" t="s">
        <v>1467</v>
      </c>
      <c r="R14" t="s">
        <v>1468</v>
      </c>
      <c r="S14" t="s">
        <v>1469</v>
      </c>
      <c r="T14" t="s">
        <v>1207</v>
      </c>
      <c r="U14" t="s">
        <v>1188</v>
      </c>
      <c r="W14" t="s">
        <v>1188</v>
      </c>
      <c r="X14" t="s">
        <v>1311</v>
      </c>
      <c r="Y14" t="s">
        <v>1291</v>
      </c>
      <c r="Z14" t="s">
        <v>1292</v>
      </c>
      <c r="AA14" t="s">
        <v>51</v>
      </c>
      <c r="AB14" t="s">
        <v>1301</v>
      </c>
      <c r="AC14">
        <v>60</v>
      </c>
      <c r="AD14">
        <v>5541</v>
      </c>
      <c r="AE14">
        <v>5541</v>
      </c>
      <c r="AF14">
        <v>332460</v>
      </c>
      <c r="AG14">
        <v>8</v>
      </c>
      <c r="AH14" s="17">
        <v>359057</v>
      </c>
      <c r="AI14" t="s">
        <v>1319</v>
      </c>
      <c r="AJ14">
        <v>20240707</v>
      </c>
      <c r="AK14">
        <v>20250707</v>
      </c>
      <c r="AL14" t="s">
        <v>1461</v>
      </c>
      <c r="AM14">
        <v>102309</v>
      </c>
      <c r="AN14" t="s">
        <v>1304</v>
      </c>
      <c r="AO14" t="s">
        <v>1293</v>
      </c>
      <c r="AP14" t="s">
        <v>1294</v>
      </c>
      <c r="AQ14" s="19">
        <v>60</v>
      </c>
      <c r="AR14" s="22">
        <v>1</v>
      </c>
      <c r="AS14" s="5" t="s">
        <v>51</v>
      </c>
      <c r="AT14" s="5" t="s">
        <v>1311</v>
      </c>
      <c r="AU14" t="s">
        <v>1315</v>
      </c>
      <c r="AV14">
        <f>+VLOOKUP($I14,Code!$A$2:$M$108,12,0)</f>
        <v>320015</v>
      </c>
      <c r="AW14" t="str">
        <f>+VLOOKUP($I14,Code!$A$2:$M$108,13,0)</f>
        <v>Na 50gr</v>
      </c>
      <c r="AY14" s="1">
        <f t="shared" si="2"/>
        <v>332.46</v>
      </c>
      <c r="AZ14" s="12">
        <f t="shared" si="3"/>
        <v>0</v>
      </c>
      <c r="BB14" s="2"/>
      <c r="BD14" s="13"/>
    </row>
    <row r="15" spans="1:56" x14ac:dyDescent="0.25">
      <c r="B15" t="s">
        <v>1300</v>
      </c>
      <c r="C15" t="s">
        <v>1301</v>
      </c>
      <c r="D15" s="2">
        <v>45561</v>
      </c>
      <c r="E15" t="s">
        <v>1470</v>
      </c>
      <c r="F15" t="s">
        <v>1447</v>
      </c>
      <c r="G15" t="s">
        <v>1471</v>
      </c>
      <c r="H15" t="s">
        <v>1472</v>
      </c>
      <c r="I15">
        <v>173076000</v>
      </c>
      <c r="J15" t="s">
        <v>722</v>
      </c>
      <c r="K15" t="s">
        <v>1288</v>
      </c>
      <c r="L15" s="19" t="s">
        <v>1289</v>
      </c>
      <c r="M15">
        <v>5127094</v>
      </c>
      <c r="N15" t="s">
        <v>1473</v>
      </c>
      <c r="O15" t="s">
        <v>1474</v>
      </c>
      <c r="P15">
        <v>28</v>
      </c>
      <c r="Q15" t="s">
        <v>1290</v>
      </c>
      <c r="R15" t="s">
        <v>1475</v>
      </c>
      <c r="S15" t="s">
        <v>1290</v>
      </c>
      <c r="T15" t="s">
        <v>1192</v>
      </c>
      <c r="U15" t="s">
        <v>1188</v>
      </c>
      <c r="W15" t="s">
        <v>1188</v>
      </c>
      <c r="X15" t="s">
        <v>1358</v>
      </c>
      <c r="Y15" t="s">
        <v>1298</v>
      </c>
      <c r="Z15" t="s">
        <v>1299</v>
      </c>
      <c r="AA15" t="s">
        <v>4</v>
      </c>
      <c r="AB15" t="s">
        <v>1301</v>
      </c>
      <c r="AC15">
        <v>60</v>
      </c>
      <c r="AD15">
        <v>5541</v>
      </c>
      <c r="AE15">
        <v>5541</v>
      </c>
      <c r="AF15">
        <v>332460</v>
      </c>
      <c r="AG15">
        <v>8</v>
      </c>
      <c r="AH15" s="17">
        <v>359057</v>
      </c>
      <c r="AI15" t="s">
        <v>1319</v>
      </c>
      <c r="AJ15">
        <v>20240707</v>
      </c>
      <c r="AK15">
        <v>20250707</v>
      </c>
      <c r="AL15" t="s">
        <v>1454</v>
      </c>
      <c r="AM15">
        <v>92201</v>
      </c>
      <c r="AN15" t="s">
        <v>1302</v>
      </c>
      <c r="AO15" t="s">
        <v>1293</v>
      </c>
      <c r="AP15" t="s">
        <v>1294</v>
      </c>
      <c r="AQ15" s="19">
        <v>60</v>
      </c>
      <c r="AR15" s="22">
        <v>1</v>
      </c>
      <c r="AS15" s="5" t="s">
        <v>4</v>
      </c>
      <c r="AT15" s="5" t="s">
        <v>1358</v>
      </c>
      <c r="AU15" t="s">
        <v>1765</v>
      </c>
      <c r="AV15">
        <f>+VLOOKUP($I15,Code!$A$2:$M$108,12,0)</f>
        <v>320015</v>
      </c>
      <c r="AW15" t="str">
        <f>+VLOOKUP($I15,Code!$A$2:$M$108,13,0)</f>
        <v>Na 50gr</v>
      </c>
      <c r="AY15" s="1">
        <f t="shared" si="2"/>
        <v>332.46</v>
      </c>
      <c r="AZ15" s="12">
        <f t="shared" si="3"/>
        <v>0</v>
      </c>
      <c r="BB15" s="2"/>
      <c r="BD15" s="13"/>
    </row>
    <row r="16" spans="1:56" x14ac:dyDescent="0.25">
      <c r="B16" t="s">
        <v>1300</v>
      </c>
      <c r="C16" t="s">
        <v>1301</v>
      </c>
      <c r="D16" s="2">
        <v>45561</v>
      </c>
      <c r="E16" t="s">
        <v>1476</v>
      </c>
      <c r="F16" t="s">
        <v>1477</v>
      </c>
      <c r="G16" t="s">
        <v>1478</v>
      </c>
      <c r="H16" t="s">
        <v>1479</v>
      </c>
      <c r="I16">
        <v>173076000</v>
      </c>
      <c r="J16" t="s">
        <v>722</v>
      </c>
      <c r="K16" t="s">
        <v>1288</v>
      </c>
      <c r="L16" s="19" t="s">
        <v>1289</v>
      </c>
      <c r="M16">
        <v>5291320</v>
      </c>
      <c r="N16" t="s">
        <v>1480</v>
      </c>
      <c r="O16" t="s">
        <v>1481</v>
      </c>
      <c r="P16">
        <v>121</v>
      </c>
      <c r="Q16" t="s">
        <v>1482</v>
      </c>
      <c r="R16" t="s">
        <v>1483</v>
      </c>
      <c r="S16" t="s">
        <v>1483</v>
      </c>
      <c r="T16" t="s">
        <v>1484</v>
      </c>
      <c r="U16" t="s">
        <v>1423</v>
      </c>
      <c r="W16" t="s">
        <v>1303</v>
      </c>
      <c r="X16" t="s">
        <v>1423</v>
      </c>
      <c r="Y16" t="s">
        <v>1298</v>
      </c>
      <c r="Z16" t="s">
        <v>1299</v>
      </c>
      <c r="AA16" t="s">
        <v>4</v>
      </c>
      <c r="AB16" t="s">
        <v>1301</v>
      </c>
      <c r="AC16">
        <v>60</v>
      </c>
      <c r="AD16">
        <v>5541</v>
      </c>
      <c r="AE16">
        <v>5541</v>
      </c>
      <c r="AF16">
        <v>332460</v>
      </c>
      <c r="AG16">
        <v>8</v>
      </c>
      <c r="AH16" s="17">
        <v>359057</v>
      </c>
      <c r="AI16" t="s">
        <v>1485</v>
      </c>
      <c r="AJ16">
        <v>20240523</v>
      </c>
      <c r="AK16">
        <v>20250523</v>
      </c>
      <c r="AL16" t="s">
        <v>1486</v>
      </c>
      <c r="AM16">
        <v>92201</v>
      </c>
      <c r="AN16" t="s">
        <v>1302</v>
      </c>
      <c r="AO16" t="s">
        <v>1293</v>
      </c>
      <c r="AP16" t="s">
        <v>1294</v>
      </c>
      <c r="AQ16" s="19">
        <v>60</v>
      </c>
      <c r="AR16" s="22">
        <v>1</v>
      </c>
      <c r="AS16" s="5" t="s">
        <v>4</v>
      </c>
      <c r="AT16" s="5" t="s">
        <v>1423</v>
      </c>
      <c r="AU16" t="s">
        <v>1310</v>
      </c>
      <c r="AV16">
        <f>+VLOOKUP($I16,Code!$A$2:$M$108,12,0)</f>
        <v>320015</v>
      </c>
      <c r="AW16" t="str">
        <f>+VLOOKUP($I16,Code!$A$2:$M$108,13,0)</f>
        <v>Na 50gr</v>
      </c>
      <c r="AY16" s="1">
        <f t="shared" si="2"/>
        <v>332.46</v>
      </c>
      <c r="AZ16" s="12">
        <f t="shared" si="3"/>
        <v>0</v>
      </c>
      <c r="BB16" s="2"/>
      <c r="BD16" s="13"/>
    </row>
    <row r="17" spans="2:56" x14ac:dyDescent="0.25">
      <c r="B17" t="s">
        <v>1300</v>
      </c>
      <c r="C17" t="s">
        <v>1425</v>
      </c>
      <c r="D17" s="2">
        <v>45561</v>
      </c>
      <c r="E17" t="s">
        <v>1487</v>
      </c>
      <c r="F17" t="s">
        <v>1488</v>
      </c>
      <c r="G17" t="s">
        <v>1489</v>
      </c>
      <c r="H17">
        <v>0</v>
      </c>
      <c r="I17">
        <v>173076000</v>
      </c>
      <c r="J17" t="s">
        <v>722</v>
      </c>
      <c r="K17" t="s">
        <v>1288</v>
      </c>
      <c r="L17" s="19" t="s">
        <v>1289</v>
      </c>
      <c r="M17">
        <v>5302297</v>
      </c>
      <c r="N17" t="s">
        <v>1490</v>
      </c>
      <c r="O17" t="s">
        <v>1490</v>
      </c>
      <c r="P17" t="s">
        <v>1290</v>
      </c>
      <c r="Q17" t="s">
        <v>1290</v>
      </c>
      <c r="R17" t="s">
        <v>1491</v>
      </c>
      <c r="S17" t="s">
        <v>1492</v>
      </c>
      <c r="T17" t="s">
        <v>1493</v>
      </c>
      <c r="U17" t="s">
        <v>1201</v>
      </c>
      <c r="W17" t="s">
        <v>1303</v>
      </c>
      <c r="X17" t="s">
        <v>1201</v>
      </c>
      <c r="Y17" t="s">
        <v>1298</v>
      </c>
      <c r="Z17" t="s">
        <v>1299</v>
      </c>
      <c r="AA17" t="s">
        <v>449</v>
      </c>
      <c r="AB17" t="s">
        <v>1425</v>
      </c>
      <c r="AC17">
        <v>60</v>
      </c>
      <c r="AD17">
        <v>5541</v>
      </c>
      <c r="AE17">
        <v>5541</v>
      </c>
      <c r="AF17">
        <v>332460</v>
      </c>
      <c r="AG17">
        <v>8</v>
      </c>
      <c r="AH17" s="17">
        <v>359057</v>
      </c>
      <c r="AI17" t="s">
        <v>1433</v>
      </c>
      <c r="AJ17">
        <v>20240701</v>
      </c>
      <c r="AK17">
        <v>20250701</v>
      </c>
      <c r="AL17" t="s">
        <v>1494</v>
      </c>
      <c r="AM17">
        <v>92201</v>
      </c>
      <c r="AN17" t="s">
        <v>1302</v>
      </c>
      <c r="AO17" t="s">
        <v>1293</v>
      </c>
      <c r="AP17" t="s">
        <v>1294</v>
      </c>
      <c r="AQ17" s="19">
        <v>60</v>
      </c>
      <c r="AR17" s="22">
        <v>1</v>
      </c>
      <c r="AS17" s="5" t="s">
        <v>449</v>
      </c>
      <c r="AT17" s="5" t="s">
        <v>1201</v>
      </c>
      <c r="AU17" t="s">
        <v>1214</v>
      </c>
      <c r="AV17">
        <f>+VLOOKUP($I17,Code!$A$2:$M$108,12,0)</f>
        <v>320015</v>
      </c>
      <c r="AW17" t="str">
        <f>+VLOOKUP($I17,Code!$A$2:$M$108,13,0)</f>
        <v>Na 50gr</v>
      </c>
      <c r="AY17" s="1">
        <f t="shared" si="2"/>
        <v>332.46</v>
      </c>
      <c r="AZ17" s="12">
        <f t="shared" si="3"/>
        <v>0</v>
      </c>
      <c r="BB17" s="2"/>
      <c r="BD17" s="13"/>
    </row>
    <row r="18" spans="2:56" x14ac:dyDescent="0.25">
      <c r="B18" t="s">
        <v>1300</v>
      </c>
      <c r="C18" t="s">
        <v>1301</v>
      </c>
      <c r="D18" s="2">
        <v>45561</v>
      </c>
      <c r="E18" t="s">
        <v>1495</v>
      </c>
      <c r="F18" t="s">
        <v>1447</v>
      </c>
      <c r="G18" t="s">
        <v>1496</v>
      </c>
      <c r="H18" t="s">
        <v>1497</v>
      </c>
      <c r="I18">
        <v>173076000</v>
      </c>
      <c r="J18" t="s">
        <v>722</v>
      </c>
      <c r="K18" t="s">
        <v>1288</v>
      </c>
      <c r="L18" s="19" t="s">
        <v>1289</v>
      </c>
      <c r="M18">
        <v>5124668</v>
      </c>
      <c r="N18" t="s">
        <v>1498</v>
      </c>
      <c r="O18" t="s">
        <v>1499</v>
      </c>
      <c r="P18">
        <v>23</v>
      </c>
      <c r="Q18" t="s">
        <v>1290</v>
      </c>
      <c r="R18" t="s">
        <v>1500</v>
      </c>
      <c r="S18" t="s">
        <v>1501</v>
      </c>
      <c r="T18" t="s">
        <v>1330</v>
      </c>
      <c r="U18" t="s">
        <v>1188</v>
      </c>
      <c r="W18" t="s">
        <v>1188</v>
      </c>
      <c r="X18" t="s">
        <v>1331</v>
      </c>
      <c r="Y18" t="s">
        <v>1298</v>
      </c>
      <c r="Z18" t="s">
        <v>1299</v>
      </c>
      <c r="AA18" t="s">
        <v>4</v>
      </c>
      <c r="AB18" t="s">
        <v>1301</v>
      </c>
      <c r="AC18">
        <v>60</v>
      </c>
      <c r="AD18">
        <v>5541</v>
      </c>
      <c r="AE18">
        <v>5541</v>
      </c>
      <c r="AF18">
        <v>332460</v>
      </c>
      <c r="AG18">
        <v>8</v>
      </c>
      <c r="AH18" s="17">
        <v>359057</v>
      </c>
      <c r="AI18" t="s">
        <v>1319</v>
      </c>
      <c r="AJ18">
        <v>20240707</v>
      </c>
      <c r="AK18">
        <v>20250707</v>
      </c>
      <c r="AL18" t="s">
        <v>1454</v>
      </c>
      <c r="AM18">
        <v>92201</v>
      </c>
      <c r="AN18" t="s">
        <v>1302</v>
      </c>
      <c r="AO18" t="s">
        <v>1293</v>
      </c>
      <c r="AP18" t="s">
        <v>1294</v>
      </c>
      <c r="AQ18" s="19">
        <v>60</v>
      </c>
      <c r="AR18" s="22">
        <v>1</v>
      </c>
      <c r="AS18" s="5" t="s">
        <v>4</v>
      </c>
      <c r="AT18" s="5" t="s">
        <v>1331</v>
      </c>
      <c r="AU18" t="s">
        <v>1306</v>
      </c>
      <c r="AV18">
        <f>+VLOOKUP($I18,Code!$A$2:$M$108,12,0)</f>
        <v>320015</v>
      </c>
      <c r="AW18" t="str">
        <f>+VLOOKUP($I18,Code!$A$2:$M$108,13,0)</f>
        <v>Na 50gr</v>
      </c>
      <c r="AY18" s="1">
        <f t="shared" si="2"/>
        <v>332.46</v>
      </c>
      <c r="AZ18" s="12">
        <f t="shared" si="3"/>
        <v>0</v>
      </c>
      <c r="BB18" s="2"/>
      <c r="BD18" s="13"/>
    </row>
    <row r="19" spans="2:56" x14ac:dyDescent="0.25">
      <c r="B19" t="s">
        <v>1300</v>
      </c>
      <c r="C19" t="s">
        <v>1425</v>
      </c>
      <c r="D19" s="2">
        <v>45561</v>
      </c>
      <c r="E19" t="s">
        <v>1502</v>
      </c>
      <c r="F19" t="s">
        <v>1503</v>
      </c>
      <c r="G19" t="s">
        <v>1504</v>
      </c>
      <c r="H19">
        <v>0</v>
      </c>
      <c r="I19">
        <v>173076000</v>
      </c>
      <c r="J19" t="s">
        <v>722</v>
      </c>
      <c r="K19" t="s">
        <v>1288</v>
      </c>
      <c r="L19" s="19" t="s">
        <v>1289</v>
      </c>
      <c r="M19">
        <v>5302363</v>
      </c>
      <c r="N19" t="s">
        <v>1505</v>
      </c>
      <c r="O19" t="s">
        <v>1505</v>
      </c>
      <c r="P19" t="s">
        <v>1290</v>
      </c>
      <c r="Q19" t="s">
        <v>1506</v>
      </c>
      <c r="R19" t="s">
        <v>1290</v>
      </c>
      <c r="S19" t="s">
        <v>1507</v>
      </c>
      <c r="T19" t="s">
        <v>1508</v>
      </c>
      <c r="U19" t="s">
        <v>1201</v>
      </c>
      <c r="W19" t="s">
        <v>1303</v>
      </c>
      <c r="X19" t="s">
        <v>1201</v>
      </c>
      <c r="Y19" t="s">
        <v>1298</v>
      </c>
      <c r="Z19" t="s">
        <v>1299</v>
      </c>
      <c r="AA19" t="s">
        <v>449</v>
      </c>
      <c r="AB19" t="s">
        <v>1425</v>
      </c>
      <c r="AC19">
        <v>60</v>
      </c>
      <c r="AD19">
        <v>5541</v>
      </c>
      <c r="AE19">
        <v>5541</v>
      </c>
      <c r="AF19">
        <v>332460</v>
      </c>
      <c r="AG19">
        <v>8</v>
      </c>
      <c r="AH19" s="17">
        <v>359057</v>
      </c>
      <c r="AI19" t="s">
        <v>1433</v>
      </c>
      <c r="AJ19">
        <v>20240701</v>
      </c>
      <c r="AK19">
        <v>20250701</v>
      </c>
      <c r="AL19" t="s">
        <v>1509</v>
      </c>
      <c r="AM19">
        <v>92201</v>
      </c>
      <c r="AN19" t="s">
        <v>1302</v>
      </c>
      <c r="AO19" t="s">
        <v>1293</v>
      </c>
      <c r="AP19" t="s">
        <v>1294</v>
      </c>
      <c r="AQ19" s="19">
        <v>60</v>
      </c>
      <c r="AR19" s="22">
        <v>1</v>
      </c>
      <c r="AS19" s="5" t="s">
        <v>449</v>
      </c>
      <c r="AT19" s="5" t="s">
        <v>1201</v>
      </c>
      <c r="AU19" t="s">
        <v>1214</v>
      </c>
      <c r="AV19">
        <f>+VLOOKUP($I19,Code!$A$2:$M$108,12,0)</f>
        <v>320015</v>
      </c>
      <c r="AW19" t="str">
        <f>+VLOOKUP($I19,Code!$A$2:$M$108,13,0)</f>
        <v>Na 50gr</v>
      </c>
      <c r="AY19" s="1">
        <f t="shared" si="2"/>
        <v>332.46</v>
      </c>
      <c r="AZ19" s="12">
        <f t="shared" si="3"/>
        <v>0</v>
      </c>
      <c r="BB19" s="2"/>
      <c r="BD19" s="13"/>
    </row>
    <row r="20" spans="2:56" x14ac:dyDescent="0.25">
      <c r="B20" t="s">
        <v>1300</v>
      </c>
      <c r="C20" t="s">
        <v>1301</v>
      </c>
      <c r="D20" s="2">
        <v>45561</v>
      </c>
      <c r="E20" t="s">
        <v>1510</v>
      </c>
      <c r="F20" t="s">
        <v>1389</v>
      </c>
      <c r="G20" t="s">
        <v>1511</v>
      </c>
      <c r="H20" t="s">
        <v>1512</v>
      </c>
      <c r="I20">
        <v>173076000</v>
      </c>
      <c r="J20" t="s">
        <v>722</v>
      </c>
      <c r="K20" t="s">
        <v>1288</v>
      </c>
      <c r="L20" s="19" t="s">
        <v>1289</v>
      </c>
      <c r="M20">
        <v>5270019</v>
      </c>
      <c r="N20" t="s">
        <v>1513</v>
      </c>
      <c r="O20" t="s">
        <v>1514</v>
      </c>
      <c r="P20">
        <v>85</v>
      </c>
      <c r="Q20" t="s">
        <v>1290</v>
      </c>
      <c r="R20" t="s">
        <v>1515</v>
      </c>
      <c r="S20" t="s">
        <v>1516</v>
      </c>
      <c r="T20" t="s">
        <v>1517</v>
      </c>
      <c r="U20" t="s">
        <v>1188</v>
      </c>
      <c r="W20" t="s">
        <v>1188</v>
      </c>
      <c r="X20" t="s">
        <v>1518</v>
      </c>
      <c r="Y20" t="s">
        <v>1298</v>
      </c>
      <c r="Z20" t="s">
        <v>1299</v>
      </c>
      <c r="AA20" t="s">
        <v>4</v>
      </c>
      <c r="AB20" t="s">
        <v>1301</v>
      </c>
      <c r="AC20">
        <v>60</v>
      </c>
      <c r="AD20">
        <v>5541</v>
      </c>
      <c r="AE20">
        <v>5541</v>
      </c>
      <c r="AF20">
        <v>332460</v>
      </c>
      <c r="AG20">
        <v>8</v>
      </c>
      <c r="AH20" s="17">
        <v>359057</v>
      </c>
      <c r="AI20" t="s">
        <v>1319</v>
      </c>
      <c r="AJ20">
        <v>20240707</v>
      </c>
      <c r="AK20">
        <v>20250707</v>
      </c>
      <c r="AL20" t="s">
        <v>1398</v>
      </c>
      <c r="AM20">
        <v>92201</v>
      </c>
      <c r="AN20" t="s">
        <v>1302</v>
      </c>
      <c r="AO20" t="s">
        <v>1293</v>
      </c>
      <c r="AP20" t="s">
        <v>1294</v>
      </c>
      <c r="AQ20" s="19">
        <v>60</v>
      </c>
      <c r="AR20" s="22">
        <v>1</v>
      </c>
      <c r="AS20" s="5" t="s">
        <v>4</v>
      </c>
      <c r="AT20" s="5" t="s">
        <v>1518</v>
      </c>
      <c r="AU20" t="s">
        <v>1305</v>
      </c>
      <c r="AV20">
        <f>+VLOOKUP($I20,Code!$A$2:$M$108,12,0)</f>
        <v>320015</v>
      </c>
      <c r="AW20" t="str">
        <f>+VLOOKUP($I20,Code!$A$2:$M$108,13,0)</f>
        <v>Na 50gr</v>
      </c>
      <c r="AY20" s="1">
        <f t="shared" si="2"/>
        <v>332.46</v>
      </c>
      <c r="AZ20" s="12">
        <f t="shared" si="3"/>
        <v>0</v>
      </c>
      <c r="BB20" s="2"/>
      <c r="BD20" s="13"/>
    </row>
    <row r="21" spans="2:56" x14ac:dyDescent="0.25">
      <c r="B21" t="s">
        <v>1300</v>
      </c>
      <c r="C21" t="s">
        <v>1301</v>
      </c>
      <c r="D21" s="2">
        <v>45561</v>
      </c>
      <c r="E21" t="s">
        <v>1399</v>
      </c>
      <c r="F21" t="s">
        <v>1400</v>
      </c>
      <c r="G21" t="s">
        <v>1401</v>
      </c>
      <c r="H21" t="s">
        <v>1402</v>
      </c>
      <c r="I21">
        <v>173103000</v>
      </c>
      <c r="J21" t="s">
        <v>745</v>
      </c>
      <c r="K21" t="s">
        <v>1288</v>
      </c>
      <c r="L21" s="19" t="s">
        <v>1289</v>
      </c>
      <c r="M21">
        <v>5120039</v>
      </c>
      <c r="N21" t="s">
        <v>1403</v>
      </c>
      <c r="O21" t="s">
        <v>1403</v>
      </c>
      <c r="P21">
        <v>458</v>
      </c>
      <c r="Q21" t="s">
        <v>1290</v>
      </c>
      <c r="R21" t="s">
        <v>1404</v>
      </c>
      <c r="S21" t="s">
        <v>1405</v>
      </c>
      <c r="T21" t="s">
        <v>1316</v>
      </c>
      <c r="U21" t="s">
        <v>1188</v>
      </c>
      <c r="W21" t="s">
        <v>1188</v>
      </c>
      <c r="X21" t="s">
        <v>1317</v>
      </c>
      <c r="Y21" t="s">
        <v>1291</v>
      </c>
      <c r="Z21" t="s">
        <v>1292</v>
      </c>
      <c r="AA21" t="s">
        <v>51</v>
      </c>
      <c r="AB21" t="s">
        <v>1301</v>
      </c>
      <c r="AC21">
        <v>60</v>
      </c>
      <c r="AD21">
        <v>5296</v>
      </c>
      <c r="AE21">
        <v>5296</v>
      </c>
      <c r="AF21">
        <v>317760</v>
      </c>
      <c r="AG21">
        <v>8</v>
      </c>
      <c r="AH21" s="17">
        <v>343181</v>
      </c>
      <c r="AI21" t="s">
        <v>1309</v>
      </c>
      <c r="AJ21">
        <v>20240701</v>
      </c>
      <c r="AK21">
        <v>20250701</v>
      </c>
      <c r="AL21" t="s">
        <v>1406</v>
      </c>
      <c r="AM21">
        <v>102309</v>
      </c>
      <c r="AN21" t="s">
        <v>1304</v>
      </c>
      <c r="AO21" t="s">
        <v>1293</v>
      </c>
      <c r="AP21" t="s">
        <v>1294</v>
      </c>
      <c r="AQ21" s="19">
        <v>60</v>
      </c>
      <c r="AR21" s="22">
        <v>1</v>
      </c>
      <c r="AS21" s="5" t="s">
        <v>51</v>
      </c>
      <c r="AT21" s="5" t="s">
        <v>1317</v>
      </c>
      <c r="AU21" t="s">
        <v>1315</v>
      </c>
      <c r="AV21">
        <f>+VLOOKUP($I21,Code!$A$2:$M$108,12,0)</f>
        <v>320107</v>
      </c>
      <c r="AW21" t="str">
        <f>+VLOOKUP($I21,Code!$A$2:$M$108,13,0)</f>
        <v>So 50g</v>
      </c>
      <c r="AY21" s="1">
        <f t="shared" si="2"/>
        <v>317.76</v>
      </c>
      <c r="AZ21" s="12">
        <f t="shared" si="3"/>
        <v>0</v>
      </c>
      <c r="BB21" s="2"/>
      <c r="BD21" s="13"/>
    </row>
    <row r="22" spans="2:56" x14ac:dyDescent="0.25">
      <c r="B22" t="s">
        <v>1300</v>
      </c>
      <c r="C22" t="s">
        <v>1301</v>
      </c>
      <c r="D22" s="2">
        <v>45561</v>
      </c>
      <c r="E22" t="s">
        <v>1407</v>
      </c>
      <c r="F22" t="s">
        <v>1408</v>
      </c>
      <c r="G22" t="s">
        <v>1409</v>
      </c>
      <c r="H22" t="s">
        <v>1410</v>
      </c>
      <c r="I22">
        <v>173103000</v>
      </c>
      <c r="J22" t="s">
        <v>745</v>
      </c>
      <c r="K22" t="s">
        <v>1288</v>
      </c>
      <c r="L22" t="s">
        <v>1289</v>
      </c>
      <c r="M22">
        <v>5120022</v>
      </c>
      <c r="N22" t="s">
        <v>1411</v>
      </c>
      <c r="O22" t="s">
        <v>1411</v>
      </c>
      <c r="P22" t="s">
        <v>1290</v>
      </c>
      <c r="Q22" t="s">
        <v>1412</v>
      </c>
      <c r="R22" t="s">
        <v>1413</v>
      </c>
      <c r="S22" t="s">
        <v>1290</v>
      </c>
      <c r="T22" t="s">
        <v>1314</v>
      </c>
      <c r="U22" t="s">
        <v>1188</v>
      </c>
      <c r="W22" t="s">
        <v>1188</v>
      </c>
      <c r="X22" t="s">
        <v>1307</v>
      </c>
      <c r="Y22" t="s">
        <v>1291</v>
      </c>
      <c r="Z22" t="s">
        <v>1292</v>
      </c>
      <c r="AA22" t="s">
        <v>51</v>
      </c>
      <c r="AB22" t="s">
        <v>1301</v>
      </c>
      <c r="AC22">
        <v>60</v>
      </c>
      <c r="AD22">
        <v>5296</v>
      </c>
      <c r="AE22">
        <v>5296</v>
      </c>
      <c r="AF22">
        <v>317760</v>
      </c>
      <c r="AG22">
        <v>8</v>
      </c>
      <c r="AH22" s="17">
        <v>343181</v>
      </c>
      <c r="AI22" t="s">
        <v>1309</v>
      </c>
      <c r="AJ22">
        <v>20240701</v>
      </c>
      <c r="AK22">
        <v>20250701</v>
      </c>
      <c r="AL22" t="s">
        <v>1414</v>
      </c>
      <c r="AM22">
        <v>102309</v>
      </c>
      <c r="AN22" t="s">
        <v>1304</v>
      </c>
      <c r="AO22" t="s">
        <v>1293</v>
      </c>
      <c r="AP22" t="s">
        <v>1294</v>
      </c>
      <c r="AQ22" s="19">
        <v>60</v>
      </c>
      <c r="AR22" s="22">
        <v>1</v>
      </c>
      <c r="AS22" s="5" t="s">
        <v>51</v>
      </c>
      <c r="AT22" s="5" t="s">
        <v>1307</v>
      </c>
      <c r="AU22" t="s">
        <v>1305</v>
      </c>
      <c r="AV22">
        <f>+VLOOKUP($I22,Code!$A$2:$M$108,12,0)</f>
        <v>320107</v>
      </c>
      <c r="AW22" t="str">
        <f>+VLOOKUP($I22,Code!$A$2:$M$108,13,0)</f>
        <v>So 50g</v>
      </c>
      <c r="AY22" s="1">
        <f t="shared" si="2"/>
        <v>317.76</v>
      </c>
      <c r="AZ22" s="12">
        <f t="shared" si="3"/>
        <v>0</v>
      </c>
      <c r="BB22" s="2"/>
      <c r="BD22" s="13"/>
    </row>
    <row r="23" spans="2:56" x14ac:dyDescent="0.25">
      <c r="B23" t="s">
        <v>1300</v>
      </c>
      <c r="C23" t="s">
        <v>1301</v>
      </c>
      <c r="D23" s="2">
        <v>45561</v>
      </c>
      <c r="E23" t="s">
        <v>1455</v>
      </c>
      <c r="F23" t="s">
        <v>1456</v>
      </c>
      <c r="G23" t="s">
        <v>1457</v>
      </c>
      <c r="H23" t="s">
        <v>1458</v>
      </c>
      <c r="I23">
        <v>173103000</v>
      </c>
      <c r="J23" t="s">
        <v>745</v>
      </c>
      <c r="K23" t="s">
        <v>1288</v>
      </c>
      <c r="L23" s="19" t="s">
        <v>1289</v>
      </c>
      <c r="M23">
        <v>5120091</v>
      </c>
      <c r="N23" t="s">
        <v>1459</v>
      </c>
      <c r="O23" t="s">
        <v>1459</v>
      </c>
      <c r="P23" t="s">
        <v>1290</v>
      </c>
      <c r="Q23" t="s">
        <v>1460</v>
      </c>
      <c r="R23" t="s">
        <v>1460</v>
      </c>
      <c r="S23" t="s">
        <v>1334</v>
      </c>
      <c r="T23" t="s">
        <v>1332</v>
      </c>
      <c r="U23" t="s">
        <v>1188</v>
      </c>
      <c r="W23" t="s">
        <v>1188</v>
      </c>
      <c r="X23" t="s">
        <v>1333</v>
      </c>
      <c r="Y23" t="s">
        <v>1291</v>
      </c>
      <c r="Z23" t="s">
        <v>1292</v>
      </c>
      <c r="AA23" t="s">
        <v>51</v>
      </c>
      <c r="AB23" t="s">
        <v>1301</v>
      </c>
      <c r="AC23">
        <v>60</v>
      </c>
      <c r="AD23">
        <v>5296</v>
      </c>
      <c r="AE23">
        <v>5296</v>
      </c>
      <c r="AF23">
        <v>317760</v>
      </c>
      <c r="AG23">
        <v>8</v>
      </c>
      <c r="AH23" s="17">
        <v>343181</v>
      </c>
      <c r="AI23" t="s">
        <v>1309</v>
      </c>
      <c r="AJ23">
        <v>20240701</v>
      </c>
      <c r="AK23">
        <v>20250701</v>
      </c>
      <c r="AL23" t="s">
        <v>1461</v>
      </c>
      <c r="AM23">
        <v>102309</v>
      </c>
      <c r="AN23" t="s">
        <v>1304</v>
      </c>
      <c r="AO23" t="s">
        <v>1293</v>
      </c>
      <c r="AP23" t="s">
        <v>1294</v>
      </c>
      <c r="AQ23" s="19">
        <v>60</v>
      </c>
      <c r="AR23" s="22">
        <v>1</v>
      </c>
      <c r="AS23" s="5" t="s">
        <v>51</v>
      </c>
      <c r="AT23" s="5" t="s">
        <v>1333</v>
      </c>
      <c r="AU23" t="s">
        <v>1305</v>
      </c>
      <c r="AV23">
        <f>+VLOOKUP($I23,Code!$A$2:$M$108,12,0)</f>
        <v>320107</v>
      </c>
      <c r="AW23" t="str">
        <f>+VLOOKUP($I23,Code!$A$2:$M$108,13,0)</f>
        <v>So 50g</v>
      </c>
      <c r="AY23" s="1">
        <f t="shared" si="2"/>
        <v>317.76</v>
      </c>
      <c r="AZ23" s="12">
        <f t="shared" si="3"/>
        <v>0</v>
      </c>
      <c r="BB23" s="2"/>
      <c r="BD23" s="13"/>
    </row>
    <row r="24" spans="2:56" x14ac:dyDescent="0.25">
      <c r="B24" t="s">
        <v>1300</v>
      </c>
      <c r="C24" t="s">
        <v>1301</v>
      </c>
      <c r="D24" s="2">
        <v>45561</v>
      </c>
      <c r="E24" t="s">
        <v>1399</v>
      </c>
      <c r="F24" t="s">
        <v>1400</v>
      </c>
      <c r="G24" t="s">
        <v>1401</v>
      </c>
      <c r="H24" t="s">
        <v>1402</v>
      </c>
      <c r="I24">
        <v>173109000</v>
      </c>
      <c r="J24" t="s">
        <v>914</v>
      </c>
      <c r="K24" t="s">
        <v>1288</v>
      </c>
      <c r="L24" s="19" t="s">
        <v>1289</v>
      </c>
      <c r="M24">
        <v>5120039</v>
      </c>
      <c r="N24" t="s">
        <v>1403</v>
      </c>
      <c r="O24" t="s">
        <v>1403</v>
      </c>
      <c r="P24">
        <v>458</v>
      </c>
      <c r="Q24" t="s">
        <v>1290</v>
      </c>
      <c r="R24" t="s">
        <v>1404</v>
      </c>
      <c r="S24" t="s">
        <v>1405</v>
      </c>
      <c r="T24" t="s">
        <v>1316</v>
      </c>
      <c r="U24" t="s">
        <v>1188</v>
      </c>
      <c r="W24" t="s">
        <v>1188</v>
      </c>
      <c r="X24" t="s">
        <v>1317</v>
      </c>
      <c r="Y24" t="s">
        <v>1291</v>
      </c>
      <c r="Z24" t="s">
        <v>1292</v>
      </c>
      <c r="AA24" t="s">
        <v>51</v>
      </c>
      <c r="AB24" t="s">
        <v>1301</v>
      </c>
      <c r="AC24">
        <v>60</v>
      </c>
      <c r="AD24">
        <v>5296</v>
      </c>
      <c r="AE24">
        <v>5296</v>
      </c>
      <c r="AF24">
        <v>317760</v>
      </c>
      <c r="AG24">
        <v>8</v>
      </c>
      <c r="AH24" s="17">
        <v>343181</v>
      </c>
      <c r="AI24" t="s">
        <v>1519</v>
      </c>
      <c r="AJ24">
        <v>20240216</v>
      </c>
      <c r="AK24">
        <v>20250215</v>
      </c>
      <c r="AL24" t="s">
        <v>1406</v>
      </c>
      <c r="AM24">
        <v>102309</v>
      </c>
      <c r="AN24" t="s">
        <v>1304</v>
      </c>
      <c r="AO24" t="s">
        <v>1293</v>
      </c>
      <c r="AP24" t="s">
        <v>1294</v>
      </c>
      <c r="AQ24" s="19">
        <v>60</v>
      </c>
      <c r="AR24" s="22">
        <v>1</v>
      </c>
      <c r="AS24" s="5" t="s">
        <v>51</v>
      </c>
      <c r="AT24" s="5" t="s">
        <v>1317</v>
      </c>
      <c r="AU24" t="s">
        <v>1315</v>
      </c>
      <c r="AV24">
        <f>+VLOOKUP($I24,Code!$A$2:$M$108,12,0)</f>
        <v>320917</v>
      </c>
      <c r="AW24" t="str">
        <f>+VLOOKUP($I24,Code!$A$2:$M$108,13,0)</f>
        <v>NABATI RSY 50g (60 pcs) VN</v>
      </c>
      <c r="AY24" s="1">
        <f t="shared" si="2"/>
        <v>317.76</v>
      </c>
      <c r="AZ24" s="12">
        <f t="shared" si="3"/>
        <v>0</v>
      </c>
      <c r="BB24" s="2"/>
      <c r="BD24" s="13"/>
    </row>
    <row r="25" spans="2:56" x14ac:dyDescent="0.25">
      <c r="B25" t="s">
        <v>1300</v>
      </c>
      <c r="C25" t="s">
        <v>1301</v>
      </c>
      <c r="D25" s="2">
        <v>45561</v>
      </c>
      <c r="E25" t="s">
        <v>1520</v>
      </c>
      <c r="F25" t="s">
        <v>1400</v>
      </c>
      <c r="G25" t="s">
        <v>1521</v>
      </c>
      <c r="H25" t="s">
        <v>1522</v>
      </c>
      <c r="I25">
        <v>173123000</v>
      </c>
      <c r="J25" t="s">
        <v>935</v>
      </c>
      <c r="K25" t="s">
        <v>1288</v>
      </c>
      <c r="L25" s="19" t="s">
        <v>1295</v>
      </c>
      <c r="M25">
        <v>5120039</v>
      </c>
      <c r="N25" t="s">
        <v>1403</v>
      </c>
      <c r="O25" t="s">
        <v>1403</v>
      </c>
      <c r="P25">
        <v>458</v>
      </c>
      <c r="Q25" t="s">
        <v>1290</v>
      </c>
      <c r="R25" t="s">
        <v>1404</v>
      </c>
      <c r="S25" t="s">
        <v>1405</v>
      </c>
      <c r="T25" t="s">
        <v>1316</v>
      </c>
      <c r="U25" t="s">
        <v>1188</v>
      </c>
      <c r="W25" t="s">
        <v>1188</v>
      </c>
      <c r="X25" t="s">
        <v>1317</v>
      </c>
      <c r="Y25" t="s">
        <v>1291</v>
      </c>
      <c r="Z25" t="s">
        <v>1292</v>
      </c>
      <c r="AA25" t="s">
        <v>51</v>
      </c>
      <c r="AB25" t="s">
        <v>1301</v>
      </c>
      <c r="AC25">
        <v>42</v>
      </c>
      <c r="AD25">
        <v>35139</v>
      </c>
      <c r="AE25">
        <v>35139</v>
      </c>
      <c r="AF25">
        <v>1475838</v>
      </c>
      <c r="AG25">
        <v>8</v>
      </c>
      <c r="AH25" s="17">
        <v>1593905</v>
      </c>
      <c r="AI25" t="s">
        <v>1321</v>
      </c>
      <c r="AJ25">
        <v>20240714</v>
      </c>
      <c r="AK25">
        <v>20250714</v>
      </c>
      <c r="AL25" t="s">
        <v>1406</v>
      </c>
      <c r="AM25">
        <v>102309</v>
      </c>
      <c r="AN25" t="s">
        <v>1304</v>
      </c>
      <c r="AO25" t="s">
        <v>1293</v>
      </c>
      <c r="AP25" t="s">
        <v>1294</v>
      </c>
      <c r="AQ25" s="19">
        <v>6</v>
      </c>
      <c r="AR25" s="22">
        <v>7</v>
      </c>
      <c r="AS25" s="5" t="s">
        <v>51</v>
      </c>
      <c r="AT25" s="5" t="s">
        <v>1317</v>
      </c>
      <c r="AU25" t="s">
        <v>1315</v>
      </c>
      <c r="AV25">
        <f>+VLOOKUP($I25,Code!$A$2:$M$108,12,0)</f>
        <v>320118</v>
      </c>
      <c r="AW25" t="str">
        <f>+VLOOKUP($I25,Code!$A$2:$M$108,13,0)</f>
        <v>Richoco WF 15g</v>
      </c>
      <c r="AY25" s="1">
        <f t="shared" si="2"/>
        <v>210.834</v>
      </c>
      <c r="AZ25" s="12">
        <f t="shared" si="3"/>
        <v>0</v>
      </c>
      <c r="BB25" s="2"/>
      <c r="BD25" s="13"/>
    </row>
    <row r="26" spans="2:56" x14ac:dyDescent="0.25">
      <c r="B26" t="s">
        <v>1300</v>
      </c>
      <c r="C26" t="s">
        <v>1301</v>
      </c>
      <c r="D26" s="2">
        <v>45561</v>
      </c>
      <c r="E26" t="s">
        <v>1523</v>
      </c>
      <c r="F26" t="s">
        <v>1456</v>
      </c>
      <c r="G26" t="s">
        <v>1524</v>
      </c>
      <c r="H26" t="s">
        <v>1525</v>
      </c>
      <c r="I26">
        <v>173123000</v>
      </c>
      <c r="J26" t="s">
        <v>935</v>
      </c>
      <c r="K26" t="s">
        <v>1288</v>
      </c>
      <c r="L26" s="19" t="s">
        <v>1295</v>
      </c>
      <c r="M26">
        <v>5128671</v>
      </c>
      <c r="N26" t="s">
        <v>1465</v>
      </c>
      <c r="O26" t="s">
        <v>1465</v>
      </c>
      <c r="P26" t="s">
        <v>1466</v>
      </c>
      <c r="Q26" t="s">
        <v>1467</v>
      </c>
      <c r="R26" t="s">
        <v>1468</v>
      </c>
      <c r="S26" t="s">
        <v>1469</v>
      </c>
      <c r="T26" t="s">
        <v>1207</v>
      </c>
      <c r="U26" t="s">
        <v>1188</v>
      </c>
      <c r="W26" t="s">
        <v>1188</v>
      </c>
      <c r="X26" t="s">
        <v>1311</v>
      </c>
      <c r="Y26" t="s">
        <v>1291</v>
      </c>
      <c r="Z26" t="s">
        <v>1292</v>
      </c>
      <c r="AA26" t="s">
        <v>51</v>
      </c>
      <c r="AB26" t="s">
        <v>1301</v>
      </c>
      <c r="AC26">
        <v>12</v>
      </c>
      <c r="AD26">
        <v>35139</v>
      </c>
      <c r="AE26">
        <v>35139</v>
      </c>
      <c r="AF26">
        <v>421668</v>
      </c>
      <c r="AG26">
        <v>8</v>
      </c>
      <c r="AH26" s="17">
        <v>455401</v>
      </c>
      <c r="AI26" t="s">
        <v>1321</v>
      </c>
      <c r="AJ26">
        <v>20240714</v>
      </c>
      <c r="AK26">
        <v>20250714</v>
      </c>
      <c r="AL26" t="s">
        <v>1461</v>
      </c>
      <c r="AM26">
        <v>102309</v>
      </c>
      <c r="AN26" t="s">
        <v>1304</v>
      </c>
      <c r="AO26" t="s">
        <v>1293</v>
      </c>
      <c r="AP26" t="s">
        <v>1294</v>
      </c>
      <c r="AQ26" s="19">
        <v>6</v>
      </c>
      <c r="AR26" s="22">
        <v>2</v>
      </c>
      <c r="AS26" s="5" t="s">
        <v>51</v>
      </c>
      <c r="AT26" s="5" t="s">
        <v>1311</v>
      </c>
      <c r="AU26" t="s">
        <v>1315</v>
      </c>
      <c r="AV26">
        <f>+VLOOKUP($I26,Code!$A$2:$M$108,12,0)</f>
        <v>320118</v>
      </c>
      <c r="AW26" t="str">
        <f>+VLOOKUP($I26,Code!$A$2:$M$108,13,0)</f>
        <v>Richoco WF 15g</v>
      </c>
      <c r="AY26" s="1">
        <f t="shared" si="2"/>
        <v>210.834</v>
      </c>
      <c r="AZ26" s="12">
        <f t="shared" si="3"/>
        <v>0</v>
      </c>
      <c r="BB26" s="2"/>
      <c r="BD26" s="13"/>
    </row>
    <row r="27" spans="2:56" x14ac:dyDescent="0.25">
      <c r="B27" t="s">
        <v>1300</v>
      </c>
      <c r="C27" t="s">
        <v>1301</v>
      </c>
      <c r="D27" s="2">
        <v>45561</v>
      </c>
      <c r="E27" t="s">
        <v>1526</v>
      </c>
      <c r="F27" t="s">
        <v>1408</v>
      </c>
      <c r="G27" t="s">
        <v>1527</v>
      </c>
      <c r="H27" t="s">
        <v>1528</v>
      </c>
      <c r="I27">
        <v>173129000</v>
      </c>
      <c r="J27" t="s">
        <v>746</v>
      </c>
      <c r="K27" t="s">
        <v>1288</v>
      </c>
      <c r="L27" s="19" t="s">
        <v>1295</v>
      </c>
      <c r="M27">
        <v>5131613</v>
      </c>
      <c r="N27" t="s">
        <v>1195</v>
      </c>
      <c r="O27" t="s">
        <v>1195</v>
      </c>
      <c r="P27" t="s">
        <v>1290</v>
      </c>
      <c r="Q27" t="s">
        <v>1529</v>
      </c>
      <c r="R27" t="s">
        <v>1530</v>
      </c>
      <c r="S27" t="s">
        <v>1196</v>
      </c>
      <c r="T27" t="s">
        <v>1197</v>
      </c>
      <c r="U27" t="s">
        <v>1188</v>
      </c>
      <c r="W27" t="s">
        <v>1188</v>
      </c>
      <c r="X27" t="s">
        <v>1320</v>
      </c>
      <c r="Y27" t="s">
        <v>1291</v>
      </c>
      <c r="Z27" t="s">
        <v>1292</v>
      </c>
      <c r="AA27" t="s">
        <v>51</v>
      </c>
      <c r="AB27" t="s">
        <v>1301</v>
      </c>
      <c r="AC27">
        <v>6</v>
      </c>
      <c r="AD27">
        <v>36800</v>
      </c>
      <c r="AE27">
        <v>36800</v>
      </c>
      <c r="AF27">
        <v>220800</v>
      </c>
      <c r="AG27">
        <v>8</v>
      </c>
      <c r="AH27" s="17">
        <v>238464</v>
      </c>
      <c r="AI27" t="s">
        <v>1531</v>
      </c>
      <c r="AJ27">
        <v>20240711</v>
      </c>
      <c r="AK27">
        <v>20250711</v>
      </c>
      <c r="AL27" t="s">
        <v>1414</v>
      </c>
      <c r="AM27">
        <v>102309</v>
      </c>
      <c r="AN27" t="s">
        <v>1304</v>
      </c>
      <c r="AO27" t="s">
        <v>1293</v>
      </c>
      <c r="AP27" t="s">
        <v>1294</v>
      </c>
      <c r="AQ27" s="19">
        <v>6</v>
      </c>
      <c r="AR27" s="22">
        <v>1</v>
      </c>
      <c r="AS27" s="5" t="s">
        <v>51</v>
      </c>
      <c r="AT27" s="5" t="s">
        <v>1320</v>
      </c>
      <c r="AU27" t="s">
        <v>1213</v>
      </c>
      <c r="AV27">
        <f>+VLOOKUP($I27,Code!$A$2:$M$108,12,0)</f>
        <v>320023</v>
      </c>
      <c r="AW27" t="str">
        <f>+VLOOKUP($I27,Code!$A$2:$M$108,13,0)</f>
        <v>Na 15g</v>
      </c>
      <c r="AY27" s="1">
        <f t="shared" si="2"/>
        <v>220.8</v>
      </c>
      <c r="AZ27" s="12">
        <f t="shared" si="3"/>
        <v>0</v>
      </c>
      <c r="BB27" s="2"/>
      <c r="BD27" s="13"/>
    </row>
    <row r="28" spans="2:56" x14ac:dyDescent="0.25">
      <c r="B28" t="s">
        <v>1300</v>
      </c>
      <c r="C28" t="s">
        <v>1301</v>
      </c>
      <c r="D28" s="2">
        <v>45561</v>
      </c>
      <c r="E28" t="s">
        <v>1532</v>
      </c>
      <c r="F28" t="s">
        <v>1533</v>
      </c>
      <c r="G28" t="s">
        <v>1534</v>
      </c>
      <c r="H28" t="s">
        <v>1535</v>
      </c>
      <c r="I28">
        <v>173129000</v>
      </c>
      <c r="J28" t="s">
        <v>746</v>
      </c>
      <c r="K28" t="s">
        <v>1288</v>
      </c>
      <c r="L28" s="19" t="s">
        <v>1295</v>
      </c>
      <c r="M28">
        <v>5121322</v>
      </c>
      <c r="N28" t="s">
        <v>1536</v>
      </c>
      <c r="O28" t="s">
        <v>1537</v>
      </c>
      <c r="P28">
        <v>210</v>
      </c>
      <c r="Q28" t="s">
        <v>1290</v>
      </c>
      <c r="R28" t="s">
        <v>1538</v>
      </c>
      <c r="S28" t="s">
        <v>1539</v>
      </c>
      <c r="T28" t="s">
        <v>1192</v>
      </c>
      <c r="U28" t="s">
        <v>1188</v>
      </c>
      <c r="W28" t="s">
        <v>1188</v>
      </c>
      <c r="X28" t="s">
        <v>1358</v>
      </c>
      <c r="Y28" t="s">
        <v>1298</v>
      </c>
      <c r="Z28" t="s">
        <v>1299</v>
      </c>
      <c r="AA28" t="s">
        <v>4</v>
      </c>
      <c r="AB28" t="s">
        <v>1301</v>
      </c>
      <c r="AC28">
        <v>12</v>
      </c>
      <c r="AD28">
        <v>36800</v>
      </c>
      <c r="AE28">
        <v>36800</v>
      </c>
      <c r="AF28">
        <v>441600</v>
      </c>
      <c r="AG28">
        <v>8</v>
      </c>
      <c r="AH28" s="17">
        <v>476928</v>
      </c>
      <c r="AI28" t="s">
        <v>1349</v>
      </c>
      <c r="AJ28">
        <v>20240804</v>
      </c>
      <c r="AK28">
        <v>20250804</v>
      </c>
      <c r="AL28" t="s">
        <v>1540</v>
      </c>
      <c r="AM28">
        <v>92201</v>
      </c>
      <c r="AN28" t="s">
        <v>1302</v>
      </c>
      <c r="AO28" t="s">
        <v>1293</v>
      </c>
      <c r="AP28" t="s">
        <v>1294</v>
      </c>
      <c r="AQ28" s="19">
        <v>6</v>
      </c>
      <c r="AR28" s="22">
        <v>2</v>
      </c>
      <c r="AS28" s="5" t="s">
        <v>4</v>
      </c>
      <c r="AT28" s="5" t="s">
        <v>1358</v>
      </c>
      <c r="AU28" t="s">
        <v>1765</v>
      </c>
      <c r="AV28">
        <f>+VLOOKUP($I28,Code!$A$2:$M$108,12,0)</f>
        <v>320023</v>
      </c>
      <c r="AW28" t="str">
        <f>+VLOOKUP($I28,Code!$A$2:$M$108,13,0)</f>
        <v>Na 15g</v>
      </c>
      <c r="AY28" s="1">
        <f t="shared" si="2"/>
        <v>220.8</v>
      </c>
      <c r="AZ28" s="12">
        <f t="shared" si="3"/>
        <v>0</v>
      </c>
      <c r="BB28" s="2"/>
      <c r="BD28" s="13"/>
    </row>
    <row r="29" spans="2:56" x14ac:dyDescent="0.25">
      <c r="B29" t="s">
        <v>1300</v>
      </c>
      <c r="C29" t="s">
        <v>1301</v>
      </c>
      <c r="D29" s="2">
        <v>45561</v>
      </c>
      <c r="E29" t="s">
        <v>1541</v>
      </c>
      <c r="F29" t="s">
        <v>1389</v>
      </c>
      <c r="G29" t="s">
        <v>1542</v>
      </c>
      <c r="H29" t="s">
        <v>1543</v>
      </c>
      <c r="I29">
        <v>173129000</v>
      </c>
      <c r="J29" t="s">
        <v>746</v>
      </c>
      <c r="K29" t="s">
        <v>1288</v>
      </c>
      <c r="L29" s="19" t="s">
        <v>1295</v>
      </c>
      <c r="M29">
        <v>5130465</v>
      </c>
      <c r="N29" t="s">
        <v>1544</v>
      </c>
      <c r="O29" t="s">
        <v>1545</v>
      </c>
      <c r="P29" t="s">
        <v>1290</v>
      </c>
      <c r="Q29" t="s">
        <v>1290</v>
      </c>
      <c r="R29" t="s">
        <v>1546</v>
      </c>
      <c r="S29" t="s">
        <v>1547</v>
      </c>
      <c r="T29" t="s">
        <v>1548</v>
      </c>
      <c r="U29" t="s">
        <v>1188</v>
      </c>
      <c r="W29" t="s">
        <v>1188</v>
      </c>
      <c r="X29" t="s">
        <v>1549</v>
      </c>
      <c r="Y29" t="s">
        <v>1298</v>
      </c>
      <c r="Z29" t="s">
        <v>1299</v>
      </c>
      <c r="AA29" t="s">
        <v>4</v>
      </c>
      <c r="AB29" t="s">
        <v>1301</v>
      </c>
      <c r="AC29">
        <v>12</v>
      </c>
      <c r="AD29">
        <v>36800</v>
      </c>
      <c r="AE29">
        <v>36800</v>
      </c>
      <c r="AF29">
        <v>441600</v>
      </c>
      <c r="AG29">
        <v>8</v>
      </c>
      <c r="AH29" s="17">
        <v>476928</v>
      </c>
      <c r="AI29" t="s">
        <v>1349</v>
      </c>
      <c r="AJ29">
        <v>20240804</v>
      </c>
      <c r="AK29">
        <v>20250804</v>
      </c>
      <c r="AL29" t="s">
        <v>1398</v>
      </c>
      <c r="AM29">
        <v>92201</v>
      </c>
      <c r="AN29" t="s">
        <v>1302</v>
      </c>
      <c r="AO29" t="s">
        <v>1293</v>
      </c>
      <c r="AP29" t="s">
        <v>1294</v>
      </c>
      <c r="AQ29" s="19">
        <v>6</v>
      </c>
      <c r="AR29" s="22">
        <v>2</v>
      </c>
      <c r="AS29" s="5" t="s">
        <v>4</v>
      </c>
      <c r="AT29" s="5" t="s">
        <v>1549</v>
      </c>
      <c r="AU29" t="s">
        <v>1305</v>
      </c>
      <c r="AV29">
        <f>+VLOOKUP($I29,Code!$A$2:$M$108,12,0)</f>
        <v>320023</v>
      </c>
      <c r="AW29" t="str">
        <f>+VLOOKUP($I29,Code!$A$2:$M$108,13,0)</f>
        <v>Na 15g</v>
      </c>
      <c r="AY29" s="1">
        <f t="shared" si="2"/>
        <v>220.8</v>
      </c>
      <c r="AZ29" s="12">
        <f t="shared" si="3"/>
        <v>0</v>
      </c>
      <c r="BB29" s="2"/>
      <c r="BD29" s="13"/>
    </row>
    <row r="30" spans="2:56" x14ac:dyDescent="0.25">
      <c r="B30" t="s">
        <v>1300</v>
      </c>
      <c r="C30" t="s">
        <v>1301</v>
      </c>
      <c r="D30" s="2">
        <v>45561</v>
      </c>
      <c r="E30" t="s">
        <v>1550</v>
      </c>
      <c r="F30" t="s">
        <v>1533</v>
      </c>
      <c r="G30" t="s">
        <v>1551</v>
      </c>
      <c r="H30" t="s">
        <v>1552</v>
      </c>
      <c r="I30">
        <v>173129000</v>
      </c>
      <c r="J30" t="s">
        <v>746</v>
      </c>
      <c r="K30" t="s">
        <v>1288</v>
      </c>
      <c r="L30" s="19" t="s">
        <v>1295</v>
      </c>
      <c r="M30">
        <v>5122992</v>
      </c>
      <c r="N30" t="s">
        <v>1553</v>
      </c>
      <c r="O30" t="s">
        <v>1554</v>
      </c>
      <c r="P30">
        <v>93</v>
      </c>
      <c r="Q30" t="s">
        <v>1290</v>
      </c>
      <c r="R30" t="s">
        <v>1555</v>
      </c>
      <c r="S30" t="s">
        <v>1556</v>
      </c>
      <c r="T30" t="s">
        <v>1192</v>
      </c>
      <c r="U30" t="s">
        <v>1188</v>
      </c>
      <c r="W30" t="s">
        <v>1188</v>
      </c>
      <c r="X30" t="s">
        <v>1358</v>
      </c>
      <c r="Y30" t="s">
        <v>1298</v>
      </c>
      <c r="Z30" t="s">
        <v>1299</v>
      </c>
      <c r="AA30" t="s">
        <v>4</v>
      </c>
      <c r="AB30" t="s">
        <v>1301</v>
      </c>
      <c r="AC30">
        <v>6</v>
      </c>
      <c r="AD30">
        <v>36800</v>
      </c>
      <c r="AE30">
        <v>36800</v>
      </c>
      <c r="AF30">
        <v>220800</v>
      </c>
      <c r="AG30">
        <v>8</v>
      </c>
      <c r="AH30" s="17">
        <v>238464</v>
      </c>
      <c r="AI30" t="s">
        <v>1349</v>
      </c>
      <c r="AJ30">
        <v>20240804</v>
      </c>
      <c r="AK30">
        <v>20250804</v>
      </c>
      <c r="AL30" t="s">
        <v>1540</v>
      </c>
      <c r="AM30">
        <v>92201</v>
      </c>
      <c r="AN30" t="s">
        <v>1302</v>
      </c>
      <c r="AO30" t="s">
        <v>1293</v>
      </c>
      <c r="AP30" t="s">
        <v>1294</v>
      </c>
      <c r="AQ30" s="19">
        <v>6</v>
      </c>
      <c r="AR30" s="22">
        <v>1</v>
      </c>
      <c r="AS30" s="5" t="s">
        <v>4</v>
      </c>
      <c r="AT30" s="5" t="s">
        <v>1358</v>
      </c>
      <c r="AU30" t="s">
        <v>1765</v>
      </c>
      <c r="AV30">
        <f>+VLOOKUP($I30,Code!$A$2:$M$108,12,0)</f>
        <v>320023</v>
      </c>
      <c r="AW30" t="str">
        <f>+VLOOKUP($I30,Code!$A$2:$M$108,13,0)</f>
        <v>Na 15g</v>
      </c>
      <c r="AY30" s="1">
        <f t="shared" si="2"/>
        <v>220.8</v>
      </c>
      <c r="AZ30" s="12">
        <f t="shared" si="3"/>
        <v>0</v>
      </c>
      <c r="BB30" s="2"/>
      <c r="BD30" s="13"/>
    </row>
    <row r="31" spans="2:56" x14ac:dyDescent="0.25">
      <c r="B31" t="s">
        <v>1300</v>
      </c>
      <c r="C31" t="s">
        <v>1301</v>
      </c>
      <c r="D31" s="2">
        <v>45561</v>
      </c>
      <c r="E31" t="s">
        <v>1557</v>
      </c>
      <c r="F31" t="s">
        <v>1447</v>
      </c>
      <c r="G31" t="s">
        <v>1558</v>
      </c>
      <c r="H31" t="s">
        <v>1559</v>
      </c>
      <c r="I31">
        <v>173129000</v>
      </c>
      <c r="J31" t="s">
        <v>746</v>
      </c>
      <c r="K31" t="s">
        <v>1288</v>
      </c>
      <c r="L31" s="19" t="s">
        <v>1295</v>
      </c>
      <c r="M31">
        <v>5279539</v>
      </c>
      <c r="N31" t="s">
        <v>1560</v>
      </c>
      <c r="O31" t="s">
        <v>1561</v>
      </c>
      <c r="P31">
        <v>28</v>
      </c>
      <c r="Q31" t="s">
        <v>1290</v>
      </c>
      <c r="R31" t="s">
        <v>1335</v>
      </c>
      <c r="S31" t="s">
        <v>1335</v>
      </c>
      <c r="T31" t="s">
        <v>1330</v>
      </c>
      <c r="U31" t="s">
        <v>1188</v>
      </c>
      <c r="W31" t="s">
        <v>1188</v>
      </c>
      <c r="X31" t="s">
        <v>1331</v>
      </c>
      <c r="Y31" t="s">
        <v>1298</v>
      </c>
      <c r="Z31" t="s">
        <v>1299</v>
      </c>
      <c r="AA31" t="s">
        <v>4</v>
      </c>
      <c r="AB31" t="s">
        <v>1301</v>
      </c>
      <c r="AC31">
        <v>12</v>
      </c>
      <c r="AD31">
        <v>36800</v>
      </c>
      <c r="AE31">
        <v>36800</v>
      </c>
      <c r="AF31">
        <v>441600</v>
      </c>
      <c r="AG31">
        <v>8</v>
      </c>
      <c r="AH31" s="17">
        <v>476928</v>
      </c>
      <c r="AI31" t="s">
        <v>1349</v>
      </c>
      <c r="AJ31">
        <v>20240804</v>
      </c>
      <c r="AK31">
        <v>20250804</v>
      </c>
      <c r="AL31" t="s">
        <v>1454</v>
      </c>
      <c r="AM31">
        <v>92201</v>
      </c>
      <c r="AN31" t="s">
        <v>1302</v>
      </c>
      <c r="AO31" t="s">
        <v>1293</v>
      </c>
      <c r="AP31" t="s">
        <v>1294</v>
      </c>
      <c r="AQ31" s="19">
        <v>6</v>
      </c>
      <c r="AR31" s="22">
        <v>2</v>
      </c>
      <c r="AS31" s="5" t="s">
        <v>4</v>
      </c>
      <c r="AT31" s="5" t="s">
        <v>1331</v>
      </c>
      <c r="AU31" t="s">
        <v>1306</v>
      </c>
      <c r="AV31">
        <f>+VLOOKUP($I31,Code!$A$2:$M$108,12,0)</f>
        <v>320023</v>
      </c>
      <c r="AW31" t="str">
        <f>+VLOOKUP($I31,Code!$A$2:$M$108,13,0)</f>
        <v>Na 15g</v>
      </c>
      <c r="AY31" s="1">
        <f t="shared" si="2"/>
        <v>220.8</v>
      </c>
      <c r="AZ31" s="12">
        <f t="shared" si="3"/>
        <v>0</v>
      </c>
      <c r="BB31" s="2"/>
      <c r="BD31" s="13"/>
    </row>
    <row r="32" spans="2:56" x14ac:dyDescent="0.25">
      <c r="B32" t="s">
        <v>1300</v>
      </c>
      <c r="C32" t="s">
        <v>1301</v>
      </c>
      <c r="D32" s="2">
        <v>45561</v>
      </c>
      <c r="E32" t="s">
        <v>1562</v>
      </c>
      <c r="F32" t="s">
        <v>1477</v>
      </c>
      <c r="G32" t="s">
        <v>1563</v>
      </c>
      <c r="H32" t="s">
        <v>1564</v>
      </c>
      <c r="I32">
        <v>173129000</v>
      </c>
      <c r="J32" t="s">
        <v>746</v>
      </c>
      <c r="K32" t="s">
        <v>1288</v>
      </c>
      <c r="L32" s="19" t="s">
        <v>1295</v>
      </c>
      <c r="M32">
        <v>5295876</v>
      </c>
      <c r="N32" t="s">
        <v>1565</v>
      </c>
      <c r="O32" t="s">
        <v>1566</v>
      </c>
      <c r="P32">
        <v>678</v>
      </c>
      <c r="Q32" t="s">
        <v>1290</v>
      </c>
      <c r="R32" t="s">
        <v>1567</v>
      </c>
      <c r="S32" t="s">
        <v>1339</v>
      </c>
      <c r="T32" t="s">
        <v>1568</v>
      </c>
      <c r="U32" t="s">
        <v>1423</v>
      </c>
      <c r="W32" t="s">
        <v>1303</v>
      </c>
      <c r="X32" t="s">
        <v>1423</v>
      </c>
      <c r="Y32" t="s">
        <v>1298</v>
      </c>
      <c r="Z32" t="s">
        <v>1299</v>
      </c>
      <c r="AA32" t="s">
        <v>4</v>
      </c>
      <c r="AB32" t="s">
        <v>1301</v>
      </c>
      <c r="AC32">
        <v>6</v>
      </c>
      <c r="AD32">
        <v>36800</v>
      </c>
      <c r="AE32">
        <v>36800</v>
      </c>
      <c r="AF32">
        <v>220800</v>
      </c>
      <c r="AG32">
        <v>8</v>
      </c>
      <c r="AH32" s="17">
        <v>238464</v>
      </c>
      <c r="AI32" t="s">
        <v>1349</v>
      </c>
      <c r="AJ32">
        <v>20240804</v>
      </c>
      <c r="AK32">
        <v>20250804</v>
      </c>
      <c r="AL32" t="s">
        <v>1486</v>
      </c>
      <c r="AM32">
        <v>92201</v>
      </c>
      <c r="AN32" t="s">
        <v>1302</v>
      </c>
      <c r="AO32" t="s">
        <v>1293</v>
      </c>
      <c r="AP32" t="s">
        <v>1294</v>
      </c>
      <c r="AQ32" s="19">
        <v>6</v>
      </c>
      <c r="AR32" s="22">
        <v>1</v>
      </c>
      <c r="AS32" s="5" t="s">
        <v>4</v>
      </c>
      <c r="AT32" s="5" t="s">
        <v>1423</v>
      </c>
      <c r="AU32" t="s">
        <v>1310</v>
      </c>
      <c r="AV32">
        <f>+VLOOKUP($I32,Code!$A$2:$M$108,12,0)</f>
        <v>320023</v>
      </c>
      <c r="AW32" t="str">
        <f>+VLOOKUP($I32,Code!$A$2:$M$108,13,0)</f>
        <v>Na 15g</v>
      </c>
      <c r="AY32" s="1">
        <f t="shared" si="2"/>
        <v>220.8</v>
      </c>
      <c r="AZ32" s="12">
        <f t="shared" si="3"/>
        <v>0</v>
      </c>
      <c r="BB32" s="2"/>
      <c r="BD32" s="13"/>
    </row>
    <row r="33" spans="2:56" x14ac:dyDescent="0.25">
      <c r="B33" t="s">
        <v>1300</v>
      </c>
      <c r="C33" t="s">
        <v>1301</v>
      </c>
      <c r="D33" s="2">
        <v>45561</v>
      </c>
      <c r="E33" t="s">
        <v>1371</v>
      </c>
      <c r="F33" t="s">
        <v>1372</v>
      </c>
      <c r="G33" t="s">
        <v>1373</v>
      </c>
      <c r="H33" t="s">
        <v>1374</v>
      </c>
      <c r="I33">
        <v>173129000</v>
      </c>
      <c r="J33" t="s">
        <v>746</v>
      </c>
      <c r="K33" t="s">
        <v>1288</v>
      </c>
      <c r="L33" s="19" t="s">
        <v>1295</v>
      </c>
      <c r="M33">
        <v>5060249</v>
      </c>
      <c r="N33" t="s">
        <v>1375</v>
      </c>
      <c r="O33" t="s">
        <v>1290</v>
      </c>
      <c r="P33">
        <v>135</v>
      </c>
      <c r="Q33" t="s">
        <v>1290</v>
      </c>
      <c r="R33" t="s">
        <v>1376</v>
      </c>
      <c r="S33" t="s">
        <v>1290</v>
      </c>
      <c r="T33" t="s">
        <v>1207</v>
      </c>
      <c r="U33" t="s">
        <v>1188</v>
      </c>
      <c r="W33" t="s">
        <v>1188</v>
      </c>
      <c r="X33" t="s">
        <v>1311</v>
      </c>
      <c r="Y33" t="s">
        <v>1291</v>
      </c>
      <c r="Z33" t="s">
        <v>1308</v>
      </c>
      <c r="AA33" t="s">
        <v>1312</v>
      </c>
      <c r="AB33" t="s">
        <v>1301</v>
      </c>
      <c r="AC33">
        <v>12</v>
      </c>
      <c r="AD33">
        <v>36800</v>
      </c>
      <c r="AE33">
        <v>35696</v>
      </c>
      <c r="AF33">
        <v>428352</v>
      </c>
      <c r="AG33">
        <v>8</v>
      </c>
      <c r="AH33" s="17">
        <v>462620</v>
      </c>
      <c r="AI33" t="s">
        <v>1318</v>
      </c>
      <c r="AJ33">
        <v>20240803</v>
      </c>
      <c r="AK33">
        <v>20250803</v>
      </c>
      <c r="AL33" t="s">
        <v>1377</v>
      </c>
      <c r="AM33">
        <v>101251</v>
      </c>
      <c r="AN33" t="s">
        <v>1340</v>
      </c>
      <c r="AO33" t="s">
        <v>1293</v>
      </c>
      <c r="AP33" t="s">
        <v>1294</v>
      </c>
      <c r="AQ33" s="19">
        <v>6</v>
      </c>
      <c r="AR33" s="22">
        <v>2</v>
      </c>
      <c r="AS33" s="5" t="s">
        <v>1312</v>
      </c>
      <c r="AT33" s="5" t="s">
        <v>1311</v>
      </c>
      <c r="AU33" t="s">
        <v>1315</v>
      </c>
      <c r="AV33">
        <f>+VLOOKUP($I33,Code!$A$2:$M$108,12,0)</f>
        <v>320023</v>
      </c>
      <c r="AW33" t="str">
        <f>+VLOOKUP($I33,Code!$A$2:$M$108,13,0)</f>
        <v>Na 15g</v>
      </c>
      <c r="AY33" s="1">
        <f t="shared" si="2"/>
        <v>214.17599999999999</v>
      </c>
      <c r="AZ33" s="12">
        <f t="shared" si="3"/>
        <v>3.0000000000000027E-2</v>
      </c>
      <c r="BB33" s="2"/>
      <c r="BD33" s="13"/>
    </row>
    <row r="34" spans="2:56" x14ac:dyDescent="0.25">
      <c r="B34" t="s">
        <v>1300</v>
      </c>
      <c r="C34" t="s">
        <v>1301</v>
      </c>
      <c r="D34" s="2">
        <v>45561</v>
      </c>
      <c r="E34" t="s">
        <v>1569</v>
      </c>
      <c r="F34" t="s">
        <v>1351</v>
      </c>
      <c r="G34" t="s">
        <v>1570</v>
      </c>
      <c r="H34" t="s">
        <v>1571</v>
      </c>
      <c r="I34">
        <v>173129000</v>
      </c>
      <c r="J34" t="s">
        <v>746</v>
      </c>
      <c r="K34" t="s">
        <v>1288</v>
      </c>
      <c r="L34" s="19" t="s">
        <v>1295</v>
      </c>
      <c r="M34">
        <v>5274174</v>
      </c>
      <c r="N34" t="s">
        <v>1572</v>
      </c>
      <c r="O34" t="s">
        <v>1573</v>
      </c>
      <c r="P34">
        <v>73</v>
      </c>
      <c r="Q34" t="s">
        <v>1290</v>
      </c>
      <c r="R34" t="s">
        <v>1574</v>
      </c>
      <c r="S34" t="s">
        <v>1206</v>
      </c>
      <c r="T34" t="s">
        <v>1207</v>
      </c>
      <c r="U34" t="s">
        <v>1188</v>
      </c>
      <c r="W34" t="s">
        <v>1188</v>
      </c>
      <c r="X34" t="s">
        <v>1311</v>
      </c>
      <c r="Y34" t="s">
        <v>1298</v>
      </c>
      <c r="Z34" t="s">
        <v>1299</v>
      </c>
      <c r="AA34" t="s">
        <v>4</v>
      </c>
      <c r="AB34" t="s">
        <v>1301</v>
      </c>
      <c r="AC34">
        <v>6</v>
      </c>
      <c r="AD34">
        <v>36800</v>
      </c>
      <c r="AE34">
        <v>36800</v>
      </c>
      <c r="AF34">
        <v>220800</v>
      </c>
      <c r="AG34">
        <v>8</v>
      </c>
      <c r="AH34" s="17">
        <v>238464</v>
      </c>
      <c r="AI34" t="s">
        <v>1349</v>
      </c>
      <c r="AJ34">
        <v>20240804</v>
      </c>
      <c r="AK34">
        <v>20250804</v>
      </c>
      <c r="AL34" t="s">
        <v>1359</v>
      </c>
      <c r="AM34">
        <v>92201</v>
      </c>
      <c r="AN34" t="s">
        <v>1302</v>
      </c>
      <c r="AO34" t="s">
        <v>1293</v>
      </c>
      <c r="AP34" t="s">
        <v>1294</v>
      </c>
      <c r="AQ34" s="19">
        <v>6</v>
      </c>
      <c r="AR34" s="22">
        <v>1</v>
      </c>
      <c r="AS34" s="5" t="s">
        <v>4</v>
      </c>
      <c r="AT34" s="5" t="s">
        <v>1311</v>
      </c>
      <c r="AU34" t="s">
        <v>1315</v>
      </c>
      <c r="AV34">
        <f>+VLOOKUP($I34,Code!$A$2:$M$108,12,0)</f>
        <v>320023</v>
      </c>
      <c r="AW34" t="str">
        <f>+VLOOKUP($I34,Code!$A$2:$M$108,13,0)</f>
        <v>Na 15g</v>
      </c>
      <c r="AY34" s="1">
        <f t="shared" si="2"/>
        <v>220.8</v>
      </c>
      <c r="AZ34" s="12">
        <f t="shared" si="3"/>
        <v>0</v>
      </c>
      <c r="BB34" s="2"/>
      <c r="BD34" s="13"/>
    </row>
    <row r="35" spans="2:56" x14ac:dyDescent="0.25">
      <c r="B35" t="s">
        <v>1300</v>
      </c>
      <c r="C35" t="s">
        <v>1301</v>
      </c>
      <c r="D35" s="2">
        <v>45561</v>
      </c>
      <c r="E35" t="s">
        <v>1575</v>
      </c>
      <c r="F35" t="s">
        <v>1372</v>
      </c>
      <c r="G35" t="s">
        <v>1576</v>
      </c>
      <c r="H35" t="s">
        <v>1577</v>
      </c>
      <c r="I35">
        <v>173129000</v>
      </c>
      <c r="J35" t="s">
        <v>746</v>
      </c>
      <c r="K35" t="s">
        <v>1288</v>
      </c>
      <c r="L35" s="19" t="s">
        <v>1295</v>
      </c>
      <c r="M35">
        <v>5060249</v>
      </c>
      <c r="N35" t="s">
        <v>1375</v>
      </c>
      <c r="O35" t="s">
        <v>1290</v>
      </c>
      <c r="P35">
        <v>135</v>
      </c>
      <c r="Q35" t="s">
        <v>1290</v>
      </c>
      <c r="R35" t="s">
        <v>1376</v>
      </c>
      <c r="S35" t="s">
        <v>1290</v>
      </c>
      <c r="T35" t="s">
        <v>1207</v>
      </c>
      <c r="U35" t="s">
        <v>1188</v>
      </c>
      <c r="W35" t="s">
        <v>1188</v>
      </c>
      <c r="X35" t="s">
        <v>1311</v>
      </c>
      <c r="Y35" t="s">
        <v>1291</v>
      </c>
      <c r="Z35" t="s">
        <v>1308</v>
      </c>
      <c r="AA35" t="s">
        <v>1312</v>
      </c>
      <c r="AB35" t="s">
        <v>1301</v>
      </c>
      <c r="AC35">
        <v>1</v>
      </c>
      <c r="AD35">
        <v>36800</v>
      </c>
      <c r="AE35">
        <v>35696</v>
      </c>
      <c r="AF35">
        <v>35696</v>
      </c>
      <c r="AG35">
        <v>8</v>
      </c>
      <c r="AH35" s="17">
        <v>38552</v>
      </c>
      <c r="AI35" t="s">
        <v>1322</v>
      </c>
      <c r="AJ35">
        <v>20240803</v>
      </c>
      <c r="AK35">
        <v>20250803</v>
      </c>
      <c r="AL35" t="s">
        <v>1377</v>
      </c>
      <c r="AM35">
        <v>101251</v>
      </c>
      <c r="AN35" t="s">
        <v>1340</v>
      </c>
      <c r="AO35" t="s">
        <v>1293</v>
      </c>
      <c r="AP35" t="s">
        <v>1294</v>
      </c>
      <c r="AQ35" s="19">
        <v>6</v>
      </c>
      <c r="AR35" s="22">
        <v>0.16666666666666666</v>
      </c>
      <c r="AS35" s="5" t="s">
        <v>1312</v>
      </c>
      <c r="AT35" s="5" t="s">
        <v>1311</v>
      </c>
      <c r="AU35" t="s">
        <v>1315</v>
      </c>
      <c r="AV35">
        <f>+VLOOKUP($I35,Code!$A$2:$M$108,12,0)</f>
        <v>320023</v>
      </c>
      <c r="AW35" t="str">
        <f>+VLOOKUP($I35,Code!$A$2:$M$108,13,0)</f>
        <v>Na 15g</v>
      </c>
      <c r="AY35" s="1">
        <f t="shared" si="2"/>
        <v>214.17599999999999</v>
      </c>
      <c r="AZ35" s="12">
        <f t="shared" si="3"/>
        <v>3.0000000000000027E-2</v>
      </c>
      <c r="BB35" s="2"/>
      <c r="BD35" s="13"/>
    </row>
    <row r="36" spans="2:56" x14ac:dyDescent="0.25">
      <c r="B36" t="s">
        <v>1300</v>
      </c>
      <c r="C36" t="s">
        <v>1301</v>
      </c>
      <c r="D36" s="2">
        <v>45561</v>
      </c>
      <c r="E36" t="s">
        <v>1575</v>
      </c>
      <c r="F36" t="s">
        <v>1372</v>
      </c>
      <c r="G36" t="s">
        <v>1576</v>
      </c>
      <c r="H36" t="s">
        <v>1577</v>
      </c>
      <c r="I36">
        <v>173129000</v>
      </c>
      <c r="J36" t="s">
        <v>746</v>
      </c>
      <c r="K36" t="s">
        <v>1288</v>
      </c>
      <c r="L36" s="19" t="s">
        <v>1295</v>
      </c>
      <c r="M36">
        <v>5060249</v>
      </c>
      <c r="N36" t="s">
        <v>1375</v>
      </c>
      <c r="O36" t="s">
        <v>1290</v>
      </c>
      <c r="P36">
        <v>135</v>
      </c>
      <c r="Q36" t="s">
        <v>1290</v>
      </c>
      <c r="R36" t="s">
        <v>1376</v>
      </c>
      <c r="S36" t="s">
        <v>1290</v>
      </c>
      <c r="T36" t="s">
        <v>1207</v>
      </c>
      <c r="U36" t="s">
        <v>1188</v>
      </c>
      <c r="W36" t="s">
        <v>1188</v>
      </c>
      <c r="X36" t="s">
        <v>1311</v>
      </c>
      <c r="Y36" t="s">
        <v>1291</v>
      </c>
      <c r="Z36" t="s">
        <v>1308</v>
      </c>
      <c r="AA36" t="s">
        <v>1312</v>
      </c>
      <c r="AB36" t="s">
        <v>1301</v>
      </c>
      <c r="AC36">
        <v>11</v>
      </c>
      <c r="AD36">
        <v>36800</v>
      </c>
      <c r="AE36">
        <v>35696</v>
      </c>
      <c r="AF36">
        <v>392656</v>
      </c>
      <c r="AG36">
        <v>8</v>
      </c>
      <c r="AH36" s="17">
        <v>424068</v>
      </c>
      <c r="AI36" t="s">
        <v>1328</v>
      </c>
      <c r="AJ36">
        <v>20240803</v>
      </c>
      <c r="AK36">
        <v>20250803</v>
      </c>
      <c r="AL36" t="s">
        <v>1377</v>
      </c>
      <c r="AM36">
        <v>101251</v>
      </c>
      <c r="AN36" t="s">
        <v>1340</v>
      </c>
      <c r="AO36" t="s">
        <v>1293</v>
      </c>
      <c r="AP36" t="s">
        <v>1294</v>
      </c>
      <c r="AQ36" s="19">
        <v>6</v>
      </c>
      <c r="AR36" s="22">
        <v>1.8333333333333333</v>
      </c>
      <c r="AS36" s="5" t="s">
        <v>1312</v>
      </c>
      <c r="AT36" s="5" t="s">
        <v>1311</v>
      </c>
      <c r="AU36" t="s">
        <v>1315</v>
      </c>
      <c r="AV36">
        <f>+VLOOKUP($I36,Code!$A$2:$M$108,12,0)</f>
        <v>320023</v>
      </c>
      <c r="AW36" t="str">
        <f>+VLOOKUP($I36,Code!$A$2:$M$108,13,0)</f>
        <v>Na 15g</v>
      </c>
      <c r="AY36" s="1">
        <f t="shared" si="2"/>
        <v>214.17599999999999</v>
      </c>
      <c r="AZ36" s="12">
        <f t="shared" si="3"/>
        <v>3.0000000000000027E-2</v>
      </c>
      <c r="BB36" s="2"/>
      <c r="BD36" s="13"/>
    </row>
    <row r="37" spans="2:56" x14ac:dyDescent="0.25">
      <c r="B37" t="s">
        <v>1300</v>
      </c>
      <c r="C37" t="s">
        <v>1301</v>
      </c>
      <c r="D37" s="2">
        <v>45561</v>
      </c>
      <c r="E37" t="s">
        <v>1578</v>
      </c>
      <c r="F37" t="s">
        <v>1579</v>
      </c>
      <c r="G37" t="s">
        <v>1580</v>
      </c>
      <c r="H37" t="s">
        <v>1581</v>
      </c>
      <c r="I37">
        <v>173129000</v>
      </c>
      <c r="J37" t="s">
        <v>746</v>
      </c>
      <c r="K37" t="s">
        <v>1288</v>
      </c>
      <c r="L37" s="19" t="s">
        <v>1295</v>
      </c>
      <c r="M37">
        <v>5333190</v>
      </c>
      <c r="N37" t="s">
        <v>1582</v>
      </c>
      <c r="O37" t="s">
        <v>1583</v>
      </c>
      <c r="P37" t="s">
        <v>1584</v>
      </c>
      <c r="Q37" t="s">
        <v>1585</v>
      </c>
      <c r="R37" t="s">
        <v>1290</v>
      </c>
      <c r="S37" t="s">
        <v>1586</v>
      </c>
      <c r="T37" t="s">
        <v>1587</v>
      </c>
      <c r="U37" t="s">
        <v>1348</v>
      </c>
      <c r="W37" t="s">
        <v>1303</v>
      </c>
      <c r="X37" t="s">
        <v>1348</v>
      </c>
      <c r="Y37" t="s">
        <v>1298</v>
      </c>
      <c r="Z37" t="s">
        <v>1299</v>
      </c>
      <c r="AA37" t="s">
        <v>4</v>
      </c>
      <c r="AB37" t="s">
        <v>1301</v>
      </c>
      <c r="AC37">
        <v>6</v>
      </c>
      <c r="AD37">
        <v>36800</v>
      </c>
      <c r="AE37">
        <v>36800</v>
      </c>
      <c r="AF37">
        <v>220800</v>
      </c>
      <c r="AG37">
        <v>8</v>
      </c>
      <c r="AH37" s="17">
        <v>238464</v>
      </c>
      <c r="AI37" t="s">
        <v>1349</v>
      </c>
      <c r="AJ37">
        <v>20240804</v>
      </c>
      <c r="AK37">
        <v>20250804</v>
      </c>
      <c r="AL37" t="s">
        <v>1588</v>
      </c>
      <c r="AM37">
        <v>92201</v>
      </c>
      <c r="AN37" t="s">
        <v>1302</v>
      </c>
      <c r="AO37" t="s">
        <v>1293</v>
      </c>
      <c r="AP37" t="s">
        <v>1294</v>
      </c>
      <c r="AQ37" s="19">
        <v>6</v>
      </c>
      <c r="AR37" s="22">
        <v>1</v>
      </c>
      <c r="AS37" s="5" t="s">
        <v>4</v>
      </c>
      <c r="AT37" s="5" t="s">
        <v>1348</v>
      </c>
      <c r="AU37" t="s">
        <v>1214</v>
      </c>
      <c r="AV37">
        <f>+VLOOKUP($I37,Code!$A$2:$M$108,12,0)</f>
        <v>320023</v>
      </c>
      <c r="AW37" t="str">
        <f>+VLOOKUP($I37,Code!$A$2:$M$108,13,0)</f>
        <v>Na 15g</v>
      </c>
      <c r="AY37" s="1">
        <f t="shared" si="2"/>
        <v>220.8</v>
      </c>
      <c r="AZ37" s="12">
        <f t="shared" si="3"/>
        <v>0</v>
      </c>
      <c r="BB37" s="2"/>
      <c r="BD37" s="13"/>
    </row>
    <row r="38" spans="2:56" x14ac:dyDescent="0.25">
      <c r="B38" t="s">
        <v>1300</v>
      </c>
      <c r="C38" t="s">
        <v>1301</v>
      </c>
      <c r="D38" s="2">
        <v>45561</v>
      </c>
      <c r="E38" t="s">
        <v>1589</v>
      </c>
      <c r="F38" t="s">
        <v>1533</v>
      </c>
      <c r="G38" t="s">
        <v>1590</v>
      </c>
      <c r="H38" t="s">
        <v>1591</v>
      </c>
      <c r="I38">
        <v>173129000</v>
      </c>
      <c r="J38" t="s">
        <v>746</v>
      </c>
      <c r="K38" t="s">
        <v>1288</v>
      </c>
      <c r="L38" s="19" t="s">
        <v>1295</v>
      </c>
      <c r="M38">
        <v>5125522</v>
      </c>
      <c r="N38" t="s">
        <v>1592</v>
      </c>
      <c r="O38" t="s">
        <v>1593</v>
      </c>
      <c r="P38" t="s">
        <v>1594</v>
      </c>
      <c r="Q38" t="s">
        <v>1290</v>
      </c>
      <c r="R38" t="s">
        <v>1595</v>
      </c>
      <c r="S38" t="s">
        <v>1556</v>
      </c>
      <c r="T38" t="s">
        <v>1192</v>
      </c>
      <c r="U38" t="s">
        <v>1188</v>
      </c>
      <c r="W38" t="s">
        <v>1188</v>
      </c>
      <c r="X38" t="s">
        <v>1358</v>
      </c>
      <c r="Y38" t="s">
        <v>1298</v>
      </c>
      <c r="Z38" t="s">
        <v>1299</v>
      </c>
      <c r="AA38" t="s">
        <v>4</v>
      </c>
      <c r="AB38" t="s">
        <v>1301</v>
      </c>
      <c r="AC38">
        <v>6</v>
      </c>
      <c r="AD38">
        <v>36800</v>
      </c>
      <c r="AE38">
        <v>36800</v>
      </c>
      <c r="AF38">
        <v>220800</v>
      </c>
      <c r="AG38">
        <v>8</v>
      </c>
      <c r="AH38" s="17">
        <v>238464</v>
      </c>
      <c r="AI38" t="s">
        <v>1349</v>
      </c>
      <c r="AJ38">
        <v>20240804</v>
      </c>
      <c r="AK38">
        <v>20250804</v>
      </c>
      <c r="AL38" t="s">
        <v>1540</v>
      </c>
      <c r="AM38">
        <v>92201</v>
      </c>
      <c r="AN38" t="s">
        <v>1302</v>
      </c>
      <c r="AO38" t="s">
        <v>1293</v>
      </c>
      <c r="AP38" t="s">
        <v>1294</v>
      </c>
      <c r="AQ38" s="19">
        <v>6</v>
      </c>
      <c r="AR38" s="22">
        <v>1</v>
      </c>
      <c r="AS38" s="5" t="s">
        <v>4</v>
      </c>
      <c r="AT38" s="5" t="s">
        <v>1358</v>
      </c>
      <c r="AU38" t="s">
        <v>1765</v>
      </c>
      <c r="AV38">
        <f>+VLOOKUP($I38,Code!$A$2:$M$108,12,0)</f>
        <v>320023</v>
      </c>
      <c r="AW38" t="str">
        <f>+VLOOKUP($I38,Code!$A$2:$M$108,13,0)</f>
        <v>Na 15g</v>
      </c>
      <c r="AY38" s="1">
        <f t="shared" si="2"/>
        <v>220.8</v>
      </c>
      <c r="AZ38" s="12">
        <f t="shared" si="3"/>
        <v>0</v>
      </c>
      <c r="BB38" s="2"/>
      <c r="BD38" s="13"/>
    </row>
    <row r="39" spans="2:56" x14ac:dyDescent="0.25">
      <c r="B39" t="s">
        <v>1300</v>
      </c>
      <c r="C39" t="s">
        <v>1301</v>
      </c>
      <c r="D39" s="2">
        <v>45561</v>
      </c>
      <c r="E39" t="s">
        <v>1596</v>
      </c>
      <c r="F39" t="s">
        <v>1533</v>
      </c>
      <c r="G39" t="s">
        <v>1597</v>
      </c>
      <c r="H39" t="s">
        <v>1598</v>
      </c>
      <c r="I39">
        <v>173129000</v>
      </c>
      <c r="J39" t="s">
        <v>746</v>
      </c>
      <c r="K39" t="s">
        <v>1288</v>
      </c>
      <c r="L39" s="19" t="s">
        <v>1295</v>
      </c>
      <c r="M39">
        <v>5125605</v>
      </c>
      <c r="N39" t="s">
        <v>1599</v>
      </c>
      <c r="O39" t="s">
        <v>1600</v>
      </c>
      <c r="P39">
        <v>38</v>
      </c>
      <c r="Q39" t="s">
        <v>1290</v>
      </c>
      <c r="R39" t="s">
        <v>1601</v>
      </c>
      <c r="S39" t="s">
        <v>1290</v>
      </c>
      <c r="T39" t="s">
        <v>1192</v>
      </c>
      <c r="U39" t="s">
        <v>1188</v>
      </c>
      <c r="W39" t="s">
        <v>1188</v>
      </c>
      <c r="X39" t="s">
        <v>1358</v>
      </c>
      <c r="Y39" t="s">
        <v>1298</v>
      </c>
      <c r="Z39" t="s">
        <v>1299</v>
      </c>
      <c r="AA39" t="s">
        <v>4</v>
      </c>
      <c r="AB39" t="s">
        <v>1301</v>
      </c>
      <c r="AC39">
        <v>6</v>
      </c>
      <c r="AD39">
        <v>36800</v>
      </c>
      <c r="AE39">
        <v>36800</v>
      </c>
      <c r="AF39">
        <v>220800</v>
      </c>
      <c r="AG39">
        <v>8</v>
      </c>
      <c r="AH39" s="17">
        <v>238464</v>
      </c>
      <c r="AI39" t="s">
        <v>1349</v>
      </c>
      <c r="AJ39">
        <v>20240804</v>
      </c>
      <c r="AK39">
        <v>20250804</v>
      </c>
      <c r="AL39" t="s">
        <v>1540</v>
      </c>
      <c r="AM39">
        <v>92201</v>
      </c>
      <c r="AN39" t="s">
        <v>1302</v>
      </c>
      <c r="AO39" t="s">
        <v>1293</v>
      </c>
      <c r="AP39" t="s">
        <v>1294</v>
      </c>
      <c r="AQ39" s="19">
        <v>6</v>
      </c>
      <c r="AR39" s="22">
        <v>1</v>
      </c>
      <c r="AS39" s="5" t="s">
        <v>4</v>
      </c>
      <c r="AT39" s="5" t="s">
        <v>1358</v>
      </c>
      <c r="AU39" t="s">
        <v>1765</v>
      </c>
      <c r="AV39">
        <f>+VLOOKUP($I39,Code!$A$2:$M$108,12,0)</f>
        <v>320023</v>
      </c>
      <c r="AW39" t="str">
        <f>+VLOOKUP($I39,Code!$A$2:$M$108,13,0)</f>
        <v>Na 15g</v>
      </c>
      <c r="AY39" s="1">
        <f t="shared" si="2"/>
        <v>220.8</v>
      </c>
      <c r="AZ39" s="12">
        <f t="shared" si="3"/>
        <v>0</v>
      </c>
      <c r="BB39" s="2"/>
      <c r="BD39" s="13"/>
    </row>
    <row r="40" spans="2:56" x14ac:dyDescent="0.25">
      <c r="B40" t="s">
        <v>1300</v>
      </c>
      <c r="C40" t="s">
        <v>1301</v>
      </c>
      <c r="D40" s="2">
        <v>45561</v>
      </c>
      <c r="E40" t="s">
        <v>1388</v>
      </c>
      <c r="F40" t="s">
        <v>1389</v>
      </c>
      <c r="G40" t="s">
        <v>1390</v>
      </c>
      <c r="H40" t="s">
        <v>1391</v>
      </c>
      <c r="I40">
        <v>173129000</v>
      </c>
      <c r="J40" t="s">
        <v>746</v>
      </c>
      <c r="K40" t="s">
        <v>1288</v>
      </c>
      <c r="L40" s="19" t="s">
        <v>1295</v>
      </c>
      <c r="M40">
        <v>5271236</v>
      </c>
      <c r="N40" t="s">
        <v>1392</v>
      </c>
      <c r="O40" t="s">
        <v>1393</v>
      </c>
      <c r="P40" t="s">
        <v>1290</v>
      </c>
      <c r="Q40" t="s">
        <v>1394</v>
      </c>
      <c r="R40" t="s">
        <v>1290</v>
      </c>
      <c r="S40" t="s">
        <v>1395</v>
      </c>
      <c r="T40" t="s">
        <v>1396</v>
      </c>
      <c r="U40" t="s">
        <v>1188</v>
      </c>
      <c r="W40" t="s">
        <v>1188</v>
      </c>
      <c r="X40" t="s">
        <v>1397</v>
      </c>
      <c r="Y40" t="s">
        <v>1298</v>
      </c>
      <c r="Z40" t="s">
        <v>1299</v>
      </c>
      <c r="AA40" t="s">
        <v>4</v>
      </c>
      <c r="AB40" t="s">
        <v>1301</v>
      </c>
      <c r="AC40">
        <v>6</v>
      </c>
      <c r="AD40">
        <v>36800</v>
      </c>
      <c r="AE40">
        <v>36800</v>
      </c>
      <c r="AF40">
        <v>220800</v>
      </c>
      <c r="AG40">
        <v>8</v>
      </c>
      <c r="AH40" s="17">
        <v>238464</v>
      </c>
      <c r="AI40" t="s">
        <v>1349</v>
      </c>
      <c r="AJ40">
        <v>20240804</v>
      </c>
      <c r="AK40">
        <v>20250804</v>
      </c>
      <c r="AL40" t="s">
        <v>1398</v>
      </c>
      <c r="AM40">
        <v>92201</v>
      </c>
      <c r="AN40" t="s">
        <v>1302</v>
      </c>
      <c r="AO40" t="s">
        <v>1293</v>
      </c>
      <c r="AP40" t="s">
        <v>1294</v>
      </c>
      <c r="AQ40" s="19">
        <v>6</v>
      </c>
      <c r="AR40" s="22">
        <v>1</v>
      </c>
      <c r="AS40" s="5" t="s">
        <v>4</v>
      </c>
      <c r="AT40" s="5" t="s">
        <v>1397</v>
      </c>
      <c r="AU40" t="s">
        <v>1305</v>
      </c>
      <c r="AV40">
        <f>+VLOOKUP($I40,Code!$A$2:$M$108,12,0)</f>
        <v>320023</v>
      </c>
      <c r="AW40" t="str">
        <f>+VLOOKUP($I40,Code!$A$2:$M$108,13,0)</f>
        <v>Na 15g</v>
      </c>
      <c r="AY40" s="1">
        <f t="shared" si="2"/>
        <v>220.8</v>
      </c>
      <c r="AZ40" s="12">
        <f t="shared" si="3"/>
        <v>0</v>
      </c>
      <c r="BB40" s="2"/>
      <c r="BD40" s="13"/>
    </row>
    <row r="41" spans="2:56" x14ac:dyDescent="0.25">
      <c r="B41" t="s">
        <v>1300</v>
      </c>
      <c r="C41" t="s">
        <v>1301</v>
      </c>
      <c r="D41" s="2">
        <v>45561</v>
      </c>
      <c r="E41" t="s">
        <v>1602</v>
      </c>
      <c r="F41" t="s">
        <v>1603</v>
      </c>
      <c r="G41" t="s">
        <v>1604</v>
      </c>
      <c r="H41" t="s">
        <v>1605</v>
      </c>
      <c r="I41">
        <v>173129000</v>
      </c>
      <c r="J41" t="s">
        <v>746</v>
      </c>
      <c r="K41" t="s">
        <v>1288</v>
      </c>
      <c r="L41" s="19" t="s">
        <v>1295</v>
      </c>
      <c r="M41">
        <v>5139798</v>
      </c>
      <c r="N41" t="s">
        <v>1606</v>
      </c>
      <c r="O41" t="s">
        <v>1607</v>
      </c>
      <c r="P41" t="s">
        <v>1290</v>
      </c>
      <c r="Q41" t="s">
        <v>1608</v>
      </c>
      <c r="R41" t="s">
        <v>1290</v>
      </c>
      <c r="S41" t="s">
        <v>1609</v>
      </c>
      <c r="U41" t="s">
        <v>1348</v>
      </c>
      <c r="W41" t="s">
        <v>1303</v>
      </c>
      <c r="X41" t="s">
        <v>1348</v>
      </c>
      <c r="Y41" t="s">
        <v>1298</v>
      </c>
      <c r="Z41" t="s">
        <v>1299</v>
      </c>
      <c r="AA41" t="s">
        <v>4</v>
      </c>
      <c r="AB41" t="s">
        <v>1301</v>
      </c>
      <c r="AC41">
        <v>12</v>
      </c>
      <c r="AD41">
        <v>36800</v>
      </c>
      <c r="AE41">
        <v>36800</v>
      </c>
      <c r="AF41">
        <v>441600</v>
      </c>
      <c r="AG41">
        <v>8</v>
      </c>
      <c r="AH41" s="17">
        <v>476928</v>
      </c>
      <c r="AI41" t="s">
        <v>1349</v>
      </c>
      <c r="AJ41">
        <v>20240804</v>
      </c>
      <c r="AK41">
        <v>20250804</v>
      </c>
      <c r="AL41" t="s">
        <v>1610</v>
      </c>
      <c r="AM41">
        <v>92201</v>
      </c>
      <c r="AN41" t="s">
        <v>1302</v>
      </c>
      <c r="AO41" t="s">
        <v>1293</v>
      </c>
      <c r="AP41" t="s">
        <v>1294</v>
      </c>
      <c r="AQ41" s="19">
        <v>6</v>
      </c>
      <c r="AR41" s="22">
        <v>2</v>
      </c>
      <c r="AS41" s="5" t="s">
        <v>4</v>
      </c>
      <c r="AT41" s="5" t="s">
        <v>1348</v>
      </c>
      <c r="AU41" t="s">
        <v>1214</v>
      </c>
      <c r="AV41">
        <f>+VLOOKUP($I41,Code!$A$2:$M$108,12,0)</f>
        <v>320023</v>
      </c>
      <c r="AW41" t="str">
        <f>+VLOOKUP($I41,Code!$A$2:$M$108,13,0)</f>
        <v>Na 15g</v>
      </c>
      <c r="AY41" s="1">
        <f t="shared" si="2"/>
        <v>220.8</v>
      </c>
      <c r="AZ41" s="12">
        <f t="shared" si="3"/>
        <v>0</v>
      </c>
      <c r="BB41" s="2"/>
      <c r="BD41" s="13"/>
    </row>
    <row r="42" spans="2:56" x14ac:dyDescent="0.25">
      <c r="B42" t="s">
        <v>1300</v>
      </c>
      <c r="C42" t="s">
        <v>1301</v>
      </c>
      <c r="D42" s="2">
        <v>45561</v>
      </c>
      <c r="E42" t="s">
        <v>1611</v>
      </c>
      <c r="F42" t="s">
        <v>1379</v>
      </c>
      <c r="G42" t="s">
        <v>1612</v>
      </c>
      <c r="H42" t="s">
        <v>1613</v>
      </c>
      <c r="I42">
        <v>173129000</v>
      </c>
      <c r="J42" t="s">
        <v>746</v>
      </c>
      <c r="K42" t="s">
        <v>1288</v>
      </c>
      <c r="L42" s="19" t="s">
        <v>1295</v>
      </c>
      <c r="M42">
        <v>5277960</v>
      </c>
      <c r="N42" t="s">
        <v>1614</v>
      </c>
      <c r="O42" t="s">
        <v>1615</v>
      </c>
      <c r="P42" t="s">
        <v>1290</v>
      </c>
      <c r="Q42" t="s">
        <v>1290</v>
      </c>
      <c r="R42" t="s">
        <v>1616</v>
      </c>
      <c r="S42" t="s">
        <v>1617</v>
      </c>
      <c r="T42" t="s">
        <v>1385</v>
      </c>
      <c r="U42" t="s">
        <v>1386</v>
      </c>
      <c r="W42" t="s">
        <v>1303</v>
      </c>
      <c r="X42" t="s">
        <v>1386</v>
      </c>
      <c r="Y42" t="s">
        <v>1298</v>
      </c>
      <c r="Z42" t="s">
        <v>1299</v>
      </c>
      <c r="AA42" t="s">
        <v>4</v>
      </c>
      <c r="AB42" t="s">
        <v>1301</v>
      </c>
      <c r="AC42">
        <v>12</v>
      </c>
      <c r="AD42">
        <v>36800</v>
      </c>
      <c r="AE42">
        <v>36800</v>
      </c>
      <c r="AF42">
        <v>441600</v>
      </c>
      <c r="AG42">
        <v>8</v>
      </c>
      <c r="AH42" s="17">
        <v>476928</v>
      </c>
      <c r="AI42" t="s">
        <v>1349</v>
      </c>
      <c r="AJ42">
        <v>20240804</v>
      </c>
      <c r="AK42">
        <v>20250804</v>
      </c>
      <c r="AL42" t="s">
        <v>1387</v>
      </c>
      <c r="AM42">
        <v>92201</v>
      </c>
      <c r="AN42" t="s">
        <v>1302</v>
      </c>
      <c r="AO42" t="s">
        <v>1293</v>
      </c>
      <c r="AP42" t="s">
        <v>1294</v>
      </c>
      <c r="AQ42" s="19">
        <v>6</v>
      </c>
      <c r="AR42" s="22">
        <v>2</v>
      </c>
      <c r="AS42" s="5" t="s">
        <v>4</v>
      </c>
      <c r="AT42" s="5" t="s">
        <v>1386</v>
      </c>
      <c r="AU42" t="s">
        <v>1305</v>
      </c>
      <c r="AV42">
        <f>+VLOOKUP($I42,Code!$A$2:$M$108,12,0)</f>
        <v>320023</v>
      </c>
      <c r="AW42" t="str">
        <f>+VLOOKUP($I42,Code!$A$2:$M$108,13,0)</f>
        <v>Na 15g</v>
      </c>
      <c r="AY42" s="1">
        <f t="shared" si="2"/>
        <v>220.8</v>
      </c>
      <c r="AZ42" s="12">
        <f t="shared" si="3"/>
        <v>0</v>
      </c>
      <c r="BB42" s="2"/>
      <c r="BD42" s="13"/>
    </row>
    <row r="43" spans="2:56" x14ac:dyDescent="0.25">
      <c r="B43" t="s">
        <v>1300</v>
      </c>
      <c r="C43" s="2" t="s">
        <v>1301</v>
      </c>
      <c r="D43" s="2">
        <v>45561</v>
      </c>
      <c r="E43" t="s">
        <v>1618</v>
      </c>
      <c r="F43" t="s">
        <v>1447</v>
      </c>
      <c r="G43" t="s">
        <v>1619</v>
      </c>
      <c r="H43" t="s">
        <v>1620</v>
      </c>
      <c r="I43">
        <v>173129000</v>
      </c>
      <c r="J43" t="s">
        <v>746</v>
      </c>
      <c r="K43" t="s">
        <v>1288</v>
      </c>
      <c r="L43" t="s">
        <v>1295</v>
      </c>
      <c r="M43">
        <v>5126514</v>
      </c>
      <c r="N43" t="s">
        <v>1621</v>
      </c>
      <c r="O43" t="s">
        <v>1622</v>
      </c>
      <c r="P43">
        <v>27</v>
      </c>
      <c r="Q43" t="s">
        <v>1290</v>
      </c>
      <c r="R43" t="s">
        <v>1623</v>
      </c>
      <c r="S43" t="s">
        <v>1290</v>
      </c>
      <c r="T43" t="s">
        <v>1192</v>
      </c>
      <c r="U43" t="s">
        <v>1188</v>
      </c>
      <c r="W43" t="s">
        <v>1188</v>
      </c>
      <c r="X43" t="s">
        <v>1358</v>
      </c>
      <c r="Y43" t="s">
        <v>1298</v>
      </c>
      <c r="Z43" t="s">
        <v>1299</v>
      </c>
      <c r="AA43" s="4" t="s">
        <v>4</v>
      </c>
      <c r="AB43" t="s">
        <v>1301</v>
      </c>
      <c r="AC43">
        <v>6</v>
      </c>
      <c r="AD43">
        <v>36800</v>
      </c>
      <c r="AE43" s="20">
        <v>36800</v>
      </c>
      <c r="AF43">
        <v>220800</v>
      </c>
      <c r="AG43">
        <v>8</v>
      </c>
      <c r="AH43" s="17">
        <v>238464</v>
      </c>
      <c r="AI43" t="s">
        <v>1349</v>
      </c>
      <c r="AJ43">
        <v>20240804</v>
      </c>
      <c r="AK43">
        <v>20250804</v>
      </c>
      <c r="AL43" t="s">
        <v>1454</v>
      </c>
      <c r="AM43">
        <v>92201</v>
      </c>
      <c r="AN43" t="s">
        <v>1302</v>
      </c>
      <c r="AO43" t="s">
        <v>1293</v>
      </c>
      <c r="AP43" t="s">
        <v>1294</v>
      </c>
      <c r="AQ43" s="19">
        <v>6</v>
      </c>
      <c r="AR43" s="22">
        <v>1</v>
      </c>
      <c r="AS43" s="5" t="s">
        <v>4</v>
      </c>
      <c r="AT43" s="5" t="s">
        <v>1358</v>
      </c>
      <c r="AU43" t="s">
        <v>1765</v>
      </c>
      <c r="AV43">
        <f>+VLOOKUP($I43,Code!$A$2:$M$108,12,0)</f>
        <v>320023</v>
      </c>
      <c r="AW43" t="str">
        <f>+VLOOKUP($I43,Code!$A$2:$M$108,13,0)</f>
        <v>Na 15g</v>
      </c>
      <c r="AY43" s="1">
        <f t="shared" si="2"/>
        <v>220.8</v>
      </c>
      <c r="AZ43" s="12">
        <f t="shared" si="3"/>
        <v>0</v>
      </c>
      <c r="BD43" s="13"/>
    </row>
    <row r="44" spans="2:56" x14ac:dyDescent="0.25">
      <c r="B44" t="s">
        <v>1300</v>
      </c>
      <c r="C44" s="2" t="s">
        <v>1301</v>
      </c>
      <c r="D44" s="2">
        <v>45561</v>
      </c>
      <c r="E44" t="s">
        <v>1624</v>
      </c>
      <c r="F44" t="s">
        <v>1579</v>
      </c>
      <c r="G44" t="s">
        <v>1625</v>
      </c>
      <c r="H44" t="s">
        <v>1626</v>
      </c>
      <c r="I44">
        <v>173129000</v>
      </c>
      <c r="J44" t="s">
        <v>746</v>
      </c>
      <c r="K44" t="s">
        <v>1288</v>
      </c>
      <c r="L44" t="s">
        <v>1295</v>
      </c>
      <c r="M44">
        <v>5336924</v>
      </c>
      <c r="N44" t="s">
        <v>1627</v>
      </c>
      <c r="O44" t="s">
        <v>1628</v>
      </c>
      <c r="P44" t="s">
        <v>1290</v>
      </c>
      <c r="Q44" t="s">
        <v>1629</v>
      </c>
      <c r="R44" t="s">
        <v>1290</v>
      </c>
      <c r="S44" t="s">
        <v>1630</v>
      </c>
      <c r="T44" t="s">
        <v>1587</v>
      </c>
      <c r="U44" t="s">
        <v>1348</v>
      </c>
      <c r="W44" t="s">
        <v>1303</v>
      </c>
      <c r="X44" t="s">
        <v>1348</v>
      </c>
      <c r="Y44" t="s">
        <v>1298</v>
      </c>
      <c r="Z44" t="s">
        <v>1299</v>
      </c>
      <c r="AA44" s="4" t="s">
        <v>4</v>
      </c>
      <c r="AB44" t="s">
        <v>1301</v>
      </c>
      <c r="AC44">
        <v>12</v>
      </c>
      <c r="AD44">
        <v>36800</v>
      </c>
      <c r="AE44" s="20">
        <v>36800</v>
      </c>
      <c r="AF44">
        <v>441600</v>
      </c>
      <c r="AG44">
        <v>8</v>
      </c>
      <c r="AH44" s="17">
        <v>476928</v>
      </c>
      <c r="AI44" t="s">
        <v>1349</v>
      </c>
      <c r="AJ44">
        <v>20240804</v>
      </c>
      <c r="AK44">
        <v>20250804</v>
      </c>
      <c r="AL44" t="s">
        <v>1588</v>
      </c>
      <c r="AM44">
        <v>92201</v>
      </c>
      <c r="AN44" t="s">
        <v>1302</v>
      </c>
      <c r="AO44" t="s">
        <v>1293</v>
      </c>
      <c r="AP44" t="s">
        <v>1294</v>
      </c>
      <c r="AQ44" s="19">
        <v>6</v>
      </c>
      <c r="AR44" s="22">
        <v>2</v>
      </c>
      <c r="AS44" s="5" t="s">
        <v>4</v>
      </c>
      <c r="AT44" s="5" t="s">
        <v>1348</v>
      </c>
      <c r="AU44" t="s">
        <v>1214</v>
      </c>
      <c r="AV44">
        <f>+VLOOKUP($I44,Code!$A$2:$M$108,12,0)</f>
        <v>320023</v>
      </c>
      <c r="AW44" t="str">
        <f>+VLOOKUP($I44,Code!$A$2:$M$108,13,0)</f>
        <v>Na 15g</v>
      </c>
      <c r="AY44" s="1">
        <f t="shared" si="2"/>
        <v>220.8</v>
      </c>
      <c r="AZ44" s="12">
        <f t="shared" si="3"/>
        <v>0</v>
      </c>
      <c r="BD44" s="13"/>
    </row>
    <row r="45" spans="2:56" x14ac:dyDescent="0.25">
      <c r="B45" t="s">
        <v>1300</v>
      </c>
      <c r="C45" s="2" t="s">
        <v>1301</v>
      </c>
      <c r="D45" s="2">
        <v>45561</v>
      </c>
      <c r="E45" t="s">
        <v>1631</v>
      </c>
      <c r="F45" t="s">
        <v>1579</v>
      </c>
      <c r="G45" t="s">
        <v>1632</v>
      </c>
      <c r="H45" t="s">
        <v>1633</v>
      </c>
      <c r="I45">
        <v>173129000</v>
      </c>
      <c r="J45" t="s">
        <v>746</v>
      </c>
      <c r="K45" t="s">
        <v>1288</v>
      </c>
      <c r="L45" t="s">
        <v>1295</v>
      </c>
      <c r="M45">
        <v>5337608</v>
      </c>
      <c r="N45" t="s">
        <v>1634</v>
      </c>
      <c r="O45" t="s">
        <v>1635</v>
      </c>
      <c r="P45" t="s">
        <v>1636</v>
      </c>
      <c r="Q45" t="s">
        <v>1637</v>
      </c>
      <c r="R45" t="s">
        <v>1638</v>
      </c>
      <c r="S45" t="s">
        <v>1638</v>
      </c>
      <c r="T45" t="s">
        <v>1587</v>
      </c>
      <c r="U45" t="s">
        <v>1348</v>
      </c>
      <c r="W45" t="s">
        <v>1303</v>
      </c>
      <c r="X45" t="s">
        <v>1348</v>
      </c>
      <c r="Y45" t="s">
        <v>1298</v>
      </c>
      <c r="Z45" t="s">
        <v>1299</v>
      </c>
      <c r="AA45" s="4" t="s">
        <v>4</v>
      </c>
      <c r="AB45" t="s">
        <v>1301</v>
      </c>
      <c r="AC45">
        <v>12</v>
      </c>
      <c r="AD45">
        <v>36800</v>
      </c>
      <c r="AE45" s="20">
        <v>36800</v>
      </c>
      <c r="AF45">
        <v>441600</v>
      </c>
      <c r="AG45">
        <v>8</v>
      </c>
      <c r="AH45" s="17">
        <v>476928</v>
      </c>
      <c r="AI45" t="s">
        <v>1349</v>
      </c>
      <c r="AJ45">
        <v>20240804</v>
      </c>
      <c r="AK45">
        <v>20250804</v>
      </c>
      <c r="AL45" t="s">
        <v>1588</v>
      </c>
      <c r="AM45">
        <v>92201</v>
      </c>
      <c r="AN45" t="s">
        <v>1302</v>
      </c>
      <c r="AO45" t="s">
        <v>1293</v>
      </c>
      <c r="AP45" t="s">
        <v>1294</v>
      </c>
      <c r="AQ45" s="19">
        <v>6</v>
      </c>
      <c r="AR45" s="22">
        <v>2</v>
      </c>
      <c r="AS45" s="5" t="s">
        <v>4</v>
      </c>
      <c r="AT45" s="5" t="s">
        <v>1348</v>
      </c>
      <c r="AU45" t="s">
        <v>1214</v>
      </c>
      <c r="AV45">
        <f>+VLOOKUP($I45,Code!$A$2:$M$108,12,0)</f>
        <v>320023</v>
      </c>
      <c r="AW45" t="str">
        <f>+VLOOKUP($I45,Code!$A$2:$M$108,13,0)</f>
        <v>Na 15g</v>
      </c>
      <c r="AY45" s="1">
        <f t="shared" si="2"/>
        <v>220.8</v>
      </c>
      <c r="AZ45" s="12">
        <f t="shared" si="3"/>
        <v>0</v>
      </c>
      <c r="BD45" s="13"/>
    </row>
    <row r="46" spans="2:56" x14ac:dyDescent="0.25">
      <c r="B46" t="s">
        <v>1300</v>
      </c>
      <c r="C46" s="2" t="s">
        <v>1301</v>
      </c>
      <c r="D46" s="2">
        <v>45561</v>
      </c>
      <c r="E46" t="s">
        <v>1639</v>
      </c>
      <c r="F46" t="s">
        <v>1579</v>
      </c>
      <c r="G46" t="s">
        <v>1640</v>
      </c>
      <c r="H46" t="s">
        <v>1641</v>
      </c>
      <c r="I46">
        <v>173129000</v>
      </c>
      <c r="J46" t="s">
        <v>746</v>
      </c>
      <c r="K46" t="s">
        <v>1288</v>
      </c>
      <c r="L46" t="s">
        <v>1295</v>
      </c>
      <c r="M46">
        <v>5336979</v>
      </c>
      <c r="N46" t="s">
        <v>1642</v>
      </c>
      <c r="O46" t="s">
        <v>1643</v>
      </c>
      <c r="P46" t="s">
        <v>1290</v>
      </c>
      <c r="Q46" t="s">
        <v>1644</v>
      </c>
      <c r="R46" t="s">
        <v>1290</v>
      </c>
      <c r="S46" t="s">
        <v>1645</v>
      </c>
      <c r="T46" t="s">
        <v>1587</v>
      </c>
      <c r="U46" t="s">
        <v>1348</v>
      </c>
      <c r="W46" t="s">
        <v>1303</v>
      </c>
      <c r="X46" t="s">
        <v>1348</v>
      </c>
      <c r="Y46" t="s">
        <v>1298</v>
      </c>
      <c r="Z46" t="s">
        <v>1299</v>
      </c>
      <c r="AA46" s="4" t="s">
        <v>4</v>
      </c>
      <c r="AB46" t="s">
        <v>1301</v>
      </c>
      <c r="AC46">
        <v>6</v>
      </c>
      <c r="AD46">
        <v>36800</v>
      </c>
      <c r="AE46" s="20">
        <v>36800</v>
      </c>
      <c r="AF46">
        <v>220800</v>
      </c>
      <c r="AG46">
        <v>8</v>
      </c>
      <c r="AH46" s="17">
        <v>238464</v>
      </c>
      <c r="AI46" t="s">
        <v>1349</v>
      </c>
      <c r="AJ46">
        <v>20240804</v>
      </c>
      <c r="AK46">
        <v>20250804</v>
      </c>
      <c r="AL46" t="s">
        <v>1588</v>
      </c>
      <c r="AM46">
        <v>92201</v>
      </c>
      <c r="AN46" t="s">
        <v>1302</v>
      </c>
      <c r="AO46" t="s">
        <v>1293</v>
      </c>
      <c r="AP46" t="s">
        <v>1294</v>
      </c>
      <c r="AQ46" s="19">
        <v>6</v>
      </c>
      <c r="AR46" s="22">
        <v>1</v>
      </c>
      <c r="AS46" s="5" t="s">
        <v>4</v>
      </c>
      <c r="AT46" s="5" t="s">
        <v>1348</v>
      </c>
      <c r="AU46" t="s">
        <v>1214</v>
      </c>
      <c r="AV46">
        <f>+VLOOKUP($I46,Code!$A$2:$M$108,12,0)</f>
        <v>320023</v>
      </c>
      <c r="AW46" t="str">
        <f>+VLOOKUP($I46,Code!$A$2:$M$108,13,0)</f>
        <v>Na 15g</v>
      </c>
      <c r="AY46" s="1">
        <f t="shared" si="2"/>
        <v>220.8</v>
      </c>
      <c r="AZ46" s="12">
        <f t="shared" si="3"/>
        <v>0</v>
      </c>
      <c r="BD46" s="13"/>
    </row>
    <row r="47" spans="2:56" x14ac:dyDescent="0.25">
      <c r="B47" t="s">
        <v>1300</v>
      </c>
      <c r="C47" s="2" t="s">
        <v>1301</v>
      </c>
      <c r="D47" s="2">
        <v>45561</v>
      </c>
      <c r="E47" t="s">
        <v>1646</v>
      </c>
      <c r="F47" t="s">
        <v>1603</v>
      </c>
      <c r="G47" t="s">
        <v>1647</v>
      </c>
      <c r="H47" t="s">
        <v>1648</v>
      </c>
      <c r="I47">
        <v>173129000</v>
      </c>
      <c r="J47" t="s">
        <v>746</v>
      </c>
      <c r="K47" t="s">
        <v>1288</v>
      </c>
      <c r="L47" t="s">
        <v>1295</v>
      </c>
      <c r="M47">
        <v>5336993</v>
      </c>
      <c r="N47" t="s">
        <v>1649</v>
      </c>
      <c r="O47" t="s">
        <v>1650</v>
      </c>
      <c r="P47">
        <v>48</v>
      </c>
      <c r="Q47" t="s">
        <v>1290</v>
      </c>
      <c r="R47" t="s">
        <v>1651</v>
      </c>
      <c r="S47" t="s">
        <v>1652</v>
      </c>
      <c r="T47" t="s">
        <v>1653</v>
      </c>
      <c r="U47" t="s">
        <v>1348</v>
      </c>
      <c r="W47" t="s">
        <v>1303</v>
      </c>
      <c r="X47" t="s">
        <v>1348</v>
      </c>
      <c r="Y47" t="s">
        <v>1298</v>
      </c>
      <c r="Z47" t="s">
        <v>1299</v>
      </c>
      <c r="AA47" s="4" t="s">
        <v>4</v>
      </c>
      <c r="AB47" t="s">
        <v>1301</v>
      </c>
      <c r="AC47">
        <v>12</v>
      </c>
      <c r="AD47">
        <v>36800</v>
      </c>
      <c r="AE47" s="20">
        <v>36800</v>
      </c>
      <c r="AF47">
        <v>441600</v>
      </c>
      <c r="AG47">
        <v>8</v>
      </c>
      <c r="AH47" s="17">
        <v>476928</v>
      </c>
      <c r="AI47" t="s">
        <v>1349</v>
      </c>
      <c r="AJ47">
        <v>20240804</v>
      </c>
      <c r="AK47">
        <v>20250804</v>
      </c>
      <c r="AL47" t="s">
        <v>1610</v>
      </c>
      <c r="AM47">
        <v>92201</v>
      </c>
      <c r="AN47" t="s">
        <v>1302</v>
      </c>
      <c r="AO47" t="s">
        <v>1293</v>
      </c>
      <c r="AP47" t="s">
        <v>1294</v>
      </c>
      <c r="AQ47" s="19">
        <v>6</v>
      </c>
      <c r="AR47" s="22">
        <v>2</v>
      </c>
      <c r="AS47" s="5" t="s">
        <v>4</v>
      </c>
      <c r="AT47" s="5" t="s">
        <v>1348</v>
      </c>
      <c r="AU47" t="s">
        <v>1214</v>
      </c>
      <c r="AV47">
        <f>+VLOOKUP($I47,Code!$A$2:$M$108,12,0)</f>
        <v>320023</v>
      </c>
      <c r="AW47" t="str">
        <f>+VLOOKUP($I47,Code!$A$2:$M$108,13,0)</f>
        <v>Na 15g</v>
      </c>
      <c r="AY47" s="1">
        <f t="shared" si="2"/>
        <v>220.8</v>
      </c>
      <c r="AZ47" s="12">
        <f t="shared" si="3"/>
        <v>0</v>
      </c>
      <c r="BD47" s="13"/>
    </row>
    <row r="48" spans="2:56" x14ac:dyDescent="0.25">
      <c r="B48" t="s">
        <v>1300</v>
      </c>
      <c r="C48" s="2" t="s">
        <v>1301</v>
      </c>
      <c r="D48" s="2">
        <v>45561</v>
      </c>
      <c r="E48" t="s">
        <v>1520</v>
      </c>
      <c r="F48" t="s">
        <v>1400</v>
      </c>
      <c r="G48" t="s">
        <v>1521</v>
      </c>
      <c r="H48" t="s">
        <v>1522</v>
      </c>
      <c r="I48">
        <v>173129000</v>
      </c>
      <c r="J48" t="s">
        <v>746</v>
      </c>
      <c r="K48" t="s">
        <v>1288</v>
      </c>
      <c r="L48" t="s">
        <v>1295</v>
      </c>
      <c r="M48">
        <v>5120039</v>
      </c>
      <c r="N48" t="s">
        <v>1403</v>
      </c>
      <c r="O48" t="s">
        <v>1403</v>
      </c>
      <c r="P48">
        <v>458</v>
      </c>
      <c r="Q48" t="s">
        <v>1290</v>
      </c>
      <c r="R48" t="s">
        <v>1404</v>
      </c>
      <c r="S48" t="s">
        <v>1405</v>
      </c>
      <c r="T48" t="s">
        <v>1316</v>
      </c>
      <c r="U48" t="s">
        <v>1188</v>
      </c>
      <c r="W48" t="s">
        <v>1188</v>
      </c>
      <c r="X48" t="s">
        <v>1317</v>
      </c>
      <c r="Y48" t="s">
        <v>1291</v>
      </c>
      <c r="Z48" t="s">
        <v>1292</v>
      </c>
      <c r="AA48" s="4" t="s">
        <v>51</v>
      </c>
      <c r="AB48" t="s">
        <v>1301</v>
      </c>
      <c r="AC48">
        <v>42</v>
      </c>
      <c r="AD48">
        <v>36800</v>
      </c>
      <c r="AE48" s="20">
        <v>36800</v>
      </c>
      <c r="AF48">
        <v>1545600</v>
      </c>
      <c r="AG48">
        <v>8</v>
      </c>
      <c r="AH48" s="17">
        <v>1669248</v>
      </c>
      <c r="AI48" t="s">
        <v>1328</v>
      </c>
      <c r="AJ48">
        <v>20240803</v>
      </c>
      <c r="AK48">
        <v>20250803</v>
      </c>
      <c r="AL48" t="s">
        <v>1406</v>
      </c>
      <c r="AM48">
        <v>102309</v>
      </c>
      <c r="AN48" t="s">
        <v>1304</v>
      </c>
      <c r="AO48" t="s">
        <v>1293</v>
      </c>
      <c r="AP48" t="s">
        <v>1294</v>
      </c>
      <c r="AQ48" s="19">
        <v>6</v>
      </c>
      <c r="AR48" s="22">
        <v>7</v>
      </c>
      <c r="AS48" s="5" t="s">
        <v>51</v>
      </c>
      <c r="AT48" s="5" t="s">
        <v>1317</v>
      </c>
      <c r="AU48" t="s">
        <v>1315</v>
      </c>
      <c r="AV48">
        <f>+VLOOKUP($I48,Code!$A$2:$M$108,12,0)</f>
        <v>320023</v>
      </c>
      <c r="AW48" t="str">
        <f>+VLOOKUP($I48,Code!$A$2:$M$108,13,0)</f>
        <v>Na 15g</v>
      </c>
      <c r="AY48" s="1">
        <f t="shared" si="2"/>
        <v>220.8</v>
      </c>
      <c r="AZ48" s="12">
        <f t="shared" si="3"/>
        <v>0</v>
      </c>
      <c r="BD48" s="13"/>
    </row>
    <row r="49" spans="2:56" x14ac:dyDescent="0.25">
      <c r="B49" t="s">
        <v>1300</v>
      </c>
      <c r="C49" s="2" t="s">
        <v>1301</v>
      </c>
      <c r="D49" s="2">
        <v>45561</v>
      </c>
      <c r="E49" t="s">
        <v>1654</v>
      </c>
      <c r="F49" t="s">
        <v>1416</v>
      </c>
      <c r="G49" t="s">
        <v>1655</v>
      </c>
      <c r="H49" t="s">
        <v>1656</v>
      </c>
      <c r="I49">
        <v>173129000</v>
      </c>
      <c r="J49" t="s">
        <v>746</v>
      </c>
      <c r="K49" t="s">
        <v>1288</v>
      </c>
      <c r="L49" t="s">
        <v>1295</v>
      </c>
      <c r="M49">
        <v>5336474</v>
      </c>
      <c r="N49" t="s">
        <v>1657</v>
      </c>
      <c r="O49" t="s">
        <v>1658</v>
      </c>
      <c r="P49">
        <v>88</v>
      </c>
      <c r="Q49" t="s">
        <v>1290</v>
      </c>
      <c r="R49" t="s">
        <v>1659</v>
      </c>
      <c r="S49" t="s">
        <v>1192</v>
      </c>
      <c r="T49" t="s">
        <v>1423</v>
      </c>
      <c r="U49" t="s">
        <v>1423</v>
      </c>
      <c r="W49" t="s">
        <v>1303</v>
      </c>
      <c r="X49" t="s">
        <v>1423</v>
      </c>
      <c r="Y49" t="s">
        <v>1298</v>
      </c>
      <c r="Z49" t="s">
        <v>1299</v>
      </c>
      <c r="AA49" s="4" t="s">
        <v>4</v>
      </c>
      <c r="AB49" t="s">
        <v>1301</v>
      </c>
      <c r="AC49">
        <v>6</v>
      </c>
      <c r="AD49">
        <v>36800</v>
      </c>
      <c r="AE49" s="20">
        <v>36800</v>
      </c>
      <c r="AF49">
        <v>220800</v>
      </c>
      <c r="AG49">
        <v>8</v>
      </c>
      <c r="AH49" s="17">
        <v>238464</v>
      </c>
      <c r="AI49" t="s">
        <v>1531</v>
      </c>
      <c r="AJ49">
        <v>20240711</v>
      </c>
      <c r="AK49">
        <v>20250711</v>
      </c>
      <c r="AL49" t="s">
        <v>1424</v>
      </c>
      <c r="AM49">
        <v>99201</v>
      </c>
      <c r="AN49" t="s">
        <v>1660</v>
      </c>
      <c r="AO49" t="s">
        <v>1293</v>
      </c>
      <c r="AP49" t="s">
        <v>1294</v>
      </c>
      <c r="AQ49" s="19">
        <v>6</v>
      </c>
      <c r="AR49" s="22">
        <v>1</v>
      </c>
      <c r="AS49" s="5" t="s">
        <v>4</v>
      </c>
      <c r="AT49" s="5" t="s">
        <v>1423</v>
      </c>
      <c r="AU49" t="s">
        <v>1310</v>
      </c>
      <c r="AV49">
        <f>+VLOOKUP($I49,Code!$A$2:$M$108,12,0)</f>
        <v>320023</v>
      </c>
      <c r="AW49" t="str">
        <f>+VLOOKUP($I49,Code!$A$2:$M$108,13,0)</f>
        <v>Na 15g</v>
      </c>
      <c r="AY49" s="1">
        <f t="shared" si="2"/>
        <v>220.8</v>
      </c>
      <c r="AZ49" s="12">
        <f t="shared" si="3"/>
        <v>0</v>
      </c>
      <c r="BD49" s="13"/>
    </row>
    <row r="50" spans="2:56" x14ac:dyDescent="0.25">
      <c r="B50" t="s">
        <v>1300</v>
      </c>
      <c r="C50" s="2" t="s">
        <v>1301</v>
      </c>
      <c r="D50" s="2">
        <v>45561</v>
      </c>
      <c r="E50" t="s">
        <v>1661</v>
      </c>
      <c r="F50" t="s">
        <v>1579</v>
      </c>
      <c r="G50" t="s">
        <v>1662</v>
      </c>
      <c r="H50" t="s">
        <v>1663</v>
      </c>
      <c r="I50">
        <v>173129000</v>
      </c>
      <c r="J50" t="s">
        <v>746</v>
      </c>
      <c r="K50" t="s">
        <v>1288</v>
      </c>
      <c r="L50" t="s">
        <v>1295</v>
      </c>
      <c r="M50">
        <v>5334715</v>
      </c>
      <c r="N50" t="s">
        <v>1664</v>
      </c>
      <c r="O50" t="s">
        <v>1665</v>
      </c>
      <c r="P50">
        <v>577</v>
      </c>
      <c r="Q50" t="s">
        <v>1666</v>
      </c>
      <c r="R50" t="s">
        <v>1290</v>
      </c>
      <c r="S50" t="s">
        <v>1667</v>
      </c>
      <c r="T50" t="s">
        <v>1587</v>
      </c>
      <c r="U50" t="s">
        <v>1348</v>
      </c>
      <c r="W50" t="s">
        <v>1303</v>
      </c>
      <c r="X50" t="s">
        <v>1348</v>
      </c>
      <c r="Y50" t="s">
        <v>1298</v>
      </c>
      <c r="Z50" t="s">
        <v>1299</v>
      </c>
      <c r="AA50" s="4" t="s">
        <v>4</v>
      </c>
      <c r="AB50" t="s">
        <v>1301</v>
      </c>
      <c r="AC50">
        <v>6</v>
      </c>
      <c r="AD50">
        <v>36800</v>
      </c>
      <c r="AE50" s="20">
        <v>36800</v>
      </c>
      <c r="AF50">
        <v>220800</v>
      </c>
      <c r="AG50">
        <v>8</v>
      </c>
      <c r="AH50" s="17">
        <v>238464</v>
      </c>
      <c r="AI50" t="s">
        <v>1349</v>
      </c>
      <c r="AJ50">
        <v>20240804</v>
      </c>
      <c r="AK50">
        <v>20250804</v>
      </c>
      <c r="AL50" t="s">
        <v>1588</v>
      </c>
      <c r="AM50">
        <v>92201</v>
      </c>
      <c r="AN50" t="s">
        <v>1302</v>
      </c>
      <c r="AO50" t="s">
        <v>1293</v>
      </c>
      <c r="AP50" t="s">
        <v>1294</v>
      </c>
      <c r="AQ50" s="19">
        <v>6</v>
      </c>
      <c r="AR50" s="22">
        <v>1</v>
      </c>
      <c r="AS50" s="5" t="s">
        <v>4</v>
      </c>
      <c r="AT50" s="5" t="s">
        <v>1348</v>
      </c>
      <c r="AU50" t="s">
        <v>1214</v>
      </c>
      <c r="AV50">
        <f>+VLOOKUP($I50,Code!$A$2:$M$108,12,0)</f>
        <v>320023</v>
      </c>
      <c r="AW50" t="str">
        <f>+VLOOKUP($I50,Code!$A$2:$M$108,13,0)</f>
        <v>Na 15g</v>
      </c>
      <c r="AY50" s="1">
        <f t="shared" si="2"/>
        <v>220.8</v>
      </c>
      <c r="AZ50" s="12">
        <f t="shared" si="3"/>
        <v>0</v>
      </c>
      <c r="BD50" s="13"/>
    </row>
    <row r="51" spans="2:56" x14ac:dyDescent="0.25">
      <c r="B51" t="s">
        <v>1300</v>
      </c>
      <c r="C51" s="2" t="s">
        <v>1425</v>
      </c>
      <c r="D51" s="2">
        <v>45561</v>
      </c>
      <c r="E51" t="s">
        <v>1426</v>
      </c>
      <c r="F51" t="s">
        <v>1427</v>
      </c>
      <c r="G51" t="s">
        <v>1428</v>
      </c>
      <c r="H51">
        <v>0</v>
      </c>
      <c r="I51">
        <v>173129000</v>
      </c>
      <c r="J51" t="s">
        <v>746</v>
      </c>
      <c r="K51" t="s">
        <v>1288</v>
      </c>
      <c r="L51" t="s">
        <v>1295</v>
      </c>
      <c r="M51">
        <v>5302332</v>
      </c>
      <c r="N51" t="s">
        <v>1429</v>
      </c>
      <c r="O51" t="s">
        <v>1429</v>
      </c>
      <c r="P51" t="s">
        <v>1290</v>
      </c>
      <c r="Q51" t="s">
        <v>1430</v>
      </c>
      <c r="R51" t="s">
        <v>1290</v>
      </c>
      <c r="S51" t="s">
        <v>1431</v>
      </c>
      <c r="T51" t="s">
        <v>1432</v>
      </c>
      <c r="U51" t="s">
        <v>1201</v>
      </c>
      <c r="W51" t="s">
        <v>1303</v>
      </c>
      <c r="X51" t="s">
        <v>1201</v>
      </c>
      <c r="Y51" t="s">
        <v>1298</v>
      </c>
      <c r="Z51" t="s">
        <v>1299</v>
      </c>
      <c r="AA51" s="4" t="s">
        <v>449</v>
      </c>
      <c r="AB51" t="s">
        <v>1425</v>
      </c>
      <c r="AC51">
        <v>18</v>
      </c>
      <c r="AD51">
        <v>36800</v>
      </c>
      <c r="AE51" s="20">
        <v>36800</v>
      </c>
      <c r="AF51">
        <v>662400</v>
      </c>
      <c r="AG51">
        <v>8</v>
      </c>
      <c r="AH51" s="17">
        <v>715392</v>
      </c>
      <c r="AI51" t="s">
        <v>1668</v>
      </c>
      <c r="AJ51">
        <v>20240801</v>
      </c>
      <c r="AK51">
        <v>20250801</v>
      </c>
      <c r="AL51" t="s">
        <v>1434</v>
      </c>
      <c r="AM51">
        <v>92201</v>
      </c>
      <c r="AN51" t="s">
        <v>1302</v>
      </c>
      <c r="AO51" t="s">
        <v>1293</v>
      </c>
      <c r="AP51" t="s">
        <v>1294</v>
      </c>
      <c r="AQ51" s="19">
        <v>6</v>
      </c>
      <c r="AR51" s="22">
        <v>3</v>
      </c>
      <c r="AS51" s="5" t="s">
        <v>449</v>
      </c>
      <c r="AT51" s="5" t="s">
        <v>1201</v>
      </c>
      <c r="AU51" t="s">
        <v>1214</v>
      </c>
      <c r="AV51">
        <f>+VLOOKUP($I51,Code!$A$2:$M$108,12,0)</f>
        <v>320023</v>
      </c>
      <c r="AW51" t="str">
        <f>+VLOOKUP($I51,Code!$A$2:$M$108,13,0)</f>
        <v>Na 15g</v>
      </c>
      <c r="AY51" s="1">
        <f t="shared" si="2"/>
        <v>220.8</v>
      </c>
      <c r="AZ51" s="12">
        <f t="shared" si="3"/>
        <v>0</v>
      </c>
      <c r="BD51" s="13"/>
    </row>
    <row r="52" spans="2:56" x14ac:dyDescent="0.25">
      <c r="B52" t="s">
        <v>1300</v>
      </c>
      <c r="C52" s="2" t="s">
        <v>1301</v>
      </c>
      <c r="D52" s="2">
        <v>45561</v>
      </c>
      <c r="E52" t="s">
        <v>1669</v>
      </c>
      <c r="F52" t="s">
        <v>1603</v>
      </c>
      <c r="G52" t="s">
        <v>1670</v>
      </c>
      <c r="H52" t="s">
        <v>1671</v>
      </c>
      <c r="I52">
        <v>173129000</v>
      </c>
      <c r="J52" t="s">
        <v>746</v>
      </c>
      <c r="K52" t="s">
        <v>1288</v>
      </c>
      <c r="L52" t="s">
        <v>1295</v>
      </c>
      <c r="M52">
        <v>5334694</v>
      </c>
      <c r="N52" t="s">
        <v>1672</v>
      </c>
      <c r="O52" t="s">
        <v>1673</v>
      </c>
      <c r="P52">
        <v>338</v>
      </c>
      <c r="Q52" t="s">
        <v>1290</v>
      </c>
      <c r="R52" t="s">
        <v>1290</v>
      </c>
      <c r="S52" t="s">
        <v>1674</v>
      </c>
      <c r="T52" t="s">
        <v>1675</v>
      </c>
      <c r="U52" t="s">
        <v>1348</v>
      </c>
      <c r="W52" t="s">
        <v>1303</v>
      </c>
      <c r="X52" t="s">
        <v>1348</v>
      </c>
      <c r="Y52" t="s">
        <v>1298</v>
      </c>
      <c r="Z52" t="s">
        <v>1299</v>
      </c>
      <c r="AA52" s="4" t="s">
        <v>4</v>
      </c>
      <c r="AB52" t="s">
        <v>1301</v>
      </c>
      <c r="AC52">
        <v>6</v>
      </c>
      <c r="AD52">
        <v>36800</v>
      </c>
      <c r="AE52" s="20">
        <v>36800</v>
      </c>
      <c r="AF52">
        <v>220800</v>
      </c>
      <c r="AG52">
        <v>8</v>
      </c>
      <c r="AH52" s="17">
        <v>238464</v>
      </c>
      <c r="AI52" t="s">
        <v>1349</v>
      </c>
      <c r="AJ52">
        <v>20240804</v>
      </c>
      <c r="AK52">
        <v>20250804</v>
      </c>
      <c r="AL52" t="s">
        <v>1610</v>
      </c>
      <c r="AM52">
        <v>92201</v>
      </c>
      <c r="AN52" t="s">
        <v>1302</v>
      </c>
      <c r="AO52" t="s">
        <v>1293</v>
      </c>
      <c r="AP52" t="s">
        <v>1294</v>
      </c>
      <c r="AQ52" s="19">
        <v>6</v>
      </c>
      <c r="AR52" s="22">
        <v>1</v>
      </c>
      <c r="AS52" s="5" t="s">
        <v>4</v>
      </c>
      <c r="AT52" s="5" t="s">
        <v>1348</v>
      </c>
      <c r="AU52" t="s">
        <v>1214</v>
      </c>
      <c r="AV52">
        <f>+VLOOKUP($I52,Code!$A$2:$M$108,12,0)</f>
        <v>320023</v>
      </c>
      <c r="AW52" t="str">
        <f>+VLOOKUP($I52,Code!$A$2:$M$108,13,0)</f>
        <v>Na 15g</v>
      </c>
      <c r="AY52" s="1">
        <f t="shared" si="2"/>
        <v>220.8</v>
      </c>
      <c r="AZ52" s="12">
        <f t="shared" si="3"/>
        <v>0</v>
      </c>
      <c r="BD52" s="13"/>
    </row>
    <row r="53" spans="2:56" x14ac:dyDescent="0.25">
      <c r="B53" t="s">
        <v>1300</v>
      </c>
      <c r="C53" s="2" t="s">
        <v>1301</v>
      </c>
      <c r="D53" s="2">
        <v>45561</v>
      </c>
      <c r="E53" t="s">
        <v>1676</v>
      </c>
      <c r="F53" t="s">
        <v>1372</v>
      </c>
      <c r="G53" t="s">
        <v>1677</v>
      </c>
      <c r="H53" t="s">
        <v>1678</v>
      </c>
      <c r="I53">
        <v>173129000</v>
      </c>
      <c r="J53" t="s">
        <v>746</v>
      </c>
      <c r="K53" t="s">
        <v>1288</v>
      </c>
      <c r="L53" t="s">
        <v>1295</v>
      </c>
      <c r="M53">
        <v>5338669</v>
      </c>
      <c r="N53" t="s">
        <v>1679</v>
      </c>
      <c r="O53" t="s">
        <v>1679</v>
      </c>
      <c r="P53">
        <v>3</v>
      </c>
      <c r="Q53" t="s">
        <v>1290</v>
      </c>
      <c r="R53" t="s">
        <v>1680</v>
      </c>
      <c r="S53" t="s">
        <v>1681</v>
      </c>
      <c r="T53" t="s">
        <v>1316</v>
      </c>
      <c r="U53" t="s">
        <v>1188</v>
      </c>
      <c r="W53" t="s">
        <v>1188</v>
      </c>
      <c r="X53" t="s">
        <v>1317</v>
      </c>
      <c r="Y53" t="s">
        <v>1291</v>
      </c>
      <c r="Z53" t="s">
        <v>1292</v>
      </c>
      <c r="AA53" s="4" t="s">
        <v>51</v>
      </c>
      <c r="AB53" t="s">
        <v>1301</v>
      </c>
      <c r="AC53">
        <v>6</v>
      </c>
      <c r="AD53">
        <v>36800</v>
      </c>
      <c r="AE53" s="20">
        <v>36800</v>
      </c>
      <c r="AF53">
        <v>220800</v>
      </c>
      <c r="AG53">
        <v>8</v>
      </c>
      <c r="AH53" s="17">
        <v>238464</v>
      </c>
      <c r="AI53" t="s">
        <v>1349</v>
      </c>
      <c r="AJ53">
        <v>20240804</v>
      </c>
      <c r="AK53">
        <v>20250804</v>
      </c>
      <c r="AL53" t="s">
        <v>1377</v>
      </c>
      <c r="AM53">
        <v>102309</v>
      </c>
      <c r="AN53" t="s">
        <v>1304</v>
      </c>
      <c r="AO53" t="s">
        <v>1293</v>
      </c>
      <c r="AP53" t="s">
        <v>1294</v>
      </c>
      <c r="AQ53" s="19">
        <v>6</v>
      </c>
      <c r="AR53" s="22">
        <v>1</v>
      </c>
      <c r="AS53" s="5" t="s">
        <v>51</v>
      </c>
      <c r="AT53" s="5" t="s">
        <v>1317</v>
      </c>
      <c r="AU53" t="s">
        <v>1315</v>
      </c>
      <c r="AV53">
        <f>+VLOOKUP($I53,Code!$A$2:$M$108,12,0)</f>
        <v>320023</v>
      </c>
      <c r="AW53" t="str">
        <f>+VLOOKUP($I53,Code!$A$2:$M$108,13,0)</f>
        <v>Na 15g</v>
      </c>
      <c r="AY53" s="1">
        <f t="shared" si="2"/>
        <v>220.8</v>
      </c>
      <c r="AZ53" s="12">
        <f t="shared" si="3"/>
        <v>0</v>
      </c>
      <c r="BD53" s="13"/>
    </row>
    <row r="54" spans="2:56" x14ac:dyDescent="0.25">
      <c r="B54" t="s">
        <v>1300</v>
      </c>
      <c r="C54" s="2" t="s">
        <v>1301</v>
      </c>
      <c r="D54" s="2">
        <v>45561</v>
      </c>
      <c r="E54" t="s">
        <v>1682</v>
      </c>
      <c r="F54" t="s">
        <v>1416</v>
      </c>
      <c r="G54" t="s">
        <v>1683</v>
      </c>
      <c r="H54" t="s">
        <v>1684</v>
      </c>
      <c r="I54">
        <v>173129000</v>
      </c>
      <c r="J54" t="s">
        <v>746</v>
      </c>
      <c r="K54" t="s">
        <v>1288</v>
      </c>
      <c r="L54" t="s">
        <v>1295</v>
      </c>
      <c r="M54">
        <v>5134357</v>
      </c>
      <c r="N54" t="s">
        <v>1685</v>
      </c>
      <c r="O54" t="s">
        <v>1686</v>
      </c>
      <c r="P54">
        <v>104</v>
      </c>
      <c r="Q54" t="s">
        <v>1290</v>
      </c>
      <c r="R54" t="s">
        <v>1313</v>
      </c>
      <c r="S54" t="s">
        <v>1192</v>
      </c>
      <c r="T54" t="s">
        <v>1687</v>
      </c>
      <c r="U54" t="s">
        <v>1423</v>
      </c>
      <c r="W54" t="s">
        <v>1303</v>
      </c>
      <c r="X54" t="s">
        <v>1423</v>
      </c>
      <c r="Y54" t="s">
        <v>1298</v>
      </c>
      <c r="Z54" t="s">
        <v>1299</v>
      </c>
      <c r="AA54" s="4" t="s">
        <v>4</v>
      </c>
      <c r="AB54" t="s">
        <v>1301</v>
      </c>
      <c r="AC54">
        <v>6</v>
      </c>
      <c r="AD54">
        <v>36800</v>
      </c>
      <c r="AE54" s="20">
        <v>36800</v>
      </c>
      <c r="AF54">
        <v>220800</v>
      </c>
      <c r="AG54">
        <v>8</v>
      </c>
      <c r="AH54" s="17">
        <v>238464</v>
      </c>
      <c r="AI54" t="s">
        <v>1531</v>
      </c>
      <c r="AJ54">
        <v>20240711</v>
      </c>
      <c r="AK54">
        <v>20250711</v>
      </c>
      <c r="AL54" t="s">
        <v>1424</v>
      </c>
      <c r="AM54">
        <v>92201</v>
      </c>
      <c r="AN54" t="s">
        <v>1302</v>
      </c>
      <c r="AO54" t="s">
        <v>1293</v>
      </c>
      <c r="AP54" t="s">
        <v>1294</v>
      </c>
      <c r="AQ54" s="19">
        <v>6</v>
      </c>
      <c r="AR54" s="22">
        <v>1</v>
      </c>
      <c r="AS54" s="5" t="s">
        <v>4</v>
      </c>
      <c r="AT54" s="5" t="s">
        <v>1423</v>
      </c>
      <c r="AU54" t="s">
        <v>1310</v>
      </c>
      <c r="AV54">
        <f>+VLOOKUP($I54,Code!$A$2:$M$108,12,0)</f>
        <v>320023</v>
      </c>
      <c r="AW54" t="str">
        <f>+VLOOKUP($I54,Code!$A$2:$M$108,13,0)</f>
        <v>Na 15g</v>
      </c>
      <c r="AY54" s="1">
        <f t="shared" si="2"/>
        <v>220.8</v>
      </c>
      <c r="AZ54" s="12">
        <f t="shared" si="3"/>
        <v>0</v>
      </c>
      <c r="BD54" s="13"/>
    </row>
    <row r="55" spans="2:56" x14ac:dyDescent="0.25">
      <c r="B55" t="s">
        <v>1300</v>
      </c>
      <c r="C55" s="2" t="s">
        <v>1301</v>
      </c>
      <c r="D55" s="2">
        <v>45561</v>
      </c>
      <c r="E55" t="s">
        <v>1688</v>
      </c>
      <c r="F55" t="s">
        <v>1361</v>
      </c>
      <c r="G55" t="s">
        <v>1689</v>
      </c>
      <c r="H55" t="s">
        <v>1690</v>
      </c>
      <c r="I55">
        <v>173129000</v>
      </c>
      <c r="J55" t="s">
        <v>746</v>
      </c>
      <c r="K55" t="s">
        <v>1288</v>
      </c>
      <c r="L55" t="s">
        <v>1295</v>
      </c>
      <c r="M55">
        <v>5271610</v>
      </c>
      <c r="N55" t="s">
        <v>1691</v>
      </c>
      <c r="O55" t="s">
        <v>1692</v>
      </c>
      <c r="P55">
        <v>158</v>
      </c>
      <c r="Q55" t="s">
        <v>1693</v>
      </c>
      <c r="R55" t="s">
        <v>1290</v>
      </c>
      <c r="S55" t="s">
        <v>1694</v>
      </c>
      <c r="T55" t="s">
        <v>1368</v>
      </c>
      <c r="U55" t="s">
        <v>1188</v>
      </c>
      <c r="W55" t="s">
        <v>1188</v>
      </c>
      <c r="X55" t="s">
        <v>1369</v>
      </c>
      <c r="Y55" t="s">
        <v>1298</v>
      </c>
      <c r="Z55" t="s">
        <v>1299</v>
      </c>
      <c r="AA55" s="4" t="s">
        <v>4</v>
      </c>
      <c r="AB55" t="s">
        <v>1301</v>
      </c>
      <c r="AC55">
        <v>12</v>
      </c>
      <c r="AD55">
        <v>36800</v>
      </c>
      <c r="AE55" s="20">
        <v>36800</v>
      </c>
      <c r="AF55">
        <v>441600</v>
      </c>
      <c r="AG55">
        <v>8</v>
      </c>
      <c r="AH55" s="17">
        <v>476928</v>
      </c>
      <c r="AI55" t="s">
        <v>1349</v>
      </c>
      <c r="AJ55">
        <v>20240804</v>
      </c>
      <c r="AK55">
        <v>20250804</v>
      </c>
      <c r="AL55" t="s">
        <v>1370</v>
      </c>
      <c r="AM55">
        <v>92201</v>
      </c>
      <c r="AN55" t="s">
        <v>1302</v>
      </c>
      <c r="AO55" t="s">
        <v>1293</v>
      </c>
      <c r="AP55" t="s">
        <v>1294</v>
      </c>
      <c r="AQ55" s="19">
        <v>6</v>
      </c>
      <c r="AR55" s="22">
        <v>2</v>
      </c>
      <c r="AS55" s="5" t="s">
        <v>4</v>
      </c>
      <c r="AT55" s="5" t="s">
        <v>1369</v>
      </c>
      <c r="AU55" t="s">
        <v>1305</v>
      </c>
      <c r="AV55">
        <f>+VLOOKUP($I55,Code!$A$2:$M$108,12,0)</f>
        <v>320023</v>
      </c>
      <c r="AW55" t="str">
        <f>+VLOOKUP($I55,Code!$A$2:$M$108,13,0)</f>
        <v>Na 15g</v>
      </c>
      <c r="AY55" s="1">
        <f t="shared" si="2"/>
        <v>220.8</v>
      </c>
      <c r="AZ55" s="12">
        <f t="shared" si="3"/>
        <v>0</v>
      </c>
      <c r="BD55" s="13"/>
    </row>
    <row r="56" spans="2:56" x14ac:dyDescent="0.25">
      <c r="B56" t="s">
        <v>1300</v>
      </c>
      <c r="C56" s="2" t="s">
        <v>1301</v>
      </c>
      <c r="D56" s="2">
        <v>45561</v>
      </c>
      <c r="E56" t="s">
        <v>1695</v>
      </c>
      <c r="F56" t="s">
        <v>1379</v>
      </c>
      <c r="G56" t="s">
        <v>1696</v>
      </c>
      <c r="H56" t="s">
        <v>1697</v>
      </c>
      <c r="I56">
        <v>173129000</v>
      </c>
      <c r="J56" t="s">
        <v>746</v>
      </c>
      <c r="K56" t="s">
        <v>1288</v>
      </c>
      <c r="L56" t="s">
        <v>1295</v>
      </c>
      <c r="M56">
        <v>5296602</v>
      </c>
      <c r="N56" t="s">
        <v>1698</v>
      </c>
      <c r="O56" t="s">
        <v>1699</v>
      </c>
      <c r="P56">
        <v>287</v>
      </c>
      <c r="Q56" t="s">
        <v>1404</v>
      </c>
      <c r="R56" t="s">
        <v>1290</v>
      </c>
      <c r="S56" t="s">
        <v>1700</v>
      </c>
      <c r="T56" t="s">
        <v>1701</v>
      </c>
      <c r="U56" t="s">
        <v>1386</v>
      </c>
      <c r="W56" t="s">
        <v>1303</v>
      </c>
      <c r="X56" t="s">
        <v>1386</v>
      </c>
      <c r="Y56" t="s">
        <v>1298</v>
      </c>
      <c r="Z56" t="s">
        <v>1299</v>
      </c>
      <c r="AA56" s="4" t="s">
        <v>4</v>
      </c>
      <c r="AB56" t="s">
        <v>1301</v>
      </c>
      <c r="AC56">
        <v>6</v>
      </c>
      <c r="AD56">
        <v>36800</v>
      </c>
      <c r="AE56" s="20">
        <v>36800</v>
      </c>
      <c r="AF56">
        <v>220800</v>
      </c>
      <c r="AG56">
        <v>8</v>
      </c>
      <c r="AH56" s="17">
        <v>238464</v>
      </c>
      <c r="AI56" t="s">
        <v>1349</v>
      </c>
      <c r="AJ56">
        <v>20240804</v>
      </c>
      <c r="AK56">
        <v>20250804</v>
      </c>
      <c r="AL56" t="s">
        <v>1387</v>
      </c>
      <c r="AM56">
        <v>92201</v>
      </c>
      <c r="AN56" t="s">
        <v>1302</v>
      </c>
      <c r="AO56" t="s">
        <v>1293</v>
      </c>
      <c r="AP56" t="s">
        <v>1294</v>
      </c>
      <c r="AQ56" s="19">
        <v>6</v>
      </c>
      <c r="AR56" s="22">
        <v>1</v>
      </c>
      <c r="AS56" s="5" t="s">
        <v>4</v>
      </c>
      <c r="AT56" s="5" t="s">
        <v>1386</v>
      </c>
      <c r="AU56" t="s">
        <v>1305</v>
      </c>
      <c r="AV56">
        <f>+VLOOKUP($I56,Code!$A$2:$M$108,12,0)</f>
        <v>320023</v>
      </c>
      <c r="AW56" t="str">
        <f>+VLOOKUP($I56,Code!$A$2:$M$108,13,0)</f>
        <v>Na 15g</v>
      </c>
      <c r="AY56" s="1">
        <f t="shared" si="2"/>
        <v>220.8</v>
      </c>
      <c r="AZ56" s="12">
        <f t="shared" si="3"/>
        <v>0</v>
      </c>
      <c r="BD56" s="13"/>
    </row>
    <row r="57" spans="2:56" x14ac:dyDescent="0.25">
      <c r="B57" t="s">
        <v>1300</v>
      </c>
      <c r="C57" s="2" t="s">
        <v>1301</v>
      </c>
      <c r="D57" s="2">
        <v>45561</v>
      </c>
      <c r="E57" t="s">
        <v>1462</v>
      </c>
      <c r="F57" t="s">
        <v>1456</v>
      </c>
      <c r="G57" t="s">
        <v>1463</v>
      </c>
      <c r="H57" t="s">
        <v>1464</v>
      </c>
      <c r="I57">
        <v>173129000</v>
      </c>
      <c r="J57" t="s">
        <v>746</v>
      </c>
      <c r="K57" t="s">
        <v>1288</v>
      </c>
      <c r="L57" t="s">
        <v>1295</v>
      </c>
      <c r="M57">
        <v>5128671</v>
      </c>
      <c r="N57" t="s">
        <v>1465</v>
      </c>
      <c r="O57" t="s">
        <v>1465</v>
      </c>
      <c r="P57" t="s">
        <v>1466</v>
      </c>
      <c r="Q57" t="s">
        <v>1467</v>
      </c>
      <c r="R57" t="s">
        <v>1468</v>
      </c>
      <c r="S57" t="s">
        <v>1469</v>
      </c>
      <c r="T57" t="s">
        <v>1207</v>
      </c>
      <c r="U57" t="s">
        <v>1188</v>
      </c>
      <c r="W57" t="s">
        <v>1188</v>
      </c>
      <c r="X57" t="s">
        <v>1311</v>
      </c>
      <c r="Y57" t="s">
        <v>1291</v>
      </c>
      <c r="Z57" t="s">
        <v>1292</v>
      </c>
      <c r="AA57" s="4" t="s">
        <v>51</v>
      </c>
      <c r="AB57" t="s">
        <v>1301</v>
      </c>
      <c r="AC57">
        <v>12</v>
      </c>
      <c r="AD57">
        <v>36800</v>
      </c>
      <c r="AE57" s="20">
        <v>36800</v>
      </c>
      <c r="AF57">
        <v>441600</v>
      </c>
      <c r="AG57">
        <v>8</v>
      </c>
      <c r="AH57" s="17">
        <v>476928</v>
      </c>
      <c r="AI57" t="s">
        <v>1349</v>
      </c>
      <c r="AJ57">
        <v>20240804</v>
      </c>
      <c r="AK57">
        <v>20250804</v>
      </c>
      <c r="AL57" t="s">
        <v>1461</v>
      </c>
      <c r="AM57">
        <v>102309</v>
      </c>
      <c r="AN57" t="s">
        <v>1304</v>
      </c>
      <c r="AO57" t="s">
        <v>1293</v>
      </c>
      <c r="AP57" t="s">
        <v>1294</v>
      </c>
      <c r="AQ57" s="19">
        <v>6</v>
      </c>
      <c r="AR57" s="22">
        <v>2</v>
      </c>
      <c r="AS57" s="5" t="s">
        <v>51</v>
      </c>
      <c r="AT57" s="5" t="s">
        <v>1311</v>
      </c>
      <c r="AU57" t="s">
        <v>1315</v>
      </c>
      <c r="AV57">
        <f>+VLOOKUP($I57,Code!$A$2:$M$108,12,0)</f>
        <v>320023</v>
      </c>
      <c r="AW57" t="str">
        <f>+VLOOKUP($I57,Code!$A$2:$M$108,13,0)</f>
        <v>Na 15g</v>
      </c>
      <c r="AY57" s="1">
        <f t="shared" si="2"/>
        <v>220.8</v>
      </c>
      <c r="AZ57" s="12">
        <f t="shared" si="3"/>
        <v>0</v>
      </c>
      <c r="BD57" s="13"/>
    </row>
    <row r="58" spans="2:56" x14ac:dyDescent="0.25">
      <c r="B58" t="s">
        <v>1300</v>
      </c>
      <c r="C58" s="2" t="s">
        <v>1301</v>
      </c>
      <c r="D58" s="2">
        <v>45561</v>
      </c>
      <c r="E58" t="s">
        <v>1702</v>
      </c>
      <c r="F58" t="s">
        <v>1389</v>
      </c>
      <c r="G58" t="s">
        <v>1703</v>
      </c>
      <c r="H58" t="s">
        <v>1704</v>
      </c>
      <c r="I58">
        <v>173129000</v>
      </c>
      <c r="J58" t="s">
        <v>746</v>
      </c>
      <c r="K58" t="s">
        <v>1288</v>
      </c>
      <c r="L58" t="s">
        <v>1295</v>
      </c>
      <c r="M58">
        <v>5295298</v>
      </c>
      <c r="N58" t="s">
        <v>1705</v>
      </c>
      <c r="O58" t="s">
        <v>1706</v>
      </c>
      <c r="P58" t="s">
        <v>1290</v>
      </c>
      <c r="Q58" t="s">
        <v>1290</v>
      </c>
      <c r="R58" t="s">
        <v>1707</v>
      </c>
      <c r="S58" t="s">
        <v>1708</v>
      </c>
      <c r="T58" t="s">
        <v>1548</v>
      </c>
      <c r="U58" t="s">
        <v>1188</v>
      </c>
      <c r="W58" t="s">
        <v>1188</v>
      </c>
      <c r="X58" t="s">
        <v>1549</v>
      </c>
      <c r="Y58" t="s">
        <v>1298</v>
      </c>
      <c r="Z58" t="s">
        <v>1299</v>
      </c>
      <c r="AA58" s="4" t="s">
        <v>4</v>
      </c>
      <c r="AB58" t="s">
        <v>1301</v>
      </c>
      <c r="AC58">
        <v>6</v>
      </c>
      <c r="AD58">
        <v>36800</v>
      </c>
      <c r="AE58">
        <v>36800</v>
      </c>
      <c r="AF58">
        <v>220800</v>
      </c>
      <c r="AG58">
        <v>8</v>
      </c>
      <c r="AH58" s="17">
        <v>238464</v>
      </c>
      <c r="AI58" t="s">
        <v>1349</v>
      </c>
      <c r="AJ58">
        <v>20240804</v>
      </c>
      <c r="AK58">
        <v>20250804</v>
      </c>
      <c r="AL58" t="s">
        <v>1398</v>
      </c>
      <c r="AM58">
        <v>92201</v>
      </c>
      <c r="AN58" t="s">
        <v>1302</v>
      </c>
      <c r="AO58" t="s">
        <v>1293</v>
      </c>
      <c r="AP58" t="s">
        <v>1294</v>
      </c>
      <c r="AQ58" s="19">
        <v>6</v>
      </c>
      <c r="AR58" s="22">
        <v>1</v>
      </c>
      <c r="AS58" s="5" t="s">
        <v>4</v>
      </c>
      <c r="AT58" s="5" t="s">
        <v>1549</v>
      </c>
      <c r="AU58" t="s">
        <v>1305</v>
      </c>
      <c r="AV58">
        <f>+VLOOKUP($I58,Code!$A$2:$M$108,12,0)</f>
        <v>320023</v>
      </c>
      <c r="AW58" t="str">
        <f>+VLOOKUP($I58,Code!$A$2:$M$108,13,0)</f>
        <v>Na 15g</v>
      </c>
      <c r="AY58" s="1">
        <f t="shared" si="2"/>
        <v>220.8</v>
      </c>
      <c r="AZ58" s="12">
        <f t="shared" si="3"/>
        <v>0</v>
      </c>
    </row>
    <row r="59" spans="2:56" x14ac:dyDescent="0.25">
      <c r="B59" t="s">
        <v>1300</v>
      </c>
      <c r="C59" s="2" t="s">
        <v>1301</v>
      </c>
      <c r="D59" s="2">
        <v>45561</v>
      </c>
      <c r="E59" t="s">
        <v>1709</v>
      </c>
      <c r="F59" t="s">
        <v>1389</v>
      </c>
      <c r="G59" t="s">
        <v>1710</v>
      </c>
      <c r="H59" t="s">
        <v>1711</v>
      </c>
      <c r="I59">
        <v>173129000</v>
      </c>
      <c r="J59" t="s">
        <v>746</v>
      </c>
      <c r="K59" t="s">
        <v>1288</v>
      </c>
      <c r="L59" t="s">
        <v>1295</v>
      </c>
      <c r="M59">
        <v>5292703</v>
      </c>
      <c r="N59" t="s">
        <v>1712</v>
      </c>
      <c r="O59" t="s">
        <v>1713</v>
      </c>
      <c r="P59">
        <v>343</v>
      </c>
      <c r="Q59" t="s">
        <v>1290</v>
      </c>
      <c r="R59" t="s">
        <v>1714</v>
      </c>
      <c r="S59" t="s">
        <v>1714</v>
      </c>
      <c r="T59" t="s">
        <v>1548</v>
      </c>
      <c r="U59" t="s">
        <v>1188</v>
      </c>
      <c r="W59" t="s">
        <v>1188</v>
      </c>
      <c r="X59" t="s">
        <v>1549</v>
      </c>
      <c r="Y59" t="s">
        <v>1298</v>
      </c>
      <c r="Z59" t="s">
        <v>1299</v>
      </c>
      <c r="AA59" s="4" t="s">
        <v>4</v>
      </c>
      <c r="AB59" t="s">
        <v>1301</v>
      </c>
      <c r="AC59">
        <v>6</v>
      </c>
      <c r="AD59">
        <v>36800</v>
      </c>
      <c r="AE59">
        <v>36800</v>
      </c>
      <c r="AF59">
        <v>220800</v>
      </c>
      <c r="AG59">
        <v>8</v>
      </c>
      <c r="AH59" s="17">
        <v>238464</v>
      </c>
      <c r="AI59" t="s">
        <v>1349</v>
      </c>
      <c r="AJ59">
        <v>20240804</v>
      </c>
      <c r="AK59">
        <v>20250804</v>
      </c>
      <c r="AL59" t="s">
        <v>1398</v>
      </c>
      <c r="AM59">
        <v>92201</v>
      </c>
      <c r="AN59" t="s">
        <v>1302</v>
      </c>
      <c r="AO59" t="s">
        <v>1293</v>
      </c>
      <c r="AP59" t="s">
        <v>1294</v>
      </c>
      <c r="AQ59" s="19">
        <v>6</v>
      </c>
      <c r="AR59" s="22">
        <v>1</v>
      </c>
      <c r="AS59" s="5" t="s">
        <v>4</v>
      </c>
      <c r="AT59" s="5" t="s">
        <v>1549</v>
      </c>
      <c r="AU59" t="s">
        <v>1305</v>
      </c>
      <c r="AV59">
        <f>+VLOOKUP($I59,Code!$A$2:$M$108,12,0)</f>
        <v>320023</v>
      </c>
      <c r="AW59" t="str">
        <f>+VLOOKUP($I59,Code!$A$2:$M$108,13,0)</f>
        <v>Na 15g</v>
      </c>
      <c r="AY59" s="1">
        <f t="shared" si="2"/>
        <v>220.8</v>
      </c>
      <c r="AZ59" s="12">
        <f t="shared" si="3"/>
        <v>0</v>
      </c>
    </row>
    <row r="60" spans="2:56" x14ac:dyDescent="0.25">
      <c r="B60" t="s">
        <v>1300</v>
      </c>
      <c r="C60" s="2" t="s">
        <v>1301</v>
      </c>
      <c r="D60" s="2">
        <v>45561</v>
      </c>
      <c r="E60" t="s">
        <v>1495</v>
      </c>
      <c r="F60" t="s">
        <v>1447</v>
      </c>
      <c r="G60" t="s">
        <v>1496</v>
      </c>
      <c r="H60" t="s">
        <v>1497</v>
      </c>
      <c r="I60">
        <v>173129000</v>
      </c>
      <c r="J60" t="s">
        <v>746</v>
      </c>
      <c r="K60" t="s">
        <v>1288</v>
      </c>
      <c r="L60" t="s">
        <v>1295</v>
      </c>
      <c r="M60">
        <v>5124668</v>
      </c>
      <c r="N60" t="s">
        <v>1498</v>
      </c>
      <c r="O60" t="s">
        <v>1499</v>
      </c>
      <c r="P60">
        <v>23</v>
      </c>
      <c r="Q60" t="s">
        <v>1290</v>
      </c>
      <c r="R60" t="s">
        <v>1500</v>
      </c>
      <c r="S60" t="s">
        <v>1501</v>
      </c>
      <c r="T60" t="s">
        <v>1330</v>
      </c>
      <c r="U60" t="s">
        <v>1188</v>
      </c>
      <c r="W60" t="s">
        <v>1188</v>
      </c>
      <c r="X60" t="s">
        <v>1331</v>
      </c>
      <c r="Y60" t="s">
        <v>1298</v>
      </c>
      <c r="Z60" t="s">
        <v>1299</v>
      </c>
      <c r="AA60" t="s">
        <v>4</v>
      </c>
      <c r="AB60" t="s">
        <v>1301</v>
      </c>
      <c r="AC60">
        <v>6</v>
      </c>
      <c r="AD60">
        <v>36800</v>
      </c>
      <c r="AE60">
        <v>36800</v>
      </c>
      <c r="AF60">
        <v>220800</v>
      </c>
      <c r="AG60">
        <v>8</v>
      </c>
      <c r="AH60" s="17">
        <v>238464</v>
      </c>
      <c r="AI60" t="s">
        <v>1349</v>
      </c>
      <c r="AJ60">
        <v>20240804</v>
      </c>
      <c r="AK60">
        <v>20250804</v>
      </c>
      <c r="AL60" t="s">
        <v>1454</v>
      </c>
      <c r="AM60">
        <v>92201</v>
      </c>
      <c r="AN60" t="s">
        <v>1302</v>
      </c>
      <c r="AO60" t="s">
        <v>1293</v>
      </c>
      <c r="AP60" t="s">
        <v>1294</v>
      </c>
      <c r="AQ60" s="19">
        <v>6</v>
      </c>
      <c r="AR60" s="22">
        <v>1</v>
      </c>
      <c r="AS60" s="5" t="s">
        <v>4</v>
      </c>
      <c r="AT60" s="5" t="s">
        <v>1331</v>
      </c>
      <c r="AU60" t="s">
        <v>1306</v>
      </c>
      <c r="AV60">
        <f>+VLOOKUP($I60,Code!$A$2:$M$108,12,0)</f>
        <v>320023</v>
      </c>
      <c r="AW60" t="str">
        <f>+VLOOKUP($I60,Code!$A$2:$M$108,13,0)</f>
        <v>Na 15g</v>
      </c>
      <c r="AY60" s="1">
        <f t="shared" si="2"/>
        <v>220.8</v>
      </c>
      <c r="AZ60" s="12">
        <f t="shared" si="3"/>
        <v>0</v>
      </c>
    </row>
    <row r="61" spans="2:56" x14ac:dyDescent="0.25">
      <c r="B61" t="s">
        <v>1300</v>
      </c>
      <c r="C61" s="2" t="s">
        <v>1425</v>
      </c>
      <c r="D61" s="2">
        <v>45561</v>
      </c>
      <c r="E61" t="s">
        <v>1487</v>
      </c>
      <c r="F61" t="s">
        <v>1488</v>
      </c>
      <c r="G61" t="s">
        <v>1489</v>
      </c>
      <c r="H61">
        <v>0</v>
      </c>
      <c r="I61">
        <v>173129000</v>
      </c>
      <c r="J61" t="s">
        <v>746</v>
      </c>
      <c r="K61" t="s">
        <v>1288</v>
      </c>
      <c r="L61" t="s">
        <v>1295</v>
      </c>
      <c r="M61">
        <v>5302297</v>
      </c>
      <c r="N61" t="s">
        <v>1490</v>
      </c>
      <c r="O61" t="s">
        <v>1490</v>
      </c>
      <c r="P61" t="s">
        <v>1290</v>
      </c>
      <c r="Q61" t="s">
        <v>1290</v>
      </c>
      <c r="R61" t="s">
        <v>1491</v>
      </c>
      <c r="S61" t="s">
        <v>1492</v>
      </c>
      <c r="T61" t="s">
        <v>1493</v>
      </c>
      <c r="U61" t="s">
        <v>1201</v>
      </c>
      <c r="W61" t="s">
        <v>1303</v>
      </c>
      <c r="X61" t="s">
        <v>1201</v>
      </c>
      <c r="Y61" t="s">
        <v>1298</v>
      </c>
      <c r="Z61" t="s">
        <v>1299</v>
      </c>
      <c r="AA61" t="s">
        <v>449</v>
      </c>
      <c r="AB61" t="s">
        <v>1425</v>
      </c>
      <c r="AC61">
        <v>18</v>
      </c>
      <c r="AD61">
        <v>36800</v>
      </c>
      <c r="AE61">
        <v>36800</v>
      </c>
      <c r="AF61">
        <v>662400</v>
      </c>
      <c r="AG61">
        <v>8</v>
      </c>
      <c r="AH61" s="17">
        <v>715392</v>
      </c>
      <c r="AI61" t="s">
        <v>1668</v>
      </c>
      <c r="AJ61">
        <v>20240801</v>
      </c>
      <c r="AK61">
        <v>20250801</v>
      </c>
      <c r="AL61" t="s">
        <v>1494</v>
      </c>
      <c r="AM61">
        <v>92201</v>
      </c>
      <c r="AN61" t="s">
        <v>1302</v>
      </c>
      <c r="AO61" t="s">
        <v>1293</v>
      </c>
      <c r="AP61" t="s">
        <v>1294</v>
      </c>
      <c r="AQ61" s="19">
        <v>6</v>
      </c>
      <c r="AR61" s="22">
        <v>3</v>
      </c>
      <c r="AS61" s="5" t="s">
        <v>449</v>
      </c>
      <c r="AT61" s="5" t="s">
        <v>1201</v>
      </c>
      <c r="AU61" t="s">
        <v>1214</v>
      </c>
      <c r="AV61">
        <f>+VLOOKUP($I61,Code!$A$2:$M$108,12,0)</f>
        <v>320023</v>
      </c>
      <c r="AW61" t="str">
        <f>+VLOOKUP($I61,Code!$A$2:$M$108,13,0)</f>
        <v>Na 15g</v>
      </c>
      <c r="AY61" s="1">
        <f t="shared" ref="AY61:AY124" si="4">+AE61*AQ61/1000</f>
        <v>220.8</v>
      </c>
      <c r="AZ61" s="12">
        <f t="shared" ref="AZ61:AZ124" si="5">1-(AE61/AD61)</f>
        <v>0</v>
      </c>
    </row>
    <row r="62" spans="2:56" x14ac:dyDescent="0.25">
      <c r="B62" t="s">
        <v>1300</v>
      </c>
      <c r="C62" s="2" t="s">
        <v>1301</v>
      </c>
      <c r="D62" s="2">
        <v>45561</v>
      </c>
      <c r="E62" t="s">
        <v>1715</v>
      </c>
      <c r="F62" t="s">
        <v>1716</v>
      </c>
      <c r="G62" t="s">
        <v>1717</v>
      </c>
      <c r="H62" t="s">
        <v>1718</v>
      </c>
      <c r="I62">
        <v>173129000</v>
      </c>
      <c r="J62" t="s">
        <v>746</v>
      </c>
      <c r="K62" t="s">
        <v>1288</v>
      </c>
      <c r="L62" t="s">
        <v>1295</v>
      </c>
      <c r="M62">
        <v>5136265</v>
      </c>
      <c r="N62" t="s">
        <v>1719</v>
      </c>
      <c r="O62" t="s">
        <v>1720</v>
      </c>
      <c r="P62" t="s">
        <v>1338</v>
      </c>
      <c r="Q62" t="s">
        <v>1721</v>
      </c>
      <c r="R62" t="s">
        <v>1290</v>
      </c>
      <c r="S62" t="s">
        <v>1722</v>
      </c>
      <c r="T62" t="s">
        <v>1587</v>
      </c>
      <c r="U62" t="s">
        <v>1348</v>
      </c>
      <c r="W62" t="s">
        <v>1303</v>
      </c>
      <c r="X62" t="s">
        <v>1348</v>
      </c>
      <c r="Y62" t="s">
        <v>1298</v>
      </c>
      <c r="Z62" t="s">
        <v>1299</v>
      </c>
      <c r="AA62" t="s">
        <v>4</v>
      </c>
      <c r="AB62" t="s">
        <v>1301</v>
      </c>
      <c r="AC62">
        <v>6</v>
      </c>
      <c r="AD62">
        <v>36800</v>
      </c>
      <c r="AE62">
        <v>36800</v>
      </c>
      <c r="AF62">
        <v>220800</v>
      </c>
      <c r="AG62">
        <v>8</v>
      </c>
      <c r="AH62" s="17">
        <v>238464</v>
      </c>
      <c r="AI62" t="s">
        <v>1349</v>
      </c>
      <c r="AJ62">
        <v>20240804</v>
      </c>
      <c r="AK62">
        <v>20250804</v>
      </c>
      <c r="AL62" t="s">
        <v>1723</v>
      </c>
      <c r="AM62">
        <v>92201</v>
      </c>
      <c r="AN62" t="s">
        <v>1302</v>
      </c>
      <c r="AO62" t="s">
        <v>1293</v>
      </c>
      <c r="AP62" t="s">
        <v>1294</v>
      </c>
      <c r="AQ62" s="19">
        <v>6</v>
      </c>
      <c r="AR62" s="22">
        <v>1</v>
      </c>
      <c r="AS62" s="5" t="s">
        <v>4</v>
      </c>
      <c r="AT62" s="5" t="s">
        <v>1348</v>
      </c>
      <c r="AU62" t="s">
        <v>1214</v>
      </c>
      <c r="AV62">
        <f>+VLOOKUP($I62,Code!$A$2:$M$108,12,0)</f>
        <v>320023</v>
      </c>
      <c r="AW62" t="str">
        <f>+VLOOKUP($I62,Code!$A$2:$M$108,13,0)</f>
        <v>Na 15g</v>
      </c>
      <c r="AY62" s="1">
        <f t="shared" si="4"/>
        <v>220.8</v>
      </c>
      <c r="AZ62" s="12">
        <f t="shared" si="5"/>
        <v>0</v>
      </c>
    </row>
    <row r="63" spans="2:56" x14ac:dyDescent="0.25">
      <c r="B63" t="s">
        <v>1300</v>
      </c>
      <c r="C63" s="2" t="s">
        <v>1301</v>
      </c>
      <c r="D63" s="2">
        <v>45561</v>
      </c>
      <c r="E63" t="s">
        <v>1724</v>
      </c>
      <c r="F63" t="s">
        <v>1361</v>
      </c>
      <c r="G63" t="s">
        <v>1725</v>
      </c>
      <c r="H63" t="s">
        <v>1726</v>
      </c>
      <c r="I63">
        <v>173129000</v>
      </c>
      <c r="J63" t="s">
        <v>746</v>
      </c>
      <c r="K63" t="s">
        <v>1288</v>
      </c>
      <c r="L63" t="s">
        <v>1295</v>
      </c>
      <c r="M63">
        <v>5276684</v>
      </c>
      <c r="N63" t="s">
        <v>1727</v>
      </c>
      <c r="O63" t="s">
        <v>1728</v>
      </c>
      <c r="P63" t="s">
        <v>1290</v>
      </c>
      <c r="Q63" t="s">
        <v>1729</v>
      </c>
      <c r="R63" t="s">
        <v>1730</v>
      </c>
      <c r="S63" t="s">
        <v>1368</v>
      </c>
      <c r="T63" t="s">
        <v>1368</v>
      </c>
      <c r="U63" t="s">
        <v>1188</v>
      </c>
      <c r="W63" t="s">
        <v>1188</v>
      </c>
      <c r="X63" t="s">
        <v>1369</v>
      </c>
      <c r="Y63" t="s">
        <v>1298</v>
      </c>
      <c r="Z63" t="s">
        <v>1299</v>
      </c>
      <c r="AA63" t="s">
        <v>4</v>
      </c>
      <c r="AB63" t="s">
        <v>1301</v>
      </c>
      <c r="AC63">
        <v>12</v>
      </c>
      <c r="AD63">
        <v>36800</v>
      </c>
      <c r="AE63">
        <v>36800</v>
      </c>
      <c r="AF63">
        <v>441600</v>
      </c>
      <c r="AG63">
        <v>8</v>
      </c>
      <c r="AH63" s="17">
        <v>476928</v>
      </c>
      <c r="AI63" t="s">
        <v>1349</v>
      </c>
      <c r="AJ63">
        <v>20240804</v>
      </c>
      <c r="AK63">
        <v>20250804</v>
      </c>
      <c r="AL63" t="s">
        <v>1370</v>
      </c>
      <c r="AM63">
        <v>92201</v>
      </c>
      <c r="AN63" t="s">
        <v>1302</v>
      </c>
      <c r="AO63" t="s">
        <v>1293</v>
      </c>
      <c r="AP63" t="s">
        <v>1294</v>
      </c>
      <c r="AQ63" s="19">
        <v>6</v>
      </c>
      <c r="AR63" s="22">
        <v>2</v>
      </c>
      <c r="AS63" s="5" t="s">
        <v>4</v>
      </c>
      <c r="AT63" s="5" t="s">
        <v>1369</v>
      </c>
      <c r="AU63" t="s">
        <v>1305</v>
      </c>
      <c r="AV63">
        <f>+VLOOKUP($I63,Code!$A$2:$M$108,12,0)</f>
        <v>320023</v>
      </c>
      <c r="AW63" t="str">
        <f>+VLOOKUP($I63,Code!$A$2:$M$108,13,0)</f>
        <v>Na 15g</v>
      </c>
      <c r="AY63" s="1">
        <f t="shared" si="4"/>
        <v>220.8</v>
      </c>
      <c r="AZ63" s="12">
        <f t="shared" si="5"/>
        <v>0</v>
      </c>
    </row>
    <row r="64" spans="2:56" x14ac:dyDescent="0.25">
      <c r="B64" t="s">
        <v>1300</v>
      </c>
      <c r="C64" s="2" t="s">
        <v>1425</v>
      </c>
      <c r="D64" s="2">
        <v>45561</v>
      </c>
      <c r="E64" t="s">
        <v>1502</v>
      </c>
      <c r="F64" t="s">
        <v>1503</v>
      </c>
      <c r="G64" t="s">
        <v>1504</v>
      </c>
      <c r="H64">
        <v>0</v>
      </c>
      <c r="I64">
        <v>173129000</v>
      </c>
      <c r="J64" t="s">
        <v>746</v>
      </c>
      <c r="K64" t="s">
        <v>1288</v>
      </c>
      <c r="L64" t="s">
        <v>1295</v>
      </c>
      <c r="M64">
        <v>5302363</v>
      </c>
      <c r="N64" t="s">
        <v>1505</v>
      </c>
      <c r="O64" t="s">
        <v>1505</v>
      </c>
      <c r="P64" t="s">
        <v>1290</v>
      </c>
      <c r="Q64" t="s">
        <v>1506</v>
      </c>
      <c r="R64" t="s">
        <v>1290</v>
      </c>
      <c r="S64" t="s">
        <v>1507</v>
      </c>
      <c r="T64" t="s">
        <v>1508</v>
      </c>
      <c r="U64" t="s">
        <v>1201</v>
      </c>
      <c r="W64" t="s">
        <v>1303</v>
      </c>
      <c r="X64" t="s">
        <v>1201</v>
      </c>
      <c r="Y64" t="s">
        <v>1298</v>
      </c>
      <c r="Z64" t="s">
        <v>1299</v>
      </c>
      <c r="AA64" t="s">
        <v>449</v>
      </c>
      <c r="AB64" t="s">
        <v>1425</v>
      </c>
      <c r="AC64">
        <v>12</v>
      </c>
      <c r="AD64">
        <v>36800</v>
      </c>
      <c r="AE64">
        <v>36800</v>
      </c>
      <c r="AF64">
        <v>441600</v>
      </c>
      <c r="AG64">
        <v>8</v>
      </c>
      <c r="AH64" s="17">
        <v>476928</v>
      </c>
      <c r="AI64" t="s">
        <v>1668</v>
      </c>
      <c r="AJ64">
        <v>20240801</v>
      </c>
      <c r="AK64">
        <v>20250801</v>
      </c>
      <c r="AL64" t="s">
        <v>1509</v>
      </c>
      <c r="AM64">
        <v>92201</v>
      </c>
      <c r="AN64" t="s">
        <v>1302</v>
      </c>
      <c r="AO64" t="s">
        <v>1293</v>
      </c>
      <c r="AP64" t="s">
        <v>1294</v>
      </c>
      <c r="AQ64" s="19">
        <v>6</v>
      </c>
      <c r="AR64" s="22">
        <v>2</v>
      </c>
      <c r="AS64" s="5" t="s">
        <v>449</v>
      </c>
      <c r="AT64" s="5" t="s">
        <v>1201</v>
      </c>
      <c r="AU64" t="s">
        <v>1214</v>
      </c>
      <c r="AV64">
        <f>+VLOOKUP($I64,Code!$A$2:$M$108,12,0)</f>
        <v>320023</v>
      </c>
      <c r="AW64" t="str">
        <f>+VLOOKUP($I64,Code!$A$2:$M$108,13,0)</f>
        <v>Na 15g</v>
      </c>
      <c r="AY64" s="1">
        <f t="shared" si="4"/>
        <v>220.8</v>
      </c>
      <c r="AZ64" s="12">
        <f t="shared" si="5"/>
        <v>0</v>
      </c>
    </row>
    <row r="65" spans="2:52" x14ac:dyDescent="0.25">
      <c r="B65" t="s">
        <v>1300</v>
      </c>
      <c r="C65" s="2" t="s">
        <v>1301</v>
      </c>
      <c r="D65" s="2">
        <v>45561</v>
      </c>
      <c r="E65" t="s">
        <v>1731</v>
      </c>
      <c r="F65" t="s">
        <v>1533</v>
      </c>
      <c r="G65" t="s">
        <v>1732</v>
      </c>
      <c r="H65" t="s">
        <v>1733</v>
      </c>
      <c r="I65">
        <v>173129000</v>
      </c>
      <c r="J65" t="s">
        <v>746</v>
      </c>
      <c r="K65" t="s">
        <v>1288</v>
      </c>
      <c r="L65" t="s">
        <v>1295</v>
      </c>
      <c r="M65">
        <v>5276383</v>
      </c>
      <c r="N65" t="s">
        <v>1734</v>
      </c>
      <c r="O65" t="s">
        <v>1735</v>
      </c>
      <c r="P65">
        <v>25</v>
      </c>
      <c r="Q65" t="s">
        <v>1736</v>
      </c>
      <c r="R65" t="s">
        <v>1737</v>
      </c>
      <c r="S65" t="s">
        <v>1738</v>
      </c>
      <c r="T65" t="s">
        <v>1192</v>
      </c>
      <c r="U65" t="s">
        <v>1188</v>
      </c>
      <c r="W65" t="s">
        <v>1188</v>
      </c>
      <c r="X65" t="s">
        <v>1358</v>
      </c>
      <c r="Y65" t="s">
        <v>1298</v>
      </c>
      <c r="Z65" t="s">
        <v>1299</v>
      </c>
      <c r="AA65" t="s">
        <v>865</v>
      </c>
      <c r="AB65" t="s">
        <v>1301</v>
      </c>
      <c r="AC65">
        <v>6</v>
      </c>
      <c r="AD65">
        <v>36800</v>
      </c>
      <c r="AE65">
        <v>36800</v>
      </c>
      <c r="AF65">
        <v>220800</v>
      </c>
      <c r="AG65">
        <v>8</v>
      </c>
      <c r="AH65" s="17">
        <v>238464</v>
      </c>
      <c r="AI65" t="s">
        <v>1349</v>
      </c>
      <c r="AJ65">
        <v>20240804</v>
      </c>
      <c r="AK65">
        <v>20250804</v>
      </c>
      <c r="AL65" t="s">
        <v>1540</v>
      </c>
      <c r="AM65">
        <v>92201</v>
      </c>
      <c r="AN65" t="s">
        <v>1302</v>
      </c>
      <c r="AO65" t="s">
        <v>1293</v>
      </c>
      <c r="AP65" t="s">
        <v>1294</v>
      </c>
      <c r="AQ65" s="19">
        <v>6</v>
      </c>
      <c r="AR65" s="22">
        <v>1</v>
      </c>
      <c r="AS65" s="5" t="s">
        <v>865</v>
      </c>
      <c r="AT65" s="5" t="s">
        <v>1358</v>
      </c>
      <c r="AU65" t="s">
        <v>1765</v>
      </c>
      <c r="AV65">
        <f>+VLOOKUP($I65,Code!$A$2:$M$108,12,0)</f>
        <v>320023</v>
      </c>
      <c r="AW65" t="str">
        <f>+VLOOKUP($I65,Code!$A$2:$M$108,13,0)</f>
        <v>Na 15g</v>
      </c>
      <c r="AY65" s="1">
        <f t="shared" si="4"/>
        <v>220.8</v>
      </c>
      <c r="AZ65" s="12">
        <f t="shared" si="5"/>
        <v>0</v>
      </c>
    </row>
    <row r="66" spans="2:52" x14ac:dyDescent="0.25">
      <c r="B66" t="s">
        <v>1300</v>
      </c>
      <c r="C66" s="2" t="s">
        <v>1301</v>
      </c>
      <c r="D66" s="2">
        <v>45561</v>
      </c>
      <c r="E66" t="s">
        <v>1739</v>
      </c>
      <c r="F66" t="s">
        <v>1416</v>
      </c>
      <c r="G66" t="s">
        <v>1740</v>
      </c>
      <c r="H66" t="s">
        <v>1741</v>
      </c>
      <c r="I66">
        <v>173129000</v>
      </c>
      <c r="J66" t="s">
        <v>746</v>
      </c>
      <c r="K66" t="s">
        <v>1288</v>
      </c>
      <c r="L66" t="s">
        <v>1295</v>
      </c>
      <c r="M66">
        <v>5271122</v>
      </c>
      <c r="N66" t="s">
        <v>1742</v>
      </c>
      <c r="O66" t="s">
        <v>1743</v>
      </c>
      <c r="P66" t="s">
        <v>1744</v>
      </c>
      <c r="Q66" t="s">
        <v>1745</v>
      </c>
      <c r="R66" t="s">
        <v>1290</v>
      </c>
      <c r="S66" t="s">
        <v>1746</v>
      </c>
      <c r="T66" t="s">
        <v>1423</v>
      </c>
      <c r="U66" t="s">
        <v>1423</v>
      </c>
      <c r="W66" t="s">
        <v>1303</v>
      </c>
      <c r="X66" t="s">
        <v>1423</v>
      </c>
      <c r="Y66" t="s">
        <v>1298</v>
      </c>
      <c r="Z66" t="s">
        <v>1299</v>
      </c>
      <c r="AA66" t="s">
        <v>4</v>
      </c>
      <c r="AB66" t="s">
        <v>1301</v>
      </c>
      <c r="AC66">
        <v>6</v>
      </c>
      <c r="AD66">
        <v>36800</v>
      </c>
      <c r="AE66">
        <v>36800</v>
      </c>
      <c r="AF66">
        <v>220800</v>
      </c>
      <c r="AG66">
        <v>8</v>
      </c>
      <c r="AH66" s="17">
        <v>238464</v>
      </c>
      <c r="AI66" t="s">
        <v>1318</v>
      </c>
      <c r="AJ66">
        <v>20240803</v>
      </c>
      <c r="AK66">
        <v>20250803</v>
      </c>
      <c r="AL66" t="s">
        <v>1424</v>
      </c>
      <c r="AM66">
        <v>92201</v>
      </c>
      <c r="AN66" t="s">
        <v>1302</v>
      </c>
      <c r="AO66" t="s">
        <v>1293</v>
      </c>
      <c r="AP66" t="s">
        <v>1294</v>
      </c>
      <c r="AQ66" s="19">
        <v>6</v>
      </c>
      <c r="AR66" s="22">
        <v>1</v>
      </c>
      <c r="AS66" s="5" t="s">
        <v>4</v>
      </c>
      <c r="AT66" s="5" t="s">
        <v>1423</v>
      </c>
      <c r="AU66" t="s">
        <v>1310</v>
      </c>
      <c r="AV66">
        <f>+VLOOKUP($I66,Code!$A$2:$M$108,12,0)</f>
        <v>320023</v>
      </c>
      <c r="AW66" t="str">
        <f>+VLOOKUP($I66,Code!$A$2:$M$108,13,0)</f>
        <v>Na 15g</v>
      </c>
      <c r="AY66" s="1">
        <f t="shared" si="4"/>
        <v>220.8</v>
      </c>
      <c r="AZ66" s="12">
        <f t="shared" si="5"/>
        <v>0</v>
      </c>
    </row>
    <row r="67" spans="2:52" x14ac:dyDescent="0.25">
      <c r="B67" t="s">
        <v>1300</v>
      </c>
      <c r="C67" s="2" t="s">
        <v>1301</v>
      </c>
      <c r="D67" s="2">
        <v>45561</v>
      </c>
      <c r="E67" t="s">
        <v>1747</v>
      </c>
      <c r="F67" t="s">
        <v>1716</v>
      </c>
      <c r="G67" t="s">
        <v>1748</v>
      </c>
      <c r="H67" t="s">
        <v>1749</v>
      </c>
      <c r="I67">
        <v>173129000</v>
      </c>
      <c r="J67" t="s">
        <v>746</v>
      </c>
      <c r="K67" t="s">
        <v>1288</v>
      </c>
      <c r="L67" t="s">
        <v>1295</v>
      </c>
      <c r="M67">
        <v>5139200</v>
      </c>
      <c r="N67" t="s">
        <v>1750</v>
      </c>
      <c r="O67" t="s">
        <v>1751</v>
      </c>
      <c r="P67" t="s">
        <v>1752</v>
      </c>
      <c r="Q67" t="s">
        <v>1753</v>
      </c>
      <c r="R67" t="s">
        <v>1290</v>
      </c>
      <c r="S67" t="s">
        <v>1754</v>
      </c>
      <c r="T67" t="s">
        <v>1587</v>
      </c>
      <c r="U67" t="s">
        <v>1348</v>
      </c>
      <c r="W67" t="s">
        <v>1303</v>
      </c>
      <c r="X67" t="s">
        <v>1348</v>
      </c>
      <c r="Y67" t="s">
        <v>1298</v>
      </c>
      <c r="Z67" t="s">
        <v>1299</v>
      </c>
      <c r="AA67" t="s">
        <v>4</v>
      </c>
      <c r="AB67" t="s">
        <v>1301</v>
      </c>
      <c r="AC67">
        <v>6</v>
      </c>
      <c r="AD67">
        <v>36800</v>
      </c>
      <c r="AE67">
        <v>36800</v>
      </c>
      <c r="AF67">
        <v>220800</v>
      </c>
      <c r="AG67">
        <v>8</v>
      </c>
      <c r="AH67" s="17">
        <v>238464</v>
      </c>
      <c r="AI67" t="s">
        <v>1349</v>
      </c>
      <c r="AJ67">
        <v>20240804</v>
      </c>
      <c r="AK67">
        <v>20250804</v>
      </c>
      <c r="AL67" t="s">
        <v>1723</v>
      </c>
      <c r="AM67">
        <v>92201</v>
      </c>
      <c r="AN67" t="s">
        <v>1302</v>
      </c>
      <c r="AO67" t="s">
        <v>1293</v>
      </c>
      <c r="AP67" t="s">
        <v>1294</v>
      </c>
      <c r="AQ67" s="19">
        <v>6</v>
      </c>
      <c r="AR67" s="22">
        <v>1</v>
      </c>
      <c r="AS67" s="5" t="s">
        <v>4</v>
      </c>
      <c r="AT67" s="5" t="s">
        <v>1348</v>
      </c>
      <c r="AU67" t="s">
        <v>1214</v>
      </c>
      <c r="AV67">
        <f>+VLOOKUP($I67,Code!$A$2:$M$108,12,0)</f>
        <v>320023</v>
      </c>
      <c r="AW67" t="str">
        <f>+VLOOKUP($I67,Code!$A$2:$M$108,13,0)</f>
        <v>Na 15g</v>
      </c>
      <c r="AY67" s="1">
        <f t="shared" si="4"/>
        <v>220.8</v>
      </c>
      <c r="AZ67" s="12">
        <f t="shared" si="5"/>
        <v>0</v>
      </c>
    </row>
    <row r="68" spans="2:52" x14ac:dyDescent="0.25">
      <c r="B68" t="s">
        <v>1300</v>
      </c>
      <c r="C68" s="2" t="s">
        <v>1301</v>
      </c>
      <c r="D68" s="2">
        <v>45561</v>
      </c>
      <c r="E68" t="s">
        <v>1407</v>
      </c>
      <c r="F68" t="s">
        <v>1408</v>
      </c>
      <c r="G68" t="s">
        <v>1409</v>
      </c>
      <c r="H68" t="s">
        <v>1410</v>
      </c>
      <c r="I68">
        <v>173135000</v>
      </c>
      <c r="J68" t="s">
        <v>972</v>
      </c>
      <c r="K68" t="s">
        <v>1288</v>
      </c>
      <c r="L68" t="s">
        <v>1295</v>
      </c>
      <c r="M68">
        <v>5120022</v>
      </c>
      <c r="N68" t="s">
        <v>1411</v>
      </c>
      <c r="O68" t="s">
        <v>1411</v>
      </c>
      <c r="P68" t="s">
        <v>1290</v>
      </c>
      <c r="Q68" t="s">
        <v>1412</v>
      </c>
      <c r="R68" t="s">
        <v>1413</v>
      </c>
      <c r="S68" t="s">
        <v>1290</v>
      </c>
      <c r="T68" t="s">
        <v>1314</v>
      </c>
      <c r="U68" t="s">
        <v>1188</v>
      </c>
      <c r="W68" t="s">
        <v>1188</v>
      </c>
      <c r="X68" t="s">
        <v>1307</v>
      </c>
      <c r="Y68" t="s">
        <v>1291</v>
      </c>
      <c r="Z68" t="s">
        <v>1292</v>
      </c>
      <c r="AA68" t="s">
        <v>51</v>
      </c>
      <c r="AB68" t="s">
        <v>1301</v>
      </c>
      <c r="AC68">
        <v>20</v>
      </c>
      <c r="AD68">
        <v>18333</v>
      </c>
      <c r="AE68">
        <v>18333</v>
      </c>
      <c r="AF68">
        <v>366660</v>
      </c>
      <c r="AG68">
        <v>8</v>
      </c>
      <c r="AH68" s="17">
        <v>395993</v>
      </c>
      <c r="AI68" t="s">
        <v>1755</v>
      </c>
      <c r="AJ68">
        <v>20240209</v>
      </c>
      <c r="AK68">
        <v>20250208</v>
      </c>
      <c r="AL68" t="s">
        <v>1414</v>
      </c>
      <c r="AM68">
        <v>102309</v>
      </c>
      <c r="AN68" t="s">
        <v>1304</v>
      </c>
      <c r="AO68" t="s">
        <v>1293</v>
      </c>
      <c r="AP68" t="s">
        <v>1294</v>
      </c>
      <c r="AQ68" s="19">
        <v>20</v>
      </c>
      <c r="AR68" s="22">
        <v>1</v>
      </c>
      <c r="AS68" s="5" t="s">
        <v>51</v>
      </c>
      <c r="AT68" s="5" t="s">
        <v>1307</v>
      </c>
      <c r="AU68" t="s">
        <v>1305</v>
      </c>
      <c r="AV68">
        <f>+VLOOKUP($I68,Code!$A$2:$M$108,12,0)</f>
        <v>324003</v>
      </c>
      <c r="AW68" t="str">
        <f>+VLOOKUP($I68,Code!$A$2:$M$108,13,0)</f>
        <v>AHH RCE 9g</v>
      </c>
      <c r="AY68" s="1">
        <f t="shared" si="4"/>
        <v>366.66</v>
      </c>
      <c r="AZ68" s="12">
        <f t="shared" si="5"/>
        <v>0</v>
      </c>
    </row>
    <row r="69" spans="2:52" x14ac:dyDescent="0.25">
      <c r="B69" t="s">
        <v>1300</v>
      </c>
      <c r="C69" s="2" t="s">
        <v>1301</v>
      </c>
      <c r="D69" s="2">
        <v>45561</v>
      </c>
      <c r="E69" t="s">
        <v>1399</v>
      </c>
      <c r="F69" t="s">
        <v>1400</v>
      </c>
      <c r="G69" t="s">
        <v>1401</v>
      </c>
      <c r="H69" t="s">
        <v>1402</v>
      </c>
      <c r="I69">
        <v>173135000</v>
      </c>
      <c r="J69" t="s">
        <v>972</v>
      </c>
      <c r="K69" t="s">
        <v>1288</v>
      </c>
      <c r="L69" t="s">
        <v>1295</v>
      </c>
      <c r="M69">
        <v>5120039</v>
      </c>
      <c r="N69" t="s">
        <v>1403</v>
      </c>
      <c r="O69" t="s">
        <v>1403</v>
      </c>
      <c r="P69">
        <v>458</v>
      </c>
      <c r="Q69" t="s">
        <v>1290</v>
      </c>
      <c r="R69" t="s">
        <v>1404</v>
      </c>
      <c r="S69" t="s">
        <v>1405</v>
      </c>
      <c r="T69" t="s">
        <v>1316</v>
      </c>
      <c r="U69" t="s">
        <v>1188</v>
      </c>
      <c r="W69" t="s">
        <v>1188</v>
      </c>
      <c r="X69" t="s">
        <v>1317</v>
      </c>
      <c r="Y69" t="s">
        <v>1291</v>
      </c>
      <c r="Z69" t="s">
        <v>1292</v>
      </c>
      <c r="AA69" t="s">
        <v>51</v>
      </c>
      <c r="AB69" t="s">
        <v>1301</v>
      </c>
      <c r="AC69">
        <v>10</v>
      </c>
      <c r="AD69">
        <v>18333</v>
      </c>
      <c r="AE69">
        <v>18333</v>
      </c>
      <c r="AF69">
        <v>183330</v>
      </c>
      <c r="AG69">
        <v>8</v>
      </c>
      <c r="AH69" s="17">
        <v>197996</v>
      </c>
      <c r="AI69" t="s">
        <v>1336</v>
      </c>
      <c r="AJ69">
        <v>20240209</v>
      </c>
      <c r="AK69">
        <v>20250208</v>
      </c>
      <c r="AL69" t="s">
        <v>1406</v>
      </c>
      <c r="AM69">
        <v>102309</v>
      </c>
      <c r="AN69" t="s">
        <v>1304</v>
      </c>
      <c r="AO69" t="s">
        <v>1293</v>
      </c>
      <c r="AP69" t="s">
        <v>1294</v>
      </c>
      <c r="AQ69" s="19">
        <v>20</v>
      </c>
      <c r="AR69" s="22">
        <v>0.5</v>
      </c>
      <c r="AS69" s="5" t="s">
        <v>51</v>
      </c>
      <c r="AT69" s="5" t="s">
        <v>1317</v>
      </c>
      <c r="AU69" t="s">
        <v>1315</v>
      </c>
      <c r="AV69">
        <f>+VLOOKUP($I69,Code!$A$2:$M$108,12,0)</f>
        <v>324003</v>
      </c>
      <c r="AW69" t="str">
        <f>+VLOOKUP($I69,Code!$A$2:$M$108,13,0)</f>
        <v>AHH RCE 9g</v>
      </c>
      <c r="AY69" s="1">
        <f t="shared" si="4"/>
        <v>366.66</v>
      </c>
      <c r="AZ69" s="12">
        <f t="shared" si="5"/>
        <v>0</v>
      </c>
    </row>
    <row r="70" spans="2:52" x14ac:dyDescent="0.25">
      <c r="B70" t="s">
        <v>1300</v>
      </c>
      <c r="C70" s="2" t="s">
        <v>1301</v>
      </c>
      <c r="D70" s="2">
        <v>45561</v>
      </c>
      <c r="E70" t="s">
        <v>1399</v>
      </c>
      <c r="F70" t="s">
        <v>1400</v>
      </c>
      <c r="G70" t="s">
        <v>1401</v>
      </c>
      <c r="H70" t="s">
        <v>1402</v>
      </c>
      <c r="I70">
        <v>173135000</v>
      </c>
      <c r="J70" t="s">
        <v>972</v>
      </c>
      <c r="K70" t="s">
        <v>1288</v>
      </c>
      <c r="L70" t="s">
        <v>1295</v>
      </c>
      <c r="M70">
        <v>5120039</v>
      </c>
      <c r="N70" t="s">
        <v>1403</v>
      </c>
      <c r="O70" t="s">
        <v>1403</v>
      </c>
      <c r="P70">
        <v>458</v>
      </c>
      <c r="Q70" t="s">
        <v>1290</v>
      </c>
      <c r="R70" t="s">
        <v>1404</v>
      </c>
      <c r="S70" t="s">
        <v>1405</v>
      </c>
      <c r="T70" t="s">
        <v>1316</v>
      </c>
      <c r="U70" t="s">
        <v>1188</v>
      </c>
      <c r="W70" t="s">
        <v>1188</v>
      </c>
      <c r="X70" t="s">
        <v>1317</v>
      </c>
      <c r="Y70" t="s">
        <v>1291</v>
      </c>
      <c r="Z70" t="s">
        <v>1292</v>
      </c>
      <c r="AA70" t="s">
        <v>51</v>
      </c>
      <c r="AB70" t="s">
        <v>1301</v>
      </c>
      <c r="AC70">
        <v>10</v>
      </c>
      <c r="AD70">
        <v>18333</v>
      </c>
      <c r="AE70">
        <v>18333</v>
      </c>
      <c r="AF70">
        <v>183330</v>
      </c>
      <c r="AG70">
        <v>8</v>
      </c>
      <c r="AH70" s="17">
        <v>197997</v>
      </c>
      <c r="AI70" t="s">
        <v>1329</v>
      </c>
      <c r="AJ70">
        <v>20240524</v>
      </c>
      <c r="AK70">
        <v>20250524</v>
      </c>
      <c r="AL70" t="s">
        <v>1406</v>
      </c>
      <c r="AM70">
        <v>102309</v>
      </c>
      <c r="AN70" t="s">
        <v>1304</v>
      </c>
      <c r="AO70" t="s">
        <v>1293</v>
      </c>
      <c r="AP70" t="s">
        <v>1294</v>
      </c>
      <c r="AQ70" s="19">
        <v>20</v>
      </c>
      <c r="AR70" s="22">
        <v>0.5</v>
      </c>
      <c r="AS70" s="5" t="s">
        <v>51</v>
      </c>
      <c r="AT70" s="5" t="s">
        <v>1317</v>
      </c>
      <c r="AU70" t="s">
        <v>1315</v>
      </c>
      <c r="AV70">
        <f>+VLOOKUP($I70,Code!$A$2:$M$108,12,0)</f>
        <v>324003</v>
      </c>
      <c r="AW70" t="str">
        <f>+VLOOKUP($I70,Code!$A$2:$M$108,13,0)</f>
        <v>AHH RCE 9g</v>
      </c>
      <c r="AY70" s="1">
        <f t="shared" si="4"/>
        <v>366.66</v>
      </c>
      <c r="AZ70" s="12">
        <f t="shared" si="5"/>
        <v>0</v>
      </c>
    </row>
    <row r="71" spans="2:52" x14ac:dyDescent="0.25">
      <c r="B71" t="s">
        <v>1300</v>
      </c>
      <c r="C71" s="2" t="s">
        <v>1301</v>
      </c>
      <c r="D71" s="2">
        <v>45561</v>
      </c>
      <c r="E71" t="s">
        <v>1462</v>
      </c>
      <c r="F71" t="s">
        <v>1456</v>
      </c>
      <c r="G71" t="s">
        <v>1463</v>
      </c>
      <c r="H71" t="s">
        <v>1464</v>
      </c>
      <c r="I71">
        <v>173135000</v>
      </c>
      <c r="J71" t="s">
        <v>972</v>
      </c>
      <c r="K71" t="s">
        <v>1288</v>
      </c>
      <c r="L71" t="s">
        <v>1295</v>
      </c>
      <c r="M71">
        <v>5128671</v>
      </c>
      <c r="N71" t="s">
        <v>1465</v>
      </c>
      <c r="O71" t="s">
        <v>1465</v>
      </c>
      <c r="P71" t="s">
        <v>1466</v>
      </c>
      <c r="Q71" t="s">
        <v>1467</v>
      </c>
      <c r="R71" t="s">
        <v>1468</v>
      </c>
      <c r="S71" t="s">
        <v>1469</v>
      </c>
      <c r="T71" t="s">
        <v>1207</v>
      </c>
      <c r="U71" t="s">
        <v>1188</v>
      </c>
      <c r="W71" t="s">
        <v>1188</v>
      </c>
      <c r="X71" t="s">
        <v>1311</v>
      </c>
      <c r="Y71" t="s">
        <v>1291</v>
      </c>
      <c r="Z71" t="s">
        <v>1292</v>
      </c>
      <c r="AA71" t="s">
        <v>51</v>
      </c>
      <c r="AB71" t="s">
        <v>1301</v>
      </c>
      <c r="AC71">
        <v>10</v>
      </c>
      <c r="AD71">
        <v>18333</v>
      </c>
      <c r="AE71">
        <v>18333</v>
      </c>
      <c r="AF71">
        <v>183330</v>
      </c>
      <c r="AG71">
        <v>8</v>
      </c>
      <c r="AH71" s="17">
        <v>197996</v>
      </c>
      <c r="AI71" t="s">
        <v>1336</v>
      </c>
      <c r="AJ71">
        <v>20240209</v>
      </c>
      <c r="AK71">
        <v>20250208</v>
      </c>
      <c r="AL71" t="s">
        <v>1461</v>
      </c>
      <c r="AM71">
        <v>102309</v>
      </c>
      <c r="AN71" t="s">
        <v>1304</v>
      </c>
      <c r="AO71" t="s">
        <v>1293</v>
      </c>
      <c r="AP71" t="s">
        <v>1294</v>
      </c>
      <c r="AQ71" s="19">
        <v>20</v>
      </c>
      <c r="AR71" s="22">
        <v>0.5</v>
      </c>
      <c r="AS71" s="5" t="s">
        <v>51</v>
      </c>
      <c r="AT71" s="5" t="s">
        <v>1311</v>
      </c>
      <c r="AU71" t="s">
        <v>1315</v>
      </c>
      <c r="AV71">
        <f>+VLOOKUP($I71,Code!$A$2:$M$108,12,0)</f>
        <v>324003</v>
      </c>
      <c r="AW71" t="str">
        <f>+VLOOKUP($I71,Code!$A$2:$M$108,13,0)</f>
        <v>AHH RCE 9g</v>
      </c>
      <c r="AY71" s="1">
        <f t="shared" si="4"/>
        <v>366.66</v>
      </c>
      <c r="AZ71" s="12">
        <f t="shared" si="5"/>
        <v>0</v>
      </c>
    </row>
    <row r="72" spans="2:52" x14ac:dyDescent="0.25">
      <c r="B72" t="s">
        <v>1300</v>
      </c>
      <c r="C72" s="2" t="s">
        <v>1301</v>
      </c>
      <c r="D72" s="2">
        <v>45561</v>
      </c>
      <c r="E72" t="s">
        <v>1526</v>
      </c>
      <c r="F72" t="s">
        <v>1408</v>
      </c>
      <c r="G72" t="s">
        <v>1527</v>
      </c>
      <c r="H72" t="s">
        <v>1528</v>
      </c>
      <c r="I72">
        <v>173138000</v>
      </c>
      <c r="J72" t="s">
        <v>1003</v>
      </c>
      <c r="K72" t="s">
        <v>1288</v>
      </c>
      <c r="L72" t="s">
        <v>1295</v>
      </c>
      <c r="M72">
        <v>5131613</v>
      </c>
      <c r="N72" t="s">
        <v>1195</v>
      </c>
      <c r="O72" t="s">
        <v>1195</v>
      </c>
      <c r="P72" t="s">
        <v>1290</v>
      </c>
      <c r="Q72" t="s">
        <v>1529</v>
      </c>
      <c r="R72" t="s">
        <v>1530</v>
      </c>
      <c r="S72" t="s">
        <v>1196</v>
      </c>
      <c r="T72" t="s">
        <v>1197</v>
      </c>
      <c r="U72" t="s">
        <v>1188</v>
      </c>
      <c r="W72" t="s">
        <v>1188</v>
      </c>
      <c r="X72" t="s">
        <v>1320</v>
      </c>
      <c r="Y72" t="s">
        <v>1291</v>
      </c>
      <c r="Z72" t="s">
        <v>1292</v>
      </c>
      <c r="AA72" t="s">
        <v>51</v>
      </c>
      <c r="AB72" t="s">
        <v>1301</v>
      </c>
      <c r="AC72">
        <v>12</v>
      </c>
      <c r="AD72">
        <v>18818</v>
      </c>
      <c r="AE72">
        <v>18818</v>
      </c>
      <c r="AF72">
        <v>225816</v>
      </c>
      <c r="AG72">
        <v>8</v>
      </c>
      <c r="AH72" s="17">
        <v>243881</v>
      </c>
      <c r="AI72" t="s">
        <v>1756</v>
      </c>
      <c r="AJ72">
        <v>20240423</v>
      </c>
      <c r="AK72">
        <v>20250423</v>
      </c>
      <c r="AL72" t="s">
        <v>1414</v>
      </c>
      <c r="AM72">
        <v>102309</v>
      </c>
      <c r="AN72" t="s">
        <v>1304</v>
      </c>
      <c r="AO72" t="s">
        <v>1293</v>
      </c>
      <c r="AP72" t="s">
        <v>1294</v>
      </c>
      <c r="AQ72" s="19">
        <v>12</v>
      </c>
      <c r="AR72" s="22">
        <v>1</v>
      </c>
      <c r="AS72" s="5" t="s">
        <v>51</v>
      </c>
      <c r="AT72" s="5" t="s">
        <v>1320</v>
      </c>
      <c r="AU72" t="s">
        <v>1213</v>
      </c>
      <c r="AV72">
        <f>+VLOOKUP($I72,Code!$A$2:$M$108,12,0)</f>
        <v>320100</v>
      </c>
      <c r="AW72" t="str">
        <f>+VLOOKUP($I72,Code!$A$2:$M$108,13,0)</f>
        <v>RCO Coated WF 14g</v>
      </c>
      <c r="AY72" s="1">
        <f t="shared" si="4"/>
        <v>225.816</v>
      </c>
      <c r="AZ72" s="12">
        <f t="shared" si="5"/>
        <v>0</v>
      </c>
    </row>
    <row r="73" spans="2:52" x14ac:dyDescent="0.25">
      <c r="B73" t="s">
        <v>1300</v>
      </c>
      <c r="C73" s="2" t="s">
        <v>1301</v>
      </c>
      <c r="D73" s="2">
        <v>45561</v>
      </c>
      <c r="E73" t="s">
        <v>1757</v>
      </c>
      <c r="F73" t="s">
        <v>1758</v>
      </c>
      <c r="G73" t="s">
        <v>1759</v>
      </c>
      <c r="H73" t="s">
        <v>1760</v>
      </c>
      <c r="I73">
        <v>173139000</v>
      </c>
      <c r="J73" t="s">
        <v>1005</v>
      </c>
      <c r="K73" t="s">
        <v>1288</v>
      </c>
      <c r="L73" t="s">
        <v>1289</v>
      </c>
      <c r="M73">
        <v>5271001</v>
      </c>
      <c r="N73" t="s">
        <v>1343</v>
      </c>
      <c r="O73" t="s">
        <v>1344</v>
      </c>
      <c r="P73" t="s">
        <v>1345</v>
      </c>
      <c r="Q73" t="s">
        <v>1290</v>
      </c>
      <c r="R73" t="s">
        <v>1346</v>
      </c>
      <c r="S73" t="s">
        <v>1347</v>
      </c>
      <c r="T73" t="s">
        <v>1341</v>
      </c>
      <c r="U73" t="s">
        <v>1188</v>
      </c>
      <c r="W73" t="s">
        <v>1188</v>
      </c>
      <c r="X73" t="s">
        <v>1342</v>
      </c>
      <c r="Y73" t="s">
        <v>1298</v>
      </c>
      <c r="Z73" t="s">
        <v>1299</v>
      </c>
      <c r="AA73" t="s">
        <v>4</v>
      </c>
      <c r="AB73" t="s">
        <v>1301</v>
      </c>
      <c r="AC73">
        <v>16</v>
      </c>
      <c r="AD73">
        <v>11709</v>
      </c>
      <c r="AE73">
        <v>11709</v>
      </c>
      <c r="AF73">
        <v>187344</v>
      </c>
      <c r="AG73">
        <v>8</v>
      </c>
      <c r="AH73" s="17">
        <v>202332</v>
      </c>
      <c r="AI73" t="s">
        <v>1761</v>
      </c>
      <c r="AJ73">
        <v>20240606</v>
      </c>
      <c r="AK73">
        <v>20250606</v>
      </c>
      <c r="AL73" t="s">
        <v>1762</v>
      </c>
      <c r="AM73">
        <v>92201</v>
      </c>
      <c r="AN73" t="s">
        <v>1302</v>
      </c>
      <c r="AO73" t="s">
        <v>1293</v>
      </c>
      <c r="AP73" t="s">
        <v>1294</v>
      </c>
      <c r="AQ73" s="19">
        <v>24</v>
      </c>
      <c r="AR73" s="22">
        <v>0.66666666666666663</v>
      </c>
      <c r="AS73" s="5" t="s">
        <v>4</v>
      </c>
      <c r="AT73" s="5" t="s">
        <v>1342</v>
      </c>
      <c r="AU73" t="s">
        <v>1765</v>
      </c>
      <c r="AV73">
        <f>+VLOOKUP($I73,Code!$A$2:$M$108,12,0)</f>
        <v>323004</v>
      </c>
      <c r="AW73" t="str">
        <f>+VLOOKUP($I73,Code!$A$2:$M$108,13,0)</f>
        <v>Richeese Cookies 112g</v>
      </c>
      <c r="AY73" s="1">
        <f t="shared" si="4"/>
        <v>281.01600000000002</v>
      </c>
      <c r="AZ73" s="12">
        <f t="shared" si="5"/>
        <v>0</v>
      </c>
    </row>
    <row r="74" spans="2:52" x14ac:dyDescent="0.25">
      <c r="B74" t="s">
        <v>1300</v>
      </c>
      <c r="C74" s="2" t="s">
        <v>1301</v>
      </c>
      <c r="D74" s="2">
        <v>45561</v>
      </c>
      <c r="E74" t="s">
        <v>1682</v>
      </c>
      <c r="F74" t="s">
        <v>1416</v>
      </c>
      <c r="G74" t="s">
        <v>1683</v>
      </c>
      <c r="H74" t="s">
        <v>1684</v>
      </c>
      <c r="I74">
        <v>173145000</v>
      </c>
      <c r="J74" t="s">
        <v>1232</v>
      </c>
      <c r="K74" t="s">
        <v>1288</v>
      </c>
      <c r="L74" t="s">
        <v>1289</v>
      </c>
      <c r="M74">
        <v>5134357</v>
      </c>
      <c r="N74" t="s">
        <v>1685</v>
      </c>
      <c r="O74" t="s">
        <v>1686</v>
      </c>
      <c r="P74">
        <v>104</v>
      </c>
      <c r="Q74" t="s">
        <v>1290</v>
      </c>
      <c r="R74" t="s">
        <v>1313</v>
      </c>
      <c r="S74" t="s">
        <v>1192</v>
      </c>
      <c r="T74" t="s">
        <v>1687</v>
      </c>
      <c r="U74" t="s">
        <v>1423</v>
      </c>
      <c r="W74" t="s">
        <v>1303</v>
      </c>
      <c r="X74" t="s">
        <v>1423</v>
      </c>
      <c r="Y74" t="s">
        <v>1298</v>
      </c>
      <c r="Z74" t="s">
        <v>1299</v>
      </c>
      <c r="AA74" t="s">
        <v>4</v>
      </c>
      <c r="AB74" t="s">
        <v>1301</v>
      </c>
      <c r="AC74">
        <v>24</v>
      </c>
      <c r="AD74">
        <v>11709</v>
      </c>
      <c r="AE74">
        <v>11709</v>
      </c>
      <c r="AF74">
        <v>281016</v>
      </c>
      <c r="AG74">
        <v>8</v>
      </c>
      <c r="AH74" s="17">
        <v>303497</v>
      </c>
      <c r="AI74" t="s">
        <v>1763</v>
      </c>
      <c r="AJ74">
        <v>20240515</v>
      </c>
      <c r="AK74">
        <v>20250515</v>
      </c>
      <c r="AL74" t="s">
        <v>1424</v>
      </c>
      <c r="AM74">
        <v>92201</v>
      </c>
      <c r="AN74" t="s">
        <v>1302</v>
      </c>
      <c r="AO74" t="s">
        <v>1293</v>
      </c>
      <c r="AP74" t="s">
        <v>1294</v>
      </c>
      <c r="AQ74" s="19">
        <v>24</v>
      </c>
      <c r="AR74" s="22">
        <v>1</v>
      </c>
      <c r="AS74" s="5" t="s">
        <v>4</v>
      </c>
      <c r="AT74" s="5" t="s">
        <v>1423</v>
      </c>
      <c r="AU74" t="s">
        <v>1310</v>
      </c>
      <c r="AV74">
        <f>+VLOOKUP($I74,Code!$A$2:$M$108,12,0)</f>
        <v>322000</v>
      </c>
      <c r="AW74" t="str">
        <f>+VLOOKUP($I74,Code!$A$2:$M$108,13,0)</f>
        <v>Richeese Rolls 105g</v>
      </c>
      <c r="AY74" s="1">
        <f t="shared" si="4"/>
        <v>281.01600000000002</v>
      </c>
      <c r="AZ74" s="12">
        <f t="shared" si="5"/>
        <v>0</v>
      </c>
    </row>
    <row r="75" spans="2:52" x14ac:dyDescent="0.25">
      <c r="B75" t="s">
        <v>1300</v>
      </c>
      <c r="C75" s="2" t="s">
        <v>1301</v>
      </c>
      <c r="D75" s="2">
        <v>45561</v>
      </c>
      <c r="E75" t="s">
        <v>1371</v>
      </c>
      <c r="F75" t="s">
        <v>1372</v>
      </c>
      <c r="G75" t="s">
        <v>1373</v>
      </c>
      <c r="H75" t="s">
        <v>1374</v>
      </c>
      <c r="I75">
        <v>173150000</v>
      </c>
      <c r="J75" t="s">
        <v>1323</v>
      </c>
      <c r="K75" t="s">
        <v>1288</v>
      </c>
      <c r="L75" t="s">
        <v>1289</v>
      </c>
      <c r="M75">
        <v>5060249</v>
      </c>
      <c r="N75" t="s">
        <v>1375</v>
      </c>
      <c r="O75" t="s">
        <v>1290</v>
      </c>
      <c r="P75">
        <v>135</v>
      </c>
      <c r="Q75" t="s">
        <v>1290</v>
      </c>
      <c r="R75" t="s">
        <v>1376</v>
      </c>
      <c r="S75" t="s">
        <v>1290</v>
      </c>
      <c r="T75" t="s">
        <v>1207</v>
      </c>
      <c r="U75" t="s">
        <v>1188</v>
      </c>
      <c r="W75" t="s">
        <v>1188</v>
      </c>
      <c r="X75" t="s">
        <v>1311</v>
      </c>
      <c r="Y75" t="s">
        <v>1291</v>
      </c>
      <c r="Z75" t="s">
        <v>1308</v>
      </c>
      <c r="AA75" t="s">
        <v>1312</v>
      </c>
      <c r="AB75" t="s">
        <v>1301</v>
      </c>
      <c r="AC75">
        <v>24</v>
      </c>
      <c r="AD75">
        <v>8861</v>
      </c>
      <c r="AE75">
        <v>8595</v>
      </c>
      <c r="AF75">
        <v>206280</v>
      </c>
      <c r="AG75">
        <v>8</v>
      </c>
      <c r="AH75" s="17">
        <v>222782</v>
      </c>
      <c r="AI75" t="s">
        <v>1764</v>
      </c>
      <c r="AJ75">
        <v>20240611</v>
      </c>
      <c r="AK75">
        <v>20250611</v>
      </c>
      <c r="AL75" t="s">
        <v>1377</v>
      </c>
      <c r="AM75">
        <v>101251</v>
      </c>
      <c r="AN75" t="s">
        <v>1340</v>
      </c>
      <c r="AO75" t="s">
        <v>1293</v>
      </c>
      <c r="AP75" t="s">
        <v>1294</v>
      </c>
      <c r="AQ75" s="19">
        <v>24</v>
      </c>
      <c r="AR75" s="22">
        <v>1</v>
      </c>
      <c r="AS75" s="5" t="s">
        <v>1312</v>
      </c>
      <c r="AT75" s="5" t="s">
        <v>1311</v>
      </c>
      <c r="AU75" t="s">
        <v>1315</v>
      </c>
      <c r="AV75">
        <f>+VLOOKUP($I75,Code!$A$2:$M$108,12,0)</f>
        <v>320026</v>
      </c>
      <c r="AW75" t="str">
        <f>+VLOOKUP($I75,Code!$A$2:$M$108,13,0)</f>
        <v>Richeese WF 110g</v>
      </c>
      <c r="AY75" s="1">
        <f t="shared" si="4"/>
        <v>206.28</v>
      </c>
      <c r="AZ75" s="12">
        <f t="shared" si="5"/>
        <v>3.001918519354474E-2</v>
      </c>
    </row>
    <row r="76" spans="2:52" x14ac:dyDescent="0.25">
      <c r="B76" t="s">
        <v>1300</v>
      </c>
      <c r="C76" s="2" t="s">
        <v>1301</v>
      </c>
      <c r="D76" s="2">
        <v>45561</v>
      </c>
      <c r="E76" t="s">
        <v>1575</v>
      </c>
      <c r="F76" t="s">
        <v>1372</v>
      </c>
      <c r="G76" t="s">
        <v>1576</v>
      </c>
      <c r="H76" t="s">
        <v>1577</v>
      </c>
      <c r="I76">
        <v>173150000</v>
      </c>
      <c r="J76" t="s">
        <v>1323</v>
      </c>
      <c r="K76" t="s">
        <v>1288</v>
      </c>
      <c r="L76" t="s">
        <v>1289</v>
      </c>
      <c r="M76">
        <v>5060249</v>
      </c>
      <c r="N76" t="s">
        <v>1375</v>
      </c>
      <c r="O76" t="s">
        <v>1290</v>
      </c>
      <c r="P76">
        <v>135</v>
      </c>
      <c r="Q76" t="s">
        <v>1290</v>
      </c>
      <c r="R76" t="s">
        <v>1376</v>
      </c>
      <c r="S76" t="s">
        <v>1290</v>
      </c>
      <c r="T76" t="s">
        <v>1207</v>
      </c>
      <c r="U76" t="s">
        <v>1188</v>
      </c>
      <c r="W76" t="s">
        <v>1188</v>
      </c>
      <c r="X76" t="s">
        <v>1311</v>
      </c>
      <c r="Y76" t="s">
        <v>1291</v>
      </c>
      <c r="Z76" t="s">
        <v>1308</v>
      </c>
      <c r="AA76" t="s">
        <v>1312</v>
      </c>
      <c r="AB76" t="s">
        <v>1301</v>
      </c>
      <c r="AC76">
        <v>24</v>
      </c>
      <c r="AD76">
        <v>8861</v>
      </c>
      <c r="AE76">
        <v>8595</v>
      </c>
      <c r="AF76">
        <v>206280</v>
      </c>
      <c r="AG76">
        <v>8</v>
      </c>
      <c r="AH76" s="17">
        <v>222782</v>
      </c>
      <c r="AI76" t="s">
        <v>1324</v>
      </c>
      <c r="AJ76">
        <v>20240701</v>
      </c>
      <c r="AK76">
        <v>20250701</v>
      </c>
      <c r="AL76" t="s">
        <v>1377</v>
      </c>
      <c r="AM76">
        <v>101251</v>
      </c>
      <c r="AN76" t="s">
        <v>1340</v>
      </c>
      <c r="AO76" t="s">
        <v>1293</v>
      </c>
      <c r="AP76" t="s">
        <v>1294</v>
      </c>
      <c r="AQ76" s="19">
        <v>24</v>
      </c>
      <c r="AR76" s="22">
        <v>1</v>
      </c>
      <c r="AS76" s="5" t="s">
        <v>1312</v>
      </c>
      <c r="AT76" s="5" t="s">
        <v>1311</v>
      </c>
      <c r="AU76" t="s">
        <v>1315</v>
      </c>
      <c r="AV76">
        <f>+VLOOKUP($I76,Code!$A$2:$M$108,12,0)</f>
        <v>320026</v>
      </c>
      <c r="AW76" t="str">
        <f>+VLOOKUP($I76,Code!$A$2:$M$108,13,0)</f>
        <v>Richeese WF 110g</v>
      </c>
      <c r="AY76" s="1">
        <f t="shared" si="4"/>
        <v>206.28</v>
      </c>
      <c r="AZ76" s="12">
        <f t="shared" si="5"/>
        <v>3.001918519354474E-2</v>
      </c>
    </row>
    <row r="77" spans="2:52" x14ac:dyDescent="0.25">
      <c r="B77" t="s">
        <v>1300</v>
      </c>
      <c r="C77" s="2" t="s">
        <v>1301</v>
      </c>
      <c r="D77" s="2">
        <v>45561</v>
      </c>
      <c r="E77" t="s">
        <v>1575</v>
      </c>
      <c r="F77" t="s">
        <v>1372</v>
      </c>
      <c r="G77" t="s">
        <v>1576</v>
      </c>
      <c r="H77" t="s">
        <v>1577</v>
      </c>
      <c r="I77">
        <v>173151000</v>
      </c>
      <c r="J77" t="s">
        <v>1325</v>
      </c>
      <c r="K77" t="s">
        <v>1288</v>
      </c>
      <c r="L77" t="s">
        <v>1289</v>
      </c>
      <c r="M77">
        <v>5060249</v>
      </c>
      <c r="N77" t="s">
        <v>1375</v>
      </c>
      <c r="O77" t="s">
        <v>1290</v>
      </c>
      <c r="P77">
        <v>135</v>
      </c>
      <c r="Q77" t="s">
        <v>1290</v>
      </c>
      <c r="R77" t="s">
        <v>1376</v>
      </c>
      <c r="S77" t="s">
        <v>1290</v>
      </c>
      <c r="T77" t="s">
        <v>1207</v>
      </c>
      <c r="U77" t="s">
        <v>1188</v>
      </c>
      <c r="W77" t="s">
        <v>1188</v>
      </c>
      <c r="X77" t="s">
        <v>1311</v>
      </c>
      <c r="Y77" t="s">
        <v>1291</v>
      </c>
      <c r="Z77" t="s">
        <v>1308</v>
      </c>
      <c r="AA77" t="s">
        <v>1312</v>
      </c>
      <c r="AB77" t="s">
        <v>1301</v>
      </c>
      <c r="AC77">
        <v>24</v>
      </c>
      <c r="AD77">
        <v>8861</v>
      </c>
      <c r="AE77">
        <v>8595</v>
      </c>
      <c r="AF77">
        <v>206280</v>
      </c>
      <c r="AG77">
        <v>8</v>
      </c>
      <c r="AH77" s="17">
        <v>222782</v>
      </c>
      <c r="AI77" t="s">
        <v>1337</v>
      </c>
      <c r="AJ77">
        <v>20240702</v>
      </c>
      <c r="AK77">
        <v>20250702</v>
      </c>
      <c r="AL77" t="s">
        <v>1377</v>
      </c>
      <c r="AM77">
        <v>101251</v>
      </c>
      <c r="AN77" t="s">
        <v>1340</v>
      </c>
      <c r="AO77" t="s">
        <v>1293</v>
      </c>
      <c r="AP77" t="s">
        <v>1294</v>
      </c>
      <c r="AQ77" s="19">
        <v>24</v>
      </c>
      <c r="AR77" s="22">
        <v>1</v>
      </c>
      <c r="AS77" s="5" t="s">
        <v>1312</v>
      </c>
      <c r="AT77" s="5" t="s">
        <v>1311</v>
      </c>
      <c r="AU77" t="s">
        <v>1315</v>
      </c>
      <c r="AV77">
        <f>+VLOOKUP($I77,Code!$A$2:$M$108,12,0)</f>
        <v>320110</v>
      </c>
      <c r="AW77" t="str">
        <f>+VLOOKUP($I77,Code!$A$2:$M$108,13,0)</f>
        <v>Richoco WF 110g</v>
      </c>
      <c r="AY77" s="1">
        <f t="shared" si="4"/>
        <v>206.28</v>
      </c>
      <c r="AZ77" s="12">
        <f t="shared" si="5"/>
        <v>3.001918519354474E-2</v>
      </c>
    </row>
    <row r="78" spans="2:52" x14ac:dyDescent="0.25">
      <c r="AA78"/>
      <c r="AH78" s="17"/>
      <c r="AQ78" s="19"/>
      <c r="AR78" s="22"/>
      <c r="AS78" s="5"/>
      <c r="AT78" s="5"/>
      <c r="AV78" t="e">
        <f>+VLOOKUP($I78,Code!$A$2:$M$108,12,0)</f>
        <v>#N/A</v>
      </c>
      <c r="AW78" t="e">
        <f>+VLOOKUP($I78,Code!$A$2:$M$108,13,0)</f>
        <v>#N/A</v>
      </c>
      <c r="AY78" s="1">
        <f t="shared" si="4"/>
        <v>0</v>
      </c>
      <c r="AZ78" s="12" t="e">
        <f t="shared" si="5"/>
        <v>#DIV/0!</v>
      </c>
    </row>
    <row r="79" spans="2:52" x14ac:dyDescent="0.25">
      <c r="AA79"/>
      <c r="AH79" s="17"/>
      <c r="AQ79" s="19"/>
      <c r="AR79" s="22"/>
      <c r="AS79" s="5"/>
      <c r="AT79" s="5"/>
      <c r="AV79" t="e">
        <f>+VLOOKUP($I79,Code!$A$2:$M$108,12,0)</f>
        <v>#N/A</v>
      </c>
      <c r="AW79" t="e">
        <f>+VLOOKUP($I79,Code!$A$2:$M$108,13,0)</f>
        <v>#N/A</v>
      </c>
      <c r="AY79" s="1">
        <f t="shared" si="4"/>
        <v>0</v>
      </c>
      <c r="AZ79" s="12" t="e">
        <f t="shared" si="5"/>
        <v>#DIV/0!</v>
      </c>
    </row>
    <row r="80" spans="2:52" x14ac:dyDescent="0.25">
      <c r="AA80"/>
      <c r="AH80" s="17"/>
      <c r="AQ80" s="19"/>
      <c r="AR80" s="22"/>
      <c r="AS80" s="5"/>
      <c r="AT80" s="5"/>
      <c r="AV80" t="e">
        <f>+VLOOKUP($I80,Code!$A$2:$M$108,12,0)</f>
        <v>#N/A</v>
      </c>
      <c r="AW80" t="e">
        <f>+VLOOKUP($I80,Code!$A$2:$M$108,13,0)</f>
        <v>#N/A</v>
      </c>
      <c r="AY80" s="1">
        <f t="shared" si="4"/>
        <v>0</v>
      </c>
      <c r="AZ80" s="12" t="e">
        <f t="shared" si="5"/>
        <v>#DIV/0!</v>
      </c>
    </row>
    <row r="81" spans="27:52" x14ac:dyDescent="0.25">
      <c r="AA81"/>
      <c r="AH81" s="17"/>
      <c r="AQ81" s="19"/>
      <c r="AR81" s="22"/>
      <c r="AS81" s="5"/>
      <c r="AT81" s="5"/>
      <c r="AV81" t="e">
        <f>+VLOOKUP($I81,Code!$A$2:$M$108,12,0)</f>
        <v>#N/A</v>
      </c>
      <c r="AW81" t="e">
        <f>+VLOOKUP($I81,Code!$A$2:$M$108,13,0)</f>
        <v>#N/A</v>
      </c>
      <c r="AY81" s="1">
        <f t="shared" si="4"/>
        <v>0</v>
      </c>
      <c r="AZ81" s="12" t="e">
        <f t="shared" si="5"/>
        <v>#DIV/0!</v>
      </c>
    </row>
    <row r="82" spans="27:52" x14ac:dyDescent="0.25">
      <c r="AA82"/>
      <c r="AH82" s="17"/>
      <c r="AQ82" s="19"/>
      <c r="AR82" s="22"/>
      <c r="AS82" s="5"/>
      <c r="AT82" s="5"/>
      <c r="AV82" t="e">
        <f>+VLOOKUP($I82,Code!$A$2:$M$108,12,0)</f>
        <v>#N/A</v>
      </c>
      <c r="AW82" t="e">
        <f>+VLOOKUP($I82,Code!$A$2:$M$108,13,0)</f>
        <v>#N/A</v>
      </c>
      <c r="AY82" s="1">
        <f t="shared" si="4"/>
        <v>0</v>
      </c>
      <c r="AZ82" s="12" t="e">
        <f t="shared" si="5"/>
        <v>#DIV/0!</v>
      </c>
    </row>
    <row r="83" spans="27:52" x14ac:dyDescent="0.25">
      <c r="AA83"/>
      <c r="AH83" s="17"/>
      <c r="AQ83" s="19"/>
      <c r="AR83" s="22"/>
      <c r="AS83" s="5"/>
      <c r="AT83" s="5"/>
      <c r="AV83" t="e">
        <f>+VLOOKUP($I83,Code!$A$2:$M$108,12,0)</f>
        <v>#N/A</v>
      </c>
      <c r="AW83" t="e">
        <f>+VLOOKUP($I83,Code!$A$2:$M$108,13,0)</f>
        <v>#N/A</v>
      </c>
      <c r="AY83" s="1">
        <f t="shared" si="4"/>
        <v>0</v>
      </c>
      <c r="AZ83" s="12" t="e">
        <f t="shared" si="5"/>
        <v>#DIV/0!</v>
      </c>
    </row>
    <row r="84" spans="27:52" x14ac:dyDescent="0.25">
      <c r="AA84"/>
      <c r="AH84" s="17"/>
      <c r="AQ84" s="19"/>
      <c r="AR84" s="22"/>
      <c r="AS84" s="5"/>
      <c r="AT84" s="5"/>
      <c r="AV84" t="e">
        <f>+VLOOKUP($I84,Code!$A$2:$M$108,12,0)</f>
        <v>#N/A</v>
      </c>
      <c r="AW84" t="e">
        <f>+VLOOKUP($I84,Code!$A$2:$M$108,13,0)</f>
        <v>#N/A</v>
      </c>
      <c r="AY84" s="1">
        <f t="shared" si="4"/>
        <v>0</v>
      </c>
      <c r="AZ84" s="12" t="e">
        <f t="shared" si="5"/>
        <v>#DIV/0!</v>
      </c>
    </row>
    <row r="85" spans="27:52" x14ac:dyDescent="0.25">
      <c r="AA85"/>
      <c r="AH85" s="17"/>
      <c r="AQ85" s="19"/>
      <c r="AR85" s="22"/>
      <c r="AS85" s="5"/>
      <c r="AT85" s="5"/>
      <c r="AV85" t="e">
        <f>+VLOOKUP($I85,Code!$A$2:$M$108,12,0)</f>
        <v>#N/A</v>
      </c>
      <c r="AW85" t="e">
        <f>+VLOOKUP($I85,Code!$A$2:$M$108,13,0)</f>
        <v>#N/A</v>
      </c>
      <c r="AY85" s="1">
        <f t="shared" si="4"/>
        <v>0</v>
      </c>
      <c r="AZ85" s="12" t="e">
        <f t="shared" si="5"/>
        <v>#DIV/0!</v>
      </c>
    </row>
    <row r="86" spans="27:52" x14ac:dyDescent="0.25">
      <c r="AA86"/>
      <c r="AH86" s="17"/>
      <c r="AQ86" s="19"/>
      <c r="AR86" s="22"/>
      <c r="AS86" s="5"/>
      <c r="AT86" s="5"/>
      <c r="AV86" t="e">
        <f>+VLOOKUP($I86,Code!$A$2:$M$108,12,0)</f>
        <v>#N/A</v>
      </c>
      <c r="AW86" t="e">
        <f>+VLOOKUP($I86,Code!$A$2:$M$108,13,0)</f>
        <v>#N/A</v>
      </c>
      <c r="AY86" s="1">
        <f t="shared" si="4"/>
        <v>0</v>
      </c>
      <c r="AZ86" s="12" t="e">
        <f t="shared" si="5"/>
        <v>#DIV/0!</v>
      </c>
    </row>
    <row r="87" spans="27:52" x14ac:dyDescent="0.25">
      <c r="AA87"/>
      <c r="AH87" s="17"/>
      <c r="AQ87" s="19"/>
      <c r="AR87" s="22"/>
      <c r="AS87" s="5"/>
      <c r="AT87" s="5"/>
      <c r="AV87" t="e">
        <f>+VLOOKUP($I87,Code!$A$2:$M$108,12,0)</f>
        <v>#N/A</v>
      </c>
      <c r="AW87" t="e">
        <f>+VLOOKUP($I87,Code!$A$2:$M$108,13,0)</f>
        <v>#N/A</v>
      </c>
      <c r="AY87" s="1">
        <f t="shared" si="4"/>
        <v>0</v>
      </c>
      <c r="AZ87" s="12" t="e">
        <f t="shared" si="5"/>
        <v>#DIV/0!</v>
      </c>
    </row>
    <row r="88" spans="27:52" x14ac:dyDescent="0.25">
      <c r="AA88"/>
      <c r="AH88" s="17"/>
      <c r="AQ88" s="19"/>
      <c r="AR88" s="22"/>
      <c r="AS88" s="5"/>
      <c r="AT88" s="5"/>
      <c r="AV88" t="e">
        <f>+VLOOKUP($I88,Code!$A$2:$M$108,12,0)</f>
        <v>#N/A</v>
      </c>
      <c r="AW88" t="e">
        <f>+VLOOKUP($I88,Code!$A$2:$M$108,13,0)</f>
        <v>#N/A</v>
      </c>
      <c r="AY88" s="1">
        <f t="shared" si="4"/>
        <v>0</v>
      </c>
      <c r="AZ88" s="12" t="e">
        <f t="shared" si="5"/>
        <v>#DIV/0!</v>
      </c>
    </row>
    <row r="89" spans="27:52" x14ac:dyDescent="0.25">
      <c r="AA89"/>
      <c r="AH89" s="17"/>
      <c r="AQ89" s="19"/>
      <c r="AR89" s="22"/>
      <c r="AS89" s="5"/>
      <c r="AT89" s="5"/>
      <c r="AV89" t="e">
        <f>+VLOOKUP($I89,Code!$A$2:$M$108,12,0)</f>
        <v>#N/A</v>
      </c>
      <c r="AW89" t="e">
        <f>+VLOOKUP($I89,Code!$A$2:$M$108,13,0)</f>
        <v>#N/A</v>
      </c>
      <c r="AY89" s="1">
        <f t="shared" si="4"/>
        <v>0</v>
      </c>
      <c r="AZ89" s="12" t="e">
        <f t="shared" si="5"/>
        <v>#DIV/0!</v>
      </c>
    </row>
    <row r="90" spans="27:52" x14ac:dyDescent="0.25">
      <c r="AA90"/>
      <c r="AH90" s="17"/>
      <c r="AQ90" s="19"/>
      <c r="AR90" s="22"/>
      <c r="AS90" s="5"/>
      <c r="AT90" s="5"/>
      <c r="AV90" t="e">
        <f>+VLOOKUP($I90,Code!$A$2:$M$108,12,0)</f>
        <v>#N/A</v>
      </c>
      <c r="AW90" t="e">
        <f>+VLOOKUP($I90,Code!$A$2:$M$108,13,0)</f>
        <v>#N/A</v>
      </c>
      <c r="AY90" s="1">
        <f t="shared" si="4"/>
        <v>0</v>
      </c>
      <c r="AZ90" s="12" t="e">
        <f t="shared" si="5"/>
        <v>#DIV/0!</v>
      </c>
    </row>
    <row r="91" spans="27:52" x14ac:dyDescent="0.25">
      <c r="AA91"/>
      <c r="AH91" s="17"/>
      <c r="AQ91" s="19"/>
      <c r="AR91" s="22"/>
      <c r="AS91" s="5"/>
      <c r="AT91" s="5"/>
      <c r="AV91" t="e">
        <f>+VLOOKUP($I91,Code!$A$2:$M$108,12,0)</f>
        <v>#N/A</v>
      </c>
      <c r="AW91" t="e">
        <f>+VLOOKUP($I91,Code!$A$2:$M$108,13,0)</f>
        <v>#N/A</v>
      </c>
      <c r="AY91" s="1">
        <f t="shared" si="4"/>
        <v>0</v>
      </c>
      <c r="AZ91" s="12" t="e">
        <f t="shared" si="5"/>
        <v>#DIV/0!</v>
      </c>
    </row>
    <row r="92" spans="27:52" x14ac:dyDescent="0.25">
      <c r="AA92"/>
      <c r="AH92" s="17"/>
      <c r="AQ92" s="19"/>
      <c r="AR92" s="22"/>
      <c r="AS92" s="5"/>
      <c r="AT92" s="5"/>
      <c r="AV92" t="e">
        <f>+VLOOKUP($I92,Code!$A$2:$M$108,12,0)</f>
        <v>#N/A</v>
      </c>
      <c r="AW92" t="e">
        <f>+VLOOKUP($I92,Code!$A$2:$M$108,13,0)</f>
        <v>#N/A</v>
      </c>
      <c r="AY92" s="1">
        <f t="shared" si="4"/>
        <v>0</v>
      </c>
      <c r="AZ92" s="12" t="e">
        <f t="shared" si="5"/>
        <v>#DIV/0!</v>
      </c>
    </row>
    <row r="93" spans="27:52" x14ac:dyDescent="0.25">
      <c r="AA93"/>
      <c r="AH93" s="17"/>
      <c r="AQ93" s="19"/>
      <c r="AR93" s="22"/>
      <c r="AS93" s="5"/>
      <c r="AT93" s="5"/>
      <c r="AV93" t="e">
        <f>+VLOOKUP($I93,Code!$A$2:$M$108,12,0)</f>
        <v>#N/A</v>
      </c>
      <c r="AW93" t="e">
        <f>+VLOOKUP($I93,Code!$A$2:$M$108,13,0)</f>
        <v>#N/A</v>
      </c>
      <c r="AY93" s="1">
        <f t="shared" si="4"/>
        <v>0</v>
      </c>
      <c r="AZ93" s="12" t="e">
        <f t="shared" si="5"/>
        <v>#DIV/0!</v>
      </c>
    </row>
    <row r="94" spans="27:52" x14ac:dyDescent="0.25">
      <c r="AA94"/>
      <c r="AH94" s="17"/>
      <c r="AQ94" s="19"/>
      <c r="AR94" s="22"/>
      <c r="AS94" s="5"/>
      <c r="AT94" s="5"/>
      <c r="AV94" t="e">
        <f>+VLOOKUP($I94,Code!$A$2:$M$108,12,0)</f>
        <v>#N/A</v>
      </c>
      <c r="AW94" t="e">
        <f>+VLOOKUP($I94,Code!$A$2:$M$108,13,0)</f>
        <v>#N/A</v>
      </c>
      <c r="AY94" s="1">
        <f t="shared" si="4"/>
        <v>0</v>
      </c>
      <c r="AZ94" s="12" t="e">
        <f t="shared" si="5"/>
        <v>#DIV/0!</v>
      </c>
    </row>
    <row r="95" spans="27:52" x14ac:dyDescent="0.25">
      <c r="AA95"/>
      <c r="AH95" s="17"/>
      <c r="AQ95" s="19"/>
      <c r="AR95" s="22"/>
      <c r="AS95" s="5"/>
      <c r="AT95" s="5"/>
      <c r="AV95" t="e">
        <f>+VLOOKUP($I95,Code!$A$2:$M$108,12,0)</f>
        <v>#N/A</v>
      </c>
      <c r="AW95" t="e">
        <f>+VLOOKUP($I95,Code!$A$2:$M$108,13,0)</f>
        <v>#N/A</v>
      </c>
      <c r="AY95" s="1">
        <f t="shared" si="4"/>
        <v>0</v>
      </c>
      <c r="AZ95" s="12" t="e">
        <f t="shared" si="5"/>
        <v>#DIV/0!</v>
      </c>
    </row>
    <row r="96" spans="27:52" x14ac:dyDescent="0.25">
      <c r="AA96"/>
      <c r="AB96" s="2"/>
      <c r="AH96" s="17"/>
      <c r="AQ96" s="19"/>
      <c r="AR96" s="22"/>
      <c r="AS96" s="5"/>
      <c r="AT96" s="5"/>
      <c r="AV96" t="e">
        <f>+VLOOKUP($I96,Code!$A$2:$M$108,12,0)</f>
        <v>#N/A</v>
      </c>
      <c r="AW96" t="e">
        <f>+VLOOKUP($I96,Code!$A$2:$M$108,13,0)</f>
        <v>#N/A</v>
      </c>
      <c r="AY96" s="1">
        <f t="shared" si="4"/>
        <v>0</v>
      </c>
      <c r="AZ96" s="12" t="e">
        <f t="shared" si="5"/>
        <v>#DIV/0!</v>
      </c>
    </row>
    <row r="97" spans="27:52" x14ac:dyDescent="0.25">
      <c r="AA97"/>
      <c r="AB97" s="2"/>
      <c r="AH97" s="17"/>
      <c r="AQ97" s="19"/>
      <c r="AR97" s="22"/>
      <c r="AS97" s="5"/>
      <c r="AT97" s="5"/>
      <c r="AV97" t="e">
        <f>+VLOOKUP($I97,Code!$A$2:$M$108,12,0)</f>
        <v>#N/A</v>
      </c>
      <c r="AW97" t="e">
        <f>+VLOOKUP($I97,Code!$A$2:$M$108,13,0)</f>
        <v>#N/A</v>
      </c>
      <c r="AY97" s="1">
        <f t="shared" si="4"/>
        <v>0</v>
      </c>
      <c r="AZ97" s="12" t="e">
        <f t="shared" si="5"/>
        <v>#DIV/0!</v>
      </c>
    </row>
    <row r="98" spans="27:52" x14ac:dyDescent="0.25">
      <c r="AA98"/>
      <c r="AB98" s="2"/>
      <c r="AH98" s="17"/>
      <c r="AQ98" s="19"/>
      <c r="AR98" s="22"/>
      <c r="AS98" s="5"/>
      <c r="AT98" s="5"/>
      <c r="AV98" t="e">
        <f>+VLOOKUP($I98,Code!$A$2:$M$108,12,0)</f>
        <v>#N/A</v>
      </c>
      <c r="AW98" t="e">
        <f>+VLOOKUP($I98,Code!$A$2:$M$108,13,0)</f>
        <v>#N/A</v>
      </c>
      <c r="AY98" s="1">
        <f t="shared" si="4"/>
        <v>0</v>
      </c>
      <c r="AZ98" s="12" t="e">
        <f t="shared" si="5"/>
        <v>#DIV/0!</v>
      </c>
    </row>
    <row r="99" spans="27:52" x14ac:dyDescent="0.25">
      <c r="AA99"/>
      <c r="AH99" s="17"/>
      <c r="AQ99" s="19"/>
      <c r="AR99" s="22"/>
      <c r="AS99" s="5"/>
      <c r="AT99" s="5"/>
      <c r="AV99" t="e">
        <f>+VLOOKUP($I99,Code!$A$2:$M$108,12,0)</f>
        <v>#N/A</v>
      </c>
      <c r="AW99" t="e">
        <f>+VLOOKUP($I99,Code!$A$2:$M$108,13,0)</f>
        <v>#N/A</v>
      </c>
      <c r="AY99" s="1">
        <f t="shared" si="4"/>
        <v>0</v>
      </c>
      <c r="AZ99" s="12" t="e">
        <f t="shared" si="5"/>
        <v>#DIV/0!</v>
      </c>
    </row>
    <row r="100" spans="27:52" x14ac:dyDescent="0.25">
      <c r="AA100"/>
      <c r="AH100" s="17"/>
      <c r="AQ100" s="19"/>
      <c r="AR100" s="22"/>
      <c r="AS100" s="5"/>
      <c r="AT100" s="5"/>
      <c r="AV100" t="e">
        <f>+VLOOKUP($I100,Code!$A$2:$M$108,12,0)</f>
        <v>#N/A</v>
      </c>
      <c r="AW100" t="e">
        <f>+VLOOKUP($I100,Code!$A$2:$M$108,13,0)</f>
        <v>#N/A</v>
      </c>
      <c r="AY100" s="1">
        <f t="shared" si="4"/>
        <v>0</v>
      </c>
      <c r="AZ100" s="12" t="e">
        <f t="shared" si="5"/>
        <v>#DIV/0!</v>
      </c>
    </row>
    <row r="101" spans="27:52" x14ac:dyDescent="0.25">
      <c r="AA101"/>
      <c r="AH101" s="17"/>
      <c r="AQ101" s="19"/>
      <c r="AR101" s="22"/>
      <c r="AS101" s="5"/>
      <c r="AT101" s="5"/>
      <c r="AV101" t="e">
        <f>+VLOOKUP($I101,Code!$A$2:$M$108,12,0)</f>
        <v>#N/A</v>
      </c>
      <c r="AW101" t="e">
        <f>+VLOOKUP($I101,Code!$A$2:$M$108,13,0)</f>
        <v>#N/A</v>
      </c>
      <c r="AY101" s="1">
        <f t="shared" si="4"/>
        <v>0</v>
      </c>
      <c r="AZ101" s="12" t="e">
        <f t="shared" si="5"/>
        <v>#DIV/0!</v>
      </c>
    </row>
    <row r="102" spans="27:52" x14ac:dyDescent="0.25">
      <c r="AA102"/>
      <c r="AH102" s="17"/>
      <c r="AQ102" s="19"/>
      <c r="AR102" s="22"/>
      <c r="AS102" s="5"/>
      <c r="AT102" s="5"/>
      <c r="AV102" t="e">
        <f>+VLOOKUP($I102,Code!$A$2:$M$108,12,0)</f>
        <v>#N/A</v>
      </c>
      <c r="AW102" t="e">
        <f>+VLOOKUP($I102,Code!$A$2:$M$108,13,0)</f>
        <v>#N/A</v>
      </c>
      <c r="AY102" s="1">
        <f t="shared" si="4"/>
        <v>0</v>
      </c>
      <c r="AZ102" s="12" t="e">
        <f t="shared" si="5"/>
        <v>#DIV/0!</v>
      </c>
    </row>
    <row r="103" spans="27:52" x14ac:dyDescent="0.25">
      <c r="AA103"/>
      <c r="AH103" s="17"/>
      <c r="AQ103" s="19"/>
      <c r="AR103" s="22"/>
      <c r="AS103" s="5"/>
      <c r="AT103" s="5"/>
      <c r="AV103" t="e">
        <f>+VLOOKUP($I103,Code!$A$2:$M$108,12,0)</f>
        <v>#N/A</v>
      </c>
      <c r="AW103" t="e">
        <f>+VLOOKUP($I103,Code!$A$2:$M$108,13,0)</f>
        <v>#N/A</v>
      </c>
      <c r="AY103" s="1">
        <f t="shared" si="4"/>
        <v>0</v>
      </c>
      <c r="AZ103" s="12" t="e">
        <f t="shared" si="5"/>
        <v>#DIV/0!</v>
      </c>
    </row>
    <row r="104" spans="27:52" x14ac:dyDescent="0.25">
      <c r="AA104"/>
      <c r="AH104" s="17"/>
      <c r="AQ104" s="19"/>
      <c r="AR104" s="22"/>
      <c r="AS104" s="5"/>
      <c r="AT104" s="5"/>
      <c r="AV104" t="e">
        <f>+VLOOKUP($I104,Code!$A$2:$M$108,12,0)</f>
        <v>#N/A</v>
      </c>
      <c r="AW104" t="e">
        <f>+VLOOKUP($I104,Code!$A$2:$M$108,13,0)</f>
        <v>#N/A</v>
      </c>
      <c r="AY104" s="1">
        <f t="shared" si="4"/>
        <v>0</v>
      </c>
      <c r="AZ104" s="12" t="e">
        <f t="shared" si="5"/>
        <v>#DIV/0!</v>
      </c>
    </row>
    <row r="105" spans="27:52" x14ac:dyDescent="0.25">
      <c r="AA105"/>
      <c r="AH105" s="17"/>
      <c r="AQ105" s="19"/>
      <c r="AR105" s="22"/>
      <c r="AS105" s="5"/>
      <c r="AT105" s="5"/>
      <c r="AV105" t="e">
        <f>+VLOOKUP($I105,Code!$A$2:$M$108,12,0)</f>
        <v>#N/A</v>
      </c>
      <c r="AW105" t="e">
        <f>+VLOOKUP($I105,Code!$A$2:$M$108,13,0)</f>
        <v>#N/A</v>
      </c>
      <c r="AY105" s="1">
        <f t="shared" si="4"/>
        <v>0</v>
      </c>
      <c r="AZ105" s="12" t="e">
        <f t="shared" si="5"/>
        <v>#DIV/0!</v>
      </c>
    </row>
    <row r="106" spans="27:52" x14ac:dyDescent="0.25">
      <c r="AA106"/>
      <c r="AH106" s="17"/>
      <c r="AQ106" s="19"/>
      <c r="AR106" s="22"/>
      <c r="AS106" s="5"/>
      <c r="AT106" s="5"/>
      <c r="AV106" t="e">
        <f>+VLOOKUP($I106,Code!$A$2:$M$108,12,0)</f>
        <v>#N/A</v>
      </c>
      <c r="AW106" t="e">
        <f>+VLOOKUP($I106,Code!$A$2:$M$108,13,0)</f>
        <v>#N/A</v>
      </c>
      <c r="AY106" s="1">
        <f t="shared" si="4"/>
        <v>0</v>
      </c>
      <c r="AZ106" s="12" t="e">
        <f t="shared" si="5"/>
        <v>#DIV/0!</v>
      </c>
    </row>
    <row r="107" spans="27:52" x14ac:dyDescent="0.25">
      <c r="AA107"/>
      <c r="AH107" s="17"/>
      <c r="AQ107" s="19"/>
      <c r="AR107" s="22"/>
      <c r="AS107" s="5"/>
      <c r="AT107" s="5"/>
      <c r="AV107" t="e">
        <f>+VLOOKUP($I107,Code!$A$2:$M$108,12,0)</f>
        <v>#N/A</v>
      </c>
      <c r="AW107" t="e">
        <f>+VLOOKUP($I107,Code!$A$2:$M$108,13,0)</f>
        <v>#N/A</v>
      </c>
      <c r="AY107" s="1">
        <f t="shared" si="4"/>
        <v>0</v>
      </c>
      <c r="AZ107" s="12" t="e">
        <f t="shared" si="5"/>
        <v>#DIV/0!</v>
      </c>
    </row>
    <row r="108" spans="27:52" x14ac:dyDescent="0.25">
      <c r="AA108"/>
      <c r="AH108" s="17"/>
      <c r="AQ108" s="19"/>
      <c r="AR108" s="22"/>
      <c r="AS108" s="5"/>
      <c r="AT108" s="5"/>
      <c r="AV108" t="e">
        <f>+VLOOKUP($I108,Code!$A$2:$M$108,12,0)</f>
        <v>#N/A</v>
      </c>
      <c r="AW108" t="e">
        <f>+VLOOKUP($I108,Code!$A$2:$M$108,13,0)</f>
        <v>#N/A</v>
      </c>
      <c r="AY108" s="1">
        <f t="shared" si="4"/>
        <v>0</v>
      </c>
      <c r="AZ108" s="12" t="e">
        <f t="shared" si="5"/>
        <v>#DIV/0!</v>
      </c>
    </row>
    <row r="109" spans="27:52" x14ac:dyDescent="0.25">
      <c r="AA109"/>
      <c r="AH109" s="17"/>
      <c r="AQ109" s="19"/>
      <c r="AR109" s="22"/>
      <c r="AS109" s="5"/>
      <c r="AT109" s="5"/>
      <c r="AV109" t="e">
        <f>+VLOOKUP($I109,Code!$A$2:$M$108,12,0)</f>
        <v>#N/A</v>
      </c>
      <c r="AW109" t="e">
        <f>+VLOOKUP($I109,Code!$A$2:$M$108,13,0)</f>
        <v>#N/A</v>
      </c>
      <c r="AY109" s="1">
        <f t="shared" si="4"/>
        <v>0</v>
      </c>
      <c r="AZ109" s="12" t="e">
        <f t="shared" si="5"/>
        <v>#DIV/0!</v>
      </c>
    </row>
    <row r="110" spans="27:52" x14ac:dyDescent="0.25">
      <c r="AA110"/>
      <c r="AH110" s="17"/>
      <c r="AQ110" s="19"/>
      <c r="AR110" s="22"/>
      <c r="AS110" s="5"/>
      <c r="AT110" s="5"/>
      <c r="AV110" t="e">
        <f>+VLOOKUP($I110,Code!$A$2:$M$108,12,0)</f>
        <v>#N/A</v>
      </c>
      <c r="AW110" t="e">
        <f>+VLOOKUP($I110,Code!$A$2:$M$108,13,0)</f>
        <v>#N/A</v>
      </c>
      <c r="AY110" s="1">
        <f t="shared" si="4"/>
        <v>0</v>
      </c>
      <c r="AZ110" s="12" t="e">
        <f t="shared" si="5"/>
        <v>#DIV/0!</v>
      </c>
    </row>
    <row r="111" spans="27:52" x14ac:dyDescent="0.25">
      <c r="AA111"/>
      <c r="AH111" s="17"/>
      <c r="AQ111" s="19"/>
      <c r="AR111" s="22"/>
      <c r="AS111" s="5"/>
      <c r="AT111" s="5"/>
      <c r="AV111" t="e">
        <f>+VLOOKUP($I111,Code!$A$2:$M$108,12,0)</f>
        <v>#N/A</v>
      </c>
      <c r="AW111" t="e">
        <f>+VLOOKUP($I111,Code!$A$2:$M$108,13,0)</f>
        <v>#N/A</v>
      </c>
      <c r="AY111" s="1">
        <f t="shared" si="4"/>
        <v>0</v>
      </c>
      <c r="AZ111" s="12" t="e">
        <f t="shared" si="5"/>
        <v>#DIV/0!</v>
      </c>
    </row>
    <row r="112" spans="27:52" x14ac:dyDescent="0.25">
      <c r="AA112"/>
      <c r="AH112" s="17"/>
      <c r="AQ112" s="19"/>
      <c r="AR112" s="22"/>
      <c r="AS112" s="5"/>
      <c r="AT112" s="5"/>
      <c r="AV112" t="e">
        <f>+VLOOKUP($I112,Code!$A$2:$M$108,12,0)</f>
        <v>#N/A</v>
      </c>
      <c r="AW112" t="e">
        <f>+VLOOKUP($I112,Code!$A$2:$M$108,13,0)</f>
        <v>#N/A</v>
      </c>
      <c r="AY112" s="1">
        <f t="shared" si="4"/>
        <v>0</v>
      </c>
      <c r="AZ112" s="12" t="e">
        <f t="shared" si="5"/>
        <v>#DIV/0!</v>
      </c>
    </row>
    <row r="113" spans="27:52" x14ac:dyDescent="0.25">
      <c r="AA113"/>
      <c r="AH113" s="17"/>
      <c r="AQ113" s="19"/>
      <c r="AR113" s="22"/>
      <c r="AS113" s="5"/>
      <c r="AT113" s="5"/>
      <c r="AV113" t="e">
        <f>+VLOOKUP($I113,Code!$A$2:$M$108,12,0)</f>
        <v>#N/A</v>
      </c>
      <c r="AW113" t="e">
        <f>+VLOOKUP($I113,Code!$A$2:$M$108,13,0)</f>
        <v>#N/A</v>
      </c>
      <c r="AY113" s="1">
        <f t="shared" si="4"/>
        <v>0</v>
      </c>
      <c r="AZ113" s="12" t="e">
        <f t="shared" si="5"/>
        <v>#DIV/0!</v>
      </c>
    </row>
    <row r="114" spans="27:52" x14ac:dyDescent="0.25">
      <c r="AA114"/>
      <c r="AH114" s="17"/>
      <c r="AQ114" s="19"/>
      <c r="AR114" s="22"/>
      <c r="AS114" s="5"/>
      <c r="AT114" s="5"/>
      <c r="AV114" t="e">
        <f>+VLOOKUP($I114,Code!$A$2:$M$108,12,0)</f>
        <v>#N/A</v>
      </c>
      <c r="AW114" t="e">
        <f>+VLOOKUP($I114,Code!$A$2:$M$108,13,0)</f>
        <v>#N/A</v>
      </c>
      <c r="AY114" s="1">
        <f t="shared" si="4"/>
        <v>0</v>
      </c>
      <c r="AZ114" s="12" t="e">
        <f t="shared" si="5"/>
        <v>#DIV/0!</v>
      </c>
    </row>
    <row r="115" spans="27:52" x14ac:dyDescent="0.25">
      <c r="AA115"/>
      <c r="AH115" s="17"/>
      <c r="AQ115" s="19"/>
      <c r="AR115" s="22"/>
      <c r="AS115" s="5"/>
      <c r="AT115" s="5"/>
      <c r="AV115" t="e">
        <f>+VLOOKUP($I115,Code!$A$2:$M$108,12,0)</f>
        <v>#N/A</v>
      </c>
      <c r="AW115" t="e">
        <f>+VLOOKUP($I115,Code!$A$2:$M$108,13,0)</f>
        <v>#N/A</v>
      </c>
      <c r="AY115" s="1">
        <f t="shared" si="4"/>
        <v>0</v>
      </c>
      <c r="AZ115" s="12" t="e">
        <f t="shared" si="5"/>
        <v>#DIV/0!</v>
      </c>
    </row>
    <row r="116" spans="27:52" x14ac:dyDescent="0.25">
      <c r="AA116"/>
      <c r="AH116" s="17"/>
      <c r="AQ116" s="19"/>
      <c r="AR116" s="22"/>
      <c r="AS116" s="5"/>
      <c r="AT116" s="5"/>
      <c r="AV116" t="e">
        <f>+VLOOKUP($I116,Code!$A$2:$M$108,12,0)</f>
        <v>#N/A</v>
      </c>
      <c r="AW116" t="e">
        <f>+VLOOKUP($I116,Code!$A$2:$M$108,13,0)</f>
        <v>#N/A</v>
      </c>
      <c r="AY116" s="1">
        <f t="shared" si="4"/>
        <v>0</v>
      </c>
      <c r="AZ116" s="12" t="e">
        <f t="shared" si="5"/>
        <v>#DIV/0!</v>
      </c>
    </row>
    <row r="117" spans="27:52" x14ac:dyDescent="0.25">
      <c r="AA117"/>
      <c r="AH117" s="17"/>
      <c r="AQ117" s="19"/>
      <c r="AR117" s="22"/>
      <c r="AS117" s="5"/>
      <c r="AT117" s="5"/>
      <c r="AV117" t="e">
        <f>+VLOOKUP($I117,Code!$A$2:$M$108,12,0)</f>
        <v>#N/A</v>
      </c>
      <c r="AW117" t="e">
        <f>+VLOOKUP($I117,Code!$A$2:$M$108,13,0)</f>
        <v>#N/A</v>
      </c>
      <c r="AY117" s="1">
        <f t="shared" si="4"/>
        <v>0</v>
      </c>
      <c r="AZ117" s="12" t="e">
        <f t="shared" si="5"/>
        <v>#DIV/0!</v>
      </c>
    </row>
    <row r="118" spans="27:52" x14ac:dyDescent="0.25">
      <c r="AA118"/>
      <c r="AH118" s="17"/>
      <c r="AQ118" s="19"/>
      <c r="AR118" s="22"/>
      <c r="AS118" s="5"/>
      <c r="AT118" s="5"/>
      <c r="AV118" t="e">
        <f>+VLOOKUP($I118,Code!$A$2:$M$108,12,0)</f>
        <v>#N/A</v>
      </c>
      <c r="AW118" t="e">
        <f>+VLOOKUP($I118,Code!$A$2:$M$108,13,0)</f>
        <v>#N/A</v>
      </c>
      <c r="AY118" s="1">
        <f t="shared" si="4"/>
        <v>0</v>
      </c>
      <c r="AZ118" s="12" t="e">
        <f t="shared" si="5"/>
        <v>#DIV/0!</v>
      </c>
    </row>
    <row r="119" spans="27:52" x14ac:dyDescent="0.25">
      <c r="AA119"/>
      <c r="AH119" s="17"/>
      <c r="AQ119" s="19"/>
      <c r="AR119" s="22"/>
      <c r="AS119" s="5"/>
      <c r="AT119" s="5"/>
      <c r="AV119" t="e">
        <f>+VLOOKUP($I119,Code!$A$2:$M$108,12,0)</f>
        <v>#N/A</v>
      </c>
      <c r="AW119" t="e">
        <f>+VLOOKUP($I119,Code!$A$2:$M$108,13,0)</f>
        <v>#N/A</v>
      </c>
      <c r="AY119" s="1">
        <f t="shared" si="4"/>
        <v>0</v>
      </c>
      <c r="AZ119" s="12" t="e">
        <f t="shared" si="5"/>
        <v>#DIV/0!</v>
      </c>
    </row>
    <row r="120" spans="27:52" ht="18.75" customHeight="1" x14ac:dyDescent="0.25">
      <c r="AA120"/>
      <c r="AH120" s="17"/>
      <c r="AQ120" s="19"/>
      <c r="AR120" s="22"/>
      <c r="AS120" s="5"/>
      <c r="AT120" s="5"/>
      <c r="AV120" t="e">
        <f>+VLOOKUP($I120,Code!$A$2:$M$108,12,0)</f>
        <v>#N/A</v>
      </c>
      <c r="AW120" t="e">
        <f>+VLOOKUP($I120,Code!$A$2:$M$108,13,0)</f>
        <v>#N/A</v>
      </c>
      <c r="AY120" s="1">
        <f t="shared" si="4"/>
        <v>0</v>
      </c>
      <c r="AZ120" s="12" t="e">
        <f t="shared" si="5"/>
        <v>#DIV/0!</v>
      </c>
    </row>
    <row r="121" spans="27:52" x14ac:dyDescent="0.25">
      <c r="AA121"/>
      <c r="AH121" s="17"/>
      <c r="AQ121" s="19"/>
      <c r="AR121" s="22"/>
      <c r="AS121" s="5"/>
      <c r="AT121" s="5"/>
      <c r="AV121" t="e">
        <f>+VLOOKUP($I121,Code!$A$2:$M$108,12,0)</f>
        <v>#N/A</v>
      </c>
      <c r="AW121" t="e">
        <f>+VLOOKUP($I121,Code!$A$2:$M$108,13,0)</f>
        <v>#N/A</v>
      </c>
      <c r="AY121" s="1">
        <f t="shared" si="4"/>
        <v>0</v>
      </c>
      <c r="AZ121" s="12" t="e">
        <f t="shared" si="5"/>
        <v>#DIV/0!</v>
      </c>
    </row>
    <row r="122" spans="27:52" x14ac:dyDescent="0.25">
      <c r="AA122"/>
      <c r="AH122" s="17"/>
      <c r="AQ122" s="19"/>
      <c r="AR122" s="22"/>
      <c r="AS122" s="5"/>
      <c r="AT122" s="5"/>
      <c r="AV122" t="e">
        <f>+VLOOKUP($I122,Code!$A$2:$M$108,12,0)</f>
        <v>#N/A</v>
      </c>
      <c r="AW122" t="e">
        <f>+VLOOKUP($I122,Code!$A$2:$M$108,13,0)</f>
        <v>#N/A</v>
      </c>
      <c r="AY122" s="1">
        <f t="shared" si="4"/>
        <v>0</v>
      </c>
      <c r="AZ122" s="12" t="e">
        <f t="shared" si="5"/>
        <v>#DIV/0!</v>
      </c>
    </row>
    <row r="123" spans="27:52" x14ac:dyDescent="0.25">
      <c r="AA123"/>
      <c r="AH123" s="17"/>
      <c r="AQ123" s="19"/>
      <c r="AR123" s="22"/>
      <c r="AS123" s="5"/>
      <c r="AT123" s="5"/>
      <c r="AV123" t="e">
        <f>+VLOOKUP($I123,Code!$A$2:$M$108,12,0)</f>
        <v>#N/A</v>
      </c>
      <c r="AW123" t="e">
        <f>+VLOOKUP($I123,Code!$A$2:$M$108,13,0)</f>
        <v>#N/A</v>
      </c>
      <c r="AY123" s="1">
        <f t="shared" si="4"/>
        <v>0</v>
      </c>
      <c r="AZ123" s="12" t="e">
        <f t="shared" si="5"/>
        <v>#DIV/0!</v>
      </c>
    </row>
    <row r="124" spans="27:52" x14ac:dyDescent="0.25">
      <c r="AA124"/>
      <c r="AH124" s="17"/>
      <c r="AQ124" s="19"/>
      <c r="AR124" s="22"/>
      <c r="AS124" s="5"/>
      <c r="AT124" s="5"/>
      <c r="AV124" t="e">
        <f>+VLOOKUP($I124,Code!$A$2:$M$108,12,0)</f>
        <v>#N/A</v>
      </c>
      <c r="AW124" t="e">
        <f>+VLOOKUP($I124,Code!$A$2:$M$108,13,0)</f>
        <v>#N/A</v>
      </c>
      <c r="AY124" s="1">
        <f t="shared" si="4"/>
        <v>0</v>
      </c>
      <c r="AZ124" s="12" t="e">
        <f t="shared" si="5"/>
        <v>#DIV/0!</v>
      </c>
    </row>
    <row r="125" spans="27:52" x14ac:dyDescent="0.25">
      <c r="AA125"/>
      <c r="AH125" s="17"/>
      <c r="AQ125" s="19"/>
      <c r="AR125" s="22"/>
      <c r="AS125" s="5"/>
      <c r="AT125" s="5"/>
      <c r="AV125" t="e">
        <f>+VLOOKUP($I125,Code!$A$2:$M$108,12,0)</f>
        <v>#N/A</v>
      </c>
      <c r="AW125" t="e">
        <f>+VLOOKUP($I125,Code!$A$2:$M$108,13,0)</f>
        <v>#N/A</v>
      </c>
      <c r="AY125" s="1">
        <f t="shared" ref="AY125:AY180" si="6">+AE125*AQ125/1000</f>
        <v>0</v>
      </c>
      <c r="AZ125" s="12" t="e">
        <f t="shared" ref="AZ125:AZ180" si="7">1-(AE125/AD125)</f>
        <v>#DIV/0!</v>
      </c>
    </row>
    <row r="126" spans="27:52" x14ac:dyDescent="0.25">
      <c r="AA126"/>
      <c r="AH126" s="17"/>
      <c r="AQ126" s="19"/>
      <c r="AR126" s="22"/>
      <c r="AS126" s="5"/>
      <c r="AT126" s="5"/>
      <c r="AV126" t="e">
        <f>+VLOOKUP($I126,Code!$A$2:$M$108,12,0)</f>
        <v>#N/A</v>
      </c>
      <c r="AW126" t="e">
        <f>+VLOOKUP($I126,Code!$A$2:$M$108,13,0)</f>
        <v>#N/A</v>
      </c>
      <c r="AY126" s="1">
        <f t="shared" si="6"/>
        <v>0</v>
      </c>
      <c r="AZ126" s="12" t="e">
        <f t="shared" si="7"/>
        <v>#DIV/0!</v>
      </c>
    </row>
    <row r="127" spans="27:52" x14ac:dyDescent="0.25">
      <c r="AA127"/>
      <c r="AH127" s="17"/>
      <c r="AQ127" s="19"/>
      <c r="AR127" s="22"/>
      <c r="AS127" s="5"/>
      <c r="AT127" s="5"/>
      <c r="AV127" t="e">
        <f>+VLOOKUP($I127,Code!$A$2:$M$108,12,0)</f>
        <v>#N/A</v>
      </c>
      <c r="AW127" t="e">
        <f>+VLOOKUP($I127,Code!$A$2:$M$108,13,0)</f>
        <v>#N/A</v>
      </c>
      <c r="AY127" s="1">
        <f t="shared" si="6"/>
        <v>0</v>
      </c>
      <c r="AZ127" s="12" t="e">
        <f t="shared" si="7"/>
        <v>#DIV/0!</v>
      </c>
    </row>
    <row r="128" spans="27:52" x14ac:dyDescent="0.25">
      <c r="AA128"/>
      <c r="AH128" s="17"/>
      <c r="AQ128" s="19"/>
      <c r="AR128" s="22"/>
      <c r="AS128" s="5"/>
      <c r="AT128" s="5"/>
      <c r="AV128" t="e">
        <f>+VLOOKUP($I128,Code!$A$2:$M$108,12,0)</f>
        <v>#N/A</v>
      </c>
      <c r="AW128" t="e">
        <f>+VLOOKUP($I128,Code!$A$2:$M$108,13,0)</f>
        <v>#N/A</v>
      </c>
      <c r="AY128" s="1">
        <f t="shared" si="6"/>
        <v>0</v>
      </c>
      <c r="AZ128" s="12" t="e">
        <f t="shared" si="7"/>
        <v>#DIV/0!</v>
      </c>
    </row>
    <row r="129" spans="27:52" x14ac:dyDescent="0.25">
      <c r="AA129"/>
      <c r="AH129" s="17"/>
      <c r="AQ129" s="19"/>
      <c r="AR129" s="22"/>
      <c r="AS129" s="5"/>
      <c r="AT129" s="5"/>
      <c r="AV129" t="e">
        <f>+VLOOKUP($I129,Code!$A$2:$M$108,12,0)</f>
        <v>#N/A</v>
      </c>
      <c r="AW129" t="e">
        <f>+VLOOKUP($I129,Code!$A$2:$M$108,13,0)</f>
        <v>#N/A</v>
      </c>
      <c r="AY129" s="1">
        <f t="shared" si="6"/>
        <v>0</v>
      </c>
      <c r="AZ129" s="12" t="e">
        <f t="shared" si="7"/>
        <v>#DIV/0!</v>
      </c>
    </row>
    <row r="130" spans="27:52" x14ac:dyDescent="0.25">
      <c r="AA130"/>
      <c r="AH130" s="17"/>
      <c r="AQ130" s="19"/>
      <c r="AR130" s="22"/>
      <c r="AS130" s="5"/>
      <c r="AT130" s="5"/>
      <c r="AV130" t="e">
        <f>+VLOOKUP($I130,Code!$A$2:$M$108,12,0)</f>
        <v>#N/A</v>
      </c>
      <c r="AW130" t="e">
        <f>+VLOOKUP($I130,Code!$A$2:$M$108,13,0)</f>
        <v>#N/A</v>
      </c>
      <c r="AY130" s="1">
        <f t="shared" si="6"/>
        <v>0</v>
      </c>
      <c r="AZ130" s="12" t="e">
        <f t="shared" si="7"/>
        <v>#DIV/0!</v>
      </c>
    </row>
    <row r="131" spans="27:52" x14ac:dyDescent="0.25">
      <c r="AA131"/>
      <c r="AH131" s="17"/>
      <c r="AQ131" s="19"/>
      <c r="AR131" s="22"/>
      <c r="AS131" s="5"/>
      <c r="AT131" s="5"/>
      <c r="AV131" t="e">
        <f>+VLOOKUP($I131,Code!$A$2:$M$108,12,0)</f>
        <v>#N/A</v>
      </c>
      <c r="AW131" t="e">
        <f>+VLOOKUP($I131,Code!$A$2:$M$108,13,0)</f>
        <v>#N/A</v>
      </c>
      <c r="AY131" s="1">
        <f t="shared" si="6"/>
        <v>0</v>
      </c>
      <c r="AZ131" s="12" t="e">
        <f t="shared" si="7"/>
        <v>#DIV/0!</v>
      </c>
    </row>
    <row r="132" spans="27:52" x14ac:dyDescent="0.25">
      <c r="AA132"/>
      <c r="AH132" s="17"/>
      <c r="AQ132" s="19"/>
      <c r="AR132" s="22"/>
      <c r="AS132" s="5"/>
      <c r="AT132" s="5"/>
      <c r="AV132" t="e">
        <f>+VLOOKUP($I132,Code!$A$2:$M$108,12,0)</f>
        <v>#N/A</v>
      </c>
      <c r="AW132" t="e">
        <f>+VLOOKUP($I132,Code!$A$2:$M$108,13,0)</f>
        <v>#N/A</v>
      </c>
      <c r="AY132" s="1">
        <f t="shared" si="6"/>
        <v>0</v>
      </c>
      <c r="AZ132" s="12" t="e">
        <f t="shared" si="7"/>
        <v>#DIV/0!</v>
      </c>
    </row>
    <row r="133" spans="27:52" x14ac:dyDescent="0.25">
      <c r="AA133"/>
      <c r="AH133" s="17"/>
      <c r="AQ133" s="19"/>
      <c r="AR133" s="22"/>
      <c r="AS133" s="5"/>
      <c r="AT133" s="5"/>
      <c r="AV133" t="e">
        <f>+VLOOKUP($I133,Code!$A$2:$M$108,12,0)</f>
        <v>#N/A</v>
      </c>
      <c r="AW133" t="e">
        <f>+VLOOKUP($I133,Code!$A$2:$M$108,13,0)</f>
        <v>#N/A</v>
      </c>
      <c r="AY133" s="1">
        <f t="shared" si="6"/>
        <v>0</v>
      </c>
      <c r="AZ133" s="12" t="e">
        <f t="shared" si="7"/>
        <v>#DIV/0!</v>
      </c>
    </row>
    <row r="134" spans="27:52" x14ac:dyDescent="0.25">
      <c r="AA134"/>
      <c r="AH134" s="17"/>
      <c r="AQ134" s="19"/>
      <c r="AR134" s="22"/>
      <c r="AS134" s="5"/>
      <c r="AT134" s="5"/>
      <c r="AV134" t="e">
        <f>+VLOOKUP($I134,Code!$A$2:$M$108,12,0)</f>
        <v>#N/A</v>
      </c>
      <c r="AW134" t="e">
        <f>+VLOOKUP($I134,Code!$A$2:$M$108,13,0)</f>
        <v>#N/A</v>
      </c>
      <c r="AY134" s="1">
        <f t="shared" si="6"/>
        <v>0</v>
      </c>
      <c r="AZ134" s="12" t="e">
        <f t="shared" si="7"/>
        <v>#DIV/0!</v>
      </c>
    </row>
    <row r="135" spans="27:52" x14ac:dyDescent="0.25">
      <c r="AA135"/>
      <c r="AH135" s="17"/>
      <c r="AQ135" s="19"/>
      <c r="AR135" s="22"/>
      <c r="AS135" s="5"/>
      <c r="AT135" s="5"/>
      <c r="AV135" t="e">
        <f>+VLOOKUP($I135,Code!$A$2:$M$108,12,0)</f>
        <v>#N/A</v>
      </c>
      <c r="AW135" t="e">
        <f>+VLOOKUP($I135,Code!$A$2:$M$108,13,0)</f>
        <v>#N/A</v>
      </c>
      <c r="AY135" s="1">
        <f t="shared" si="6"/>
        <v>0</v>
      </c>
      <c r="AZ135" s="12" t="e">
        <f t="shared" si="7"/>
        <v>#DIV/0!</v>
      </c>
    </row>
    <row r="136" spans="27:52" x14ac:dyDescent="0.25">
      <c r="AA136"/>
      <c r="AH136" s="17"/>
      <c r="AQ136" s="19"/>
      <c r="AR136" s="22"/>
      <c r="AS136" s="5"/>
      <c r="AT136" s="5"/>
      <c r="AV136" t="e">
        <f>+VLOOKUP($I136,Code!$A$2:$M$108,12,0)</f>
        <v>#N/A</v>
      </c>
      <c r="AW136" t="e">
        <f>+VLOOKUP($I136,Code!$A$2:$M$108,13,0)</f>
        <v>#N/A</v>
      </c>
      <c r="AY136" s="1">
        <f t="shared" si="6"/>
        <v>0</v>
      </c>
      <c r="AZ136" s="12" t="e">
        <f t="shared" si="7"/>
        <v>#DIV/0!</v>
      </c>
    </row>
    <row r="137" spans="27:52" x14ac:dyDescent="0.25">
      <c r="AA137"/>
      <c r="AH137" s="17"/>
      <c r="AQ137" s="19"/>
      <c r="AR137" s="22"/>
      <c r="AS137" s="5"/>
      <c r="AT137" s="5"/>
      <c r="AV137" t="e">
        <f>+VLOOKUP($I137,Code!$A$2:$M$108,12,0)</f>
        <v>#N/A</v>
      </c>
      <c r="AW137" t="e">
        <f>+VLOOKUP($I137,Code!$A$2:$M$108,13,0)</f>
        <v>#N/A</v>
      </c>
      <c r="AY137" s="1">
        <f t="shared" si="6"/>
        <v>0</v>
      </c>
      <c r="AZ137" s="12" t="e">
        <f t="shared" si="7"/>
        <v>#DIV/0!</v>
      </c>
    </row>
    <row r="138" spans="27:52" x14ac:dyDescent="0.25">
      <c r="AH138" s="17"/>
      <c r="AQ138" s="19"/>
      <c r="AR138" s="22"/>
      <c r="AS138" s="5"/>
      <c r="AT138" s="5"/>
      <c r="AV138" t="e">
        <f>+VLOOKUP($I138,Code!$A$2:$M$108,12,0)</f>
        <v>#N/A</v>
      </c>
      <c r="AW138" t="e">
        <f>+VLOOKUP($I138,Code!$A$2:$M$108,13,0)</f>
        <v>#N/A</v>
      </c>
      <c r="AY138" s="1">
        <f t="shared" si="6"/>
        <v>0</v>
      </c>
      <c r="AZ138" s="12" t="e">
        <f t="shared" si="7"/>
        <v>#DIV/0!</v>
      </c>
    </row>
    <row r="139" spans="27:52" x14ac:dyDescent="0.25">
      <c r="AH139" s="17"/>
      <c r="AQ139" s="19"/>
      <c r="AR139" s="22"/>
      <c r="AS139" s="5"/>
      <c r="AT139" s="5"/>
      <c r="AV139" t="e">
        <f>+VLOOKUP($I139,Code!$A$2:$M$108,12,0)</f>
        <v>#N/A</v>
      </c>
      <c r="AW139" t="e">
        <f>+VLOOKUP($I139,Code!$A$2:$M$108,13,0)</f>
        <v>#N/A</v>
      </c>
      <c r="AY139" s="1">
        <f t="shared" si="6"/>
        <v>0</v>
      </c>
      <c r="AZ139" s="12" t="e">
        <f t="shared" si="7"/>
        <v>#DIV/0!</v>
      </c>
    </row>
    <row r="140" spans="27:52" x14ac:dyDescent="0.25">
      <c r="AH140" s="17"/>
      <c r="AQ140" s="19"/>
      <c r="AR140" s="22"/>
      <c r="AS140" s="5"/>
      <c r="AT140" s="5"/>
      <c r="AV140" t="e">
        <f>+VLOOKUP($I140,Code!$A$2:$M$108,12,0)</f>
        <v>#N/A</v>
      </c>
      <c r="AW140" t="e">
        <f>+VLOOKUP($I140,Code!$A$2:$M$108,13,0)</f>
        <v>#N/A</v>
      </c>
      <c r="AY140" s="1">
        <f t="shared" si="6"/>
        <v>0</v>
      </c>
      <c r="AZ140" s="12" t="e">
        <f t="shared" si="7"/>
        <v>#DIV/0!</v>
      </c>
    </row>
    <row r="141" spans="27:52" x14ac:dyDescent="0.25">
      <c r="AH141" s="17"/>
      <c r="AQ141" s="19"/>
      <c r="AR141" s="22"/>
      <c r="AS141" s="5"/>
      <c r="AT141" s="5"/>
      <c r="AV141" t="e">
        <f>+VLOOKUP($I141,Code!$A$2:$M$108,12,0)</f>
        <v>#N/A</v>
      </c>
      <c r="AW141" t="e">
        <f>+VLOOKUP($I141,Code!$A$2:$M$108,13,0)</f>
        <v>#N/A</v>
      </c>
      <c r="AY141" s="1">
        <f t="shared" si="6"/>
        <v>0</v>
      </c>
      <c r="AZ141" s="12" t="e">
        <f t="shared" si="7"/>
        <v>#DIV/0!</v>
      </c>
    </row>
    <row r="142" spans="27:52" x14ac:dyDescent="0.25">
      <c r="AH142" s="17"/>
      <c r="AQ142" s="19"/>
      <c r="AR142" s="22"/>
      <c r="AS142" s="5"/>
      <c r="AT142" s="5"/>
      <c r="AV142" t="e">
        <f>+VLOOKUP($I142,Code!$A$2:$M$108,12,0)</f>
        <v>#N/A</v>
      </c>
      <c r="AW142" t="e">
        <f>+VLOOKUP($I142,Code!$A$2:$M$108,13,0)</f>
        <v>#N/A</v>
      </c>
      <c r="AY142" s="1">
        <f t="shared" si="6"/>
        <v>0</v>
      </c>
      <c r="AZ142" s="12" t="e">
        <f t="shared" si="7"/>
        <v>#DIV/0!</v>
      </c>
    </row>
    <row r="143" spans="27:52" x14ac:dyDescent="0.25">
      <c r="AH143" s="17"/>
      <c r="AR143" s="22"/>
      <c r="AS143" s="5"/>
      <c r="AT143" s="5"/>
      <c r="AV143" t="e">
        <f>+VLOOKUP($I143,Code!$A$2:$M$108,12,0)</f>
        <v>#N/A</v>
      </c>
      <c r="AW143" t="e">
        <f>+VLOOKUP($I143,Code!$A$2:$M$108,13,0)</f>
        <v>#N/A</v>
      </c>
      <c r="AY143" s="1">
        <f t="shared" si="6"/>
        <v>0</v>
      </c>
      <c r="AZ143" s="12" t="e">
        <f t="shared" si="7"/>
        <v>#DIV/0!</v>
      </c>
    </row>
    <row r="144" spans="27:52" x14ac:dyDescent="0.25">
      <c r="AH144" s="17"/>
      <c r="AR144" s="22"/>
      <c r="AS144" s="5"/>
      <c r="AT144" s="5"/>
      <c r="AV144" t="e">
        <f>+VLOOKUP($I144,Code!$A$2:$M$108,12,0)</f>
        <v>#N/A</v>
      </c>
      <c r="AW144" t="e">
        <f>+VLOOKUP($I144,Code!$A$2:$M$108,13,0)</f>
        <v>#N/A</v>
      </c>
      <c r="AY144" s="1">
        <f t="shared" si="6"/>
        <v>0</v>
      </c>
      <c r="AZ144" s="12" t="e">
        <f t="shared" si="7"/>
        <v>#DIV/0!</v>
      </c>
    </row>
    <row r="145" spans="34:52" x14ac:dyDescent="0.25">
      <c r="AH145" s="17"/>
      <c r="AR145" s="22"/>
      <c r="AS145" s="5"/>
      <c r="AT145" s="5"/>
      <c r="AV145" t="e">
        <f>+VLOOKUP($I145,Code!$A$2:$M$108,12,0)</f>
        <v>#N/A</v>
      </c>
      <c r="AW145" t="e">
        <f>+VLOOKUP($I145,Code!$A$2:$M$108,13,0)</f>
        <v>#N/A</v>
      </c>
      <c r="AY145" s="1">
        <f t="shared" si="6"/>
        <v>0</v>
      </c>
      <c r="AZ145" s="12" t="e">
        <f t="shared" si="7"/>
        <v>#DIV/0!</v>
      </c>
    </row>
    <row r="146" spans="34:52" x14ac:dyDescent="0.25">
      <c r="AH146" s="17"/>
      <c r="AR146" s="22"/>
      <c r="AS146" s="5"/>
      <c r="AT146" s="5"/>
      <c r="AV146" t="e">
        <f>+VLOOKUP($I146,Code!$A$2:$M$108,12,0)</f>
        <v>#N/A</v>
      </c>
      <c r="AW146" t="e">
        <f>+VLOOKUP($I146,Code!$A$2:$M$108,13,0)</f>
        <v>#N/A</v>
      </c>
      <c r="AY146" s="1">
        <f t="shared" si="6"/>
        <v>0</v>
      </c>
      <c r="AZ146" s="12" t="e">
        <f t="shared" si="7"/>
        <v>#DIV/0!</v>
      </c>
    </row>
    <row r="147" spans="34:52" x14ac:dyDescent="0.25">
      <c r="AH147" s="17"/>
      <c r="AR147" s="22"/>
      <c r="AS147" s="5"/>
      <c r="AT147" s="5"/>
      <c r="AV147" t="e">
        <f>+VLOOKUP($I147,Code!$A$2:$M$108,12,0)</f>
        <v>#N/A</v>
      </c>
      <c r="AW147" t="e">
        <f>+VLOOKUP($I147,Code!$A$2:$M$108,13,0)</f>
        <v>#N/A</v>
      </c>
      <c r="AY147" s="1">
        <f t="shared" si="6"/>
        <v>0</v>
      </c>
      <c r="AZ147" s="12" t="e">
        <f t="shared" si="7"/>
        <v>#DIV/0!</v>
      </c>
    </row>
    <row r="148" spans="34:52" x14ac:dyDescent="0.25">
      <c r="AH148" s="17"/>
      <c r="AR148" s="22"/>
      <c r="AS148" s="5"/>
      <c r="AT148" s="5"/>
      <c r="AV148" t="e">
        <f>+VLOOKUP($I148,Code!$A$2:$M$108,12,0)</f>
        <v>#N/A</v>
      </c>
      <c r="AW148" t="e">
        <f>+VLOOKUP($I148,Code!$A$2:$M$108,13,0)</f>
        <v>#N/A</v>
      </c>
      <c r="AY148" s="1">
        <f t="shared" si="6"/>
        <v>0</v>
      </c>
      <c r="AZ148" s="12" t="e">
        <f t="shared" si="7"/>
        <v>#DIV/0!</v>
      </c>
    </row>
    <row r="149" spans="34:52" x14ac:dyDescent="0.25">
      <c r="AH149" s="17"/>
      <c r="AR149" s="22"/>
      <c r="AS149" s="5"/>
      <c r="AT149" s="5"/>
      <c r="AV149" t="e">
        <f>+VLOOKUP($I149,Code!$A$2:$M$108,12,0)</f>
        <v>#N/A</v>
      </c>
      <c r="AW149" t="e">
        <f>+VLOOKUP($I149,Code!$A$2:$M$108,13,0)</f>
        <v>#N/A</v>
      </c>
      <c r="AY149" s="1">
        <f t="shared" si="6"/>
        <v>0</v>
      </c>
      <c r="AZ149" s="12" t="e">
        <f t="shared" si="7"/>
        <v>#DIV/0!</v>
      </c>
    </row>
    <row r="150" spans="34:52" x14ac:dyDescent="0.25">
      <c r="AH150" s="17"/>
      <c r="AR150" s="22"/>
      <c r="AS150" s="5"/>
      <c r="AT150" s="5"/>
      <c r="AV150" t="e">
        <f>+VLOOKUP($I150,Code!$A$2:$M$108,12,0)</f>
        <v>#N/A</v>
      </c>
      <c r="AW150" t="e">
        <f>+VLOOKUP($I150,Code!$A$2:$M$108,13,0)</f>
        <v>#N/A</v>
      </c>
      <c r="AY150" s="1">
        <f t="shared" si="6"/>
        <v>0</v>
      </c>
      <c r="AZ150" s="12" t="e">
        <f t="shared" si="7"/>
        <v>#DIV/0!</v>
      </c>
    </row>
    <row r="151" spans="34:52" x14ac:dyDescent="0.25">
      <c r="AH151" s="17"/>
      <c r="AR151" s="22"/>
      <c r="AS151" s="5"/>
      <c r="AT151" s="5"/>
      <c r="AV151" t="e">
        <f>+VLOOKUP($I151,Code!$A$2:$M$108,12,0)</f>
        <v>#N/A</v>
      </c>
      <c r="AW151" t="e">
        <f>+VLOOKUP($I151,Code!$A$2:$M$108,13,0)</f>
        <v>#N/A</v>
      </c>
      <c r="AY151" s="1">
        <f t="shared" si="6"/>
        <v>0</v>
      </c>
      <c r="AZ151" s="12" t="e">
        <f t="shared" si="7"/>
        <v>#DIV/0!</v>
      </c>
    </row>
    <row r="152" spans="34:52" x14ac:dyDescent="0.25">
      <c r="AH152" s="17"/>
      <c r="AR152" s="22"/>
      <c r="AS152" s="5"/>
      <c r="AT152" s="5"/>
      <c r="AV152" t="e">
        <f>+VLOOKUP($I152,Code!$A$2:$M$108,12,0)</f>
        <v>#N/A</v>
      </c>
      <c r="AW152" t="e">
        <f>+VLOOKUP($I152,Code!$A$2:$M$108,13,0)</f>
        <v>#N/A</v>
      </c>
      <c r="AY152" s="1">
        <f t="shared" si="6"/>
        <v>0</v>
      </c>
      <c r="AZ152" s="12" t="e">
        <f t="shared" si="7"/>
        <v>#DIV/0!</v>
      </c>
    </row>
    <row r="153" spans="34:52" x14ac:dyDescent="0.25">
      <c r="AH153" s="17"/>
      <c r="AR153" s="22"/>
      <c r="AS153" s="5"/>
      <c r="AT153" s="5"/>
      <c r="AV153" t="e">
        <f>+VLOOKUP($I153,Code!$A$2:$M$108,12,0)</f>
        <v>#N/A</v>
      </c>
      <c r="AW153" t="e">
        <f>+VLOOKUP($I153,Code!$A$2:$M$108,13,0)</f>
        <v>#N/A</v>
      </c>
      <c r="AY153" s="1">
        <f t="shared" si="6"/>
        <v>0</v>
      </c>
      <c r="AZ153" s="12" t="e">
        <f t="shared" si="7"/>
        <v>#DIV/0!</v>
      </c>
    </row>
    <row r="154" spans="34:52" x14ac:dyDescent="0.25">
      <c r="AH154" s="17"/>
      <c r="AR154" s="22"/>
      <c r="AS154" s="5"/>
      <c r="AT154" s="5"/>
      <c r="AV154" t="e">
        <f>+VLOOKUP($I154,Code!$A$2:$M$108,12,0)</f>
        <v>#N/A</v>
      </c>
      <c r="AW154" t="e">
        <f>+VLOOKUP($I154,Code!$A$2:$M$108,13,0)</f>
        <v>#N/A</v>
      </c>
      <c r="AY154" s="1">
        <f t="shared" si="6"/>
        <v>0</v>
      </c>
      <c r="AZ154" s="12" t="e">
        <f t="shared" si="7"/>
        <v>#DIV/0!</v>
      </c>
    </row>
    <row r="155" spans="34:52" x14ac:dyDescent="0.25">
      <c r="AH155" s="17"/>
      <c r="AR155" s="22"/>
      <c r="AS155" s="5"/>
      <c r="AT155" s="5"/>
      <c r="AV155" t="e">
        <f>+VLOOKUP($I155,Code!$A$2:$M$108,12,0)</f>
        <v>#N/A</v>
      </c>
      <c r="AW155" t="e">
        <f>+VLOOKUP($I155,Code!$A$2:$M$108,13,0)</f>
        <v>#N/A</v>
      </c>
      <c r="AY155" s="1">
        <f t="shared" si="6"/>
        <v>0</v>
      </c>
      <c r="AZ155" s="12" t="e">
        <f t="shared" si="7"/>
        <v>#DIV/0!</v>
      </c>
    </row>
    <row r="156" spans="34:52" x14ac:dyDescent="0.25">
      <c r="AH156" s="17"/>
      <c r="AR156" s="22"/>
      <c r="AS156" s="5"/>
      <c r="AT156" s="5"/>
      <c r="AV156" t="e">
        <f>+VLOOKUP($I156,Code!$A$2:$M$108,12,0)</f>
        <v>#N/A</v>
      </c>
      <c r="AW156" t="e">
        <f>+VLOOKUP($I156,Code!$A$2:$M$108,13,0)</f>
        <v>#N/A</v>
      </c>
      <c r="AY156" s="1">
        <f t="shared" si="6"/>
        <v>0</v>
      </c>
      <c r="AZ156" s="12" t="e">
        <f t="shared" si="7"/>
        <v>#DIV/0!</v>
      </c>
    </row>
    <row r="157" spans="34:52" x14ac:dyDescent="0.25">
      <c r="AH157" s="17"/>
      <c r="AR157" s="22"/>
      <c r="AS157" s="5"/>
      <c r="AT157" s="5"/>
      <c r="AV157" t="e">
        <f>+VLOOKUP($I157,Code!$A$2:$M$108,12,0)</f>
        <v>#N/A</v>
      </c>
      <c r="AW157" t="e">
        <f>+VLOOKUP($I157,Code!$A$2:$M$108,13,0)</f>
        <v>#N/A</v>
      </c>
      <c r="AY157" s="1">
        <f t="shared" si="6"/>
        <v>0</v>
      </c>
      <c r="AZ157" s="12" t="e">
        <f t="shared" si="7"/>
        <v>#DIV/0!</v>
      </c>
    </row>
    <row r="158" spans="34:52" x14ac:dyDescent="0.25">
      <c r="AH158" s="17"/>
      <c r="AR158" s="22"/>
      <c r="AS158" s="5"/>
      <c r="AT158" s="5"/>
      <c r="AV158" t="e">
        <f>+VLOOKUP($I158,Code!$A$2:$M$108,12,0)</f>
        <v>#N/A</v>
      </c>
      <c r="AW158" t="e">
        <f>+VLOOKUP($I158,Code!$A$2:$M$108,13,0)</f>
        <v>#N/A</v>
      </c>
      <c r="AY158" s="1">
        <f t="shared" si="6"/>
        <v>0</v>
      </c>
      <c r="AZ158" s="12" t="e">
        <f t="shared" si="7"/>
        <v>#DIV/0!</v>
      </c>
    </row>
    <row r="159" spans="34:52" x14ac:dyDescent="0.25">
      <c r="AH159" s="17"/>
      <c r="AR159" s="22"/>
      <c r="AS159" s="5"/>
      <c r="AT159" s="5"/>
      <c r="AV159" t="e">
        <f>+VLOOKUP($I159,Code!$A$2:$M$108,12,0)</f>
        <v>#N/A</v>
      </c>
      <c r="AW159" t="e">
        <f>+VLOOKUP($I159,Code!$A$2:$M$108,13,0)</f>
        <v>#N/A</v>
      </c>
      <c r="AY159" s="1">
        <f t="shared" si="6"/>
        <v>0</v>
      </c>
      <c r="AZ159" s="12" t="e">
        <f t="shared" si="7"/>
        <v>#DIV/0!</v>
      </c>
    </row>
    <row r="160" spans="34:52" x14ac:dyDescent="0.25">
      <c r="AH160" s="17"/>
      <c r="AR160" s="22"/>
      <c r="AS160" s="5"/>
      <c r="AT160" s="5"/>
      <c r="AV160" t="e">
        <f>+VLOOKUP($I160,Code!$A$2:$M$108,12,0)</f>
        <v>#N/A</v>
      </c>
      <c r="AW160" t="e">
        <f>+VLOOKUP($I160,Code!$A$2:$M$108,13,0)</f>
        <v>#N/A</v>
      </c>
      <c r="AY160" s="1">
        <f t="shared" si="6"/>
        <v>0</v>
      </c>
      <c r="AZ160" s="12" t="e">
        <f t="shared" si="7"/>
        <v>#DIV/0!</v>
      </c>
    </row>
    <row r="161" spans="1:52" x14ac:dyDescent="0.25">
      <c r="AH161" s="17"/>
      <c r="AR161" s="22"/>
      <c r="AS161" s="5"/>
      <c r="AT161" s="5"/>
      <c r="AV161" t="e">
        <f>+VLOOKUP($I161,Code!$A$2:$M$108,12,0)</f>
        <v>#N/A</v>
      </c>
      <c r="AW161" t="e">
        <f>+VLOOKUP($I161,Code!$A$2:$M$108,13,0)</f>
        <v>#N/A</v>
      </c>
      <c r="AY161" s="1">
        <f t="shared" si="6"/>
        <v>0</v>
      </c>
      <c r="AZ161" s="12" t="e">
        <f t="shared" si="7"/>
        <v>#DIV/0!</v>
      </c>
    </row>
    <row r="162" spans="1:52" x14ac:dyDescent="0.25">
      <c r="AH162" s="17"/>
      <c r="AR162" s="22"/>
      <c r="AS162" s="5"/>
      <c r="AT162" s="5"/>
      <c r="AV162" t="e">
        <f>+VLOOKUP($I162,Code!$A$2:$M$108,12,0)</f>
        <v>#N/A</v>
      </c>
      <c r="AW162" t="e">
        <f>+VLOOKUP($I162,Code!$A$2:$M$108,13,0)</f>
        <v>#N/A</v>
      </c>
      <c r="AY162" s="1">
        <f t="shared" si="6"/>
        <v>0</v>
      </c>
      <c r="AZ162" s="12" t="e">
        <f t="shared" si="7"/>
        <v>#DIV/0!</v>
      </c>
    </row>
    <row r="163" spans="1:52" x14ac:dyDescent="0.25">
      <c r="AH163" s="17"/>
      <c r="AR163" s="22"/>
      <c r="AS163" s="5"/>
      <c r="AT163" s="5"/>
      <c r="AV163" t="e">
        <f>+VLOOKUP($I163,Code!$A$2:$M$108,12,0)</f>
        <v>#N/A</v>
      </c>
      <c r="AW163" t="e">
        <f>+VLOOKUP($I163,Code!$A$2:$M$108,13,0)</f>
        <v>#N/A</v>
      </c>
      <c r="AY163" s="1">
        <f t="shared" si="6"/>
        <v>0</v>
      </c>
      <c r="AZ163" s="12" t="e">
        <f t="shared" si="7"/>
        <v>#DIV/0!</v>
      </c>
    </row>
    <row r="164" spans="1:52" x14ac:dyDescent="0.25">
      <c r="AH164" s="17"/>
      <c r="AQ164" s="19"/>
      <c r="AR164" s="22"/>
      <c r="AS164" s="5"/>
      <c r="AT164" s="5"/>
      <c r="AV164" t="e">
        <f>+VLOOKUP($I164,Code!$A$2:$M$108,12,0)</f>
        <v>#N/A</v>
      </c>
      <c r="AW164" t="e">
        <f>+VLOOKUP($I164,Code!$A$2:$M$108,13,0)</f>
        <v>#N/A</v>
      </c>
      <c r="AY164" s="1">
        <f t="shared" si="6"/>
        <v>0</v>
      </c>
      <c r="AZ164" s="12" t="e">
        <f t="shared" si="7"/>
        <v>#DIV/0!</v>
      </c>
    </row>
    <row r="165" spans="1:52" x14ac:dyDescent="0.25">
      <c r="A165" s="4" t="s">
        <v>1287</v>
      </c>
      <c r="AH165" s="17"/>
      <c r="AR165" s="22"/>
      <c r="AS165" s="5"/>
      <c r="AT165" s="5"/>
      <c r="AV165" t="e">
        <f>+VLOOKUP($I165,Code!$A$2:$M$108,12,0)</f>
        <v>#N/A</v>
      </c>
      <c r="AW165" t="e">
        <f>+VLOOKUP($I165,Code!$A$2:$M$108,13,0)</f>
        <v>#N/A</v>
      </c>
      <c r="AY165" s="1">
        <f t="shared" si="6"/>
        <v>0</v>
      </c>
      <c r="AZ165" s="12" t="e">
        <f t="shared" si="7"/>
        <v>#DIV/0!</v>
      </c>
    </row>
    <row r="166" spans="1:52" x14ac:dyDescent="0.25">
      <c r="AH166" s="17"/>
      <c r="AR166" s="22"/>
      <c r="AS166" s="5"/>
      <c r="AT166" s="5"/>
      <c r="AV166" t="e">
        <f>+VLOOKUP($I166,Code!$A$2:$M$108,12,0)</f>
        <v>#N/A</v>
      </c>
      <c r="AW166" t="e">
        <f>+VLOOKUP($I166,Code!$A$2:$M$108,13,0)</f>
        <v>#N/A</v>
      </c>
      <c r="AY166" s="1">
        <f t="shared" si="6"/>
        <v>0</v>
      </c>
      <c r="AZ166" s="12" t="e">
        <f t="shared" si="7"/>
        <v>#DIV/0!</v>
      </c>
    </row>
    <row r="167" spans="1:52" x14ac:dyDescent="0.25">
      <c r="AH167" s="17"/>
      <c r="AR167" s="22"/>
      <c r="AS167" s="5"/>
      <c r="AT167" s="5"/>
      <c r="AV167" t="e">
        <f>+VLOOKUP($I167,Code!$A$2:$M$108,12,0)</f>
        <v>#N/A</v>
      </c>
      <c r="AW167" t="e">
        <f>+VLOOKUP($I167,Code!$A$2:$M$108,13,0)</f>
        <v>#N/A</v>
      </c>
      <c r="AY167" s="1">
        <f t="shared" si="6"/>
        <v>0</v>
      </c>
      <c r="AZ167" s="12" t="e">
        <f t="shared" si="7"/>
        <v>#DIV/0!</v>
      </c>
    </row>
    <row r="168" spans="1:52" x14ac:dyDescent="0.25">
      <c r="AH168" s="17"/>
      <c r="AR168" s="22"/>
      <c r="AS168" s="5"/>
      <c r="AT168" s="5"/>
      <c r="AV168" t="e">
        <f>+VLOOKUP($I168,Code!$A$2:$M$108,12,0)</f>
        <v>#N/A</v>
      </c>
      <c r="AW168" t="e">
        <f>+VLOOKUP($I168,Code!$A$2:$M$108,13,0)</f>
        <v>#N/A</v>
      </c>
      <c r="AY168" s="1">
        <f t="shared" si="6"/>
        <v>0</v>
      </c>
      <c r="AZ168" s="12" t="e">
        <f t="shared" si="7"/>
        <v>#DIV/0!</v>
      </c>
    </row>
    <row r="169" spans="1:52" x14ac:dyDescent="0.25">
      <c r="AH169" s="17"/>
      <c r="AR169" s="22"/>
      <c r="AS169" s="5"/>
      <c r="AT169" s="5"/>
      <c r="AV169" t="e">
        <f>+VLOOKUP($I169,Code!$A$2:$M$108,12,0)</f>
        <v>#N/A</v>
      </c>
      <c r="AW169" t="e">
        <f>+VLOOKUP($I169,Code!$A$2:$M$108,13,0)</f>
        <v>#N/A</v>
      </c>
      <c r="AY169" s="1">
        <f t="shared" si="6"/>
        <v>0</v>
      </c>
      <c r="AZ169" s="12" t="e">
        <f t="shared" si="7"/>
        <v>#DIV/0!</v>
      </c>
    </row>
    <row r="170" spans="1:52" x14ac:dyDescent="0.25">
      <c r="AH170" s="17"/>
      <c r="AR170" s="22"/>
      <c r="AS170" s="5"/>
      <c r="AT170" s="5"/>
      <c r="AV170" t="e">
        <f>+VLOOKUP($I170,Code!$A$2:$M$108,12,0)</f>
        <v>#N/A</v>
      </c>
      <c r="AW170" t="e">
        <f>+VLOOKUP($I170,Code!$A$2:$M$108,13,0)</f>
        <v>#N/A</v>
      </c>
      <c r="AY170" s="1">
        <f t="shared" si="6"/>
        <v>0</v>
      </c>
      <c r="AZ170" s="12" t="e">
        <f t="shared" si="7"/>
        <v>#DIV/0!</v>
      </c>
    </row>
    <row r="171" spans="1:52" x14ac:dyDescent="0.25">
      <c r="AH171" s="17"/>
      <c r="AR171" s="22"/>
      <c r="AS171" s="5"/>
      <c r="AT171" s="5"/>
      <c r="AV171" t="e">
        <f>+VLOOKUP($I171,Code!$A$2:$M$108,12,0)</f>
        <v>#N/A</v>
      </c>
      <c r="AW171" t="e">
        <f>+VLOOKUP($I171,Code!$A$2:$M$108,13,0)</f>
        <v>#N/A</v>
      </c>
      <c r="AY171" s="1">
        <f t="shared" si="6"/>
        <v>0</v>
      </c>
      <c r="AZ171" s="12" t="e">
        <f t="shared" si="7"/>
        <v>#DIV/0!</v>
      </c>
    </row>
    <row r="172" spans="1:52" x14ac:dyDescent="0.25">
      <c r="AH172" s="17"/>
      <c r="AR172" s="22"/>
      <c r="AS172" s="5"/>
      <c r="AT172" s="5"/>
      <c r="AV172" t="e">
        <f>+VLOOKUP($I172,Code!$A$2:$M$108,12,0)</f>
        <v>#N/A</v>
      </c>
      <c r="AW172" t="e">
        <f>+VLOOKUP($I172,Code!$A$2:$M$108,13,0)</f>
        <v>#N/A</v>
      </c>
      <c r="AY172" s="1">
        <f t="shared" si="6"/>
        <v>0</v>
      </c>
      <c r="AZ172" s="12" t="e">
        <f t="shared" si="7"/>
        <v>#DIV/0!</v>
      </c>
    </row>
    <row r="173" spans="1:52" x14ac:dyDescent="0.25">
      <c r="AH173" s="17"/>
      <c r="AR173" s="22"/>
      <c r="AS173" s="5"/>
      <c r="AT173" s="5"/>
      <c r="AV173" t="e">
        <f>+VLOOKUP($I173,Code!$A$2:$M$108,12,0)</f>
        <v>#N/A</v>
      </c>
      <c r="AW173" t="e">
        <f>+VLOOKUP($I173,Code!$A$2:$M$108,13,0)</f>
        <v>#N/A</v>
      </c>
      <c r="AY173" s="1">
        <f t="shared" si="6"/>
        <v>0</v>
      </c>
      <c r="AZ173" s="12" t="e">
        <f t="shared" si="7"/>
        <v>#DIV/0!</v>
      </c>
    </row>
    <row r="174" spans="1:52" x14ac:dyDescent="0.25">
      <c r="AH174" s="17"/>
      <c r="AR174" s="22"/>
      <c r="AS174" s="5"/>
      <c r="AT174" s="5"/>
      <c r="AV174" t="e">
        <f>+VLOOKUP($I174,Code!$A$2:$M$108,12,0)</f>
        <v>#N/A</v>
      </c>
      <c r="AW174" t="e">
        <f>+VLOOKUP($I174,Code!$A$2:$M$108,13,0)</f>
        <v>#N/A</v>
      </c>
      <c r="AY174" s="1">
        <f t="shared" si="6"/>
        <v>0</v>
      </c>
      <c r="AZ174" s="12" t="e">
        <f t="shared" si="7"/>
        <v>#DIV/0!</v>
      </c>
    </row>
    <row r="175" spans="1:52" x14ac:dyDescent="0.25">
      <c r="AH175" s="17"/>
      <c r="AR175" s="22"/>
      <c r="AS175" s="5"/>
      <c r="AT175" s="5"/>
      <c r="AV175" t="e">
        <f>+VLOOKUP($I175,Code!$A$2:$M$108,12,0)</f>
        <v>#N/A</v>
      </c>
      <c r="AW175" t="e">
        <f>+VLOOKUP($I175,Code!$A$2:$M$108,13,0)</f>
        <v>#N/A</v>
      </c>
      <c r="AY175" s="1">
        <f t="shared" si="6"/>
        <v>0</v>
      </c>
      <c r="AZ175" s="12" t="e">
        <f t="shared" si="7"/>
        <v>#DIV/0!</v>
      </c>
    </row>
    <row r="176" spans="1:52" x14ac:dyDescent="0.25">
      <c r="AH176" s="17"/>
      <c r="AR176" s="22"/>
      <c r="AS176" s="5"/>
      <c r="AT176" s="5"/>
      <c r="AV176" t="e">
        <f>+VLOOKUP($I176,Code!$A$2:$M$108,12,0)</f>
        <v>#N/A</v>
      </c>
      <c r="AW176" t="e">
        <f>+VLOOKUP($I176,Code!$A$2:$M$108,13,0)</f>
        <v>#N/A</v>
      </c>
      <c r="AY176" s="1">
        <f t="shared" si="6"/>
        <v>0</v>
      </c>
      <c r="AZ176" s="12" t="e">
        <f t="shared" si="7"/>
        <v>#DIV/0!</v>
      </c>
    </row>
    <row r="177" spans="1:52" x14ac:dyDescent="0.25">
      <c r="AH177" s="17"/>
      <c r="AR177" s="22"/>
      <c r="AS177" s="5"/>
      <c r="AT177" s="5"/>
      <c r="AV177" t="e">
        <f>+VLOOKUP($I177,Code!$A$2:$M$108,12,0)</f>
        <v>#N/A</v>
      </c>
      <c r="AW177" t="e">
        <f>+VLOOKUP($I177,Code!$A$2:$M$108,13,0)</f>
        <v>#N/A</v>
      </c>
      <c r="AY177" s="1">
        <f t="shared" si="6"/>
        <v>0</v>
      </c>
      <c r="AZ177" s="12" t="e">
        <f t="shared" si="7"/>
        <v>#DIV/0!</v>
      </c>
    </row>
    <row r="178" spans="1:52" x14ac:dyDescent="0.25">
      <c r="A178" s="4" t="s">
        <v>1287</v>
      </c>
      <c r="AS178" s="5"/>
      <c r="AT178" s="5"/>
      <c r="AV178" t="e">
        <f>+VLOOKUP($I178,Code!$A$2:$M$108,12,0)</f>
        <v>#N/A</v>
      </c>
      <c r="AW178" t="e">
        <f>+VLOOKUP($I178,Code!$A$2:$M$108,13,0)</f>
        <v>#N/A</v>
      </c>
      <c r="AY178" s="1">
        <f t="shared" si="6"/>
        <v>0</v>
      </c>
      <c r="AZ178" s="12" t="e">
        <f t="shared" si="7"/>
        <v>#DIV/0!</v>
      </c>
    </row>
    <row r="179" spans="1:52" x14ac:dyDescent="0.25">
      <c r="AS179" s="5"/>
      <c r="AT179" s="5"/>
      <c r="AV179" t="e">
        <f>+VLOOKUP($I179,Code!$A$2:$M$108,12,0)</f>
        <v>#N/A</v>
      </c>
      <c r="AW179" t="e">
        <f>+VLOOKUP($I179,Code!$A$2:$M$108,13,0)</f>
        <v>#N/A</v>
      </c>
      <c r="AY179" s="1">
        <f t="shared" si="6"/>
        <v>0</v>
      </c>
      <c r="AZ179" s="12" t="e">
        <f t="shared" si="7"/>
        <v>#DIV/0!</v>
      </c>
    </row>
    <row r="180" spans="1:52" x14ac:dyDescent="0.25">
      <c r="AS180" s="5"/>
      <c r="AT180" s="5"/>
      <c r="AV180" t="e">
        <f>+VLOOKUP($I180,Code!$A$2:$M$108,12,0)</f>
        <v>#N/A</v>
      </c>
      <c r="AW180" t="e">
        <f>+VLOOKUP($I180,Code!$A$2:$M$108,13,0)</f>
        <v>#N/A</v>
      </c>
      <c r="AY180" s="1">
        <f t="shared" si="6"/>
        <v>0</v>
      </c>
      <c r="AZ180" s="12" t="e">
        <f t="shared" si="7"/>
        <v>#DIV/0!</v>
      </c>
    </row>
    <row r="181" spans="1:52" x14ac:dyDescent="0.25">
      <c r="AS181" s="5"/>
      <c r="AT181" s="5"/>
      <c r="AV181" t="e">
        <f>+VLOOKUP($I181,Code!$A$2:$M$108,12,0)</f>
        <v>#N/A</v>
      </c>
      <c r="AW181" t="e">
        <f>+VLOOKUP($I181,Code!$A$2:$M$108,13,0)</f>
        <v>#N/A</v>
      </c>
      <c r="AY181" s="1">
        <f t="shared" ref="AY181:AY243" si="8">+AE181*AQ181/1000</f>
        <v>0</v>
      </c>
      <c r="AZ181" s="12" t="e">
        <f t="shared" ref="AZ181:AZ243" si="9">1-(AE181/AD181)</f>
        <v>#DIV/0!</v>
      </c>
    </row>
    <row r="182" spans="1:52" x14ac:dyDescent="0.25">
      <c r="AS182" s="5"/>
      <c r="AT182" s="5"/>
      <c r="AV182" t="e">
        <f>+VLOOKUP($I182,Code!$A$2:$M$108,12,0)</f>
        <v>#N/A</v>
      </c>
      <c r="AW182" t="e">
        <f>+VLOOKUP($I182,Code!$A$2:$M$108,13,0)</f>
        <v>#N/A</v>
      </c>
      <c r="AY182" s="1">
        <f t="shared" si="8"/>
        <v>0</v>
      </c>
      <c r="AZ182" s="12" t="e">
        <f t="shared" si="9"/>
        <v>#DIV/0!</v>
      </c>
    </row>
    <row r="183" spans="1:52" x14ac:dyDescent="0.25">
      <c r="AS183" s="5"/>
      <c r="AT183" s="5"/>
      <c r="AV183" t="e">
        <f>+VLOOKUP($I183,Code!$A$2:$M$108,12,0)</f>
        <v>#N/A</v>
      </c>
      <c r="AW183" t="e">
        <f>+VLOOKUP($I183,Code!$A$2:$M$108,13,0)</f>
        <v>#N/A</v>
      </c>
      <c r="AY183" s="1">
        <f t="shared" si="8"/>
        <v>0</v>
      </c>
      <c r="AZ183" s="12" t="e">
        <f t="shared" si="9"/>
        <v>#DIV/0!</v>
      </c>
    </row>
    <row r="184" spans="1:52" x14ac:dyDescent="0.25">
      <c r="AS184" s="5"/>
      <c r="AT184" s="5"/>
      <c r="AV184" t="e">
        <f>+VLOOKUP($I184,Code!$A$2:$M$108,12,0)</f>
        <v>#N/A</v>
      </c>
      <c r="AW184" t="e">
        <f>+VLOOKUP($I184,Code!$A$2:$M$108,13,0)</f>
        <v>#N/A</v>
      </c>
      <c r="AY184" s="1">
        <f t="shared" si="8"/>
        <v>0</v>
      </c>
      <c r="AZ184" s="12" t="e">
        <f t="shared" si="9"/>
        <v>#DIV/0!</v>
      </c>
    </row>
    <row r="185" spans="1:52" x14ac:dyDescent="0.25">
      <c r="AS185" s="5"/>
      <c r="AT185" s="5"/>
      <c r="AV185" t="e">
        <f>+VLOOKUP($I185,Code!$A$2:$M$108,12,0)</f>
        <v>#N/A</v>
      </c>
      <c r="AW185" t="e">
        <f>+VLOOKUP($I185,Code!$A$2:$M$108,13,0)</f>
        <v>#N/A</v>
      </c>
      <c r="AY185" s="1">
        <f t="shared" si="8"/>
        <v>0</v>
      </c>
      <c r="AZ185" s="12" t="e">
        <f t="shared" si="9"/>
        <v>#DIV/0!</v>
      </c>
    </row>
    <row r="186" spans="1:52" x14ac:dyDescent="0.25">
      <c r="AH186" s="16"/>
      <c r="AS186" s="5"/>
      <c r="AT186" s="5"/>
      <c r="AV186" t="e">
        <f>+VLOOKUP($I186,Code!$A$2:$M$108,12,0)</f>
        <v>#N/A</v>
      </c>
      <c r="AW186" t="e">
        <f>+VLOOKUP($I186,Code!$A$2:$M$108,13,0)</f>
        <v>#N/A</v>
      </c>
      <c r="AY186" s="1">
        <f t="shared" si="8"/>
        <v>0</v>
      </c>
      <c r="AZ186" s="12" t="e">
        <f t="shared" si="9"/>
        <v>#DIV/0!</v>
      </c>
    </row>
    <row r="187" spans="1:52" x14ac:dyDescent="0.25">
      <c r="AS187" s="5"/>
      <c r="AT187" s="5"/>
      <c r="AV187" t="e">
        <f>+VLOOKUP($I187,Code!$A$2:$M$108,12,0)</f>
        <v>#N/A</v>
      </c>
      <c r="AW187" t="e">
        <f>+VLOOKUP($I187,Code!$A$2:$M$108,13,0)</f>
        <v>#N/A</v>
      </c>
      <c r="AY187" s="1">
        <f t="shared" si="8"/>
        <v>0</v>
      </c>
      <c r="AZ187" s="12" t="e">
        <f t="shared" si="9"/>
        <v>#DIV/0!</v>
      </c>
    </row>
    <row r="188" spans="1:52" x14ac:dyDescent="0.25">
      <c r="AS188" s="5"/>
      <c r="AT188" s="5"/>
      <c r="AV188" t="e">
        <f>+VLOOKUP($I188,Code!$A$2:$M$108,12,0)</f>
        <v>#N/A</v>
      </c>
      <c r="AW188" t="e">
        <f>+VLOOKUP($I188,Code!$A$2:$M$108,13,0)</f>
        <v>#N/A</v>
      </c>
      <c r="AY188" s="1">
        <f t="shared" si="8"/>
        <v>0</v>
      </c>
      <c r="AZ188" s="12" t="e">
        <f t="shared" si="9"/>
        <v>#DIV/0!</v>
      </c>
    </row>
    <row r="189" spans="1:52" x14ac:dyDescent="0.25">
      <c r="AS189" s="5"/>
      <c r="AT189" s="5"/>
      <c r="AV189" t="e">
        <f>+VLOOKUP($I189,Code!$A$2:$M$108,12,0)</f>
        <v>#N/A</v>
      </c>
      <c r="AW189" t="e">
        <f>+VLOOKUP($I189,Code!$A$2:$M$108,13,0)</f>
        <v>#N/A</v>
      </c>
      <c r="AY189" s="1">
        <f t="shared" si="8"/>
        <v>0</v>
      </c>
      <c r="AZ189" s="12" t="e">
        <f t="shared" si="9"/>
        <v>#DIV/0!</v>
      </c>
    </row>
    <row r="190" spans="1:52" x14ac:dyDescent="0.25">
      <c r="A190" s="4" t="s">
        <v>1287</v>
      </c>
      <c r="B190" s="4"/>
      <c r="C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5"/>
      <c r="AT190" s="5"/>
      <c r="AV190" t="e">
        <f>+VLOOKUP($I190,Code!$A$2:$M$108,12,0)</f>
        <v>#N/A</v>
      </c>
      <c r="AW190" t="e">
        <f>+VLOOKUP($I190,Code!$A$2:$M$108,13,0)</f>
        <v>#N/A</v>
      </c>
      <c r="AY190" s="1">
        <f t="shared" si="8"/>
        <v>0</v>
      </c>
      <c r="AZ190" s="12" t="e">
        <f t="shared" si="9"/>
        <v>#DIV/0!</v>
      </c>
    </row>
    <row r="191" spans="1:52" x14ac:dyDescent="0.25">
      <c r="B191" s="4"/>
      <c r="AS191" s="5"/>
      <c r="AT191" s="5"/>
      <c r="AV191" t="e">
        <f>+VLOOKUP($I191,Code!$A$2:$M$108,12,0)</f>
        <v>#N/A</v>
      </c>
      <c r="AW191" t="e">
        <f>+VLOOKUP($I191,Code!$A$2:$M$108,13,0)</f>
        <v>#N/A</v>
      </c>
      <c r="AY191" s="1">
        <f t="shared" si="8"/>
        <v>0</v>
      </c>
      <c r="AZ191" s="12" t="e">
        <f t="shared" si="9"/>
        <v>#DIV/0!</v>
      </c>
    </row>
    <row r="192" spans="1:52" x14ac:dyDescent="0.25">
      <c r="B192" s="4"/>
      <c r="AS192" s="5"/>
      <c r="AT192" s="5"/>
      <c r="AV192" t="e">
        <f>+VLOOKUP($I192,Code!$A$2:$M$108,12,0)</f>
        <v>#N/A</v>
      </c>
      <c r="AW192" t="e">
        <f>+VLOOKUP($I192,Code!$A$2:$M$108,13,0)</f>
        <v>#N/A</v>
      </c>
      <c r="AY192" s="1">
        <f t="shared" si="8"/>
        <v>0</v>
      </c>
      <c r="AZ192" s="12" t="e">
        <f t="shared" si="9"/>
        <v>#DIV/0!</v>
      </c>
    </row>
    <row r="193" spans="1:52" x14ac:dyDescent="0.25">
      <c r="B193" s="4"/>
      <c r="AS193" s="5"/>
      <c r="AT193" s="5"/>
      <c r="AV193" t="e">
        <f>+VLOOKUP($I193,Code!$A$2:$M$108,12,0)</f>
        <v>#N/A</v>
      </c>
      <c r="AW193" t="e">
        <f>+VLOOKUP($I193,Code!$A$2:$M$108,13,0)</f>
        <v>#N/A</v>
      </c>
      <c r="AY193" s="1">
        <f t="shared" si="8"/>
        <v>0</v>
      </c>
      <c r="AZ193" s="12" t="e">
        <f t="shared" si="9"/>
        <v>#DIV/0!</v>
      </c>
    </row>
    <row r="194" spans="1:52" x14ac:dyDescent="0.25">
      <c r="B194" s="4"/>
      <c r="AS194" s="5"/>
      <c r="AT194" s="5"/>
      <c r="AV194" t="e">
        <f>+VLOOKUP($I194,Code!$A$2:$M$108,12,0)</f>
        <v>#N/A</v>
      </c>
      <c r="AW194" t="e">
        <f>+VLOOKUP($I194,Code!$A$2:$M$108,13,0)</f>
        <v>#N/A</v>
      </c>
      <c r="AY194" s="1">
        <f t="shared" si="8"/>
        <v>0</v>
      </c>
      <c r="AZ194" s="12" t="e">
        <f t="shared" si="9"/>
        <v>#DIV/0!</v>
      </c>
    </row>
    <row r="195" spans="1:52" x14ac:dyDescent="0.25">
      <c r="A195" s="4" t="s">
        <v>5</v>
      </c>
      <c r="AS195" s="5"/>
      <c r="AT195" s="5"/>
      <c r="AV195" t="e">
        <f>+VLOOKUP($I195,Code!$A$2:$M$108,12,0)</f>
        <v>#N/A</v>
      </c>
      <c r="AW195" t="e">
        <f>+VLOOKUP($I195,Code!$A$2:$M$108,13,0)</f>
        <v>#N/A</v>
      </c>
      <c r="AX195" t="s">
        <v>5</v>
      </c>
      <c r="AY195" s="1">
        <f t="shared" si="8"/>
        <v>0</v>
      </c>
      <c r="AZ195" s="12" t="e">
        <f t="shared" si="9"/>
        <v>#DIV/0!</v>
      </c>
    </row>
    <row r="196" spans="1:52" x14ac:dyDescent="0.25">
      <c r="AS196" s="5"/>
      <c r="AT196" s="5"/>
      <c r="AV196" t="e">
        <f>+VLOOKUP($I196,Code!$A$2:$M$108,12,0)</f>
        <v>#N/A</v>
      </c>
      <c r="AW196" t="e">
        <f>+VLOOKUP($I196,Code!$A$2:$M$108,13,0)</f>
        <v>#N/A</v>
      </c>
      <c r="AY196" s="1">
        <f t="shared" si="8"/>
        <v>0</v>
      </c>
      <c r="AZ196" s="12" t="e">
        <f t="shared" si="9"/>
        <v>#DIV/0!</v>
      </c>
    </row>
    <row r="197" spans="1:52" x14ac:dyDescent="0.25">
      <c r="AS197" s="5"/>
      <c r="AT197" s="5"/>
      <c r="AV197" t="e">
        <f>+VLOOKUP($I197,Code!$A$2:$M$108,12,0)</f>
        <v>#N/A</v>
      </c>
      <c r="AW197" t="e">
        <f>+VLOOKUP($I197,Code!$A$2:$M$108,13,0)</f>
        <v>#N/A</v>
      </c>
      <c r="AY197" s="1">
        <f t="shared" si="8"/>
        <v>0</v>
      </c>
      <c r="AZ197" s="12" t="e">
        <f t="shared" si="9"/>
        <v>#DIV/0!</v>
      </c>
    </row>
    <row r="198" spans="1:52" x14ac:dyDescent="0.25">
      <c r="AS198" s="5"/>
      <c r="AT198" s="5"/>
      <c r="AV198" t="e">
        <f>+VLOOKUP($I198,Code!$A$2:$M$108,12,0)</f>
        <v>#N/A</v>
      </c>
      <c r="AW198" t="e">
        <f>+VLOOKUP($I198,Code!$A$2:$M$108,13,0)</f>
        <v>#N/A</v>
      </c>
      <c r="AY198" s="1">
        <f t="shared" si="8"/>
        <v>0</v>
      </c>
      <c r="AZ198" s="12" t="e">
        <f t="shared" si="9"/>
        <v>#DIV/0!</v>
      </c>
    </row>
    <row r="199" spans="1:52" x14ac:dyDescent="0.25">
      <c r="AS199" s="5"/>
      <c r="AT199" s="5"/>
      <c r="AV199" t="e">
        <f>+VLOOKUP($I199,Code!$A$2:$M$108,12,0)</f>
        <v>#N/A</v>
      </c>
      <c r="AW199" t="e">
        <f>+VLOOKUP($I199,Code!$A$2:$M$108,13,0)</f>
        <v>#N/A</v>
      </c>
      <c r="AY199" s="1">
        <f t="shared" si="8"/>
        <v>0</v>
      </c>
      <c r="AZ199" s="12" t="e">
        <f t="shared" si="9"/>
        <v>#DIV/0!</v>
      </c>
    </row>
    <row r="200" spans="1:52" x14ac:dyDescent="0.25">
      <c r="AS200" s="5"/>
      <c r="AT200" s="5"/>
      <c r="AV200" t="e">
        <f>+VLOOKUP($I200,Code!$A$2:$M$108,12,0)</f>
        <v>#N/A</v>
      </c>
      <c r="AW200" t="e">
        <f>+VLOOKUP($I200,Code!$A$2:$M$108,13,0)</f>
        <v>#N/A</v>
      </c>
      <c r="AY200" s="1">
        <f t="shared" si="8"/>
        <v>0</v>
      </c>
      <c r="AZ200" s="12" t="e">
        <f t="shared" si="9"/>
        <v>#DIV/0!</v>
      </c>
    </row>
    <row r="201" spans="1:52" x14ac:dyDescent="0.25">
      <c r="AS201" s="5"/>
      <c r="AT201" s="5"/>
      <c r="AV201" t="e">
        <f>+VLOOKUP($I201,Code!$A$2:$M$108,12,0)</f>
        <v>#N/A</v>
      </c>
      <c r="AW201" t="e">
        <f>+VLOOKUP($I201,Code!$A$2:$M$108,13,0)</f>
        <v>#N/A</v>
      </c>
      <c r="AY201" s="1">
        <f t="shared" si="8"/>
        <v>0</v>
      </c>
      <c r="AZ201" s="12" t="e">
        <f t="shared" si="9"/>
        <v>#DIV/0!</v>
      </c>
    </row>
    <row r="202" spans="1:52" x14ac:dyDescent="0.25">
      <c r="AS202" s="5"/>
      <c r="AT202" s="5"/>
      <c r="AV202" t="e">
        <f>+VLOOKUP($I202,Code!$A$2:$M$108,12,0)</f>
        <v>#N/A</v>
      </c>
      <c r="AW202" t="e">
        <f>+VLOOKUP($I202,Code!$A$2:$M$108,13,0)</f>
        <v>#N/A</v>
      </c>
      <c r="AY202" s="1">
        <f t="shared" si="8"/>
        <v>0</v>
      </c>
      <c r="AZ202" s="12" t="e">
        <f t="shared" si="9"/>
        <v>#DIV/0!</v>
      </c>
    </row>
    <row r="203" spans="1:52" x14ac:dyDescent="0.25">
      <c r="AS203" s="5"/>
      <c r="AT203" s="5"/>
      <c r="AV203" t="e">
        <f>+VLOOKUP($I203,Code!$A$2:$M$108,12,0)</f>
        <v>#N/A</v>
      </c>
      <c r="AW203" t="e">
        <f>+VLOOKUP($I203,Code!$A$2:$M$108,13,0)</f>
        <v>#N/A</v>
      </c>
      <c r="AY203" s="1">
        <f t="shared" si="8"/>
        <v>0</v>
      </c>
      <c r="AZ203" s="12" t="e">
        <f t="shared" si="9"/>
        <v>#DIV/0!</v>
      </c>
    </row>
    <row r="204" spans="1:52" x14ac:dyDescent="0.25">
      <c r="AC204" s="5"/>
      <c r="AH204" s="15"/>
      <c r="AS204" s="5"/>
      <c r="AT204" s="5"/>
      <c r="AV204" t="e">
        <f>+VLOOKUP($I204,Code!$A$2:$M$108,12,0)</f>
        <v>#N/A</v>
      </c>
      <c r="AW204" t="e">
        <f>+VLOOKUP($I204,Code!$A$2:$M$108,13,0)</f>
        <v>#N/A</v>
      </c>
      <c r="AY204" s="1">
        <f t="shared" si="8"/>
        <v>0</v>
      </c>
      <c r="AZ204" s="12" t="e">
        <f t="shared" si="9"/>
        <v>#DIV/0!</v>
      </c>
    </row>
    <row r="205" spans="1:52" x14ac:dyDescent="0.25">
      <c r="AS205" s="5"/>
      <c r="AT205" s="5"/>
      <c r="AV205" t="e">
        <f>+VLOOKUP($I205,Code!$A$2:$M$108,12,0)</f>
        <v>#N/A</v>
      </c>
      <c r="AW205" t="e">
        <f>+VLOOKUP($I205,Code!$A$2:$M$108,13,0)</f>
        <v>#N/A</v>
      </c>
      <c r="AY205" s="1">
        <f t="shared" si="8"/>
        <v>0</v>
      </c>
      <c r="AZ205" s="12" t="e">
        <f t="shared" si="9"/>
        <v>#DIV/0!</v>
      </c>
    </row>
    <row r="206" spans="1:52" x14ac:dyDescent="0.25">
      <c r="AS206" s="5"/>
      <c r="AT206" s="5"/>
      <c r="AV206" t="e">
        <f>+VLOOKUP($I206,Code!$A$2:$M$108,12,0)</f>
        <v>#N/A</v>
      </c>
      <c r="AW206" t="e">
        <f>+VLOOKUP($I206,Code!$A$2:$M$108,13,0)</f>
        <v>#N/A</v>
      </c>
      <c r="AY206" s="1">
        <f t="shared" si="8"/>
        <v>0</v>
      </c>
      <c r="AZ206" s="12" t="e">
        <f t="shared" si="9"/>
        <v>#DIV/0!</v>
      </c>
    </row>
    <row r="207" spans="1:52" x14ac:dyDescent="0.25">
      <c r="AS207" s="5"/>
      <c r="AT207" s="5"/>
      <c r="AV207" t="e">
        <f>+VLOOKUP($I207,Code!$A$2:$M$108,12,0)</f>
        <v>#N/A</v>
      </c>
      <c r="AW207" t="e">
        <f>+VLOOKUP($I207,Code!$A$2:$M$108,13,0)</f>
        <v>#N/A</v>
      </c>
      <c r="AY207" s="1">
        <f t="shared" si="8"/>
        <v>0</v>
      </c>
      <c r="AZ207" s="12" t="e">
        <f t="shared" si="9"/>
        <v>#DIV/0!</v>
      </c>
    </row>
    <row r="208" spans="1:52" x14ac:dyDescent="0.25">
      <c r="AS208" s="5"/>
      <c r="AT208" s="5"/>
      <c r="AV208" t="e">
        <f>+VLOOKUP($I208,Code!$A$2:$M$108,12,0)</f>
        <v>#N/A</v>
      </c>
      <c r="AW208" t="e">
        <f>+VLOOKUP($I208,Code!$A$2:$M$108,13,0)</f>
        <v>#N/A</v>
      </c>
      <c r="AY208" s="1">
        <f t="shared" si="8"/>
        <v>0</v>
      </c>
      <c r="AZ208" s="12" t="e">
        <f t="shared" si="9"/>
        <v>#DIV/0!</v>
      </c>
    </row>
    <row r="209" spans="29:52" x14ac:dyDescent="0.25">
      <c r="AS209" s="5"/>
      <c r="AT209" s="5"/>
      <c r="AV209" t="e">
        <f>+VLOOKUP($I209,Code!$A$2:$M$108,12,0)</f>
        <v>#N/A</v>
      </c>
      <c r="AW209" t="e">
        <f>+VLOOKUP($I209,Code!$A$2:$M$108,13,0)</f>
        <v>#N/A</v>
      </c>
      <c r="AY209" s="1">
        <f t="shared" si="8"/>
        <v>0</v>
      </c>
      <c r="AZ209" s="12" t="e">
        <f t="shared" si="9"/>
        <v>#DIV/0!</v>
      </c>
    </row>
    <row r="210" spans="29:52" x14ac:dyDescent="0.25">
      <c r="AS210" s="5"/>
      <c r="AT210" s="5"/>
      <c r="AV210" t="e">
        <f>+VLOOKUP($I210,Code!$A$2:$M$108,12,0)</f>
        <v>#N/A</v>
      </c>
      <c r="AW210" t="e">
        <f>+VLOOKUP($I210,Code!$A$2:$M$108,13,0)</f>
        <v>#N/A</v>
      </c>
      <c r="AY210" s="1">
        <f t="shared" si="8"/>
        <v>0</v>
      </c>
      <c r="AZ210" s="12" t="e">
        <f t="shared" si="9"/>
        <v>#DIV/0!</v>
      </c>
    </row>
    <row r="211" spans="29:52" x14ac:dyDescent="0.25">
      <c r="AS211" s="5"/>
      <c r="AT211" s="5"/>
      <c r="AV211" t="e">
        <f>+VLOOKUP($I211,Code!$A$2:$M$108,12,0)</f>
        <v>#N/A</v>
      </c>
      <c r="AW211" t="e">
        <f>+VLOOKUP($I211,Code!$A$2:$M$108,13,0)</f>
        <v>#N/A</v>
      </c>
      <c r="AY211" s="1">
        <f t="shared" si="8"/>
        <v>0</v>
      </c>
      <c r="AZ211" s="12" t="e">
        <f t="shared" si="9"/>
        <v>#DIV/0!</v>
      </c>
    </row>
    <row r="212" spans="29:52" x14ac:dyDescent="0.25">
      <c r="AS212" s="5"/>
      <c r="AT212" s="5"/>
      <c r="AV212" t="e">
        <f>+VLOOKUP($I212,Code!$A$2:$M$108,12,0)</f>
        <v>#N/A</v>
      </c>
      <c r="AW212" t="e">
        <f>+VLOOKUP($I212,Code!$A$2:$M$108,13,0)</f>
        <v>#N/A</v>
      </c>
      <c r="AY212" s="1">
        <f t="shared" si="8"/>
        <v>0</v>
      </c>
      <c r="AZ212" s="12" t="e">
        <f t="shared" si="9"/>
        <v>#DIV/0!</v>
      </c>
    </row>
    <row r="213" spans="29:52" x14ac:dyDescent="0.25">
      <c r="AS213" s="5"/>
      <c r="AT213" s="5"/>
      <c r="AV213" t="e">
        <f>+VLOOKUP($I213,Code!$A$2:$M$108,12,0)</f>
        <v>#N/A</v>
      </c>
      <c r="AW213" t="e">
        <f>+VLOOKUP($I213,Code!$A$2:$M$108,13,0)</f>
        <v>#N/A</v>
      </c>
      <c r="AY213" s="1">
        <f t="shared" si="8"/>
        <v>0</v>
      </c>
      <c r="AZ213" s="12" t="e">
        <f t="shared" si="9"/>
        <v>#DIV/0!</v>
      </c>
    </row>
    <row r="214" spans="29:52" x14ac:dyDescent="0.25">
      <c r="AS214" s="5"/>
      <c r="AT214" s="5"/>
      <c r="AV214" t="e">
        <f>+VLOOKUP($I214,Code!$A$2:$M$108,12,0)</f>
        <v>#N/A</v>
      </c>
      <c r="AW214" t="e">
        <f>+VLOOKUP($I214,Code!$A$2:$M$108,13,0)</f>
        <v>#N/A</v>
      </c>
      <c r="AY214" s="1">
        <f t="shared" si="8"/>
        <v>0</v>
      </c>
      <c r="AZ214" s="12" t="e">
        <f t="shared" si="9"/>
        <v>#DIV/0!</v>
      </c>
    </row>
    <row r="215" spans="29:52" x14ac:dyDescent="0.25">
      <c r="AS215" s="5"/>
      <c r="AT215" s="5"/>
      <c r="AV215" t="e">
        <f>+VLOOKUP($I215,Code!$A$2:$M$108,12,0)</f>
        <v>#N/A</v>
      </c>
      <c r="AW215" t="e">
        <f>+VLOOKUP($I215,Code!$A$2:$M$108,13,0)</f>
        <v>#N/A</v>
      </c>
      <c r="AY215" s="1">
        <f t="shared" si="8"/>
        <v>0</v>
      </c>
      <c r="AZ215" s="12" t="e">
        <f t="shared" si="9"/>
        <v>#DIV/0!</v>
      </c>
    </row>
    <row r="216" spans="29:52" x14ac:dyDescent="0.25">
      <c r="AS216" s="5"/>
      <c r="AT216" s="5"/>
      <c r="AV216" t="e">
        <f>+VLOOKUP($I216,Code!$A$2:$M$108,12,0)</f>
        <v>#N/A</v>
      </c>
      <c r="AW216" t="e">
        <f>+VLOOKUP($I216,Code!$A$2:$M$108,13,0)</f>
        <v>#N/A</v>
      </c>
      <c r="AY216" s="1">
        <f t="shared" si="8"/>
        <v>0</v>
      </c>
      <c r="AZ216" s="12" t="e">
        <f t="shared" si="9"/>
        <v>#DIV/0!</v>
      </c>
    </row>
    <row r="217" spans="29:52" x14ac:dyDescent="0.25">
      <c r="AS217" s="5"/>
      <c r="AT217" s="5"/>
      <c r="AV217" t="e">
        <f>+VLOOKUP($I217,Code!$A$2:$M$108,12,0)</f>
        <v>#N/A</v>
      </c>
      <c r="AW217" t="e">
        <f>+VLOOKUP($I217,Code!$A$2:$M$108,13,0)</f>
        <v>#N/A</v>
      </c>
      <c r="AY217" s="1">
        <f t="shared" si="8"/>
        <v>0</v>
      </c>
      <c r="AZ217" s="12" t="e">
        <f t="shared" si="9"/>
        <v>#DIV/0!</v>
      </c>
    </row>
    <row r="218" spans="29:52" x14ac:dyDescent="0.25">
      <c r="AS218" s="5"/>
      <c r="AT218" s="5"/>
      <c r="AV218" t="e">
        <f>+VLOOKUP($I218,Code!$A$2:$M$108,12,0)</f>
        <v>#N/A</v>
      </c>
      <c r="AW218" t="e">
        <f>+VLOOKUP($I218,Code!$A$2:$M$108,13,0)</f>
        <v>#N/A</v>
      </c>
      <c r="AY218" s="1">
        <f t="shared" si="8"/>
        <v>0</v>
      </c>
      <c r="AZ218" s="12" t="e">
        <f t="shared" si="9"/>
        <v>#DIV/0!</v>
      </c>
    </row>
    <row r="219" spans="29:52" x14ac:dyDescent="0.25">
      <c r="AS219" s="5"/>
      <c r="AT219" s="5"/>
      <c r="AV219" t="e">
        <f>+VLOOKUP($I219,Code!$A$2:$M$108,12,0)</f>
        <v>#N/A</v>
      </c>
      <c r="AW219" t="e">
        <f>+VLOOKUP($I219,Code!$A$2:$M$108,13,0)</f>
        <v>#N/A</v>
      </c>
      <c r="AY219" s="1">
        <f t="shared" si="8"/>
        <v>0</v>
      </c>
      <c r="AZ219" s="12" t="e">
        <f t="shared" si="9"/>
        <v>#DIV/0!</v>
      </c>
    </row>
    <row r="220" spans="29:52" x14ac:dyDescent="0.25">
      <c r="AS220" s="5"/>
      <c r="AT220" s="5"/>
      <c r="AV220" t="e">
        <f>+VLOOKUP($I220,Code!$A$2:$M$108,12,0)</f>
        <v>#N/A</v>
      </c>
      <c r="AW220" t="e">
        <f>+VLOOKUP($I220,Code!$A$2:$M$108,13,0)</f>
        <v>#N/A</v>
      </c>
      <c r="AY220" s="1">
        <f t="shared" si="8"/>
        <v>0</v>
      </c>
      <c r="AZ220" s="12" t="e">
        <f t="shared" si="9"/>
        <v>#DIV/0!</v>
      </c>
    </row>
    <row r="221" spans="29:52" x14ac:dyDescent="0.25">
      <c r="AC221" s="5"/>
      <c r="AS221" s="5"/>
      <c r="AT221" s="5"/>
      <c r="AV221" t="e">
        <f>+VLOOKUP($I221,Code!$A$2:$M$108,12,0)</f>
        <v>#N/A</v>
      </c>
      <c r="AW221" t="e">
        <f>+VLOOKUP($I221,Code!$A$2:$M$108,13,0)</f>
        <v>#N/A</v>
      </c>
      <c r="AY221" s="1">
        <f t="shared" si="8"/>
        <v>0</v>
      </c>
      <c r="AZ221" s="12" t="e">
        <f t="shared" si="9"/>
        <v>#DIV/0!</v>
      </c>
    </row>
    <row r="222" spans="29:52" x14ac:dyDescent="0.25">
      <c r="AC222" s="5"/>
      <c r="AS222" s="5"/>
      <c r="AT222" s="5"/>
      <c r="AV222" t="e">
        <f>+VLOOKUP($I222,Code!$A$2:$M$108,12,0)</f>
        <v>#N/A</v>
      </c>
      <c r="AW222" t="e">
        <f>+VLOOKUP($I222,Code!$A$2:$M$108,13,0)</f>
        <v>#N/A</v>
      </c>
      <c r="AY222" s="1">
        <f t="shared" si="8"/>
        <v>0</v>
      </c>
      <c r="AZ222" s="12" t="e">
        <f t="shared" si="9"/>
        <v>#DIV/0!</v>
      </c>
    </row>
    <row r="223" spans="29:52" x14ac:dyDescent="0.25">
      <c r="AS223" s="5"/>
      <c r="AT223" s="5"/>
      <c r="AV223" t="e">
        <f>+VLOOKUP($I223,Code!$A$2:$M$108,12,0)</f>
        <v>#N/A</v>
      </c>
      <c r="AW223" t="e">
        <f>+VLOOKUP($I223,Code!$A$2:$M$108,13,0)</f>
        <v>#N/A</v>
      </c>
      <c r="AY223" s="1">
        <f t="shared" si="8"/>
        <v>0</v>
      </c>
      <c r="AZ223" s="12" t="e">
        <f t="shared" si="9"/>
        <v>#DIV/0!</v>
      </c>
    </row>
    <row r="224" spans="29:52" x14ac:dyDescent="0.25">
      <c r="AS224" s="5"/>
      <c r="AT224" s="5"/>
      <c r="AV224" t="e">
        <f>+VLOOKUP($I224,Code!$A$2:$M$108,12,0)</f>
        <v>#N/A</v>
      </c>
      <c r="AW224" t="e">
        <f>+VLOOKUP($I224,Code!$A$2:$M$108,13,0)</f>
        <v>#N/A</v>
      </c>
      <c r="AY224" s="1">
        <f t="shared" si="8"/>
        <v>0</v>
      </c>
      <c r="AZ224" s="12" t="e">
        <f t="shared" si="9"/>
        <v>#DIV/0!</v>
      </c>
    </row>
    <row r="225" spans="1:52" x14ac:dyDescent="0.25">
      <c r="AS225" s="5"/>
      <c r="AT225" s="5"/>
      <c r="AV225" t="e">
        <f>+VLOOKUP($I225,Code!$A$2:$M$108,12,0)</f>
        <v>#N/A</v>
      </c>
      <c r="AW225" t="e">
        <f>+VLOOKUP($I225,Code!$A$2:$M$108,13,0)</f>
        <v>#N/A</v>
      </c>
      <c r="AY225" s="1">
        <f t="shared" si="8"/>
        <v>0</v>
      </c>
      <c r="AZ225" s="12" t="e">
        <f t="shared" si="9"/>
        <v>#DIV/0!</v>
      </c>
    </row>
    <row r="226" spans="1:52" x14ac:dyDescent="0.25">
      <c r="AS226" s="5"/>
      <c r="AT226" s="5"/>
      <c r="AV226" t="e">
        <f>+VLOOKUP($I226,Code!$A$2:$M$108,12,0)</f>
        <v>#N/A</v>
      </c>
      <c r="AW226" t="e">
        <f>+VLOOKUP($I226,Code!$A$2:$M$108,13,0)</f>
        <v>#N/A</v>
      </c>
      <c r="AY226" s="1">
        <f t="shared" si="8"/>
        <v>0</v>
      </c>
      <c r="AZ226" s="12" t="e">
        <f t="shared" si="9"/>
        <v>#DIV/0!</v>
      </c>
    </row>
    <row r="227" spans="1:52" x14ac:dyDescent="0.25">
      <c r="AS227" s="5"/>
      <c r="AT227" s="5"/>
      <c r="AV227" t="e">
        <f>+VLOOKUP($I227,Code!$A$2:$M$108,12,0)</f>
        <v>#N/A</v>
      </c>
      <c r="AW227" t="e">
        <f>+VLOOKUP($I227,Code!$A$2:$M$108,13,0)</f>
        <v>#N/A</v>
      </c>
      <c r="AY227" s="1">
        <f t="shared" si="8"/>
        <v>0</v>
      </c>
      <c r="AZ227" s="12" t="e">
        <f t="shared" si="9"/>
        <v>#DIV/0!</v>
      </c>
    </row>
    <row r="228" spans="1:52" x14ac:dyDescent="0.25">
      <c r="AS228" s="5"/>
      <c r="AT228" s="5"/>
      <c r="AV228" t="e">
        <f>+VLOOKUP($I228,Code!$A$2:$M$108,12,0)</f>
        <v>#N/A</v>
      </c>
      <c r="AW228" t="e">
        <f>+VLOOKUP($I228,Code!$A$2:$M$108,13,0)</f>
        <v>#N/A</v>
      </c>
      <c r="AY228" s="1">
        <f t="shared" si="8"/>
        <v>0</v>
      </c>
      <c r="AZ228" s="12" t="e">
        <f t="shared" si="9"/>
        <v>#DIV/0!</v>
      </c>
    </row>
    <row r="229" spans="1:52" x14ac:dyDescent="0.25">
      <c r="AS229" s="5"/>
      <c r="AT229" s="5"/>
      <c r="AV229" t="e">
        <f>+VLOOKUP($I229,Code!$A$2:$M$108,12,0)</f>
        <v>#N/A</v>
      </c>
      <c r="AW229" t="e">
        <f>+VLOOKUP($I229,Code!$A$2:$M$108,13,0)</f>
        <v>#N/A</v>
      </c>
      <c r="AY229" s="1">
        <f t="shared" si="8"/>
        <v>0</v>
      </c>
      <c r="AZ229" s="12" t="e">
        <f t="shared" si="9"/>
        <v>#DIV/0!</v>
      </c>
    </row>
    <row r="230" spans="1:52" x14ac:dyDescent="0.25">
      <c r="AS230" s="5"/>
      <c r="AT230" s="5"/>
      <c r="AV230" t="e">
        <f>+VLOOKUP($I230,Code!$A$2:$M$108,12,0)</f>
        <v>#N/A</v>
      </c>
      <c r="AW230" t="e">
        <f>+VLOOKUP($I230,Code!$A$2:$M$108,13,0)</f>
        <v>#N/A</v>
      </c>
      <c r="AY230" s="1">
        <f t="shared" si="8"/>
        <v>0</v>
      </c>
      <c r="AZ230" s="12" t="e">
        <f t="shared" si="9"/>
        <v>#DIV/0!</v>
      </c>
    </row>
    <row r="231" spans="1:52" x14ac:dyDescent="0.25">
      <c r="AS231" s="5"/>
      <c r="AT231" s="5"/>
      <c r="AV231" t="e">
        <f>+VLOOKUP($I231,Code!$A$2:$M$108,12,0)</f>
        <v>#N/A</v>
      </c>
      <c r="AW231" t="e">
        <f>+VLOOKUP($I231,Code!$A$2:$M$108,13,0)</f>
        <v>#N/A</v>
      </c>
      <c r="AY231" s="1">
        <f t="shared" si="8"/>
        <v>0</v>
      </c>
      <c r="AZ231" s="12" t="e">
        <f t="shared" si="9"/>
        <v>#DIV/0!</v>
      </c>
    </row>
    <row r="232" spans="1:52" x14ac:dyDescent="0.25">
      <c r="AS232" s="5"/>
      <c r="AT232" s="5"/>
      <c r="AV232" t="e">
        <f>+VLOOKUP($I232,Code!$A$2:$M$108,12,0)</f>
        <v>#N/A</v>
      </c>
      <c r="AW232" t="e">
        <f>+VLOOKUP($I232,Code!$A$2:$M$108,13,0)</f>
        <v>#N/A</v>
      </c>
      <c r="AY232" s="1">
        <f t="shared" si="8"/>
        <v>0</v>
      </c>
      <c r="AZ232" s="12" t="e">
        <f t="shared" si="9"/>
        <v>#DIV/0!</v>
      </c>
    </row>
    <row r="233" spans="1:52" x14ac:dyDescent="0.25">
      <c r="AS233" s="5"/>
      <c r="AT233" s="5"/>
      <c r="AV233" t="e">
        <f>+VLOOKUP($I233,Code!$A$2:$M$108,12,0)</f>
        <v>#N/A</v>
      </c>
      <c r="AW233" t="e">
        <f>+VLOOKUP($I233,Code!$A$2:$M$108,13,0)</f>
        <v>#N/A</v>
      </c>
      <c r="AY233" s="1">
        <f t="shared" si="8"/>
        <v>0</v>
      </c>
      <c r="AZ233" s="12" t="e">
        <f t="shared" si="9"/>
        <v>#DIV/0!</v>
      </c>
    </row>
    <row r="234" spans="1:52" x14ac:dyDescent="0.25">
      <c r="AS234" s="5"/>
      <c r="AT234" s="5"/>
      <c r="AV234" t="e">
        <f>+VLOOKUP($I234,Code!$A$2:$M$108,12,0)</f>
        <v>#N/A</v>
      </c>
      <c r="AW234" t="e">
        <f>+VLOOKUP($I234,Code!$A$2:$M$108,13,0)</f>
        <v>#N/A</v>
      </c>
      <c r="AY234" s="1">
        <f t="shared" si="8"/>
        <v>0</v>
      </c>
      <c r="AZ234" s="12" t="e">
        <f t="shared" si="9"/>
        <v>#DIV/0!</v>
      </c>
    </row>
    <row r="235" spans="1:52" x14ac:dyDescent="0.25">
      <c r="AS235" s="5"/>
      <c r="AT235" s="5"/>
      <c r="AV235" t="e">
        <f>+VLOOKUP($I235,Code!$A$2:$M$108,12,0)</f>
        <v>#N/A</v>
      </c>
      <c r="AW235" t="e">
        <f>+VLOOKUP($I235,Code!$A$2:$M$108,13,0)</f>
        <v>#N/A</v>
      </c>
      <c r="AY235" s="1">
        <f t="shared" si="8"/>
        <v>0</v>
      </c>
      <c r="AZ235" s="12" t="e">
        <f t="shared" si="9"/>
        <v>#DIV/0!</v>
      </c>
    </row>
    <row r="236" spans="1:52" x14ac:dyDescent="0.25">
      <c r="AS236" s="5"/>
      <c r="AT236" s="5"/>
      <c r="AV236" t="e">
        <f>+VLOOKUP($I236,Code!$A$2:$M$108,12,0)</f>
        <v>#N/A</v>
      </c>
      <c r="AW236" t="e">
        <f>+VLOOKUP($I236,Code!$A$2:$M$108,13,0)</f>
        <v>#N/A</v>
      </c>
      <c r="AY236" s="1">
        <f t="shared" si="8"/>
        <v>0</v>
      </c>
      <c r="AZ236" s="12" t="e">
        <f t="shared" si="9"/>
        <v>#DIV/0!</v>
      </c>
    </row>
    <row r="237" spans="1:52" x14ac:dyDescent="0.25">
      <c r="AT237" s="5"/>
      <c r="AV237" t="e">
        <f>+VLOOKUP($I237,Code!$A$2:$M$108,12,0)</f>
        <v>#N/A</v>
      </c>
      <c r="AW237" t="e">
        <f>+VLOOKUP($I237,Code!$A$2:$M$108,13,0)</f>
        <v>#N/A</v>
      </c>
      <c r="AY237" s="1">
        <f t="shared" si="8"/>
        <v>0</v>
      </c>
      <c r="AZ237" s="12" t="e">
        <f t="shared" si="9"/>
        <v>#DIV/0!</v>
      </c>
    </row>
    <row r="238" spans="1:52" x14ac:dyDescent="0.25">
      <c r="A238" s="4" t="s">
        <v>5</v>
      </c>
      <c r="B238" s="4"/>
      <c r="C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5"/>
      <c r="AV238" t="e">
        <f>+VLOOKUP($I238,Code!$A$2:$M$108,12,0)</f>
        <v>#N/A</v>
      </c>
      <c r="AW238" t="e">
        <f>+VLOOKUP($I238,Code!$A$2:$M$108,13,0)</f>
        <v>#N/A</v>
      </c>
      <c r="AY238" s="1">
        <f t="shared" si="8"/>
        <v>0</v>
      </c>
      <c r="AZ238" s="12" t="e">
        <f t="shared" si="9"/>
        <v>#DIV/0!</v>
      </c>
    </row>
    <row r="239" spans="1:52" x14ac:dyDescent="0.25">
      <c r="AT239" s="5"/>
      <c r="AV239" t="e">
        <f>+VLOOKUP($I239,Code!$A$2:$M$108,12,0)</f>
        <v>#N/A</v>
      </c>
      <c r="AW239" t="e">
        <f>+VLOOKUP($I239,Code!$A$2:$M$108,13,0)</f>
        <v>#N/A</v>
      </c>
      <c r="AY239" s="1">
        <f t="shared" si="8"/>
        <v>0</v>
      </c>
      <c r="AZ239" s="12" t="e">
        <f t="shared" si="9"/>
        <v>#DIV/0!</v>
      </c>
    </row>
    <row r="240" spans="1:52" x14ac:dyDescent="0.25">
      <c r="AT240" s="5"/>
      <c r="AV240" t="e">
        <f>+VLOOKUP($I240,Code!$A$2:$M$108,12,0)</f>
        <v>#N/A</v>
      </c>
      <c r="AW240" t="e">
        <f>+VLOOKUP($I240,Code!$A$2:$M$108,13,0)</f>
        <v>#N/A</v>
      </c>
      <c r="AY240" s="1">
        <f t="shared" si="8"/>
        <v>0</v>
      </c>
      <c r="AZ240" s="12" t="e">
        <f t="shared" si="9"/>
        <v>#DIV/0!</v>
      </c>
    </row>
    <row r="241" spans="46:52" x14ac:dyDescent="0.25">
      <c r="AT241" s="5"/>
      <c r="AV241" t="e">
        <f>+VLOOKUP($I241,Code!$A$2:$M$108,12,0)</f>
        <v>#N/A</v>
      </c>
      <c r="AW241" t="e">
        <f>+VLOOKUP($I241,Code!$A$2:$M$108,13,0)</f>
        <v>#N/A</v>
      </c>
      <c r="AY241" s="1">
        <f t="shared" si="8"/>
        <v>0</v>
      </c>
      <c r="AZ241" s="12" t="e">
        <f t="shared" si="9"/>
        <v>#DIV/0!</v>
      </c>
    </row>
    <row r="242" spans="46:52" x14ac:dyDescent="0.25">
      <c r="AT242" s="5"/>
      <c r="AV242" t="e">
        <f>+VLOOKUP($I242,Code!$A$2:$M$108,12,0)</f>
        <v>#N/A</v>
      </c>
      <c r="AW242" t="e">
        <f>+VLOOKUP($I242,Code!$A$2:$M$108,13,0)</f>
        <v>#N/A</v>
      </c>
      <c r="AY242" s="1">
        <f t="shared" si="8"/>
        <v>0</v>
      </c>
      <c r="AZ242" s="12" t="e">
        <f t="shared" si="9"/>
        <v>#DIV/0!</v>
      </c>
    </row>
    <row r="243" spans="46:52" x14ac:dyDescent="0.25">
      <c r="AV243" t="e">
        <f>+VLOOKUP($I243,Code!$A$2:$M$108,12,0)</f>
        <v>#N/A</v>
      </c>
      <c r="AW243" t="e">
        <f>+VLOOKUP($I243,Code!$A$2:$M$108,13,0)</f>
        <v>#N/A</v>
      </c>
      <c r="AY243" s="1">
        <f t="shared" si="8"/>
        <v>0</v>
      </c>
      <c r="AZ243" s="12" t="e">
        <f t="shared" si="9"/>
        <v>#DIV/0!</v>
      </c>
    </row>
    <row r="244" spans="46:52" x14ac:dyDescent="0.25">
      <c r="AV244" t="e">
        <f>+VLOOKUP($I244,Code!$A$2:$M$108,12,0)</f>
        <v>#N/A</v>
      </c>
      <c r="AW244" t="e">
        <f>+VLOOKUP($I244,Code!$A$2:$M$108,13,0)</f>
        <v>#N/A</v>
      </c>
      <c r="AY244" s="1">
        <f t="shared" ref="AY244:AY306" si="10">+AE244*AQ244/1000</f>
        <v>0</v>
      </c>
      <c r="AZ244" s="12" t="e">
        <f t="shared" ref="AZ244:AZ306" si="11">1-(AE244/AD244)</f>
        <v>#DIV/0!</v>
      </c>
    </row>
    <row r="245" spans="46:52" x14ac:dyDescent="0.25">
      <c r="AV245" t="e">
        <f>+VLOOKUP($I245,Code!$A$2:$M$108,12,0)</f>
        <v>#N/A</v>
      </c>
      <c r="AW245" t="e">
        <f>+VLOOKUP($I245,Code!$A$2:$M$108,13,0)</f>
        <v>#N/A</v>
      </c>
      <c r="AY245" s="1">
        <f t="shared" si="10"/>
        <v>0</v>
      </c>
      <c r="AZ245" s="12" t="e">
        <f t="shared" si="11"/>
        <v>#DIV/0!</v>
      </c>
    </row>
    <row r="246" spans="46:52" x14ac:dyDescent="0.25">
      <c r="AV246" t="e">
        <f>+VLOOKUP($I246,Code!$A$2:$M$108,12,0)</f>
        <v>#N/A</v>
      </c>
      <c r="AW246" t="e">
        <f>+VLOOKUP($I246,Code!$A$2:$M$108,13,0)</f>
        <v>#N/A</v>
      </c>
      <c r="AY246" s="1">
        <f t="shared" si="10"/>
        <v>0</v>
      </c>
      <c r="AZ246" s="12" t="e">
        <f t="shared" si="11"/>
        <v>#DIV/0!</v>
      </c>
    </row>
    <row r="247" spans="46:52" x14ac:dyDescent="0.25">
      <c r="AV247" t="e">
        <f>+VLOOKUP($I247,Code!$A$2:$M$108,12,0)</f>
        <v>#N/A</v>
      </c>
      <c r="AW247" t="e">
        <f>+VLOOKUP($I247,Code!$A$2:$M$108,13,0)</f>
        <v>#N/A</v>
      </c>
      <c r="AY247" s="1">
        <f t="shared" si="10"/>
        <v>0</v>
      </c>
      <c r="AZ247" s="12" t="e">
        <f t="shared" si="11"/>
        <v>#DIV/0!</v>
      </c>
    </row>
    <row r="248" spans="46:52" x14ac:dyDescent="0.25">
      <c r="AV248" t="e">
        <f>+VLOOKUP($I248,Code!$A$2:$M$108,12,0)</f>
        <v>#N/A</v>
      </c>
      <c r="AW248" t="e">
        <f>+VLOOKUP($I248,Code!$A$2:$M$108,13,0)</f>
        <v>#N/A</v>
      </c>
      <c r="AY248" s="1">
        <f t="shared" si="10"/>
        <v>0</v>
      </c>
      <c r="AZ248" s="12" t="e">
        <f t="shared" si="11"/>
        <v>#DIV/0!</v>
      </c>
    </row>
    <row r="249" spans="46:52" x14ac:dyDescent="0.25">
      <c r="AV249" t="e">
        <f>+VLOOKUP($I249,Code!$A$2:$M$108,12,0)</f>
        <v>#N/A</v>
      </c>
      <c r="AW249" t="e">
        <f>+VLOOKUP($I249,Code!$A$2:$M$108,13,0)</f>
        <v>#N/A</v>
      </c>
      <c r="AY249" s="1">
        <f t="shared" si="10"/>
        <v>0</v>
      </c>
      <c r="AZ249" s="12" t="e">
        <f t="shared" si="11"/>
        <v>#DIV/0!</v>
      </c>
    </row>
    <row r="250" spans="46:52" x14ac:dyDescent="0.25">
      <c r="AV250" t="e">
        <f>+VLOOKUP($I250,Code!$A$2:$M$108,12,0)</f>
        <v>#N/A</v>
      </c>
      <c r="AW250" t="e">
        <f>+VLOOKUP($I250,Code!$A$2:$M$108,13,0)</f>
        <v>#N/A</v>
      </c>
      <c r="AY250" s="1">
        <f t="shared" si="10"/>
        <v>0</v>
      </c>
      <c r="AZ250" s="12" t="e">
        <f t="shared" si="11"/>
        <v>#DIV/0!</v>
      </c>
    </row>
    <row r="251" spans="46:52" x14ac:dyDescent="0.25">
      <c r="AV251" t="e">
        <f>+VLOOKUP($I251,Code!$A$2:$M$108,12,0)</f>
        <v>#N/A</v>
      </c>
      <c r="AW251" t="e">
        <f>+VLOOKUP($I251,Code!$A$2:$M$108,13,0)</f>
        <v>#N/A</v>
      </c>
      <c r="AY251" s="1">
        <f t="shared" si="10"/>
        <v>0</v>
      </c>
      <c r="AZ251" s="12" t="e">
        <f t="shared" si="11"/>
        <v>#DIV/0!</v>
      </c>
    </row>
    <row r="252" spans="46:52" x14ac:dyDescent="0.25">
      <c r="AV252" t="e">
        <f>+VLOOKUP($I252,Code!$A$2:$M$108,12,0)</f>
        <v>#N/A</v>
      </c>
      <c r="AW252" t="e">
        <f>+VLOOKUP($I252,Code!$A$2:$M$108,13,0)</f>
        <v>#N/A</v>
      </c>
      <c r="AY252" s="1">
        <f t="shared" si="10"/>
        <v>0</v>
      </c>
      <c r="AZ252" s="12" t="e">
        <f t="shared" si="11"/>
        <v>#DIV/0!</v>
      </c>
    </row>
    <row r="253" spans="46:52" x14ac:dyDescent="0.25">
      <c r="AV253" t="e">
        <f>+VLOOKUP($I253,Code!$A$2:$M$108,12,0)</f>
        <v>#N/A</v>
      </c>
      <c r="AW253" t="e">
        <f>+VLOOKUP($I253,Code!$A$2:$M$108,13,0)</f>
        <v>#N/A</v>
      </c>
      <c r="AY253" s="1">
        <f t="shared" si="10"/>
        <v>0</v>
      </c>
      <c r="AZ253" s="12" t="e">
        <f t="shared" si="11"/>
        <v>#DIV/0!</v>
      </c>
    </row>
    <row r="254" spans="46:52" x14ac:dyDescent="0.25">
      <c r="AV254" t="e">
        <f>+VLOOKUP($I254,Code!$A$2:$M$108,12,0)</f>
        <v>#N/A</v>
      </c>
      <c r="AW254" t="e">
        <f>+VLOOKUP($I254,Code!$A$2:$M$108,13,0)</f>
        <v>#N/A</v>
      </c>
      <c r="AY254" s="1">
        <f t="shared" si="10"/>
        <v>0</v>
      </c>
      <c r="AZ254" s="12" t="e">
        <f t="shared" si="11"/>
        <v>#DIV/0!</v>
      </c>
    </row>
    <row r="255" spans="46:52" x14ac:dyDescent="0.25">
      <c r="AV255" t="e">
        <f>+VLOOKUP($I255,Code!$A$2:$M$108,12,0)</f>
        <v>#N/A</v>
      </c>
      <c r="AW255" t="e">
        <f>+VLOOKUP($I255,Code!$A$2:$M$108,13,0)</f>
        <v>#N/A</v>
      </c>
      <c r="AY255" s="1">
        <f t="shared" si="10"/>
        <v>0</v>
      </c>
      <c r="AZ255" s="12" t="e">
        <f t="shared" si="11"/>
        <v>#DIV/0!</v>
      </c>
    </row>
    <row r="256" spans="46:52" x14ac:dyDescent="0.25">
      <c r="AV256" t="e">
        <f>+VLOOKUP($I256,Code!$A$2:$M$108,12,0)</f>
        <v>#N/A</v>
      </c>
      <c r="AW256" t="e">
        <f>+VLOOKUP($I256,Code!$A$2:$M$108,13,0)</f>
        <v>#N/A</v>
      </c>
      <c r="AY256" s="1">
        <f t="shared" si="10"/>
        <v>0</v>
      </c>
      <c r="AZ256" s="12" t="e">
        <f t="shared" si="11"/>
        <v>#DIV/0!</v>
      </c>
    </row>
    <row r="257" spans="1:53" x14ac:dyDescent="0.25">
      <c r="AV257" t="e">
        <f>+VLOOKUP($I257,Code!$A$2:$M$108,12,0)</f>
        <v>#N/A</v>
      </c>
      <c r="AW257" t="e">
        <f>+VLOOKUP($I257,Code!$A$2:$M$108,13,0)</f>
        <v>#N/A</v>
      </c>
      <c r="AY257" s="1">
        <f t="shared" si="10"/>
        <v>0</v>
      </c>
      <c r="AZ257" s="12" t="e">
        <f t="shared" si="11"/>
        <v>#DIV/0!</v>
      </c>
    </row>
    <row r="258" spans="1:53" x14ac:dyDescent="0.25">
      <c r="AV258" t="e">
        <f>+VLOOKUP($I258,Code!$A$2:$M$108,12,0)</f>
        <v>#N/A</v>
      </c>
      <c r="AW258" t="e">
        <f>+VLOOKUP($I258,Code!$A$2:$M$108,13,0)</f>
        <v>#N/A</v>
      </c>
      <c r="AY258" s="1">
        <f t="shared" si="10"/>
        <v>0</v>
      </c>
      <c r="AZ258" s="12" t="e">
        <f t="shared" si="11"/>
        <v>#DIV/0!</v>
      </c>
    </row>
    <row r="259" spans="1:53" x14ac:dyDescent="0.25">
      <c r="AV259" t="e">
        <f>+VLOOKUP($I259,Code!$A$2:$M$108,12,0)</f>
        <v>#N/A</v>
      </c>
      <c r="AW259" t="e">
        <f>+VLOOKUP($I259,Code!$A$2:$M$108,13,0)</f>
        <v>#N/A</v>
      </c>
      <c r="AY259" s="1">
        <f t="shared" si="10"/>
        <v>0</v>
      </c>
      <c r="AZ259" s="12" t="e">
        <f t="shared" si="11"/>
        <v>#DIV/0!</v>
      </c>
    </row>
    <row r="260" spans="1:53" x14ac:dyDescent="0.25">
      <c r="AV260" t="e">
        <f>+VLOOKUP($I260,Code!$A$2:$M$108,12,0)</f>
        <v>#N/A</v>
      </c>
      <c r="AW260" t="e">
        <f>+VLOOKUP($I260,Code!$A$2:$M$108,13,0)</f>
        <v>#N/A</v>
      </c>
      <c r="AY260" s="1">
        <f t="shared" si="10"/>
        <v>0</v>
      </c>
      <c r="AZ260" s="12" t="e">
        <f t="shared" si="11"/>
        <v>#DIV/0!</v>
      </c>
    </row>
    <row r="261" spans="1:53" x14ac:dyDescent="0.25">
      <c r="AV261" t="e">
        <f>+VLOOKUP($I261,Code!$A$2:$M$108,12,0)</f>
        <v>#N/A</v>
      </c>
      <c r="AW261" t="e">
        <f>+VLOOKUP($I261,Code!$A$2:$M$108,13,0)</f>
        <v>#N/A</v>
      </c>
      <c r="AY261" s="1">
        <f t="shared" si="10"/>
        <v>0</v>
      </c>
      <c r="AZ261" s="12" t="e">
        <f t="shared" si="11"/>
        <v>#DIV/0!</v>
      </c>
    </row>
    <row r="262" spans="1:53" x14ac:dyDescent="0.25">
      <c r="AV262" t="e">
        <f>+VLOOKUP($I262,Code!$A$2:$M$108,12,0)</f>
        <v>#N/A</v>
      </c>
      <c r="AW262" t="e">
        <f>+VLOOKUP($I262,Code!$A$2:$M$108,13,0)</f>
        <v>#N/A</v>
      </c>
      <c r="AY262" s="1">
        <f t="shared" si="10"/>
        <v>0</v>
      </c>
      <c r="AZ262" s="12" t="e">
        <f t="shared" si="11"/>
        <v>#DIV/0!</v>
      </c>
    </row>
    <row r="263" spans="1:53" x14ac:dyDescent="0.25">
      <c r="A263" s="4" t="s">
        <v>1287</v>
      </c>
      <c r="AV263" t="e">
        <f>+VLOOKUP($I263,Code!$A$2:$M$108,12,0)</f>
        <v>#N/A</v>
      </c>
      <c r="AW263" t="e">
        <f>+VLOOKUP($I263,Code!$A$2:$M$108,13,0)</f>
        <v>#N/A</v>
      </c>
      <c r="AX263" t="s">
        <v>1287</v>
      </c>
      <c r="AY263" s="1">
        <f t="shared" si="10"/>
        <v>0</v>
      </c>
      <c r="AZ263" s="12" t="e">
        <f t="shared" si="11"/>
        <v>#DIV/0!</v>
      </c>
      <c r="BA263" t="s">
        <v>1287</v>
      </c>
    </row>
    <row r="264" spans="1:53" x14ac:dyDescent="0.25">
      <c r="AV264" t="e">
        <f>+VLOOKUP($I264,Code!$A$2:$M$108,12,0)</f>
        <v>#N/A</v>
      </c>
      <c r="AW264" t="e">
        <f>+VLOOKUP($I264,Code!$A$2:$M$108,13,0)</f>
        <v>#N/A</v>
      </c>
      <c r="AY264" s="1">
        <f t="shared" si="10"/>
        <v>0</v>
      </c>
      <c r="AZ264" s="12" t="e">
        <f t="shared" si="11"/>
        <v>#DIV/0!</v>
      </c>
    </row>
    <row r="265" spans="1:53" x14ac:dyDescent="0.25">
      <c r="AV265" t="e">
        <f>+VLOOKUP($I265,Code!$A$2:$M$108,12,0)</f>
        <v>#N/A</v>
      </c>
      <c r="AW265" t="e">
        <f>+VLOOKUP($I265,Code!$A$2:$M$108,13,0)</f>
        <v>#N/A</v>
      </c>
      <c r="AY265" s="1">
        <f t="shared" si="10"/>
        <v>0</v>
      </c>
      <c r="AZ265" s="12" t="e">
        <f t="shared" si="11"/>
        <v>#DIV/0!</v>
      </c>
    </row>
    <row r="266" spans="1:53" x14ac:dyDescent="0.25">
      <c r="AV266" t="e">
        <f>+VLOOKUP($I266,Code!$A$2:$M$108,12,0)</f>
        <v>#N/A</v>
      </c>
      <c r="AW266" t="e">
        <f>+VLOOKUP($I266,Code!$A$2:$M$108,13,0)</f>
        <v>#N/A</v>
      </c>
      <c r="AY266" s="1">
        <f t="shared" si="10"/>
        <v>0</v>
      </c>
      <c r="AZ266" s="12" t="e">
        <f t="shared" si="11"/>
        <v>#DIV/0!</v>
      </c>
    </row>
    <row r="267" spans="1:53" x14ac:dyDescent="0.25">
      <c r="AV267" t="e">
        <f>+VLOOKUP($I267,Code!$A$2:$M$108,12,0)</f>
        <v>#N/A</v>
      </c>
      <c r="AW267" t="e">
        <f>+VLOOKUP($I267,Code!$A$2:$M$108,13,0)</f>
        <v>#N/A</v>
      </c>
      <c r="AY267" s="1">
        <f t="shared" si="10"/>
        <v>0</v>
      </c>
      <c r="AZ267" s="12" t="e">
        <f t="shared" si="11"/>
        <v>#DIV/0!</v>
      </c>
    </row>
    <row r="268" spans="1:53" x14ac:dyDescent="0.25">
      <c r="AV268" t="e">
        <f>+VLOOKUP($I268,Code!$A$2:$M$108,12,0)</f>
        <v>#N/A</v>
      </c>
      <c r="AW268" t="e">
        <f>+VLOOKUP($I268,Code!$A$2:$M$108,13,0)</f>
        <v>#N/A</v>
      </c>
      <c r="AY268" s="1">
        <f t="shared" si="10"/>
        <v>0</v>
      </c>
      <c r="AZ268" s="12" t="e">
        <f t="shared" si="11"/>
        <v>#DIV/0!</v>
      </c>
    </row>
    <row r="269" spans="1:53" x14ac:dyDescent="0.25">
      <c r="AV269" t="e">
        <f>+VLOOKUP($I269,Code!$A$2:$M$108,12,0)</f>
        <v>#N/A</v>
      </c>
      <c r="AW269" t="e">
        <f>+VLOOKUP($I269,Code!$A$2:$M$108,13,0)</f>
        <v>#N/A</v>
      </c>
      <c r="AY269" s="1">
        <f t="shared" si="10"/>
        <v>0</v>
      </c>
      <c r="AZ269" s="12" t="e">
        <f t="shared" si="11"/>
        <v>#DIV/0!</v>
      </c>
    </row>
    <row r="270" spans="1:53" x14ac:dyDescent="0.25">
      <c r="AV270" t="e">
        <f>+VLOOKUP($I270,Code!$A$2:$M$108,12,0)</f>
        <v>#N/A</v>
      </c>
      <c r="AW270" t="e">
        <f>+VLOOKUP($I270,Code!$A$2:$M$108,13,0)</f>
        <v>#N/A</v>
      </c>
      <c r="AY270" s="1">
        <f t="shared" si="10"/>
        <v>0</v>
      </c>
      <c r="AZ270" s="12" t="e">
        <f t="shared" si="11"/>
        <v>#DIV/0!</v>
      </c>
    </row>
    <row r="271" spans="1:53" x14ac:dyDescent="0.25">
      <c r="AV271" t="e">
        <f>+VLOOKUP($I271,Code!$A$2:$M$108,12,0)</f>
        <v>#N/A</v>
      </c>
      <c r="AW271" t="e">
        <f>+VLOOKUP($I271,Code!$A$2:$M$108,13,0)</f>
        <v>#N/A</v>
      </c>
      <c r="AY271" s="1">
        <f t="shared" si="10"/>
        <v>0</v>
      </c>
      <c r="AZ271" s="12" t="e">
        <f t="shared" si="11"/>
        <v>#DIV/0!</v>
      </c>
    </row>
    <row r="272" spans="1:53" x14ac:dyDescent="0.25">
      <c r="AV272" t="e">
        <f>+VLOOKUP($I272,Code!$A$2:$M$108,12,0)</f>
        <v>#N/A</v>
      </c>
      <c r="AW272" t="e">
        <f>+VLOOKUP($I272,Code!$A$2:$M$108,13,0)</f>
        <v>#N/A</v>
      </c>
      <c r="AY272" s="1">
        <f t="shared" si="10"/>
        <v>0</v>
      </c>
      <c r="AZ272" s="12" t="e">
        <f t="shared" si="11"/>
        <v>#DIV/0!</v>
      </c>
    </row>
    <row r="273" spans="48:52" x14ac:dyDescent="0.25">
      <c r="AV273" t="e">
        <f>+VLOOKUP($I273,Code!$A$2:$M$108,12,0)</f>
        <v>#N/A</v>
      </c>
      <c r="AW273" t="e">
        <f>+VLOOKUP($I273,Code!$A$2:$M$108,13,0)</f>
        <v>#N/A</v>
      </c>
      <c r="AY273" s="1">
        <f t="shared" si="10"/>
        <v>0</v>
      </c>
      <c r="AZ273" s="12" t="e">
        <f t="shared" si="11"/>
        <v>#DIV/0!</v>
      </c>
    </row>
    <row r="274" spans="48:52" x14ac:dyDescent="0.25">
      <c r="AV274" t="e">
        <f>+VLOOKUP($I274,Code!$A$2:$M$108,12,0)</f>
        <v>#N/A</v>
      </c>
      <c r="AW274" t="e">
        <f>+VLOOKUP($I274,Code!$A$2:$M$108,13,0)</f>
        <v>#N/A</v>
      </c>
      <c r="AY274" s="1">
        <f t="shared" si="10"/>
        <v>0</v>
      </c>
      <c r="AZ274" s="12" t="e">
        <f t="shared" si="11"/>
        <v>#DIV/0!</v>
      </c>
    </row>
    <row r="275" spans="48:52" x14ac:dyDescent="0.25">
      <c r="AV275" t="e">
        <f>+VLOOKUP($I275,Code!$A$2:$M$108,12,0)</f>
        <v>#N/A</v>
      </c>
      <c r="AW275" t="e">
        <f>+VLOOKUP($I275,Code!$A$2:$M$108,13,0)</f>
        <v>#N/A</v>
      </c>
      <c r="AY275" s="1">
        <f t="shared" si="10"/>
        <v>0</v>
      </c>
      <c r="AZ275" s="12" t="e">
        <f t="shared" si="11"/>
        <v>#DIV/0!</v>
      </c>
    </row>
    <row r="276" spans="48:52" x14ac:dyDescent="0.25">
      <c r="AV276" t="e">
        <f>+VLOOKUP($I276,Code!$A$2:$M$108,12,0)</f>
        <v>#N/A</v>
      </c>
      <c r="AW276" t="e">
        <f>+VLOOKUP($I276,Code!$A$2:$M$108,13,0)</f>
        <v>#N/A</v>
      </c>
      <c r="AY276" s="1">
        <f t="shared" si="10"/>
        <v>0</v>
      </c>
      <c r="AZ276" s="12" t="e">
        <f t="shared" si="11"/>
        <v>#DIV/0!</v>
      </c>
    </row>
    <row r="277" spans="48:52" x14ac:dyDescent="0.25">
      <c r="AV277" t="e">
        <f>+VLOOKUP($I277,Code!$A$2:$M$108,12,0)</f>
        <v>#N/A</v>
      </c>
      <c r="AW277" t="e">
        <f>+VLOOKUP($I277,Code!$A$2:$M$108,13,0)</f>
        <v>#N/A</v>
      </c>
      <c r="AY277" s="1">
        <f t="shared" si="10"/>
        <v>0</v>
      </c>
      <c r="AZ277" s="12" t="e">
        <f t="shared" si="11"/>
        <v>#DIV/0!</v>
      </c>
    </row>
    <row r="278" spans="48:52" x14ac:dyDescent="0.25">
      <c r="AV278" t="e">
        <f>+VLOOKUP($I278,Code!$A$2:$M$108,12,0)</f>
        <v>#N/A</v>
      </c>
      <c r="AW278" t="e">
        <f>+VLOOKUP($I278,Code!$A$2:$M$108,13,0)</f>
        <v>#N/A</v>
      </c>
      <c r="AY278" s="1">
        <f t="shared" si="10"/>
        <v>0</v>
      </c>
      <c r="AZ278" s="12" t="e">
        <f t="shared" si="11"/>
        <v>#DIV/0!</v>
      </c>
    </row>
    <row r="279" spans="48:52" x14ac:dyDescent="0.25">
      <c r="AV279" t="e">
        <f>+VLOOKUP($I279,Code!$A$2:$M$108,12,0)</f>
        <v>#N/A</v>
      </c>
      <c r="AW279" t="e">
        <f>+VLOOKUP($I279,Code!$A$2:$M$108,13,0)</f>
        <v>#N/A</v>
      </c>
      <c r="AY279" s="1">
        <f t="shared" si="10"/>
        <v>0</v>
      </c>
      <c r="AZ279" s="12" t="e">
        <f t="shared" si="11"/>
        <v>#DIV/0!</v>
      </c>
    </row>
    <row r="280" spans="48:52" x14ac:dyDescent="0.25">
      <c r="AV280" t="e">
        <f>+VLOOKUP($I280,Code!$A$2:$M$108,12,0)</f>
        <v>#N/A</v>
      </c>
      <c r="AW280" t="e">
        <f>+VLOOKUP($I280,Code!$A$2:$M$108,13,0)</f>
        <v>#N/A</v>
      </c>
      <c r="AY280" s="1">
        <f t="shared" si="10"/>
        <v>0</v>
      </c>
      <c r="AZ280" s="12" t="e">
        <f t="shared" si="11"/>
        <v>#DIV/0!</v>
      </c>
    </row>
    <row r="281" spans="48:52" x14ac:dyDescent="0.25">
      <c r="AV281" t="e">
        <f>+VLOOKUP($I281,Code!$A$2:$M$108,12,0)</f>
        <v>#N/A</v>
      </c>
      <c r="AW281" t="e">
        <f>+VLOOKUP($I281,Code!$A$2:$M$108,13,0)</f>
        <v>#N/A</v>
      </c>
      <c r="AY281" s="1">
        <f t="shared" si="10"/>
        <v>0</v>
      </c>
      <c r="AZ281" s="12" t="e">
        <f t="shared" si="11"/>
        <v>#DIV/0!</v>
      </c>
    </row>
    <row r="282" spans="48:52" x14ac:dyDescent="0.25">
      <c r="AV282" t="e">
        <f>+VLOOKUP($I282,Code!$A$2:$M$108,12,0)</f>
        <v>#N/A</v>
      </c>
      <c r="AW282" t="e">
        <f>+VLOOKUP($I282,Code!$A$2:$M$108,13,0)</f>
        <v>#N/A</v>
      </c>
      <c r="AY282" s="1">
        <f t="shared" si="10"/>
        <v>0</v>
      </c>
      <c r="AZ282" s="12" t="e">
        <f t="shared" si="11"/>
        <v>#DIV/0!</v>
      </c>
    </row>
    <row r="283" spans="48:52" x14ac:dyDescent="0.25">
      <c r="AV283" t="e">
        <f>+VLOOKUP($I283,Code!$A$2:$M$108,12,0)</f>
        <v>#N/A</v>
      </c>
      <c r="AW283" t="e">
        <f>+VLOOKUP($I283,Code!$A$2:$M$108,13,0)</f>
        <v>#N/A</v>
      </c>
      <c r="AY283" s="1">
        <f t="shared" si="10"/>
        <v>0</v>
      </c>
      <c r="AZ283" s="12" t="e">
        <f t="shared" si="11"/>
        <v>#DIV/0!</v>
      </c>
    </row>
    <row r="284" spans="48:52" x14ac:dyDescent="0.25">
      <c r="AV284" t="e">
        <f>+VLOOKUP($I284,Code!$A$2:$M$108,12,0)</f>
        <v>#N/A</v>
      </c>
      <c r="AW284" t="e">
        <f>+VLOOKUP($I284,Code!$A$2:$M$108,13,0)</f>
        <v>#N/A</v>
      </c>
      <c r="AY284" s="1">
        <f t="shared" si="10"/>
        <v>0</v>
      </c>
      <c r="AZ284" s="12" t="e">
        <f t="shared" si="11"/>
        <v>#DIV/0!</v>
      </c>
    </row>
    <row r="285" spans="48:52" x14ac:dyDescent="0.25">
      <c r="AV285" t="e">
        <f>+VLOOKUP($I285,Code!$A$2:$M$108,12,0)</f>
        <v>#N/A</v>
      </c>
      <c r="AW285" t="e">
        <f>+VLOOKUP($I285,Code!$A$2:$M$108,13,0)</f>
        <v>#N/A</v>
      </c>
      <c r="AY285" s="1">
        <f t="shared" si="10"/>
        <v>0</v>
      </c>
      <c r="AZ285" s="12" t="e">
        <f t="shared" si="11"/>
        <v>#DIV/0!</v>
      </c>
    </row>
    <row r="286" spans="48:52" x14ac:dyDescent="0.25">
      <c r="AV286" t="e">
        <f>+VLOOKUP($I286,Code!$A$2:$M$108,12,0)</f>
        <v>#N/A</v>
      </c>
      <c r="AW286" t="e">
        <f>+VLOOKUP($I286,Code!$A$2:$M$108,13,0)</f>
        <v>#N/A</v>
      </c>
      <c r="AY286" s="1">
        <f t="shared" si="10"/>
        <v>0</v>
      </c>
      <c r="AZ286" s="12" t="e">
        <f t="shared" si="11"/>
        <v>#DIV/0!</v>
      </c>
    </row>
    <row r="287" spans="48:52" x14ac:dyDescent="0.25">
      <c r="AV287" t="e">
        <f>+VLOOKUP($I287,Code!$A$2:$M$108,12,0)</f>
        <v>#N/A</v>
      </c>
      <c r="AW287" t="e">
        <f>+VLOOKUP($I287,Code!$A$2:$M$108,13,0)</f>
        <v>#N/A</v>
      </c>
      <c r="AY287" s="1">
        <f t="shared" si="10"/>
        <v>0</v>
      </c>
      <c r="AZ287" s="12" t="e">
        <f t="shared" si="11"/>
        <v>#DIV/0!</v>
      </c>
    </row>
    <row r="288" spans="48:52" x14ac:dyDescent="0.25">
      <c r="AV288" t="e">
        <f>+VLOOKUP($I288,Code!$A$2:$M$108,12,0)</f>
        <v>#N/A</v>
      </c>
      <c r="AW288" t="e">
        <f>+VLOOKUP($I288,Code!$A$2:$M$108,13,0)</f>
        <v>#N/A</v>
      </c>
      <c r="AY288" s="1">
        <f t="shared" si="10"/>
        <v>0</v>
      </c>
      <c r="AZ288" s="12" t="e">
        <f t="shared" si="11"/>
        <v>#DIV/0!</v>
      </c>
    </row>
    <row r="289" spans="48:52" x14ac:dyDescent="0.25">
      <c r="AV289" t="e">
        <f>+VLOOKUP($I289,Code!$A$2:$M$108,12,0)</f>
        <v>#N/A</v>
      </c>
      <c r="AW289" t="e">
        <f>+VLOOKUP($I289,Code!$A$2:$M$108,13,0)</f>
        <v>#N/A</v>
      </c>
      <c r="AY289" s="1">
        <f t="shared" si="10"/>
        <v>0</v>
      </c>
      <c r="AZ289" s="12" t="e">
        <f t="shared" si="11"/>
        <v>#DIV/0!</v>
      </c>
    </row>
    <row r="290" spans="48:52" x14ac:dyDescent="0.25">
      <c r="AV290" t="e">
        <f>+VLOOKUP($I290,Code!$A$2:$M$108,12,0)</f>
        <v>#N/A</v>
      </c>
      <c r="AW290" t="e">
        <f>+VLOOKUP($I290,Code!$A$2:$M$108,13,0)</f>
        <v>#N/A</v>
      </c>
      <c r="AY290" s="1">
        <f t="shared" si="10"/>
        <v>0</v>
      </c>
      <c r="AZ290" s="12" t="e">
        <f t="shared" si="11"/>
        <v>#DIV/0!</v>
      </c>
    </row>
    <row r="291" spans="48:52" x14ac:dyDescent="0.25">
      <c r="AV291" t="e">
        <f>+VLOOKUP($I291,Code!$A$2:$M$108,12,0)</f>
        <v>#N/A</v>
      </c>
      <c r="AW291" t="e">
        <f>+VLOOKUP($I291,Code!$A$2:$M$108,13,0)</f>
        <v>#N/A</v>
      </c>
      <c r="AY291" s="1">
        <f t="shared" si="10"/>
        <v>0</v>
      </c>
      <c r="AZ291" s="12" t="e">
        <f t="shared" si="11"/>
        <v>#DIV/0!</v>
      </c>
    </row>
    <row r="292" spans="48:52" x14ac:dyDescent="0.25">
      <c r="AV292" t="e">
        <f>+VLOOKUP($I292,Code!$A$2:$M$108,12,0)</f>
        <v>#N/A</v>
      </c>
      <c r="AW292" t="e">
        <f>+VLOOKUP($I292,Code!$A$2:$M$108,13,0)</f>
        <v>#N/A</v>
      </c>
      <c r="AY292" s="1">
        <f t="shared" si="10"/>
        <v>0</v>
      </c>
      <c r="AZ292" s="12" t="e">
        <f t="shared" si="11"/>
        <v>#DIV/0!</v>
      </c>
    </row>
    <row r="293" spans="48:52" x14ac:dyDescent="0.25">
      <c r="AV293" t="e">
        <f>+VLOOKUP($I293,Code!$A$2:$M$108,12,0)</f>
        <v>#N/A</v>
      </c>
      <c r="AW293" t="e">
        <f>+VLOOKUP($I293,Code!$A$2:$M$108,13,0)</f>
        <v>#N/A</v>
      </c>
      <c r="AY293" s="1">
        <f t="shared" si="10"/>
        <v>0</v>
      </c>
      <c r="AZ293" s="12" t="e">
        <f t="shared" si="11"/>
        <v>#DIV/0!</v>
      </c>
    </row>
    <row r="294" spans="48:52" x14ac:dyDescent="0.25">
      <c r="AV294" t="e">
        <f>+VLOOKUP($I294,Code!$A$2:$M$108,12,0)</f>
        <v>#N/A</v>
      </c>
      <c r="AW294" t="e">
        <f>+VLOOKUP($I294,Code!$A$2:$M$108,13,0)</f>
        <v>#N/A</v>
      </c>
      <c r="AY294" s="1">
        <f t="shared" si="10"/>
        <v>0</v>
      </c>
      <c r="AZ294" s="12" t="e">
        <f t="shared" si="11"/>
        <v>#DIV/0!</v>
      </c>
    </row>
    <row r="295" spans="48:52" x14ac:dyDescent="0.25">
      <c r="AV295" t="e">
        <f>+VLOOKUP($I295,Code!$A$2:$M$108,12,0)</f>
        <v>#N/A</v>
      </c>
      <c r="AW295" t="e">
        <f>+VLOOKUP($I295,Code!$A$2:$M$108,13,0)</f>
        <v>#N/A</v>
      </c>
      <c r="AY295" s="1">
        <f t="shared" si="10"/>
        <v>0</v>
      </c>
      <c r="AZ295" s="12" t="e">
        <f t="shared" si="11"/>
        <v>#DIV/0!</v>
      </c>
    </row>
    <row r="296" spans="48:52" x14ac:dyDescent="0.25">
      <c r="AV296" t="e">
        <f>+VLOOKUP($I296,Code!$A$2:$M$108,12,0)</f>
        <v>#N/A</v>
      </c>
      <c r="AW296" t="e">
        <f>+VLOOKUP($I296,Code!$A$2:$M$108,13,0)</f>
        <v>#N/A</v>
      </c>
      <c r="AY296" s="1">
        <f t="shared" si="10"/>
        <v>0</v>
      </c>
      <c r="AZ296" s="12" t="e">
        <f t="shared" si="11"/>
        <v>#DIV/0!</v>
      </c>
    </row>
    <row r="297" spans="48:52" x14ac:dyDescent="0.25">
      <c r="AV297" t="e">
        <f>+VLOOKUP($I297,Code!$A$2:$M$108,12,0)</f>
        <v>#N/A</v>
      </c>
      <c r="AW297" t="e">
        <f>+VLOOKUP($I297,Code!$A$2:$M$108,13,0)</f>
        <v>#N/A</v>
      </c>
      <c r="AY297" s="1">
        <f t="shared" si="10"/>
        <v>0</v>
      </c>
      <c r="AZ297" s="12" t="e">
        <f t="shared" si="11"/>
        <v>#DIV/0!</v>
      </c>
    </row>
    <row r="298" spans="48:52" x14ac:dyDescent="0.25">
      <c r="AV298" t="e">
        <f>+VLOOKUP($I298,Code!$A$2:$M$108,12,0)</f>
        <v>#N/A</v>
      </c>
      <c r="AW298" t="e">
        <f>+VLOOKUP($I298,Code!$A$2:$M$108,13,0)</f>
        <v>#N/A</v>
      </c>
      <c r="AY298" s="1">
        <f t="shared" si="10"/>
        <v>0</v>
      </c>
      <c r="AZ298" s="12" t="e">
        <f t="shared" si="11"/>
        <v>#DIV/0!</v>
      </c>
    </row>
    <row r="299" spans="48:52" x14ac:dyDescent="0.25">
      <c r="AV299" t="e">
        <f>+VLOOKUP($I299,Code!$A$2:$M$108,12,0)</f>
        <v>#N/A</v>
      </c>
      <c r="AW299" t="e">
        <f>+VLOOKUP($I299,Code!$A$2:$M$108,13,0)</f>
        <v>#N/A</v>
      </c>
      <c r="AY299" s="1">
        <f t="shared" si="10"/>
        <v>0</v>
      </c>
      <c r="AZ299" s="12" t="e">
        <f t="shared" si="11"/>
        <v>#DIV/0!</v>
      </c>
    </row>
    <row r="300" spans="48:52" x14ac:dyDescent="0.25">
      <c r="AV300" t="e">
        <f>+VLOOKUP($I300,Code!$A$2:$M$108,12,0)</f>
        <v>#N/A</v>
      </c>
      <c r="AW300" t="e">
        <f>+VLOOKUP($I300,Code!$A$2:$M$108,13,0)</f>
        <v>#N/A</v>
      </c>
      <c r="AY300" s="1">
        <f t="shared" si="10"/>
        <v>0</v>
      </c>
      <c r="AZ300" s="12" t="e">
        <f t="shared" si="11"/>
        <v>#DIV/0!</v>
      </c>
    </row>
    <row r="301" spans="48:52" x14ac:dyDescent="0.25">
      <c r="AV301" t="e">
        <f>+VLOOKUP($I301,Code!$A$2:$M$108,12,0)</f>
        <v>#N/A</v>
      </c>
      <c r="AW301" t="e">
        <f>+VLOOKUP($I301,Code!$A$2:$M$108,13,0)</f>
        <v>#N/A</v>
      </c>
      <c r="AY301" s="1">
        <f t="shared" si="10"/>
        <v>0</v>
      </c>
      <c r="AZ301" s="12" t="e">
        <f t="shared" si="11"/>
        <v>#DIV/0!</v>
      </c>
    </row>
    <row r="302" spans="48:52" x14ac:dyDescent="0.25">
      <c r="AV302" t="e">
        <f>+VLOOKUP($I302,Code!$A$2:$M$108,12,0)</f>
        <v>#N/A</v>
      </c>
      <c r="AW302" t="e">
        <f>+VLOOKUP($I302,Code!$A$2:$M$108,13,0)</f>
        <v>#N/A</v>
      </c>
      <c r="AY302" s="1">
        <f t="shared" si="10"/>
        <v>0</v>
      </c>
      <c r="AZ302" s="12" t="e">
        <f t="shared" si="11"/>
        <v>#DIV/0!</v>
      </c>
    </row>
    <row r="303" spans="48:52" x14ac:dyDescent="0.25">
      <c r="AV303" t="e">
        <f>+VLOOKUP($I303,Code!$A$2:$M$108,12,0)</f>
        <v>#N/A</v>
      </c>
      <c r="AW303" t="e">
        <f>+VLOOKUP($I303,Code!$A$2:$M$108,13,0)</f>
        <v>#N/A</v>
      </c>
      <c r="AY303" s="1">
        <f t="shared" si="10"/>
        <v>0</v>
      </c>
      <c r="AZ303" s="12" t="e">
        <f t="shared" si="11"/>
        <v>#DIV/0!</v>
      </c>
    </row>
    <row r="304" spans="48:52" x14ac:dyDescent="0.25">
      <c r="AV304" t="e">
        <f>+VLOOKUP($I304,Code!$A$2:$M$108,12,0)</f>
        <v>#N/A</v>
      </c>
      <c r="AW304" t="e">
        <f>+VLOOKUP($I304,Code!$A$2:$M$108,13,0)</f>
        <v>#N/A</v>
      </c>
      <c r="AY304" s="1">
        <f t="shared" si="10"/>
        <v>0</v>
      </c>
      <c r="AZ304" s="12" t="e">
        <f t="shared" si="11"/>
        <v>#DIV/0!</v>
      </c>
    </row>
    <row r="305" spans="48:52" x14ac:dyDescent="0.25">
      <c r="AV305" t="e">
        <f>+VLOOKUP($I305,Code!$A$2:$M$108,12,0)</f>
        <v>#N/A</v>
      </c>
      <c r="AW305" t="e">
        <f>+VLOOKUP($I305,Code!$A$2:$M$108,13,0)</f>
        <v>#N/A</v>
      </c>
      <c r="AY305" s="1">
        <f t="shared" si="10"/>
        <v>0</v>
      </c>
      <c r="AZ305" s="12" t="e">
        <f t="shared" si="11"/>
        <v>#DIV/0!</v>
      </c>
    </row>
    <row r="306" spans="48:52" x14ac:dyDescent="0.25">
      <c r="AV306" t="e">
        <f>+VLOOKUP($I306,Code!$A$2:$M$108,12,0)</f>
        <v>#N/A</v>
      </c>
      <c r="AW306" t="e">
        <f>+VLOOKUP($I306,Code!$A$2:$M$108,13,0)</f>
        <v>#N/A</v>
      </c>
      <c r="AY306" s="1">
        <f t="shared" si="10"/>
        <v>0</v>
      </c>
      <c r="AZ306" s="12" t="e">
        <f t="shared" si="11"/>
        <v>#DIV/0!</v>
      </c>
    </row>
    <row r="307" spans="48:52" x14ac:dyDescent="0.25">
      <c r="AV307" t="e">
        <f>+VLOOKUP($I307,Code!$A$2:$M$108,12,0)</f>
        <v>#N/A</v>
      </c>
      <c r="AW307" t="e">
        <f>+VLOOKUP($I307,Code!$A$2:$M$108,13,0)</f>
        <v>#N/A</v>
      </c>
      <c r="AY307" s="1">
        <f t="shared" ref="AY307:AY369" si="12">+AE307*AQ307/1000</f>
        <v>0</v>
      </c>
      <c r="AZ307" s="12" t="e">
        <f t="shared" ref="AZ307:AZ369" si="13">1-(AE307/AD307)</f>
        <v>#DIV/0!</v>
      </c>
    </row>
    <row r="308" spans="48:52" x14ac:dyDescent="0.25">
      <c r="AV308" t="e">
        <f>+VLOOKUP($I308,Code!$A$2:$M$108,12,0)</f>
        <v>#N/A</v>
      </c>
      <c r="AW308" t="e">
        <f>+VLOOKUP($I308,Code!$A$2:$M$108,13,0)</f>
        <v>#N/A</v>
      </c>
      <c r="AY308" s="1">
        <f t="shared" si="12"/>
        <v>0</v>
      </c>
      <c r="AZ308" s="12" t="e">
        <f t="shared" si="13"/>
        <v>#DIV/0!</v>
      </c>
    </row>
    <row r="309" spans="48:52" x14ac:dyDescent="0.25">
      <c r="AV309" t="e">
        <f>+VLOOKUP($I309,Code!$A$2:$M$108,12,0)</f>
        <v>#N/A</v>
      </c>
      <c r="AW309" t="e">
        <f>+VLOOKUP($I309,Code!$A$2:$M$108,13,0)</f>
        <v>#N/A</v>
      </c>
      <c r="AY309" s="1">
        <f t="shared" si="12"/>
        <v>0</v>
      </c>
      <c r="AZ309" s="12" t="e">
        <f t="shared" si="13"/>
        <v>#DIV/0!</v>
      </c>
    </row>
    <row r="310" spans="48:52" x14ac:dyDescent="0.25">
      <c r="AV310" t="e">
        <f>+VLOOKUP($I310,Code!$A$2:$M$108,12,0)</f>
        <v>#N/A</v>
      </c>
      <c r="AW310" t="e">
        <f>+VLOOKUP($I310,Code!$A$2:$M$108,13,0)</f>
        <v>#N/A</v>
      </c>
      <c r="AY310" s="1">
        <f t="shared" si="12"/>
        <v>0</v>
      </c>
      <c r="AZ310" s="12" t="e">
        <f t="shared" si="13"/>
        <v>#DIV/0!</v>
      </c>
    </row>
    <row r="311" spans="48:52" x14ac:dyDescent="0.25">
      <c r="AV311" t="e">
        <f>+VLOOKUP($I311,Code!$A$2:$M$108,12,0)</f>
        <v>#N/A</v>
      </c>
      <c r="AW311" t="e">
        <f>+VLOOKUP($I311,Code!$A$2:$M$108,13,0)</f>
        <v>#N/A</v>
      </c>
      <c r="AY311" s="1">
        <f t="shared" si="12"/>
        <v>0</v>
      </c>
      <c r="AZ311" s="12" t="e">
        <f t="shared" si="13"/>
        <v>#DIV/0!</v>
      </c>
    </row>
    <row r="312" spans="48:52" x14ac:dyDescent="0.25">
      <c r="AV312" t="e">
        <f>+VLOOKUP($I312,Code!$A$2:$M$108,12,0)</f>
        <v>#N/A</v>
      </c>
      <c r="AW312" t="e">
        <f>+VLOOKUP($I312,Code!$A$2:$M$108,13,0)</f>
        <v>#N/A</v>
      </c>
      <c r="AY312" s="1">
        <f t="shared" si="12"/>
        <v>0</v>
      </c>
      <c r="AZ312" s="12" t="e">
        <f t="shared" si="13"/>
        <v>#DIV/0!</v>
      </c>
    </row>
    <row r="313" spans="48:52" x14ac:dyDescent="0.25">
      <c r="AV313" t="e">
        <f>+VLOOKUP($I313,Code!$A$2:$M$108,12,0)</f>
        <v>#N/A</v>
      </c>
      <c r="AW313" t="e">
        <f>+VLOOKUP($I313,Code!$A$2:$M$108,13,0)</f>
        <v>#N/A</v>
      </c>
      <c r="AY313" s="1">
        <f t="shared" si="12"/>
        <v>0</v>
      </c>
      <c r="AZ313" s="12" t="e">
        <f t="shared" si="13"/>
        <v>#DIV/0!</v>
      </c>
    </row>
    <row r="314" spans="48:52" x14ac:dyDescent="0.25">
      <c r="AV314" t="e">
        <f>+VLOOKUP($I314,Code!$A$2:$M$108,12,0)</f>
        <v>#N/A</v>
      </c>
      <c r="AW314" t="e">
        <f>+VLOOKUP($I314,Code!$A$2:$M$108,13,0)</f>
        <v>#N/A</v>
      </c>
      <c r="AY314" s="1">
        <f t="shared" si="12"/>
        <v>0</v>
      </c>
      <c r="AZ314" s="12" t="e">
        <f t="shared" si="13"/>
        <v>#DIV/0!</v>
      </c>
    </row>
    <row r="315" spans="48:52" x14ac:dyDescent="0.25">
      <c r="AV315" t="e">
        <f>+VLOOKUP($I315,Code!$A$2:$M$108,12,0)</f>
        <v>#N/A</v>
      </c>
      <c r="AW315" t="e">
        <f>+VLOOKUP($I315,Code!$A$2:$M$108,13,0)</f>
        <v>#N/A</v>
      </c>
      <c r="AY315" s="1">
        <f t="shared" si="12"/>
        <v>0</v>
      </c>
      <c r="AZ315" s="12" t="e">
        <f t="shared" si="13"/>
        <v>#DIV/0!</v>
      </c>
    </row>
    <row r="316" spans="48:52" x14ac:dyDescent="0.25">
      <c r="AV316" t="e">
        <f>+VLOOKUP($I316,Code!$A$2:$M$108,12,0)</f>
        <v>#N/A</v>
      </c>
      <c r="AW316" t="e">
        <f>+VLOOKUP($I316,Code!$A$2:$M$108,13,0)</f>
        <v>#N/A</v>
      </c>
      <c r="AY316" s="1">
        <f t="shared" si="12"/>
        <v>0</v>
      </c>
      <c r="AZ316" s="12" t="e">
        <f t="shared" si="13"/>
        <v>#DIV/0!</v>
      </c>
    </row>
    <row r="317" spans="48:52" x14ac:dyDescent="0.25">
      <c r="AV317" t="e">
        <f>+VLOOKUP($I317,Code!$A$2:$M$108,12,0)</f>
        <v>#N/A</v>
      </c>
      <c r="AW317" t="e">
        <f>+VLOOKUP($I317,Code!$A$2:$M$108,13,0)</f>
        <v>#N/A</v>
      </c>
      <c r="AY317" s="1">
        <f t="shared" si="12"/>
        <v>0</v>
      </c>
      <c r="AZ317" s="12" t="e">
        <f t="shared" si="13"/>
        <v>#DIV/0!</v>
      </c>
    </row>
    <row r="318" spans="48:52" x14ac:dyDescent="0.25">
      <c r="AV318" t="e">
        <f>+VLOOKUP($I318,Code!$A$2:$M$108,12,0)</f>
        <v>#N/A</v>
      </c>
      <c r="AW318" t="e">
        <f>+VLOOKUP($I318,Code!$A$2:$M$108,13,0)</f>
        <v>#N/A</v>
      </c>
      <c r="AY318" s="1">
        <f t="shared" si="12"/>
        <v>0</v>
      </c>
      <c r="AZ318" s="12" t="e">
        <f t="shared" si="13"/>
        <v>#DIV/0!</v>
      </c>
    </row>
    <row r="319" spans="48:52" x14ac:dyDescent="0.25">
      <c r="AV319" t="e">
        <f>+VLOOKUP($I319,Code!$A$2:$M$108,12,0)</f>
        <v>#N/A</v>
      </c>
      <c r="AW319" t="e">
        <f>+VLOOKUP($I319,Code!$A$2:$M$108,13,0)</f>
        <v>#N/A</v>
      </c>
      <c r="AY319" s="1">
        <f t="shared" si="12"/>
        <v>0</v>
      </c>
      <c r="AZ319" s="12" t="e">
        <f t="shared" si="13"/>
        <v>#DIV/0!</v>
      </c>
    </row>
    <row r="320" spans="48:52" x14ac:dyDescent="0.25">
      <c r="AV320" t="e">
        <f>+VLOOKUP($I320,Code!$A$2:$M$108,12,0)</f>
        <v>#N/A</v>
      </c>
      <c r="AW320" t="e">
        <f>+VLOOKUP($I320,Code!$A$2:$M$108,13,0)</f>
        <v>#N/A</v>
      </c>
      <c r="AY320" s="1">
        <f t="shared" si="12"/>
        <v>0</v>
      </c>
      <c r="AZ320" s="12" t="e">
        <f t="shared" si="13"/>
        <v>#DIV/0!</v>
      </c>
    </row>
    <row r="321" spans="1:52" x14ac:dyDescent="0.25">
      <c r="AV321" t="e">
        <f>+VLOOKUP($I321,Code!$A$2:$M$108,12,0)</f>
        <v>#N/A</v>
      </c>
      <c r="AW321" t="e">
        <f>+VLOOKUP($I321,Code!$A$2:$M$108,13,0)</f>
        <v>#N/A</v>
      </c>
      <c r="AY321" s="1">
        <f t="shared" si="12"/>
        <v>0</v>
      </c>
      <c r="AZ321" s="12" t="e">
        <f t="shared" si="13"/>
        <v>#DIV/0!</v>
      </c>
    </row>
    <row r="322" spans="1:52" x14ac:dyDescent="0.25">
      <c r="AV322" t="e">
        <f>+VLOOKUP($I322,Code!$A$2:$M$108,12,0)</f>
        <v>#N/A</v>
      </c>
      <c r="AW322" t="e">
        <f>+VLOOKUP($I322,Code!$A$2:$M$108,13,0)</f>
        <v>#N/A</v>
      </c>
      <c r="AY322" s="1">
        <f t="shared" si="12"/>
        <v>0</v>
      </c>
      <c r="AZ322" s="12" t="e">
        <f t="shared" si="13"/>
        <v>#DIV/0!</v>
      </c>
    </row>
    <row r="323" spans="1:52" x14ac:dyDescent="0.25">
      <c r="AV323" t="e">
        <f>+VLOOKUP($I323,Code!$A$2:$M$108,12,0)</f>
        <v>#N/A</v>
      </c>
      <c r="AW323" t="e">
        <f>+VLOOKUP($I323,Code!$A$2:$M$108,13,0)</f>
        <v>#N/A</v>
      </c>
      <c r="AY323" s="1">
        <f t="shared" si="12"/>
        <v>0</v>
      </c>
      <c r="AZ323" s="12" t="e">
        <f t="shared" si="13"/>
        <v>#DIV/0!</v>
      </c>
    </row>
    <row r="324" spans="1:52" x14ac:dyDescent="0.25">
      <c r="AV324" t="e">
        <f>+VLOOKUP($I324,Code!$A$2:$M$108,12,0)</f>
        <v>#N/A</v>
      </c>
      <c r="AW324" t="e">
        <f>+VLOOKUP($I324,Code!$A$2:$M$108,13,0)</f>
        <v>#N/A</v>
      </c>
      <c r="AY324" s="1">
        <f t="shared" si="12"/>
        <v>0</v>
      </c>
      <c r="AZ324" s="12" t="e">
        <f t="shared" si="13"/>
        <v>#DIV/0!</v>
      </c>
    </row>
    <row r="325" spans="1:52" x14ac:dyDescent="0.25">
      <c r="AV325" t="e">
        <f>+VLOOKUP($I325,Code!$A$2:$M$108,12,0)</f>
        <v>#N/A</v>
      </c>
      <c r="AW325" t="e">
        <f>+VLOOKUP($I325,Code!$A$2:$M$108,13,0)</f>
        <v>#N/A</v>
      </c>
      <c r="AY325" s="1">
        <f t="shared" si="12"/>
        <v>0</v>
      </c>
      <c r="AZ325" s="12" t="e">
        <f t="shared" si="13"/>
        <v>#DIV/0!</v>
      </c>
    </row>
    <row r="326" spans="1:52" x14ac:dyDescent="0.25">
      <c r="AV326" t="e">
        <f>+VLOOKUP($I326,Code!$A$2:$M$108,12,0)</f>
        <v>#N/A</v>
      </c>
      <c r="AW326" t="e">
        <f>+VLOOKUP($I326,Code!$A$2:$M$108,13,0)</f>
        <v>#N/A</v>
      </c>
      <c r="AY326" s="1">
        <f t="shared" si="12"/>
        <v>0</v>
      </c>
      <c r="AZ326" s="12" t="e">
        <f t="shared" si="13"/>
        <v>#DIV/0!</v>
      </c>
    </row>
    <row r="327" spans="1:52" x14ac:dyDescent="0.25">
      <c r="A327" s="4" t="s">
        <v>5</v>
      </c>
      <c r="B327" s="4"/>
      <c r="C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V327" t="e">
        <f>+VLOOKUP($I327,Code!$A$2:$M$108,12,0)</f>
        <v>#N/A</v>
      </c>
      <c r="AW327" t="e">
        <f>+VLOOKUP($I327,Code!$A$2:$M$108,13,0)</f>
        <v>#N/A</v>
      </c>
      <c r="AX327" s="4" t="s">
        <v>5</v>
      </c>
      <c r="AY327" s="1">
        <f t="shared" si="12"/>
        <v>0</v>
      </c>
      <c r="AZ327" s="12" t="e">
        <f t="shared" si="13"/>
        <v>#DIV/0!</v>
      </c>
    </row>
    <row r="328" spans="1:52" x14ac:dyDescent="0.25">
      <c r="AV328" t="e">
        <f>+VLOOKUP($I328,Code!$A$2:$M$108,12,0)</f>
        <v>#N/A</v>
      </c>
      <c r="AW328" t="e">
        <f>+VLOOKUP($I328,Code!$A$2:$M$108,13,0)</f>
        <v>#N/A</v>
      </c>
      <c r="AY328" s="1">
        <f t="shared" si="12"/>
        <v>0</v>
      </c>
      <c r="AZ328" s="12" t="e">
        <f t="shared" si="13"/>
        <v>#DIV/0!</v>
      </c>
    </row>
    <row r="329" spans="1:52" x14ac:dyDescent="0.25">
      <c r="AV329" t="e">
        <f>+VLOOKUP($I329,Code!$A$2:$M$108,12,0)</f>
        <v>#N/A</v>
      </c>
      <c r="AW329" t="e">
        <f>+VLOOKUP($I329,Code!$A$2:$M$108,13,0)</f>
        <v>#N/A</v>
      </c>
      <c r="AY329" s="1">
        <f t="shared" si="12"/>
        <v>0</v>
      </c>
      <c r="AZ329" s="12" t="e">
        <f t="shared" si="13"/>
        <v>#DIV/0!</v>
      </c>
    </row>
    <row r="330" spans="1:52" x14ac:dyDescent="0.25">
      <c r="AV330" t="e">
        <f>+VLOOKUP($I330,Code!$A$2:$M$108,12,0)</f>
        <v>#N/A</v>
      </c>
      <c r="AW330" t="e">
        <f>+VLOOKUP($I330,Code!$A$2:$M$108,13,0)</f>
        <v>#N/A</v>
      </c>
      <c r="AY330" s="1">
        <f t="shared" si="12"/>
        <v>0</v>
      </c>
      <c r="AZ330" s="12" t="e">
        <f t="shared" si="13"/>
        <v>#DIV/0!</v>
      </c>
    </row>
    <row r="331" spans="1:52" x14ac:dyDescent="0.25">
      <c r="AV331" t="e">
        <f>+VLOOKUP($I331,Code!$A$2:$M$108,12,0)</f>
        <v>#N/A</v>
      </c>
      <c r="AW331" t="e">
        <f>+VLOOKUP($I331,Code!$A$2:$M$108,13,0)</f>
        <v>#N/A</v>
      </c>
      <c r="AY331" s="1">
        <f t="shared" si="12"/>
        <v>0</v>
      </c>
      <c r="AZ331" s="12" t="e">
        <f t="shared" si="13"/>
        <v>#DIV/0!</v>
      </c>
    </row>
    <row r="332" spans="1:52" x14ac:dyDescent="0.25">
      <c r="AV332" t="e">
        <f>+VLOOKUP($I332,Code!$A$2:$M$108,12,0)</f>
        <v>#N/A</v>
      </c>
      <c r="AW332" t="e">
        <f>+VLOOKUP($I332,Code!$A$2:$M$108,13,0)</f>
        <v>#N/A</v>
      </c>
      <c r="AY332" s="1">
        <f t="shared" si="12"/>
        <v>0</v>
      </c>
      <c r="AZ332" s="12" t="e">
        <f t="shared" si="13"/>
        <v>#DIV/0!</v>
      </c>
    </row>
    <row r="333" spans="1:52" x14ac:dyDescent="0.25">
      <c r="AV333" t="e">
        <f>+VLOOKUP($I333,Code!$A$2:$M$108,12,0)</f>
        <v>#N/A</v>
      </c>
      <c r="AW333" t="e">
        <f>+VLOOKUP($I333,Code!$A$2:$M$108,13,0)</f>
        <v>#N/A</v>
      </c>
      <c r="AY333" s="1">
        <f t="shared" si="12"/>
        <v>0</v>
      </c>
      <c r="AZ333" s="12" t="e">
        <f t="shared" si="13"/>
        <v>#DIV/0!</v>
      </c>
    </row>
    <row r="334" spans="1:52" x14ac:dyDescent="0.25">
      <c r="AV334" t="e">
        <f>+VLOOKUP($I334,Code!$A$2:$M$108,12,0)</f>
        <v>#N/A</v>
      </c>
      <c r="AW334" t="e">
        <f>+VLOOKUP($I334,Code!$A$2:$M$108,13,0)</f>
        <v>#N/A</v>
      </c>
      <c r="AY334" s="1">
        <f t="shared" si="12"/>
        <v>0</v>
      </c>
      <c r="AZ334" s="12" t="e">
        <f t="shared" si="13"/>
        <v>#DIV/0!</v>
      </c>
    </row>
    <row r="335" spans="1:52" x14ac:dyDescent="0.25">
      <c r="AV335" t="e">
        <f>+VLOOKUP($I335,Code!$A$2:$M$108,12,0)</f>
        <v>#N/A</v>
      </c>
      <c r="AW335" t="e">
        <f>+VLOOKUP($I335,Code!$A$2:$M$108,13,0)</f>
        <v>#N/A</v>
      </c>
      <c r="AY335" s="1">
        <f t="shared" si="12"/>
        <v>0</v>
      </c>
      <c r="AZ335" s="12" t="e">
        <f t="shared" si="13"/>
        <v>#DIV/0!</v>
      </c>
    </row>
    <row r="336" spans="1:52" x14ac:dyDescent="0.25">
      <c r="AV336" t="e">
        <f>+VLOOKUP($I336,Code!$A$2:$M$108,12,0)</f>
        <v>#N/A</v>
      </c>
      <c r="AW336" t="e">
        <f>+VLOOKUP($I336,Code!$A$2:$M$108,13,0)</f>
        <v>#N/A</v>
      </c>
      <c r="AY336" s="1">
        <f t="shared" si="12"/>
        <v>0</v>
      </c>
      <c r="AZ336" s="12" t="e">
        <f t="shared" si="13"/>
        <v>#DIV/0!</v>
      </c>
    </row>
    <row r="337" spans="48:52" x14ac:dyDescent="0.25">
      <c r="AV337" t="e">
        <f>+VLOOKUP($I337,Code!$A$2:$M$108,12,0)</f>
        <v>#N/A</v>
      </c>
      <c r="AW337" t="e">
        <f>+VLOOKUP($I337,Code!$A$2:$M$108,13,0)</f>
        <v>#N/A</v>
      </c>
      <c r="AY337" s="1">
        <f t="shared" si="12"/>
        <v>0</v>
      </c>
      <c r="AZ337" s="12" t="e">
        <f t="shared" si="13"/>
        <v>#DIV/0!</v>
      </c>
    </row>
    <row r="338" spans="48:52" x14ac:dyDescent="0.25">
      <c r="AV338" t="e">
        <f>+VLOOKUP($I338,Code!$A$2:$M$108,12,0)</f>
        <v>#N/A</v>
      </c>
      <c r="AW338" t="e">
        <f>+VLOOKUP($I338,Code!$A$2:$M$108,13,0)</f>
        <v>#N/A</v>
      </c>
      <c r="AY338" s="1">
        <f t="shared" si="12"/>
        <v>0</v>
      </c>
      <c r="AZ338" s="12" t="e">
        <f t="shared" si="13"/>
        <v>#DIV/0!</v>
      </c>
    </row>
    <row r="339" spans="48:52" x14ac:dyDescent="0.25">
      <c r="AV339" t="e">
        <f>+VLOOKUP($I339,Code!$A$2:$M$108,12,0)</f>
        <v>#N/A</v>
      </c>
      <c r="AW339" t="e">
        <f>+VLOOKUP($I339,Code!$A$2:$M$108,13,0)</f>
        <v>#N/A</v>
      </c>
      <c r="AY339" s="1">
        <f t="shared" si="12"/>
        <v>0</v>
      </c>
      <c r="AZ339" s="12" t="e">
        <f t="shared" si="13"/>
        <v>#DIV/0!</v>
      </c>
    </row>
    <row r="340" spans="48:52" x14ac:dyDescent="0.25">
      <c r="AV340" t="e">
        <f>+VLOOKUP($I340,Code!$A$2:$M$108,12,0)</f>
        <v>#N/A</v>
      </c>
      <c r="AW340" t="e">
        <f>+VLOOKUP($I340,Code!$A$2:$M$108,13,0)</f>
        <v>#N/A</v>
      </c>
      <c r="AY340" s="1">
        <f t="shared" si="12"/>
        <v>0</v>
      </c>
      <c r="AZ340" s="12" t="e">
        <f t="shared" si="13"/>
        <v>#DIV/0!</v>
      </c>
    </row>
    <row r="341" spans="48:52" x14ac:dyDescent="0.25">
      <c r="AV341" t="e">
        <f>+VLOOKUP($I341,Code!$A$2:$M$108,12,0)</f>
        <v>#N/A</v>
      </c>
      <c r="AW341" t="e">
        <f>+VLOOKUP($I341,Code!$A$2:$M$108,13,0)</f>
        <v>#N/A</v>
      </c>
      <c r="AY341" s="1">
        <f t="shared" si="12"/>
        <v>0</v>
      </c>
      <c r="AZ341" s="12" t="e">
        <f t="shared" si="13"/>
        <v>#DIV/0!</v>
      </c>
    </row>
    <row r="342" spans="48:52" x14ac:dyDescent="0.25">
      <c r="AV342" t="e">
        <f>+VLOOKUP($I342,Code!$A$2:$M$108,12,0)</f>
        <v>#N/A</v>
      </c>
      <c r="AW342" t="e">
        <f>+VLOOKUP($I342,Code!$A$2:$M$108,13,0)</f>
        <v>#N/A</v>
      </c>
      <c r="AY342" s="1">
        <f t="shared" si="12"/>
        <v>0</v>
      </c>
      <c r="AZ342" s="12" t="e">
        <f t="shared" si="13"/>
        <v>#DIV/0!</v>
      </c>
    </row>
    <row r="343" spans="48:52" x14ac:dyDescent="0.25">
      <c r="AV343" t="e">
        <f>+VLOOKUP($I343,Code!$A$2:$M$108,12,0)</f>
        <v>#N/A</v>
      </c>
      <c r="AW343" t="e">
        <f>+VLOOKUP($I343,Code!$A$2:$M$108,13,0)</f>
        <v>#N/A</v>
      </c>
      <c r="AY343" s="1">
        <f t="shared" si="12"/>
        <v>0</v>
      </c>
      <c r="AZ343" s="12" t="e">
        <f t="shared" si="13"/>
        <v>#DIV/0!</v>
      </c>
    </row>
    <row r="344" spans="48:52" x14ac:dyDescent="0.25">
      <c r="AV344" t="e">
        <f>+VLOOKUP($I344,Code!$A$2:$M$108,12,0)</f>
        <v>#N/A</v>
      </c>
      <c r="AW344" t="e">
        <f>+VLOOKUP($I344,Code!$A$2:$M$108,13,0)</f>
        <v>#N/A</v>
      </c>
      <c r="AY344" s="1">
        <f t="shared" si="12"/>
        <v>0</v>
      </c>
      <c r="AZ344" s="12" t="e">
        <f t="shared" si="13"/>
        <v>#DIV/0!</v>
      </c>
    </row>
    <row r="345" spans="48:52" x14ac:dyDescent="0.25">
      <c r="AV345" t="e">
        <f>+VLOOKUP($I345,Code!$A$2:$M$108,12,0)</f>
        <v>#N/A</v>
      </c>
      <c r="AW345" t="e">
        <f>+VLOOKUP($I345,Code!$A$2:$M$108,13,0)</f>
        <v>#N/A</v>
      </c>
      <c r="AY345" s="1">
        <f t="shared" si="12"/>
        <v>0</v>
      </c>
      <c r="AZ345" s="12" t="e">
        <f t="shared" si="13"/>
        <v>#DIV/0!</v>
      </c>
    </row>
    <row r="346" spans="48:52" x14ac:dyDescent="0.25">
      <c r="AV346" t="e">
        <f>+VLOOKUP($I346,Code!$A$2:$M$108,12,0)</f>
        <v>#N/A</v>
      </c>
      <c r="AW346" t="e">
        <f>+VLOOKUP($I346,Code!$A$2:$M$108,13,0)</f>
        <v>#N/A</v>
      </c>
      <c r="AY346" s="1">
        <f t="shared" si="12"/>
        <v>0</v>
      </c>
      <c r="AZ346" s="12" t="e">
        <f t="shared" si="13"/>
        <v>#DIV/0!</v>
      </c>
    </row>
    <row r="347" spans="48:52" x14ac:dyDescent="0.25">
      <c r="AV347" t="e">
        <f>+VLOOKUP($I347,Code!$A$2:$M$108,12,0)</f>
        <v>#N/A</v>
      </c>
      <c r="AW347" t="e">
        <f>+VLOOKUP($I347,Code!$A$2:$M$108,13,0)</f>
        <v>#N/A</v>
      </c>
      <c r="AY347" s="1">
        <f t="shared" si="12"/>
        <v>0</v>
      </c>
      <c r="AZ347" s="12" t="e">
        <f t="shared" si="13"/>
        <v>#DIV/0!</v>
      </c>
    </row>
    <row r="348" spans="48:52" x14ac:dyDescent="0.25">
      <c r="AV348" t="e">
        <f>+VLOOKUP($I348,Code!$A$2:$M$108,12,0)</f>
        <v>#N/A</v>
      </c>
      <c r="AW348" t="e">
        <f>+VLOOKUP($I348,Code!$A$2:$M$108,13,0)</f>
        <v>#N/A</v>
      </c>
      <c r="AY348" s="1">
        <f t="shared" si="12"/>
        <v>0</v>
      </c>
      <c r="AZ348" s="12" t="e">
        <f t="shared" si="13"/>
        <v>#DIV/0!</v>
      </c>
    </row>
    <row r="349" spans="48:52" x14ac:dyDescent="0.25">
      <c r="AV349" t="e">
        <f>+VLOOKUP($I349,Code!$A$2:$M$108,12,0)</f>
        <v>#N/A</v>
      </c>
      <c r="AW349" t="e">
        <f>+VLOOKUP($I349,Code!$A$2:$M$108,13,0)</f>
        <v>#N/A</v>
      </c>
      <c r="AY349" s="1">
        <f t="shared" si="12"/>
        <v>0</v>
      </c>
      <c r="AZ349" s="12" t="e">
        <f t="shared" si="13"/>
        <v>#DIV/0!</v>
      </c>
    </row>
    <row r="350" spans="48:52" x14ac:dyDescent="0.25">
      <c r="AV350" t="e">
        <f>+VLOOKUP($I350,Code!$A$2:$M$108,12,0)</f>
        <v>#N/A</v>
      </c>
      <c r="AW350" t="e">
        <f>+VLOOKUP($I350,Code!$A$2:$M$108,13,0)</f>
        <v>#N/A</v>
      </c>
      <c r="AY350" s="1">
        <f t="shared" si="12"/>
        <v>0</v>
      </c>
      <c r="AZ350" s="12" t="e">
        <f t="shared" si="13"/>
        <v>#DIV/0!</v>
      </c>
    </row>
    <row r="351" spans="48:52" x14ac:dyDescent="0.25">
      <c r="AV351" t="e">
        <f>+VLOOKUP($I351,Code!$A$2:$M$108,12,0)</f>
        <v>#N/A</v>
      </c>
      <c r="AW351" t="e">
        <f>+VLOOKUP($I351,Code!$A$2:$M$108,13,0)</f>
        <v>#N/A</v>
      </c>
      <c r="AY351" s="1">
        <f t="shared" si="12"/>
        <v>0</v>
      </c>
      <c r="AZ351" s="12" t="e">
        <f t="shared" si="13"/>
        <v>#DIV/0!</v>
      </c>
    </row>
    <row r="352" spans="48:52" x14ac:dyDescent="0.25">
      <c r="AV352" t="e">
        <f>+VLOOKUP($I352,Code!$A$2:$M$108,12,0)</f>
        <v>#N/A</v>
      </c>
      <c r="AW352" t="e">
        <f>+VLOOKUP($I352,Code!$A$2:$M$108,13,0)</f>
        <v>#N/A</v>
      </c>
      <c r="AY352" s="1">
        <f t="shared" si="12"/>
        <v>0</v>
      </c>
      <c r="AZ352" s="12" t="e">
        <f t="shared" si="13"/>
        <v>#DIV/0!</v>
      </c>
    </row>
    <row r="353" spans="48:52" x14ac:dyDescent="0.25">
      <c r="AV353" t="e">
        <f>+VLOOKUP($I353,Code!$A$2:$M$108,12,0)</f>
        <v>#N/A</v>
      </c>
      <c r="AW353" t="e">
        <f>+VLOOKUP($I353,Code!$A$2:$M$108,13,0)</f>
        <v>#N/A</v>
      </c>
      <c r="AY353" s="1">
        <f t="shared" si="12"/>
        <v>0</v>
      </c>
      <c r="AZ353" s="12" t="e">
        <f t="shared" si="13"/>
        <v>#DIV/0!</v>
      </c>
    </row>
    <row r="354" spans="48:52" x14ac:dyDescent="0.25">
      <c r="AV354" t="e">
        <f>+VLOOKUP($I354,Code!$A$2:$M$108,12,0)</f>
        <v>#N/A</v>
      </c>
      <c r="AW354" t="e">
        <f>+VLOOKUP($I354,Code!$A$2:$M$108,13,0)</f>
        <v>#N/A</v>
      </c>
      <c r="AY354" s="1">
        <f t="shared" si="12"/>
        <v>0</v>
      </c>
      <c r="AZ354" s="12" t="e">
        <f t="shared" si="13"/>
        <v>#DIV/0!</v>
      </c>
    </row>
    <row r="355" spans="48:52" x14ac:dyDescent="0.25">
      <c r="AV355" t="e">
        <f>+VLOOKUP($I355,Code!$A$2:$M$108,12,0)</f>
        <v>#N/A</v>
      </c>
      <c r="AW355" t="e">
        <f>+VLOOKUP($I355,Code!$A$2:$M$108,13,0)</f>
        <v>#N/A</v>
      </c>
      <c r="AY355" s="1">
        <f t="shared" si="12"/>
        <v>0</v>
      </c>
      <c r="AZ355" s="12" t="e">
        <f t="shared" si="13"/>
        <v>#DIV/0!</v>
      </c>
    </row>
    <row r="356" spans="48:52" x14ac:dyDescent="0.25">
      <c r="AV356" t="e">
        <f>+VLOOKUP($I356,Code!$A$2:$M$108,12,0)</f>
        <v>#N/A</v>
      </c>
      <c r="AW356" t="e">
        <f>+VLOOKUP($I356,Code!$A$2:$M$108,13,0)</f>
        <v>#N/A</v>
      </c>
      <c r="AY356" s="1">
        <f t="shared" si="12"/>
        <v>0</v>
      </c>
      <c r="AZ356" s="12" t="e">
        <f t="shared" si="13"/>
        <v>#DIV/0!</v>
      </c>
    </row>
    <row r="357" spans="48:52" x14ac:dyDescent="0.25">
      <c r="AV357" t="e">
        <f>+VLOOKUP($I357,Code!$A$2:$M$108,12,0)</f>
        <v>#N/A</v>
      </c>
      <c r="AW357" t="e">
        <f>+VLOOKUP($I357,Code!$A$2:$M$108,13,0)</f>
        <v>#N/A</v>
      </c>
      <c r="AY357" s="1">
        <f t="shared" si="12"/>
        <v>0</v>
      </c>
      <c r="AZ357" s="12" t="e">
        <f t="shared" si="13"/>
        <v>#DIV/0!</v>
      </c>
    </row>
    <row r="358" spans="48:52" x14ac:dyDescent="0.25">
      <c r="AV358" t="e">
        <f>+VLOOKUP($I358,Code!$A$2:$M$108,12,0)</f>
        <v>#N/A</v>
      </c>
      <c r="AW358" t="e">
        <f>+VLOOKUP($I358,Code!$A$2:$M$108,13,0)</f>
        <v>#N/A</v>
      </c>
      <c r="AY358" s="1">
        <f t="shared" si="12"/>
        <v>0</v>
      </c>
      <c r="AZ358" s="12" t="e">
        <f t="shared" si="13"/>
        <v>#DIV/0!</v>
      </c>
    </row>
    <row r="359" spans="48:52" x14ac:dyDescent="0.25">
      <c r="AV359" t="e">
        <f>+VLOOKUP($I359,Code!$A$2:$M$108,12,0)</f>
        <v>#N/A</v>
      </c>
      <c r="AW359" t="e">
        <f>+VLOOKUP($I359,Code!$A$2:$M$108,13,0)</f>
        <v>#N/A</v>
      </c>
      <c r="AY359" s="1">
        <f t="shared" si="12"/>
        <v>0</v>
      </c>
      <c r="AZ359" s="12" t="e">
        <f t="shared" si="13"/>
        <v>#DIV/0!</v>
      </c>
    </row>
    <row r="360" spans="48:52" x14ac:dyDescent="0.25">
      <c r="AV360" t="e">
        <f>+VLOOKUP($I360,Code!$A$2:$M$108,12,0)</f>
        <v>#N/A</v>
      </c>
      <c r="AW360" t="e">
        <f>+VLOOKUP($I360,Code!$A$2:$M$108,13,0)</f>
        <v>#N/A</v>
      </c>
      <c r="AY360" s="1">
        <f t="shared" si="12"/>
        <v>0</v>
      </c>
      <c r="AZ360" s="12" t="e">
        <f t="shared" si="13"/>
        <v>#DIV/0!</v>
      </c>
    </row>
    <row r="361" spans="48:52" x14ac:dyDescent="0.25">
      <c r="AV361" t="e">
        <f>+VLOOKUP($I361,Code!$A$2:$M$108,12,0)</f>
        <v>#N/A</v>
      </c>
      <c r="AW361" t="e">
        <f>+VLOOKUP($I361,Code!$A$2:$M$108,13,0)</f>
        <v>#N/A</v>
      </c>
      <c r="AY361" s="1">
        <f t="shared" si="12"/>
        <v>0</v>
      </c>
      <c r="AZ361" s="12" t="e">
        <f t="shared" si="13"/>
        <v>#DIV/0!</v>
      </c>
    </row>
    <row r="362" spans="48:52" x14ac:dyDescent="0.25">
      <c r="AV362" t="e">
        <f>+VLOOKUP($I362,Code!$A$2:$M$108,12,0)</f>
        <v>#N/A</v>
      </c>
      <c r="AW362" t="e">
        <f>+VLOOKUP($I362,Code!$A$2:$M$108,13,0)</f>
        <v>#N/A</v>
      </c>
      <c r="AY362" s="1">
        <f t="shared" si="12"/>
        <v>0</v>
      </c>
      <c r="AZ362" s="12" t="e">
        <f t="shared" si="13"/>
        <v>#DIV/0!</v>
      </c>
    </row>
    <row r="363" spans="48:52" x14ac:dyDescent="0.25">
      <c r="AV363" t="e">
        <f>+VLOOKUP($I363,Code!$A$2:$M$108,12,0)</f>
        <v>#N/A</v>
      </c>
      <c r="AW363" t="e">
        <f>+VLOOKUP($I363,Code!$A$2:$M$108,13,0)</f>
        <v>#N/A</v>
      </c>
      <c r="AY363" s="1">
        <f t="shared" si="12"/>
        <v>0</v>
      </c>
      <c r="AZ363" s="12" t="e">
        <f t="shared" si="13"/>
        <v>#DIV/0!</v>
      </c>
    </row>
    <row r="364" spans="48:52" x14ac:dyDescent="0.25">
      <c r="AV364" t="e">
        <f>+VLOOKUP($I364,Code!$A$2:$M$108,12,0)</f>
        <v>#N/A</v>
      </c>
      <c r="AW364" t="e">
        <f>+VLOOKUP($I364,Code!$A$2:$M$108,13,0)</f>
        <v>#N/A</v>
      </c>
      <c r="AY364" s="1">
        <f t="shared" si="12"/>
        <v>0</v>
      </c>
      <c r="AZ364" s="12" t="e">
        <f t="shared" si="13"/>
        <v>#DIV/0!</v>
      </c>
    </row>
    <row r="365" spans="48:52" x14ac:dyDescent="0.25">
      <c r="AV365" t="e">
        <f>+VLOOKUP($I365,Code!$A$2:$M$108,12,0)</f>
        <v>#N/A</v>
      </c>
      <c r="AW365" t="e">
        <f>+VLOOKUP($I365,Code!$A$2:$M$108,13,0)</f>
        <v>#N/A</v>
      </c>
      <c r="AY365" s="1">
        <f t="shared" si="12"/>
        <v>0</v>
      </c>
      <c r="AZ365" s="12" t="e">
        <f t="shared" si="13"/>
        <v>#DIV/0!</v>
      </c>
    </row>
    <row r="366" spans="48:52" x14ac:dyDescent="0.25">
      <c r="AV366" t="e">
        <f>+VLOOKUP($I366,Code!$A$2:$M$108,12,0)</f>
        <v>#N/A</v>
      </c>
      <c r="AW366" t="e">
        <f>+VLOOKUP($I366,Code!$A$2:$M$108,13,0)</f>
        <v>#N/A</v>
      </c>
      <c r="AY366" s="1">
        <f t="shared" si="12"/>
        <v>0</v>
      </c>
      <c r="AZ366" s="12" t="e">
        <f t="shared" si="13"/>
        <v>#DIV/0!</v>
      </c>
    </row>
    <row r="367" spans="48:52" x14ac:dyDescent="0.25">
      <c r="AV367" t="e">
        <f>+VLOOKUP($I367,Code!$A$2:$M$108,12,0)</f>
        <v>#N/A</v>
      </c>
      <c r="AW367" t="e">
        <f>+VLOOKUP($I367,Code!$A$2:$M$108,13,0)</f>
        <v>#N/A</v>
      </c>
      <c r="AY367" s="1">
        <f t="shared" si="12"/>
        <v>0</v>
      </c>
      <c r="AZ367" s="12" t="e">
        <f t="shared" si="13"/>
        <v>#DIV/0!</v>
      </c>
    </row>
    <row r="368" spans="48:52" x14ac:dyDescent="0.25">
      <c r="AV368" t="e">
        <f>+VLOOKUP($I368,Code!$A$2:$M$108,12,0)</f>
        <v>#N/A</v>
      </c>
      <c r="AW368" t="e">
        <f>+VLOOKUP($I368,Code!$A$2:$M$108,13,0)</f>
        <v>#N/A</v>
      </c>
      <c r="AY368" s="1">
        <f t="shared" si="12"/>
        <v>0</v>
      </c>
      <c r="AZ368" s="12" t="e">
        <f t="shared" si="13"/>
        <v>#DIV/0!</v>
      </c>
    </row>
    <row r="369" spans="2:52" x14ac:dyDescent="0.25">
      <c r="AV369" t="e">
        <f>+VLOOKUP($I369,Code!$A$2:$M$108,12,0)</f>
        <v>#N/A</v>
      </c>
      <c r="AW369" t="e">
        <f>+VLOOKUP($I369,Code!$A$2:$M$108,13,0)</f>
        <v>#N/A</v>
      </c>
      <c r="AY369" s="1">
        <f t="shared" si="12"/>
        <v>0</v>
      </c>
      <c r="AZ369" s="12" t="e">
        <f t="shared" si="13"/>
        <v>#DIV/0!</v>
      </c>
    </row>
    <row r="370" spans="2:52" x14ac:dyDescent="0.25">
      <c r="B370" s="4"/>
      <c r="AV370" t="e">
        <f>+VLOOKUP($I370,Code!$A$2:$M$108,12,0)</f>
        <v>#N/A</v>
      </c>
      <c r="AW370" t="e">
        <f>+VLOOKUP($I370,Code!$A$2:$M$108,13,0)</f>
        <v>#N/A</v>
      </c>
      <c r="AY370" s="1">
        <f t="shared" ref="AY370:AY410" si="14">+AE370*AQ370/1000</f>
        <v>0</v>
      </c>
      <c r="AZ370" s="12" t="e">
        <f t="shared" ref="AZ370:AZ410" si="15">1-(AE370/AD370)</f>
        <v>#DIV/0!</v>
      </c>
    </row>
    <row r="371" spans="2:52" x14ac:dyDescent="0.25">
      <c r="B371" s="4"/>
      <c r="AV371" t="e">
        <f>+VLOOKUP($I371,Code!$A$2:$M$108,12,0)</f>
        <v>#N/A</v>
      </c>
      <c r="AW371" t="e">
        <f>+VLOOKUP($I371,Code!$A$2:$M$108,13,0)</f>
        <v>#N/A</v>
      </c>
      <c r="AY371" s="1">
        <f t="shared" si="14"/>
        <v>0</v>
      </c>
      <c r="AZ371" s="12" t="e">
        <f t="shared" si="15"/>
        <v>#DIV/0!</v>
      </c>
    </row>
    <row r="372" spans="2:52" x14ac:dyDescent="0.25">
      <c r="AV372" t="e">
        <f>+VLOOKUP($I372,Code!$A$2:$M$108,12,0)</f>
        <v>#N/A</v>
      </c>
      <c r="AW372" t="e">
        <f>+VLOOKUP($I372,Code!$A$2:$M$108,13,0)</f>
        <v>#N/A</v>
      </c>
      <c r="AY372" s="1">
        <f t="shared" si="14"/>
        <v>0</v>
      </c>
      <c r="AZ372" s="12" t="e">
        <f t="shared" si="15"/>
        <v>#DIV/0!</v>
      </c>
    </row>
    <row r="373" spans="2:52" x14ac:dyDescent="0.25">
      <c r="AV373" t="e">
        <f>+VLOOKUP($I373,Code!$A$2:$M$108,12,0)</f>
        <v>#N/A</v>
      </c>
      <c r="AW373" t="e">
        <f>+VLOOKUP($I373,Code!$A$2:$M$108,13,0)</f>
        <v>#N/A</v>
      </c>
      <c r="AY373" s="1">
        <f t="shared" si="14"/>
        <v>0</v>
      </c>
      <c r="AZ373" s="12" t="e">
        <f t="shared" si="15"/>
        <v>#DIV/0!</v>
      </c>
    </row>
    <row r="374" spans="2:52" x14ac:dyDescent="0.25">
      <c r="AV374" t="e">
        <f>+VLOOKUP($I374,Code!$A$2:$M$108,12,0)</f>
        <v>#N/A</v>
      </c>
      <c r="AW374" t="e">
        <f>+VLOOKUP($I374,Code!$A$2:$M$108,13,0)</f>
        <v>#N/A</v>
      </c>
      <c r="AY374" s="1">
        <f t="shared" si="14"/>
        <v>0</v>
      </c>
      <c r="AZ374" s="12" t="e">
        <f t="shared" si="15"/>
        <v>#DIV/0!</v>
      </c>
    </row>
    <row r="375" spans="2:52" x14ac:dyDescent="0.25">
      <c r="AV375" t="e">
        <f>+VLOOKUP($I375,Code!$A$2:$M$108,12,0)</f>
        <v>#N/A</v>
      </c>
      <c r="AW375" t="e">
        <f>+VLOOKUP($I375,Code!$A$2:$M$108,13,0)</f>
        <v>#N/A</v>
      </c>
      <c r="AY375" s="1">
        <f t="shared" si="14"/>
        <v>0</v>
      </c>
      <c r="AZ375" s="12" t="e">
        <f t="shared" si="15"/>
        <v>#DIV/0!</v>
      </c>
    </row>
    <row r="376" spans="2:52" x14ac:dyDescent="0.25">
      <c r="AV376" t="e">
        <f>+VLOOKUP($I376,Code!$A$2:$M$108,12,0)</f>
        <v>#N/A</v>
      </c>
      <c r="AW376" t="e">
        <f>+VLOOKUP($I376,Code!$A$2:$M$108,13,0)</f>
        <v>#N/A</v>
      </c>
      <c r="AY376" s="1">
        <f t="shared" si="14"/>
        <v>0</v>
      </c>
      <c r="AZ376" s="12" t="e">
        <f t="shared" si="15"/>
        <v>#DIV/0!</v>
      </c>
    </row>
    <row r="377" spans="2:52" x14ac:dyDescent="0.25">
      <c r="AV377" t="e">
        <f>+VLOOKUP($I377,Code!$A$2:$M$108,12,0)</f>
        <v>#N/A</v>
      </c>
      <c r="AW377" t="e">
        <f>+VLOOKUP($I377,Code!$A$2:$M$108,13,0)</f>
        <v>#N/A</v>
      </c>
      <c r="AY377" s="1">
        <f t="shared" si="14"/>
        <v>0</v>
      </c>
      <c r="AZ377" s="12" t="e">
        <f t="shared" si="15"/>
        <v>#DIV/0!</v>
      </c>
    </row>
    <row r="378" spans="2:52" x14ac:dyDescent="0.25">
      <c r="AV378" t="e">
        <f>+VLOOKUP($I378,Code!$A$2:$M$108,12,0)</f>
        <v>#N/A</v>
      </c>
      <c r="AW378" t="e">
        <f>+VLOOKUP($I378,Code!$A$2:$M$108,13,0)</f>
        <v>#N/A</v>
      </c>
      <c r="AY378" s="1">
        <f t="shared" si="14"/>
        <v>0</v>
      </c>
      <c r="AZ378" s="12" t="e">
        <f t="shared" si="15"/>
        <v>#DIV/0!</v>
      </c>
    </row>
    <row r="379" spans="2:52" x14ac:dyDescent="0.25">
      <c r="AV379" t="e">
        <f>+VLOOKUP($I379,Code!$A$2:$M$108,12,0)</f>
        <v>#N/A</v>
      </c>
      <c r="AW379" t="e">
        <f>+VLOOKUP($I379,Code!$A$2:$M$108,13,0)</f>
        <v>#N/A</v>
      </c>
      <c r="AY379" s="1">
        <f t="shared" si="14"/>
        <v>0</v>
      </c>
      <c r="AZ379" s="12" t="e">
        <f t="shared" si="15"/>
        <v>#DIV/0!</v>
      </c>
    </row>
    <row r="380" spans="2:52" x14ac:dyDescent="0.25">
      <c r="AV380" t="e">
        <f>+VLOOKUP($I380,Code!$A$2:$M$108,12,0)</f>
        <v>#N/A</v>
      </c>
      <c r="AW380" t="e">
        <f>+VLOOKUP($I380,Code!$A$2:$M$108,13,0)</f>
        <v>#N/A</v>
      </c>
      <c r="AY380" s="1">
        <f t="shared" si="14"/>
        <v>0</v>
      </c>
      <c r="AZ380" s="12" t="e">
        <f t="shared" si="15"/>
        <v>#DIV/0!</v>
      </c>
    </row>
    <row r="381" spans="2:52" x14ac:dyDescent="0.25">
      <c r="AV381" t="e">
        <f>+VLOOKUP($I381,Code!$A$2:$M$108,12,0)</f>
        <v>#N/A</v>
      </c>
      <c r="AW381" t="e">
        <f>+VLOOKUP($I381,Code!$A$2:$M$108,13,0)</f>
        <v>#N/A</v>
      </c>
      <c r="AY381" s="1">
        <f t="shared" si="14"/>
        <v>0</v>
      </c>
      <c r="AZ381" s="12" t="e">
        <f t="shared" si="15"/>
        <v>#DIV/0!</v>
      </c>
    </row>
    <row r="382" spans="2:52" x14ac:dyDescent="0.25">
      <c r="AV382" t="e">
        <f>+VLOOKUP($I382,Code!$A$2:$M$108,12,0)</f>
        <v>#N/A</v>
      </c>
      <c r="AW382" t="e">
        <f>+VLOOKUP($I382,Code!$A$2:$M$108,13,0)</f>
        <v>#N/A</v>
      </c>
      <c r="AY382" s="1">
        <f t="shared" si="14"/>
        <v>0</v>
      </c>
      <c r="AZ382" s="12" t="e">
        <f t="shared" si="15"/>
        <v>#DIV/0!</v>
      </c>
    </row>
    <row r="383" spans="2:52" x14ac:dyDescent="0.25">
      <c r="AV383" t="e">
        <f>+VLOOKUP($I383,Code!$A$2:$M$108,12,0)</f>
        <v>#N/A</v>
      </c>
      <c r="AW383" t="e">
        <f>+VLOOKUP($I383,Code!$A$2:$M$108,13,0)</f>
        <v>#N/A</v>
      </c>
      <c r="AY383" s="1">
        <f t="shared" si="14"/>
        <v>0</v>
      </c>
      <c r="AZ383" s="12" t="e">
        <f t="shared" si="15"/>
        <v>#DIV/0!</v>
      </c>
    </row>
    <row r="384" spans="2:52" x14ac:dyDescent="0.25">
      <c r="AV384" t="e">
        <f>+VLOOKUP($I384,Code!$A$2:$M$108,12,0)</f>
        <v>#N/A</v>
      </c>
      <c r="AW384" t="e">
        <f>+VLOOKUP($I384,Code!$A$2:$M$108,13,0)</f>
        <v>#N/A</v>
      </c>
      <c r="AY384" s="1">
        <f t="shared" si="14"/>
        <v>0</v>
      </c>
      <c r="AZ384" s="12" t="e">
        <f t="shared" si="15"/>
        <v>#DIV/0!</v>
      </c>
    </row>
    <row r="385" spans="2:52" x14ac:dyDescent="0.25">
      <c r="AV385" t="e">
        <f>+VLOOKUP($I385,Code!$A$2:$M$108,12,0)</f>
        <v>#N/A</v>
      </c>
      <c r="AW385" t="e">
        <f>+VLOOKUP($I385,Code!$A$2:$M$108,13,0)</f>
        <v>#N/A</v>
      </c>
      <c r="AY385" s="1">
        <f t="shared" si="14"/>
        <v>0</v>
      </c>
      <c r="AZ385" s="12" t="e">
        <f t="shared" si="15"/>
        <v>#DIV/0!</v>
      </c>
    </row>
    <row r="386" spans="2:52" x14ac:dyDescent="0.25">
      <c r="B386" s="4"/>
      <c r="AV386" t="e">
        <f>+VLOOKUP($I386,Code!$A$2:$M$108,12,0)</f>
        <v>#N/A</v>
      </c>
      <c r="AW386" t="e">
        <f>+VLOOKUP($I386,Code!$A$2:$M$108,13,0)</f>
        <v>#N/A</v>
      </c>
      <c r="AY386" s="1">
        <f t="shared" si="14"/>
        <v>0</v>
      </c>
      <c r="AZ386" s="12" t="e">
        <f t="shared" si="15"/>
        <v>#DIV/0!</v>
      </c>
    </row>
    <row r="387" spans="2:52" x14ac:dyDescent="0.25">
      <c r="AV387" t="e">
        <f>+VLOOKUP($I387,Code!$A$2:$M$108,12,0)</f>
        <v>#N/A</v>
      </c>
      <c r="AW387" t="e">
        <f>+VLOOKUP($I387,Code!$A$2:$M$108,13,0)</f>
        <v>#N/A</v>
      </c>
      <c r="AY387" s="1">
        <f t="shared" si="14"/>
        <v>0</v>
      </c>
      <c r="AZ387" s="12" t="e">
        <f t="shared" si="15"/>
        <v>#DIV/0!</v>
      </c>
    </row>
    <row r="388" spans="2:52" x14ac:dyDescent="0.25">
      <c r="AV388" t="e">
        <f>+VLOOKUP($I388,Code!$A$2:$M$108,12,0)</f>
        <v>#N/A</v>
      </c>
      <c r="AW388" t="e">
        <f>+VLOOKUP($I388,Code!$A$2:$M$108,13,0)</f>
        <v>#N/A</v>
      </c>
      <c r="AY388" s="1">
        <f t="shared" si="14"/>
        <v>0</v>
      </c>
      <c r="AZ388" s="12" t="e">
        <f t="shared" si="15"/>
        <v>#DIV/0!</v>
      </c>
    </row>
    <row r="389" spans="2:52" x14ac:dyDescent="0.25">
      <c r="AV389" t="e">
        <f>+VLOOKUP($I389,Code!$A$2:$M$108,12,0)</f>
        <v>#N/A</v>
      </c>
      <c r="AW389" t="e">
        <f>+VLOOKUP($I389,Code!$A$2:$M$108,13,0)</f>
        <v>#N/A</v>
      </c>
      <c r="AY389" s="1">
        <f t="shared" si="14"/>
        <v>0</v>
      </c>
      <c r="AZ389" s="12" t="e">
        <f t="shared" si="15"/>
        <v>#DIV/0!</v>
      </c>
    </row>
    <row r="390" spans="2:52" x14ac:dyDescent="0.25">
      <c r="AV390" t="e">
        <f>+VLOOKUP($I390,Code!$A$2:$M$108,12,0)</f>
        <v>#N/A</v>
      </c>
      <c r="AW390" t="e">
        <f>+VLOOKUP($I390,Code!$A$2:$M$108,13,0)</f>
        <v>#N/A</v>
      </c>
      <c r="AY390" s="1">
        <f t="shared" si="14"/>
        <v>0</v>
      </c>
      <c r="AZ390" s="12" t="e">
        <f t="shared" si="15"/>
        <v>#DIV/0!</v>
      </c>
    </row>
    <row r="391" spans="2:52" x14ac:dyDescent="0.25">
      <c r="AV391" t="e">
        <f>+VLOOKUP($I391,Code!$A$2:$M$108,12,0)</f>
        <v>#N/A</v>
      </c>
      <c r="AW391" t="e">
        <f>+VLOOKUP($I391,Code!$A$2:$M$108,13,0)</f>
        <v>#N/A</v>
      </c>
      <c r="AY391" s="1">
        <f t="shared" si="14"/>
        <v>0</v>
      </c>
      <c r="AZ391" s="12" t="e">
        <f t="shared" si="15"/>
        <v>#DIV/0!</v>
      </c>
    </row>
    <row r="392" spans="2:52" x14ac:dyDescent="0.25">
      <c r="AV392" t="e">
        <f>+VLOOKUP($I392,Code!$A$2:$M$108,12,0)</f>
        <v>#N/A</v>
      </c>
      <c r="AW392" t="e">
        <f>+VLOOKUP($I392,Code!$A$2:$M$108,13,0)</f>
        <v>#N/A</v>
      </c>
      <c r="AY392" s="1">
        <f t="shared" si="14"/>
        <v>0</v>
      </c>
      <c r="AZ392" s="12" t="e">
        <f t="shared" si="15"/>
        <v>#DIV/0!</v>
      </c>
    </row>
    <row r="393" spans="2:52" x14ac:dyDescent="0.25">
      <c r="AV393" t="e">
        <f>+VLOOKUP($I393,Code!$A$2:$M$108,12,0)</f>
        <v>#N/A</v>
      </c>
      <c r="AW393" t="e">
        <f>+VLOOKUP($I393,Code!$A$2:$M$108,13,0)</f>
        <v>#N/A</v>
      </c>
      <c r="AY393" s="1">
        <f t="shared" si="14"/>
        <v>0</v>
      </c>
      <c r="AZ393" s="12" t="e">
        <f t="shared" si="15"/>
        <v>#DIV/0!</v>
      </c>
    </row>
    <row r="394" spans="2:52" x14ac:dyDescent="0.25">
      <c r="AV394" t="e">
        <f>+VLOOKUP($I394,Code!$A$2:$M$108,12,0)</f>
        <v>#N/A</v>
      </c>
      <c r="AW394" t="e">
        <f>+VLOOKUP($I394,Code!$A$2:$M$108,13,0)</f>
        <v>#N/A</v>
      </c>
      <c r="AY394" s="1">
        <f t="shared" si="14"/>
        <v>0</v>
      </c>
      <c r="AZ394" s="12" t="e">
        <f t="shared" si="15"/>
        <v>#DIV/0!</v>
      </c>
    </row>
    <row r="395" spans="2:52" x14ac:dyDescent="0.25">
      <c r="AV395" t="e">
        <f>+VLOOKUP($I395,Code!$A$2:$M$108,12,0)</f>
        <v>#N/A</v>
      </c>
      <c r="AW395" t="e">
        <f>+VLOOKUP($I395,Code!$A$2:$M$108,13,0)</f>
        <v>#N/A</v>
      </c>
      <c r="AY395" s="1">
        <f t="shared" si="14"/>
        <v>0</v>
      </c>
      <c r="AZ395" s="12" t="e">
        <f t="shared" si="15"/>
        <v>#DIV/0!</v>
      </c>
    </row>
    <row r="396" spans="2:52" x14ac:dyDescent="0.25">
      <c r="AV396" t="e">
        <f>+VLOOKUP($I396,Code!$A$2:$M$108,12,0)</f>
        <v>#N/A</v>
      </c>
      <c r="AW396" t="e">
        <f>+VLOOKUP($I396,Code!$A$2:$M$108,13,0)</f>
        <v>#N/A</v>
      </c>
      <c r="AY396" s="1">
        <f t="shared" si="14"/>
        <v>0</v>
      </c>
      <c r="AZ396" s="12" t="e">
        <f t="shared" si="15"/>
        <v>#DIV/0!</v>
      </c>
    </row>
    <row r="397" spans="2:52" x14ac:dyDescent="0.25">
      <c r="AV397" t="e">
        <f>+VLOOKUP($I397,Code!$A$2:$M$108,12,0)</f>
        <v>#N/A</v>
      </c>
      <c r="AW397" t="e">
        <f>+VLOOKUP($I397,Code!$A$2:$M$108,13,0)</f>
        <v>#N/A</v>
      </c>
      <c r="AY397" s="1">
        <f t="shared" si="14"/>
        <v>0</v>
      </c>
      <c r="AZ397" s="12" t="e">
        <f t="shared" si="15"/>
        <v>#DIV/0!</v>
      </c>
    </row>
    <row r="398" spans="2:52" x14ac:dyDescent="0.25">
      <c r="AV398" t="e">
        <f>+VLOOKUP($I398,Code!$A$2:$M$108,12,0)</f>
        <v>#N/A</v>
      </c>
      <c r="AW398" t="e">
        <f>+VLOOKUP($I398,Code!$A$2:$M$108,13,0)</f>
        <v>#N/A</v>
      </c>
      <c r="AY398" s="1">
        <f t="shared" si="14"/>
        <v>0</v>
      </c>
      <c r="AZ398" s="12" t="e">
        <f t="shared" si="15"/>
        <v>#DIV/0!</v>
      </c>
    </row>
    <row r="399" spans="2:52" x14ac:dyDescent="0.25">
      <c r="AV399" t="e">
        <f>+VLOOKUP($I399,Code!$A$2:$M$108,12,0)</f>
        <v>#N/A</v>
      </c>
      <c r="AW399" t="e">
        <f>+VLOOKUP($I399,Code!$A$2:$M$108,13,0)</f>
        <v>#N/A</v>
      </c>
      <c r="AY399" s="1">
        <f t="shared" si="14"/>
        <v>0</v>
      </c>
      <c r="AZ399" s="12" t="e">
        <f t="shared" si="15"/>
        <v>#DIV/0!</v>
      </c>
    </row>
    <row r="400" spans="2:52" x14ac:dyDescent="0.25">
      <c r="AV400" t="e">
        <f>+VLOOKUP($I400,Code!$A$2:$M$108,12,0)</f>
        <v>#N/A</v>
      </c>
      <c r="AW400" t="e">
        <f>+VLOOKUP($I400,Code!$A$2:$M$108,13,0)</f>
        <v>#N/A</v>
      </c>
      <c r="AY400" s="1">
        <f t="shared" si="14"/>
        <v>0</v>
      </c>
      <c r="AZ400" s="12" t="e">
        <f t="shared" si="15"/>
        <v>#DIV/0!</v>
      </c>
    </row>
    <row r="401" spans="48:52" x14ac:dyDescent="0.25">
      <c r="AV401" t="e">
        <f>+VLOOKUP($I401,Code!$A$2:$M$108,12,0)</f>
        <v>#N/A</v>
      </c>
      <c r="AW401" t="e">
        <f>+VLOOKUP($I401,Code!$A$2:$M$108,13,0)</f>
        <v>#N/A</v>
      </c>
      <c r="AY401" s="1">
        <f t="shared" si="14"/>
        <v>0</v>
      </c>
      <c r="AZ401" s="12" t="e">
        <f t="shared" si="15"/>
        <v>#DIV/0!</v>
      </c>
    </row>
    <row r="402" spans="48:52" x14ac:dyDescent="0.25">
      <c r="AV402" t="e">
        <f>+VLOOKUP($I402,Code!$A$2:$M$108,12,0)</f>
        <v>#N/A</v>
      </c>
      <c r="AW402" t="e">
        <f>+VLOOKUP($I402,Code!$A$2:$M$108,13,0)</f>
        <v>#N/A</v>
      </c>
      <c r="AY402" s="1">
        <f t="shared" si="14"/>
        <v>0</v>
      </c>
      <c r="AZ402" s="12" t="e">
        <f t="shared" si="15"/>
        <v>#DIV/0!</v>
      </c>
    </row>
    <row r="403" spans="48:52" x14ac:dyDescent="0.25">
      <c r="AV403" t="e">
        <f>+VLOOKUP($I403,Code!$A$2:$M$108,12,0)</f>
        <v>#N/A</v>
      </c>
      <c r="AW403" t="e">
        <f>+VLOOKUP($I403,Code!$A$2:$M$108,13,0)</f>
        <v>#N/A</v>
      </c>
      <c r="AY403" s="1">
        <f t="shared" si="14"/>
        <v>0</v>
      </c>
      <c r="AZ403" s="12" t="e">
        <f t="shared" si="15"/>
        <v>#DIV/0!</v>
      </c>
    </row>
    <row r="404" spans="48:52" x14ac:dyDescent="0.25">
      <c r="AV404" t="e">
        <f>+VLOOKUP($I404,Code!$A$2:$M$108,12,0)</f>
        <v>#N/A</v>
      </c>
      <c r="AW404" t="e">
        <f>+VLOOKUP($I404,Code!$A$2:$M$108,13,0)</f>
        <v>#N/A</v>
      </c>
      <c r="AY404" s="1">
        <f t="shared" si="14"/>
        <v>0</v>
      </c>
      <c r="AZ404" s="12" t="e">
        <f t="shared" si="15"/>
        <v>#DIV/0!</v>
      </c>
    </row>
    <row r="405" spans="48:52" x14ac:dyDescent="0.25">
      <c r="AV405" t="e">
        <f>+VLOOKUP($I405,Code!$A$2:$M$108,12,0)</f>
        <v>#N/A</v>
      </c>
      <c r="AW405" t="e">
        <f>+VLOOKUP($I405,Code!$A$2:$M$108,13,0)</f>
        <v>#N/A</v>
      </c>
      <c r="AY405" s="1">
        <f t="shared" si="14"/>
        <v>0</v>
      </c>
      <c r="AZ405" s="12" t="e">
        <f t="shared" si="15"/>
        <v>#DIV/0!</v>
      </c>
    </row>
    <row r="406" spans="48:52" x14ac:dyDescent="0.25">
      <c r="AV406" t="e">
        <f>+VLOOKUP($I406,Code!$A$2:$M$108,12,0)</f>
        <v>#N/A</v>
      </c>
      <c r="AW406" t="e">
        <f>+VLOOKUP($I406,Code!$A$2:$M$108,13,0)</f>
        <v>#N/A</v>
      </c>
      <c r="AY406" s="1">
        <f t="shared" si="14"/>
        <v>0</v>
      </c>
      <c r="AZ406" s="12" t="e">
        <f t="shared" si="15"/>
        <v>#DIV/0!</v>
      </c>
    </row>
    <row r="407" spans="48:52" x14ac:dyDescent="0.25">
      <c r="AV407" t="e">
        <f>+VLOOKUP($I407,Code!$A$2:$M$108,12,0)</f>
        <v>#N/A</v>
      </c>
      <c r="AW407" t="e">
        <f>+VLOOKUP($I407,Code!$A$2:$M$108,13,0)</f>
        <v>#N/A</v>
      </c>
      <c r="AY407" s="1">
        <f t="shared" si="14"/>
        <v>0</v>
      </c>
      <c r="AZ407" s="12" t="e">
        <f t="shared" si="15"/>
        <v>#DIV/0!</v>
      </c>
    </row>
    <row r="408" spans="48:52" x14ac:dyDescent="0.25">
      <c r="AV408" t="e">
        <f>+VLOOKUP($I408,Code!$A$2:$M$108,12,0)</f>
        <v>#N/A</v>
      </c>
      <c r="AW408" t="e">
        <f>+VLOOKUP($I408,Code!$A$2:$M$108,13,0)</f>
        <v>#N/A</v>
      </c>
      <c r="AY408" s="1">
        <f t="shared" si="14"/>
        <v>0</v>
      </c>
      <c r="AZ408" s="12" t="e">
        <f t="shared" si="15"/>
        <v>#DIV/0!</v>
      </c>
    </row>
    <row r="409" spans="48:52" x14ac:dyDescent="0.25">
      <c r="AV409" t="e">
        <f>+VLOOKUP($I409,Code!$A$2:$M$108,12,0)</f>
        <v>#N/A</v>
      </c>
      <c r="AW409" t="e">
        <f>+VLOOKUP($I409,Code!$A$2:$M$108,13,0)</f>
        <v>#N/A</v>
      </c>
      <c r="AY409" s="1">
        <f t="shared" si="14"/>
        <v>0</v>
      </c>
      <c r="AZ409" s="12" t="e">
        <f t="shared" si="15"/>
        <v>#DIV/0!</v>
      </c>
    </row>
    <row r="410" spans="48:52" x14ac:dyDescent="0.25">
      <c r="AV410" t="e">
        <f>+VLOOKUP($I410,Code!$A$2:$M$108,12,0)</f>
        <v>#N/A</v>
      </c>
      <c r="AW410" t="e">
        <f>+VLOOKUP($I410,Code!$A$2:$M$108,13,0)</f>
        <v>#N/A</v>
      </c>
      <c r="AY410" s="1">
        <f t="shared" si="14"/>
        <v>0</v>
      </c>
      <c r="AZ410" s="12" t="e">
        <f t="shared" si="15"/>
        <v>#DIV/0!</v>
      </c>
    </row>
    <row r="411" spans="48:52" x14ac:dyDescent="0.25">
      <c r="AV411" t="e">
        <f>+VLOOKUP($I411,Code!$A$2:$M$108,12,0)</f>
        <v>#N/A</v>
      </c>
      <c r="AW411" t="e">
        <f>+VLOOKUP($I411,Code!$A$2:$M$108,13,0)</f>
        <v>#N/A</v>
      </c>
    </row>
    <row r="412" spans="48:52" x14ac:dyDescent="0.25">
      <c r="AV412" t="e">
        <f>+VLOOKUP($I412,Code!$A$2:$M$108,12,0)</f>
        <v>#N/A</v>
      </c>
      <c r="AW412" t="e">
        <f>+VLOOKUP($I412,Code!$A$2:$M$108,13,0)</f>
        <v>#N/A</v>
      </c>
    </row>
    <row r="413" spans="48:52" x14ac:dyDescent="0.25">
      <c r="AV413" t="e">
        <f>+VLOOKUP($I413,Code!$A$2:$M$108,12,0)</f>
        <v>#N/A</v>
      </c>
      <c r="AW413" t="e">
        <f>+VLOOKUP($I413,Code!$A$2:$M$108,13,0)</f>
        <v>#N/A</v>
      </c>
    </row>
    <row r="414" spans="48:52" x14ac:dyDescent="0.25">
      <c r="AV414" t="e">
        <f>+VLOOKUP($I414,Code!$A$2:$M$108,12,0)</f>
        <v>#N/A</v>
      </c>
      <c r="AW414" t="e">
        <f>+VLOOKUP($I414,Code!$A$2:$M$108,13,0)</f>
        <v>#N/A</v>
      </c>
    </row>
    <row r="415" spans="48:52" x14ac:dyDescent="0.25">
      <c r="AV415" t="e">
        <f>+VLOOKUP($I415,Code!$A$2:$M$108,12,0)</f>
        <v>#N/A</v>
      </c>
      <c r="AW415" t="e">
        <f>+VLOOKUP($I415,Code!$A$2:$M$108,13,0)</f>
        <v>#N/A</v>
      </c>
    </row>
    <row r="416" spans="48:52" x14ac:dyDescent="0.25">
      <c r="AV416" t="e">
        <f>+VLOOKUP($I416,Code!$A$2:$M$108,12,0)</f>
        <v>#N/A</v>
      </c>
      <c r="AW416" t="e">
        <f>+VLOOKUP($I416,Code!$A$2:$M$108,13,0)</f>
        <v>#N/A</v>
      </c>
    </row>
    <row r="417" spans="48:49" x14ac:dyDescent="0.25">
      <c r="AV417" t="e">
        <f>+VLOOKUP($I417,Code!$A$2:$M$108,12,0)</f>
        <v>#N/A</v>
      </c>
      <c r="AW417" t="e">
        <f>+VLOOKUP($I417,Code!$A$2:$M$108,13,0)</f>
        <v>#N/A</v>
      </c>
    </row>
    <row r="418" spans="48:49" x14ac:dyDescent="0.25">
      <c r="AV418" t="e">
        <f>+VLOOKUP($I418,Code!$A$2:$M$108,12,0)</f>
        <v>#N/A</v>
      </c>
      <c r="AW418" t="e">
        <f>+VLOOKUP($I418,Code!$A$2:$M$108,13,0)</f>
        <v>#N/A</v>
      </c>
    </row>
    <row r="419" spans="48:49" x14ac:dyDescent="0.25">
      <c r="AV419" t="e">
        <f>+VLOOKUP($I419,Code!$A$2:$M$108,12,0)</f>
        <v>#N/A</v>
      </c>
      <c r="AW419" t="e">
        <f>+VLOOKUP($I419,Code!$A$2:$M$108,13,0)</f>
        <v>#N/A</v>
      </c>
    </row>
    <row r="420" spans="48:49" x14ac:dyDescent="0.25">
      <c r="AV420" t="e">
        <f>+VLOOKUP($I420,Code!$A$2:$M$108,12,0)</f>
        <v>#N/A</v>
      </c>
      <c r="AW420" t="e">
        <f>+VLOOKUP($I420,Code!$A$2:$M$108,13,0)</f>
        <v>#N/A</v>
      </c>
    </row>
    <row r="421" spans="48:49" x14ac:dyDescent="0.25">
      <c r="AV421" t="e">
        <f>+VLOOKUP($I421,Code!$A$2:$M$108,12,0)</f>
        <v>#N/A</v>
      </c>
      <c r="AW421" t="e">
        <f>+VLOOKUP($I421,Code!$A$2:$M$108,13,0)</f>
        <v>#N/A</v>
      </c>
    </row>
    <row r="422" spans="48:49" x14ac:dyDescent="0.25">
      <c r="AV422" t="e">
        <f>+VLOOKUP($I422,Code!$A$2:$M$108,12,0)</f>
        <v>#N/A</v>
      </c>
      <c r="AW422" t="e">
        <f>+VLOOKUP($I422,Code!$A$2:$M$108,13,0)</f>
        <v>#N/A</v>
      </c>
    </row>
    <row r="423" spans="48:49" x14ac:dyDescent="0.25">
      <c r="AV423" t="e">
        <f>+VLOOKUP($I423,Code!$A$2:$M$108,12,0)</f>
        <v>#N/A</v>
      </c>
      <c r="AW423" t="e">
        <f>+VLOOKUP($I423,Code!$A$2:$M$108,13,0)</f>
        <v>#N/A</v>
      </c>
    </row>
    <row r="424" spans="48:49" x14ac:dyDescent="0.25">
      <c r="AV424" t="e">
        <f>+VLOOKUP($I424,Code!$A$2:$M$108,12,0)</f>
        <v>#N/A</v>
      </c>
      <c r="AW424" t="e">
        <f>+VLOOKUP($I424,Code!$A$2:$M$108,13,0)</f>
        <v>#N/A</v>
      </c>
    </row>
    <row r="425" spans="48:49" x14ac:dyDescent="0.25">
      <c r="AV425" t="e">
        <f>+VLOOKUP($I425,Code!$A$2:$M$108,12,0)</f>
        <v>#N/A</v>
      </c>
      <c r="AW425" t="e">
        <f>+VLOOKUP($I425,Code!$A$2:$M$108,13,0)</f>
        <v>#N/A</v>
      </c>
    </row>
    <row r="426" spans="48:49" x14ac:dyDescent="0.25">
      <c r="AV426" t="e">
        <f>+VLOOKUP($I426,Code!$A$2:$M$108,12,0)</f>
        <v>#N/A</v>
      </c>
      <c r="AW426" t="e">
        <f>+VLOOKUP($I426,Code!$A$2:$M$108,13,0)</f>
        <v>#N/A</v>
      </c>
    </row>
    <row r="427" spans="48:49" x14ac:dyDescent="0.25">
      <c r="AV427" t="e">
        <f>+VLOOKUP($I427,Code!$A$2:$M$108,12,0)</f>
        <v>#N/A</v>
      </c>
      <c r="AW427" t="e">
        <f>+VLOOKUP($I427,Code!$A$2:$M$108,13,0)</f>
        <v>#N/A</v>
      </c>
    </row>
    <row r="428" spans="48:49" x14ac:dyDescent="0.25">
      <c r="AV428" t="e">
        <f>+VLOOKUP($I428,Code!$A$2:$M$108,12,0)</f>
        <v>#N/A</v>
      </c>
      <c r="AW428" t="e">
        <f>+VLOOKUP($I428,Code!$A$2:$M$108,13,0)</f>
        <v>#N/A</v>
      </c>
    </row>
    <row r="429" spans="48:49" x14ac:dyDescent="0.25">
      <c r="AV429" t="e">
        <f>+VLOOKUP($I429,Code!$A$2:$M$108,12,0)</f>
        <v>#N/A</v>
      </c>
      <c r="AW429" t="e">
        <f>+VLOOKUP($I429,Code!$A$2:$M$108,13,0)</f>
        <v>#N/A</v>
      </c>
    </row>
    <row r="430" spans="48:49" x14ac:dyDescent="0.25">
      <c r="AV430" t="e">
        <f>+VLOOKUP($I430,Code!$A$2:$M$108,12,0)</f>
        <v>#N/A</v>
      </c>
      <c r="AW430" t="e">
        <f>+VLOOKUP($I430,Code!$A$2:$M$108,13,0)</f>
        <v>#N/A</v>
      </c>
    </row>
    <row r="431" spans="48:49" x14ac:dyDescent="0.25">
      <c r="AV431" t="e">
        <f>+VLOOKUP($I431,Code!$A$2:$M$108,12,0)</f>
        <v>#N/A</v>
      </c>
      <c r="AW431" t="e">
        <f>+VLOOKUP($I431,Code!$A$2:$M$108,13,0)</f>
        <v>#N/A</v>
      </c>
    </row>
    <row r="432" spans="48:49" x14ac:dyDescent="0.25">
      <c r="AV432" t="e">
        <f>+VLOOKUP($I432,Code!$A$2:$M$108,12,0)</f>
        <v>#N/A</v>
      </c>
      <c r="AW432" t="e">
        <f>+VLOOKUP($I432,Code!$A$2:$M$108,13,0)</f>
        <v>#N/A</v>
      </c>
    </row>
    <row r="433" spans="48:49" x14ac:dyDescent="0.25">
      <c r="AV433" t="e">
        <f>+VLOOKUP($I433,Code!$A$2:$M$108,12,0)</f>
        <v>#N/A</v>
      </c>
      <c r="AW433" t="e">
        <f>+VLOOKUP($I433,Code!$A$2:$M$108,13,0)</f>
        <v>#N/A</v>
      </c>
    </row>
    <row r="434" spans="48:49" x14ac:dyDescent="0.25">
      <c r="AV434" t="e">
        <f>+VLOOKUP($I434,Code!$A$2:$M$108,12,0)</f>
        <v>#N/A</v>
      </c>
      <c r="AW434" t="e">
        <f>+VLOOKUP($I434,Code!$A$2:$M$108,13,0)</f>
        <v>#N/A</v>
      </c>
    </row>
    <row r="435" spans="48:49" x14ac:dyDescent="0.25">
      <c r="AV435" t="e">
        <f>+VLOOKUP($I435,Code!$A$2:$M$108,12,0)</f>
        <v>#N/A</v>
      </c>
      <c r="AW435" t="e">
        <f>+VLOOKUP($I435,Code!$A$2:$M$108,13,0)</f>
        <v>#N/A</v>
      </c>
    </row>
    <row r="436" spans="48:49" x14ac:dyDescent="0.25">
      <c r="AV436" t="e">
        <f>+VLOOKUP($I436,Code!$A$2:$M$108,12,0)</f>
        <v>#N/A</v>
      </c>
      <c r="AW436" t="e">
        <f>+VLOOKUP($I436,Code!$A$2:$M$108,13,0)</f>
        <v>#N/A</v>
      </c>
    </row>
    <row r="437" spans="48:49" x14ac:dyDescent="0.25">
      <c r="AV437" t="e">
        <f>+VLOOKUP($I437,Code!$A$2:$M$108,12,0)</f>
        <v>#N/A</v>
      </c>
      <c r="AW437" t="e">
        <f>+VLOOKUP($I437,Code!$A$2:$M$108,13,0)</f>
        <v>#N/A</v>
      </c>
    </row>
    <row r="438" spans="48:49" x14ac:dyDescent="0.25">
      <c r="AV438" t="e">
        <f>+VLOOKUP($I438,Code!$A$2:$M$108,12,0)</f>
        <v>#N/A</v>
      </c>
      <c r="AW438" t="e">
        <f>+VLOOKUP($I438,Code!$A$2:$M$108,13,0)</f>
        <v>#N/A</v>
      </c>
    </row>
    <row r="439" spans="48:49" x14ac:dyDescent="0.25">
      <c r="AV439" t="e">
        <f>+VLOOKUP($I439,Code!$A$2:$M$108,12,0)</f>
        <v>#N/A</v>
      </c>
      <c r="AW439" t="e">
        <f>+VLOOKUP($I439,Code!$A$2:$M$108,13,0)</f>
        <v>#N/A</v>
      </c>
    </row>
    <row r="440" spans="48:49" x14ac:dyDescent="0.25">
      <c r="AV440" t="e">
        <f>+VLOOKUP($I440,Code!$A$2:$M$108,12,0)</f>
        <v>#N/A</v>
      </c>
      <c r="AW440" t="e">
        <f>+VLOOKUP($I440,Code!$A$2:$M$108,13,0)</f>
        <v>#N/A</v>
      </c>
    </row>
    <row r="441" spans="48:49" x14ac:dyDescent="0.25">
      <c r="AV441" t="e">
        <f>+VLOOKUP($I441,Code!$A$2:$M$108,12,0)</f>
        <v>#N/A</v>
      </c>
      <c r="AW441" t="e">
        <f>+VLOOKUP($I441,Code!$A$2:$M$108,13,0)</f>
        <v>#N/A</v>
      </c>
    </row>
    <row r="442" spans="48:49" x14ac:dyDescent="0.25">
      <c r="AV442" t="e">
        <f>+VLOOKUP($I442,Code!$A$2:$M$108,12,0)</f>
        <v>#N/A</v>
      </c>
      <c r="AW442" t="e">
        <f>+VLOOKUP($I442,Code!$A$2:$M$108,13,0)</f>
        <v>#N/A</v>
      </c>
    </row>
    <row r="443" spans="48:49" x14ac:dyDescent="0.25">
      <c r="AV443" t="e">
        <f>+VLOOKUP($I443,Code!$A$2:$M$108,12,0)</f>
        <v>#N/A</v>
      </c>
      <c r="AW443" t="e">
        <f>+VLOOKUP($I443,Code!$A$2:$M$108,13,0)</f>
        <v>#N/A</v>
      </c>
    </row>
    <row r="444" spans="48:49" x14ac:dyDescent="0.25">
      <c r="AV444" t="e">
        <f>+VLOOKUP($I444,Code!$A$2:$M$108,12,0)</f>
        <v>#N/A</v>
      </c>
      <c r="AW444" t="e">
        <f>+VLOOKUP($I444,Code!$A$2:$M$108,13,0)</f>
        <v>#N/A</v>
      </c>
    </row>
    <row r="445" spans="48:49" x14ac:dyDescent="0.25">
      <c r="AV445" t="e">
        <f>+VLOOKUP($I445,Code!$A$2:$M$108,12,0)</f>
        <v>#N/A</v>
      </c>
      <c r="AW445" t="e">
        <f>+VLOOKUP($I445,Code!$A$2:$M$108,13,0)</f>
        <v>#N/A</v>
      </c>
    </row>
    <row r="446" spans="48:49" x14ac:dyDescent="0.25">
      <c r="AV446" t="e">
        <f>+VLOOKUP($I446,Code!$A$2:$M$108,12,0)</f>
        <v>#N/A</v>
      </c>
      <c r="AW446" t="e">
        <f>+VLOOKUP($I446,Code!$A$2:$M$108,13,0)</f>
        <v>#N/A</v>
      </c>
    </row>
    <row r="447" spans="48:49" x14ac:dyDescent="0.25">
      <c r="AV447" t="e">
        <f>+VLOOKUP($I447,Code!$A$2:$M$108,12,0)</f>
        <v>#N/A</v>
      </c>
      <c r="AW447" t="e">
        <f>+VLOOKUP($I447,Code!$A$2:$M$108,13,0)</f>
        <v>#N/A</v>
      </c>
    </row>
    <row r="448" spans="48:49" x14ac:dyDescent="0.25">
      <c r="AV448" t="e">
        <f>+VLOOKUP($I448,Code!$A$2:$M$108,12,0)</f>
        <v>#N/A</v>
      </c>
      <c r="AW448" t="e">
        <f>+VLOOKUP($I448,Code!$A$2:$M$108,13,0)</f>
        <v>#N/A</v>
      </c>
    </row>
    <row r="449" spans="48:49" x14ac:dyDescent="0.25">
      <c r="AV449" t="e">
        <f>+VLOOKUP($I449,Code!$A$2:$M$108,12,0)</f>
        <v>#N/A</v>
      </c>
      <c r="AW449" t="e">
        <f>+VLOOKUP($I449,Code!$A$2:$M$108,13,0)</f>
        <v>#N/A</v>
      </c>
    </row>
    <row r="450" spans="48:49" x14ac:dyDescent="0.25">
      <c r="AV450" t="e">
        <f>+VLOOKUP($I450,Code!$A$2:$M$108,12,0)</f>
        <v>#N/A</v>
      </c>
      <c r="AW450" t="e">
        <f>+VLOOKUP($I450,Code!$A$2:$M$108,13,0)</f>
        <v>#N/A</v>
      </c>
    </row>
    <row r="451" spans="48:49" x14ac:dyDescent="0.25">
      <c r="AV451" t="e">
        <f>+VLOOKUP($I451,Code!$A$2:$M$108,12,0)</f>
        <v>#N/A</v>
      </c>
      <c r="AW451" t="e">
        <f>+VLOOKUP($I451,Code!$A$2:$M$108,13,0)</f>
        <v>#N/A</v>
      </c>
    </row>
    <row r="452" spans="48:49" x14ac:dyDescent="0.25">
      <c r="AV452" t="e">
        <f>+VLOOKUP($I452,Code!$A$2:$M$108,12,0)</f>
        <v>#N/A</v>
      </c>
      <c r="AW452" t="e">
        <f>+VLOOKUP($I452,Code!$A$2:$M$108,13,0)</f>
        <v>#N/A</v>
      </c>
    </row>
    <row r="453" spans="48:49" x14ac:dyDescent="0.25">
      <c r="AV453" t="e">
        <f>+VLOOKUP($I453,Code!$A$2:$M$108,12,0)</f>
        <v>#N/A</v>
      </c>
      <c r="AW453" t="e">
        <f>+VLOOKUP($I453,Code!$A$2:$M$108,13,0)</f>
        <v>#N/A</v>
      </c>
    </row>
    <row r="454" spans="48:49" x14ac:dyDescent="0.25">
      <c r="AV454" t="e">
        <f>+VLOOKUP($I454,Code!$A$2:$M$108,12,0)</f>
        <v>#N/A</v>
      </c>
      <c r="AW454" t="e">
        <f>+VLOOKUP($I454,Code!$A$2:$M$108,13,0)</f>
        <v>#N/A</v>
      </c>
    </row>
    <row r="455" spans="48:49" x14ac:dyDescent="0.25">
      <c r="AV455" t="e">
        <f>+VLOOKUP($I455,Code!$A$2:$M$108,12,0)</f>
        <v>#N/A</v>
      </c>
      <c r="AW455" t="e">
        <f>+VLOOKUP($I455,Code!$A$2:$M$108,13,0)</f>
        <v>#N/A</v>
      </c>
    </row>
    <row r="456" spans="48:49" x14ac:dyDescent="0.25">
      <c r="AV456" t="e">
        <f>+VLOOKUP($I456,Code!$A$2:$M$108,12,0)</f>
        <v>#N/A</v>
      </c>
      <c r="AW456" t="e">
        <f>+VLOOKUP($I456,Code!$A$2:$M$108,13,0)</f>
        <v>#N/A</v>
      </c>
    </row>
    <row r="457" spans="48:49" x14ac:dyDescent="0.25">
      <c r="AV457" t="e">
        <f>+VLOOKUP($I457,Code!$A$2:$M$108,12,0)</f>
        <v>#N/A</v>
      </c>
      <c r="AW457" t="e">
        <f>+VLOOKUP($I457,Code!$A$2:$M$108,13,0)</f>
        <v>#N/A</v>
      </c>
    </row>
    <row r="458" spans="48:49" x14ac:dyDescent="0.25">
      <c r="AV458" t="e">
        <f>+VLOOKUP($I458,Code!$A$2:$M$108,12,0)</f>
        <v>#N/A</v>
      </c>
      <c r="AW458" t="e">
        <f>+VLOOKUP($I458,Code!$A$2:$M$108,13,0)</f>
        <v>#N/A</v>
      </c>
    </row>
    <row r="459" spans="48:49" x14ac:dyDescent="0.25">
      <c r="AV459" t="e">
        <f>+VLOOKUP($I459,Code!$A$2:$M$108,12,0)</f>
        <v>#N/A</v>
      </c>
      <c r="AW459" t="e">
        <f>+VLOOKUP($I459,Code!$A$2:$M$108,13,0)</f>
        <v>#N/A</v>
      </c>
    </row>
    <row r="460" spans="48:49" x14ac:dyDescent="0.25">
      <c r="AV460" t="e">
        <f>+VLOOKUP($I460,Code!$A$2:$M$108,12,0)</f>
        <v>#N/A</v>
      </c>
      <c r="AW460" t="e">
        <f>+VLOOKUP($I460,Code!$A$2:$M$108,13,0)</f>
        <v>#N/A</v>
      </c>
    </row>
    <row r="461" spans="48:49" x14ac:dyDescent="0.25">
      <c r="AV461" t="e">
        <f>+VLOOKUP($I461,Code!$A$2:$M$108,12,0)</f>
        <v>#N/A</v>
      </c>
      <c r="AW461" t="e">
        <f>+VLOOKUP($I461,Code!$A$2:$M$108,13,0)</f>
        <v>#N/A</v>
      </c>
    </row>
    <row r="462" spans="48:49" x14ac:dyDescent="0.25">
      <c r="AV462" t="e">
        <f>+VLOOKUP($I462,Code!$A$2:$M$108,12,0)</f>
        <v>#N/A</v>
      </c>
      <c r="AW462" t="e">
        <f>+VLOOKUP($I462,Code!$A$2:$M$108,13,0)</f>
        <v>#N/A</v>
      </c>
    </row>
    <row r="463" spans="48:49" x14ac:dyDescent="0.25">
      <c r="AV463" t="e">
        <f>+VLOOKUP($I463,Code!$A$2:$M$108,12,0)</f>
        <v>#N/A</v>
      </c>
      <c r="AW463" t="e">
        <f>+VLOOKUP($I463,Code!$A$2:$M$108,13,0)</f>
        <v>#N/A</v>
      </c>
    </row>
    <row r="464" spans="48:49" x14ac:dyDescent="0.25">
      <c r="AV464" t="e">
        <f>+VLOOKUP($I464,Code!$A$2:$M$108,12,0)</f>
        <v>#N/A</v>
      </c>
      <c r="AW464" t="e">
        <f>+VLOOKUP($I464,Code!$A$2:$M$108,13,0)</f>
        <v>#N/A</v>
      </c>
    </row>
    <row r="465" spans="48:49" x14ac:dyDescent="0.25">
      <c r="AV465" t="e">
        <f>+VLOOKUP($I465,Code!$A$2:$M$108,12,0)</f>
        <v>#N/A</v>
      </c>
      <c r="AW465" t="e">
        <f>+VLOOKUP($I465,Code!$A$2:$M$108,13,0)</f>
        <v>#N/A</v>
      </c>
    </row>
    <row r="466" spans="48:49" x14ac:dyDescent="0.25">
      <c r="AV466" t="e">
        <f>+VLOOKUP($I466,Code!$A$2:$M$108,12,0)</f>
        <v>#N/A</v>
      </c>
      <c r="AW466" t="e">
        <f>+VLOOKUP($I466,Code!$A$2:$M$108,13,0)</f>
        <v>#N/A</v>
      </c>
    </row>
    <row r="467" spans="48:49" x14ac:dyDescent="0.25">
      <c r="AV467" t="e">
        <f>+VLOOKUP($I467,Code!$A$2:$M$108,12,0)</f>
        <v>#N/A</v>
      </c>
      <c r="AW467" t="e">
        <f>+VLOOKUP($I467,Code!$A$2:$M$108,13,0)</f>
        <v>#N/A</v>
      </c>
    </row>
    <row r="468" spans="48:49" x14ac:dyDescent="0.25">
      <c r="AV468" t="e">
        <f>+VLOOKUP($I468,Code!$A$2:$M$108,12,0)</f>
        <v>#N/A</v>
      </c>
      <c r="AW468" t="e">
        <f>+VLOOKUP($I468,Code!$A$2:$M$108,13,0)</f>
        <v>#N/A</v>
      </c>
    </row>
    <row r="469" spans="48:49" x14ac:dyDescent="0.25">
      <c r="AV469" t="e">
        <f>+VLOOKUP($I469,Code!$A$2:$M$108,12,0)</f>
        <v>#N/A</v>
      </c>
      <c r="AW469" t="e">
        <f>+VLOOKUP($I469,Code!$A$2:$M$108,13,0)</f>
        <v>#N/A</v>
      </c>
    </row>
    <row r="470" spans="48:49" x14ac:dyDescent="0.25">
      <c r="AV470" t="e">
        <f>+VLOOKUP($I470,Code!$A$2:$M$108,12,0)</f>
        <v>#N/A</v>
      </c>
      <c r="AW470" t="e">
        <f>+VLOOKUP($I470,Code!$A$2:$M$108,13,0)</f>
        <v>#N/A</v>
      </c>
    </row>
    <row r="471" spans="48:49" x14ac:dyDescent="0.25">
      <c r="AV471" t="e">
        <f>+VLOOKUP($I471,Code!$A$2:$M$108,12,0)</f>
        <v>#N/A</v>
      </c>
      <c r="AW471" t="e">
        <f>+VLOOKUP($I471,Code!$A$2:$M$108,13,0)</f>
        <v>#N/A</v>
      </c>
    </row>
    <row r="472" spans="48:49" x14ac:dyDescent="0.25">
      <c r="AV472" t="e">
        <f>+VLOOKUP($I472,Code!$A$2:$M$108,12,0)</f>
        <v>#N/A</v>
      </c>
      <c r="AW472" t="e">
        <f>+VLOOKUP($I472,Code!$A$2:$M$108,13,0)</f>
        <v>#N/A</v>
      </c>
    </row>
    <row r="473" spans="48:49" x14ac:dyDescent="0.25">
      <c r="AV473" t="e">
        <f>+VLOOKUP($I473,Code!$A$2:$M$108,12,0)</f>
        <v>#N/A</v>
      </c>
      <c r="AW473" t="e">
        <f>+VLOOKUP($I473,Code!$A$2:$M$108,13,0)</f>
        <v>#N/A</v>
      </c>
    </row>
    <row r="474" spans="48:49" x14ac:dyDescent="0.25">
      <c r="AV474" t="e">
        <f>+VLOOKUP($I474,Code!$A$2:$M$108,12,0)</f>
        <v>#N/A</v>
      </c>
      <c r="AW474" t="e">
        <f>+VLOOKUP($I474,Code!$A$2:$M$108,13,0)</f>
        <v>#N/A</v>
      </c>
    </row>
    <row r="475" spans="48:49" x14ac:dyDescent="0.25">
      <c r="AV475" t="e">
        <f>+VLOOKUP($I475,Code!$A$2:$M$108,12,0)</f>
        <v>#N/A</v>
      </c>
      <c r="AW475" t="e">
        <f>+VLOOKUP($I475,Code!$A$2:$M$108,13,0)</f>
        <v>#N/A</v>
      </c>
    </row>
    <row r="476" spans="48:49" x14ac:dyDescent="0.25">
      <c r="AV476" t="e">
        <f>+VLOOKUP($I476,Code!$A$2:$M$108,12,0)</f>
        <v>#N/A</v>
      </c>
      <c r="AW476" t="e">
        <f>+VLOOKUP($I476,Code!$A$2:$M$108,13,0)</f>
        <v>#N/A</v>
      </c>
    </row>
    <row r="477" spans="48:49" x14ac:dyDescent="0.25">
      <c r="AV477" t="e">
        <f>+VLOOKUP($I477,Code!$A$2:$M$108,12,0)</f>
        <v>#N/A</v>
      </c>
      <c r="AW477" t="e">
        <f>+VLOOKUP($I477,Code!$A$2:$M$108,13,0)</f>
        <v>#N/A</v>
      </c>
    </row>
    <row r="478" spans="48:49" x14ac:dyDescent="0.25">
      <c r="AV478" t="e">
        <f>+VLOOKUP($I478,Code!$A$2:$M$108,12,0)</f>
        <v>#N/A</v>
      </c>
      <c r="AW478" t="e">
        <f>+VLOOKUP($I478,Code!$A$2:$M$108,13,0)</f>
        <v>#N/A</v>
      </c>
    </row>
    <row r="479" spans="48:49" x14ac:dyDescent="0.25">
      <c r="AV479" t="e">
        <f>+VLOOKUP($I479,Code!$A$2:$M$108,12,0)</f>
        <v>#N/A</v>
      </c>
      <c r="AW479" t="e">
        <f>+VLOOKUP($I479,Code!$A$2:$M$108,13,0)</f>
        <v>#N/A</v>
      </c>
    </row>
    <row r="480" spans="48:49" x14ac:dyDescent="0.25">
      <c r="AV480" t="e">
        <f>+VLOOKUP($I480,Code!$A$2:$M$108,12,0)</f>
        <v>#N/A</v>
      </c>
      <c r="AW480" t="e">
        <f>+VLOOKUP($I480,Code!$A$2:$M$108,13,0)</f>
        <v>#N/A</v>
      </c>
    </row>
    <row r="481" spans="48:49" x14ac:dyDescent="0.25">
      <c r="AV481" t="e">
        <f>+VLOOKUP($I481,Code!$A$2:$M$108,12,0)</f>
        <v>#N/A</v>
      </c>
      <c r="AW481" t="e">
        <f>+VLOOKUP($I481,Code!$A$2:$M$108,13,0)</f>
        <v>#N/A</v>
      </c>
    </row>
    <row r="482" spans="48:49" x14ac:dyDescent="0.25">
      <c r="AV482" t="e">
        <f>+VLOOKUP($I482,Code!$A$2:$M$108,12,0)</f>
        <v>#N/A</v>
      </c>
      <c r="AW482" t="e">
        <f>+VLOOKUP($I482,Code!$A$2:$M$108,13,0)</f>
        <v>#N/A</v>
      </c>
    </row>
    <row r="483" spans="48:49" x14ac:dyDescent="0.25">
      <c r="AV483" t="e">
        <f>+VLOOKUP($I483,Code!$A$2:$M$108,12,0)</f>
        <v>#N/A</v>
      </c>
      <c r="AW483" t="e">
        <f>+VLOOKUP($I483,Code!$A$2:$M$108,13,0)</f>
        <v>#N/A</v>
      </c>
    </row>
    <row r="484" spans="48:49" x14ac:dyDescent="0.25">
      <c r="AV484" t="e">
        <f>+VLOOKUP($I484,Code!$A$2:$M$108,12,0)</f>
        <v>#N/A</v>
      </c>
      <c r="AW484" t="e">
        <f>+VLOOKUP($I484,Code!$A$2:$M$108,13,0)</f>
        <v>#N/A</v>
      </c>
    </row>
    <row r="485" spans="48:49" x14ac:dyDescent="0.25">
      <c r="AV485" t="e">
        <f>+VLOOKUP($I485,Code!$A$2:$M$108,12,0)</f>
        <v>#N/A</v>
      </c>
      <c r="AW485" t="e">
        <f>+VLOOKUP($I485,Code!$A$2:$M$108,13,0)</f>
        <v>#N/A</v>
      </c>
    </row>
    <row r="486" spans="48:49" x14ac:dyDescent="0.25">
      <c r="AV486" t="e">
        <f>+VLOOKUP($I486,Code!$A$2:$M$108,12,0)</f>
        <v>#N/A</v>
      </c>
      <c r="AW486" t="e">
        <f>+VLOOKUP($I486,Code!$A$2:$M$108,13,0)</f>
        <v>#N/A</v>
      </c>
    </row>
    <row r="487" spans="48:49" x14ac:dyDescent="0.25">
      <c r="AV487" t="e">
        <f>+VLOOKUP($I487,Code!$A$2:$M$108,12,0)</f>
        <v>#N/A</v>
      </c>
      <c r="AW487" t="e">
        <f>+VLOOKUP($I487,Code!$A$2:$M$108,13,0)</f>
        <v>#N/A</v>
      </c>
    </row>
    <row r="488" spans="48:49" x14ac:dyDescent="0.25">
      <c r="AV488" t="e">
        <f>+VLOOKUP($I488,Code!$A$2:$M$108,12,0)</f>
        <v>#N/A</v>
      </c>
      <c r="AW488" t="e">
        <f>+VLOOKUP($I488,Code!$A$2:$M$108,13,0)</f>
        <v>#N/A</v>
      </c>
    </row>
    <row r="489" spans="48:49" x14ac:dyDescent="0.25">
      <c r="AV489" t="e">
        <f>+VLOOKUP($I489,Code!$A$2:$M$108,12,0)</f>
        <v>#N/A</v>
      </c>
      <c r="AW489" t="e">
        <f>+VLOOKUP($I489,Code!$A$2:$M$108,13,0)</f>
        <v>#N/A</v>
      </c>
    </row>
    <row r="490" spans="48:49" x14ac:dyDescent="0.25">
      <c r="AV490" t="e">
        <f>+VLOOKUP($I490,Code!$A$2:$M$108,12,0)</f>
        <v>#N/A</v>
      </c>
      <c r="AW490" t="e">
        <f>+VLOOKUP($I490,Code!$A$2:$M$108,13,0)</f>
        <v>#N/A</v>
      </c>
    </row>
    <row r="491" spans="48:49" x14ac:dyDescent="0.25">
      <c r="AV491" t="e">
        <f>+VLOOKUP($I491,Code!$A$2:$M$108,12,0)</f>
        <v>#N/A</v>
      </c>
      <c r="AW491" t="e">
        <f>+VLOOKUP($I491,Code!$A$2:$M$108,13,0)</f>
        <v>#N/A</v>
      </c>
    </row>
    <row r="492" spans="48:49" x14ac:dyDescent="0.25">
      <c r="AV492" t="e">
        <f>+VLOOKUP($I492,Code!$A$2:$M$108,12,0)</f>
        <v>#N/A</v>
      </c>
      <c r="AW492" t="e">
        <f>+VLOOKUP($I492,Code!$A$2:$M$108,13,0)</f>
        <v>#N/A</v>
      </c>
    </row>
    <row r="493" spans="48:49" x14ac:dyDescent="0.25">
      <c r="AV493" t="e">
        <f>+VLOOKUP($I493,Code!$A$2:$M$108,12,0)</f>
        <v>#N/A</v>
      </c>
      <c r="AW493" t="e">
        <f>+VLOOKUP($I493,Code!$A$2:$M$108,13,0)</f>
        <v>#N/A</v>
      </c>
    </row>
    <row r="494" spans="48:49" x14ac:dyDescent="0.25">
      <c r="AV494" t="e">
        <f>+VLOOKUP($I494,Code!$A$2:$M$108,12,0)</f>
        <v>#N/A</v>
      </c>
      <c r="AW494" t="e">
        <f>+VLOOKUP($I494,Code!$A$2:$M$108,13,0)</f>
        <v>#N/A</v>
      </c>
    </row>
    <row r="495" spans="48:49" x14ac:dyDescent="0.25">
      <c r="AV495" t="e">
        <f>+VLOOKUP($I495,Code!$A$2:$M$108,12,0)</f>
        <v>#N/A</v>
      </c>
      <c r="AW495" t="e">
        <f>+VLOOKUP($I495,Code!$A$2:$M$108,13,0)</f>
        <v>#N/A</v>
      </c>
    </row>
    <row r="496" spans="48:49" x14ac:dyDescent="0.25">
      <c r="AV496" t="e">
        <f>+VLOOKUP($I496,Code!$A$2:$M$108,12,0)</f>
        <v>#N/A</v>
      </c>
      <c r="AW496" t="e">
        <f>+VLOOKUP($I496,Code!$A$2:$M$108,13,0)</f>
        <v>#N/A</v>
      </c>
    </row>
    <row r="497" spans="48:49" x14ac:dyDescent="0.25">
      <c r="AV497" t="e">
        <f>+VLOOKUP($I497,Code!$A$2:$M$108,12,0)</f>
        <v>#N/A</v>
      </c>
      <c r="AW497" t="e">
        <f>+VLOOKUP($I497,Code!$A$2:$M$108,13,0)</f>
        <v>#N/A</v>
      </c>
    </row>
    <row r="498" spans="48:49" x14ac:dyDescent="0.25">
      <c r="AV498" t="e">
        <f>+VLOOKUP($I498,Code!$A$2:$M$108,12,0)</f>
        <v>#N/A</v>
      </c>
      <c r="AW498" t="e">
        <f>+VLOOKUP($I498,Code!$A$2:$M$108,13,0)</f>
        <v>#N/A</v>
      </c>
    </row>
    <row r="499" spans="48:49" x14ac:dyDescent="0.25">
      <c r="AV499" t="e">
        <f>+VLOOKUP($I499,Code!$A$2:$M$108,12,0)</f>
        <v>#N/A</v>
      </c>
      <c r="AW499" t="e">
        <f>+VLOOKUP($I499,Code!$A$2:$M$108,13,0)</f>
        <v>#N/A</v>
      </c>
    </row>
    <row r="500" spans="48:49" x14ac:dyDescent="0.25">
      <c r="AV500" t="e">
        <f>+VLOOKUP($I500,Code!$A$2:$M$108,12,0)</f>
        <v>#N/A</v>
      </c>
      <c r="AW500" t="e">
        <f>+VLOOKUP($I500,Code!$A$2:$M$108,13,0)</f>
        <v>#N/A</v>
      </c>
    </row>
    <row r="501" spans="48:49" x14ac:dyDescent="0.25">
      <c r="AV501" t="e">
        <f>+VLOOKUP($I501,Code!$A$2:$M$108,12,0)</f>
        <v>#N/A</v>
      </c>
      <c r="AW501" t="e">
        <f>+VLOOKUP($I501,Code!$A$2:$M$108,13,0)</f>
        <v>#N/A</v>
      </c>
    </row>
    <row r="502" spans="48:49" x14ac:dyDescent="0.25">
      <c r="AV502" t="e">
        <f>+VLOOKUP($I502,Code!$A$2:$M$108,12,0)</f>
        <v>#N/A</v>
      </c>
      <c r="AW502" t="e">
        <f>+VLOOKUP($I502,Code!$A$2:$M$108,13,0)</f>
        <v>#N/A</v>
      </c>
    </row>
    <row r="503" spans="48:49" x14ac:dyDescent="0.25">
      <c r="AV503" t="e">
        <f>+VLOOKUP($I503,Code!$A$2:$M$108,12,0)</f>
        <v>#N/A</v>
      </c>
      <c r="AW503" t="e">
        <f>+VLOOKUP($I503,Code!$A$2:$M$108,13,0)</f>
        <v>#N/A</v>
      </c>
    </row>
    <row r="504" spans="48:49" x14ac:dyDescent="0.25">
      <c r="AV504" t="e">
        <f>+VLOOKUP($I504,Code!$A$2:$M$108,12,0)</f>
        <v>#N/A</v>
      </c>
      <c r="AW504" t="e">
        <f>+VLOOKUP($I504,Code!$A$2:$M$108,13,0)</f>
        <v>#N/A</v>
      </c>
    </row>
    <row r="505" spans="48:49" x14ac:dyDescent="0.25">
      <c r="AV505" t="e">
        <f>+VLOOKUP($I505,Code!$A$2:$M$108,12,0)</f>
        <v>#N/A</v>
      </c>
      <c r="AW505" t="e">
        <f>+VLOOKUP($I505,Code!$A$2:$M$108,13,0)</f>
        <v>#N/A</v>
      </c>
    </row>
    <row r="506" spans="48:49" x14ac:dyDescent="0.25">
      <c r="AV506" t="e">
        <f>+VLOOKUP($I506,Code!$A$2:$M$108,12,0)</f>
        <v>#N/A</v>
      </c>
      <c r="AW506" t="e">
        <f>+VLOOKUP($I506,Code!$A$2:$M$108,13,0)</f>
        <v>#N/A</v>
      </c>
    </row>
    <row r="507" spans="48:49" x14ac:dyDescent="0.25">
      <c r="AV507" t="e">
        <f>+VLOOKUP($I507,Code!$A$2:$M$108,12,0)</f>
        <v>#N/A</v>
      </c>
      <c r="AW507" t="e">
        <f>+VLOOKUP($I507,Code!$A$2:$M$108,13,0)</f>
        <v>#N/A</v>
      </c>
    </row>
    <row r="508" spans="48:49" x14ac:dyDescent="0.25">
      <c r="AV508" t="e">
        <f>+VLOOKUP($I508,Code!$A$2:$M$108,12,0)</f>
        <v>#N/A</v>
      </c>
      <c r="AW508" t="e">
        <f>+VLOOKUP($I508,Code!$A$2:$M$108,13,0)</f>
        <v>#N/A</v>
      </c>
    </row>
    <row r="509" spans="48:49" x14ac:dyDescent="0.25">
      <c r="AV509" t="e">
        <f>+VLOOKUP($I509,Code!$A$2:$M$108,12,0)</f>
        <v>#N/A</v>
      </c>
      <c r="AW509" t="e">
        <f>+VLOOKUP($I509,Code!$A$2:$M$108,13,0)</f>
        <v>#N/A</v>
      </c>
    </row>
    <row r="510" spans="48:49" x14ac:dyDescent="0.25">
      <c r="AV510" t="e">
        <f>+VLOOKUP($I510,Code!$A$2:$M$108,12,0)</f>
        <v>#N/A</v>
      </c>
      <c r="AW510" t="e">
        <f>+VLOOKUP($I510,Code!$A$2:$M$108,13,0)</f>
        <v>#N/A</v>
      </c>
    </row>
    <row r="511" spans="48:49" x14ac:dyDescent="0.25">
      <c r="AV511" t="e">
        <f>+VLOOKUP($I511,Code!$A$2:$M$108,12,0)</f>
        <v>#N/A</v>
      </c>
      <c r="AW511" t="e">
        <f>+VLOOKUP($I511,Code!$A$2:$M$108,13,0)</f>
        <v>#N/A</v>
      </c>
    </row>
    <row r="512" spans="48:49" x14ac:dyDescent="0.25">
      <c r="AV512" t="e">
        <f>+VLOOKUP($I512,Code!$A$2:$M$108,12,0)</f>
        <v>#N/A</v>
      </c>
      <c r="AW512" t="e">
        <f>+VLOOKUP($I512,Code!$A$2:$M$108,13,0)</f>
        <v>#N/A</v>
      </c>
    </row>
    <row r="513" spans="48:49" x14ac:dyDescent="0.25">
      <c r="AV513" t="e">
        <f>+VLOOKUP($I513,Code!$A$2:$M$108,12,0)</f>
        <v>#N/A</v>
      </c>
      <c r="AW513" t="e">
        <f>+VLOOKUP($I513,Code!$A$2:$M$108,13,0)</f>
        <v>#N/A</v>
      </c>
    </row>
    <row r="514" spans="48:49" x14ac:dyDescent="0.25">
      <c r="AV514" t="e">
        <f>+VLOOKUP($I514,Code!$A$2:$M$108,12,0)</f>
        <v>#N/A</v>
      </c>
      <c r="AW514" t="e">
        <f>+VLOOKUP($I514,Code!$A$2:$M$108,13,0)</f>
        <v>#N/A</v>
      </c>
    </row>
    <row r="515" spans="48:49" x14ac:dyDescent="0.25">
      <c r="AV515" t="e">
        <f>+VLOOKUP($I515,Code!$A$2:$M$108,12,0)</f>
        <v>#N/A</v>
      </c>
      <c r="AW515" t="e">
        <f>+VLOOKUP($I515,Code!$A$2:$M$108,13,0)</f>
        <v>#N/A</v>
      </c>
    </row>
    <row r="516" spans="48:49" x14ac:dyDescent="0.25">
      <c r="AV516" t="e">
        <f>+VLOOKUP($I516,Code!$A$2:$M$108,12,0)</f>
        <v>#N/A</v>
      </c>
      <c r="AW516" t="e">
        <f>+VLOOKUP($I516,Code!$A$2:$M$108,13,0)</f>
        <v>#N/A</v>
      </c>
    </row>
    <row r="517" spans="48:49" x14ac:dyDescent="0.25">
      <c r="AV517" t="e">
        <f>+VLOOKUP($I517,Code!$A$2:$M$108,12,0)</f>
        <v>#N/A</v>
      </c>
      <c r="AW517" t="e">
        <f>+VLOOKUP($I517,Code!$A$2:$M$108,13,0)</f>
        <v>#N/A</v>
      </c>
    </row>
    <row r="518" spans="48:49" x14ac:dyDescent="0.25">
      <c r="AV518" t="e">
        <f>+VLOOKUP($I518,Code!$A$2:$M$108,12,0)</f>
        <v>#N/A</v>
      </c>
      <c r="AW518" t="e">
        <f>+VLOOKUP($I518,Code!$A$2:$M$108,13,0)</f>
        <v>#N/A</v>
      </c>
    </row>
    <row r="519" spans="48:49" x14ac:dyDescent="0.25">
      <c r="AV519" t="e">
        <f>+VLOOKUP($I519,Code!$A$2:$M$108,12,0)</f>
        <v>#N/A</v>
      </c>
      <c r="AW519" t="e">
        <f>+VLOOKUP($I519,Code!$A$2:$M$108,13,0)</f>
        <v>#N/A</v>
      </c>
    </row>
    <row r="520" spans="48:49" x14ac:dyDescent="0.25">
      <c r="AV520" t="e">
        <f>+VLOOKUP($I520,Code!$A$2:$M$108,12,0)</f>
        <v>#N/A</v>
      </c>
      <c r="AW520" t="e">
        <f>+VLOOKUP($I520,Code!$A$2:$M$108,13,0)</f>
        <v>#N/A</v>
      </c>
    </row>
    <row r="521" spans="48:49" x14ac:dyDescent="0.25">
      <c r="AV521" t="e">
        <f>+VLOOKUP($I521,Code!$A$2:$M$108,12,0)</f>
        <v>#N/A</v>
      </c>
      <c r="AW521" t="e">
        <f>+VLOOKUP($I521,Code!$A$2:$M$108,13,0)</f>
        <v>#N/A</v>
      </c>
    </row>
    <row r="522" spans="48:49" x14ac:dyDescent="0.25">
      <c r="AV522" t="e">
        <f>+VLOOKUP($I522,Code!$A$2:$M$108,12,0)</f>
        <v>#N/A</v>
      </c>
      <c r="AW522" t="e">
        <f>+VLOOKUP($I522,Code!$A$2:$M$108,13,0)</f>
        <v>#N/A</v>
      </c>
    </row>
    <row r="523" spans="48:49" x14ac:dyDescent="0.25">
      <c r="AV523" t="e">
        <f>+VLOOKUP($I523,Code!$A$2:$M$108,12,0)</f>
        <v>#N/A</v>
      </c>
      <c r="AW523" t="e">
        <f>+VLOOKUP($I523,Code!$A$2:$M$108,13,0)</f>
        <v>#N/A</v>
      </c>
    </row>
    <row r="524" spans="48:49" x14ac:dyDescent="0.25">
      <c r="AV524" t="e">
        <f>+VLOOKUP($I524,Code!$A$2:$M$108,12,0)</f>
        <v>#N/A</v>
      </c>
      <c r="AW524" t="e">
        <f>+VLOOKUP($I524,Code!$A$2:$M$108,13,0)</f>
        <v>#N/A</v>
      </c>
    </row>
    <row r="525" spans="48:49" x14ac:dyDescent="0.25">
      <c r="AV525" t="e">
        <f>+VLOOKUP($I525,Code!$A$2:$M$108,12,0)</f>
        <v>#N/A</v>
      </c>
      <c r="AW525" t="e">
        <f>+VLOOKUP($I525,Code!$A$2:$M$108,13,0)</f>
        <v>#N/A</v>
      </c>
    </row>
    <row r="526" spans="48:49" x14ac:dyDescent="0.25">
      <c r="AV526" t="e">
        <f>+VLOOKUP($I526,Code!$A$2:$M$108,12,0)</f>
        <v>#N/A</v>
      </c>
      <c r="AW526" t="e">
        <f>+VLOOKUP($I526,Code!$A$2:$M$108,13,0)</f>
        <v>#N/A</v>
      </c>
    </row>
    <row r="527" spans="48:49" x14ac:dyDescent="0.25">
      <c r="AV527" t="e">
        <f>+VLOOKUP($I527,Code!$A$2:$M$108,12,0)</f>
        <v>#N/A</v>
      </c>
      <c r="AW527" t="e">
        <f>+VLOOKUP($I527,Code!$A$2:$M$108,13,0)</f>
        <v>#N/A</v>
      </c>
    </row>
    <row r="528" spans="48:49" x14ac:dyDescent="0.25">
      <c r="AV528" t="e">
        <f>+VLOOKUP($I528,Code!$A$2:$M$108,12,0)</f>
        <v>#N/A</v>
      </c>
      <c r="AW528" t="e">
        <f>+VLOOKUP($I528,Code!$A$2:$M$108,13,0)</f>
        <v>#N/A</v>
      </c>
    </row>
    <row r="529" spans="48:49" x14ac:dyDescent="0.25">
      <c r="AV529" t="e">
        <f>+VLOOKUP($I529,Code!$A$2:$M$108,12,0)</f>
        <v>#N/A</v>
      </c>
      <c r="AW529" t="e">
        <f>+VLOOKUP($I529,Code!$A$2:$M$108,13,0)</f>
        <v>#N/A</v>
      </c>
    </row>
    <row r="530" spans="48:49" x14ac:dyDescent="0.25">
      <c r="AV530" t="e">
        <f>+VLOOKUP($I530,Code!$A$2:$M$108,12,0)</f>
        <v>#N/A</v>
      </c>
      <c r="AW530" t="e">
        <f>+VLOOKUP($I530,Code!$A$2:$M$108,13,0)</f>
        <v>#N/A</v>
      </c>
    </row>
    <row r="531" spans="48:49" x14ac:dyDescent="0.25">
      <c r="AV531" t="e">
        <f>+VLOOKUP($I531,Code!$A$2:$M$108,12,0)</f>
        <v>#N/A</v>
      </c>
      <c r="AW531" t="e">
        <f>+VLOOKUP($I531,Code!$A$2:$M$108,13,0)</f>
        <v>#N/A</v>
      </c>
    </row>
    <row r="532" spans="48:49" x14ac:dyDescent="0.25">
      <c r="AV532" t="e">
        <f>+VLOOKUP($I532,Code!$A$2:$M$108,12,0)</f>
        <v>#N/A</v>
      </c>
      <c r="AW532" t="e">
        <f>+VLOOKUP($I532,Code!$A$2:$M$108,13,0)</f>
        <v>#N/A</v>
      </c>
    </row>
    <row r="533" spans="48:49" x14ac:dyDescent="0.25">
      <c r="AV533" t="e">
        <f>+VLOOKUP($I533,Code!$A$2:$M$108,12,0)</f>
        <v>#N/A</v>
      </c>
      <c r="AW533" t="e">
        <f>+VLOOKUP($I533,Code!$A$2:$M$108,13,0)</f>
        <v>#N/A</v>
      </c>
    </row>
    <row r="534" spans="48:49" x14ac:dyDescent="0.25">
      <c r="AV534" t="e">
        <f>+VLOOKUP($I534,Code!$A$2:$M$108,12,0)</f>
        <v>#N/A</v>
      </c>
      <c r="AW534" t="e">
        <f>+VLOOKUP($I534,Code!$A$2:$M$108,13,0)</f>
        <v>#N/A</v>
      </c>
    </row>
    <row r="535" spans="48:49" x14ac:dyDescent="0.25">
      <c r="AV535" t="e">
        <f>+VLOOKUP($I535,Code!$A$2:$M$108,12,0)</f>
        <v>#N/A</v>
      </c>
      <c r="AW535" t="e">
        <f>+VLOOKUP($I535,Code!$A$2:$M$108,13,0)</f>
        <v>#N/A</v>
      </c>
    </row>
    <row r="536" spans="48:49" x14ac:dyDescent="0.25">
      <c r="AV536" t="e">
        <f>+VLOOKUP($I536,Code!$A$2:$M$108,12,0)</f>
        <v>#N/A</v>
      </c>
      <c r="AW536" t="e">
        <f>+VLOOKUP($I536,Code!$A$2:$M$108,13,0)</f>
        <v>#N/A</v>
      </c>
    </row>
    <row r="537" spans="48:49" x14ac:dyDescent="0.25">
      <c r="AV537" t="e">
        <f>+VLOOKUP($I537,Code!$A$2:$M$108,12,0)</f>
        <v>#N/A</v>
      </c>
      <c r="AW537" t="e">
        <f>+VLOOKUP($I537,Code!$A$2:$M$108,13,0)</f>
        <v>#N/A</v>
      </c>
    </row>
    <row r="538" spans="48:49" x14ac:dyDescent="0.25">
      <c r="AV538" t="e">
        <f>+VLOOKUP($I538,Code!$A$2:$M$108,12,0)</f>
        <v>#N/A</v>
      </c>
      <c r="AW538" t="e">
        <f>+VLOOKUP($I538,Code!$A$2:$M$108,13,0)</f>
        <v>#N/A</v>
      </c>
    </row>
    <row r="539" spans="48:49" x14ac:dyDescent="0.25">
      <c r="AV539" t="e">
        <f>+VLOOKUP($I539,Code!$A$2:$M$108,12,0)</f>
        <v>#N/A</v>
      </c>
      <c r="AW539" t="e">
        <f>+VLOOKUP($I539,Code!$A$2:$M$108,13,0)</f>
        <v>#N/A</v>
      </c>
    </row>
    <row r="540" spans="48:49" x14ac:dyDescent="0.25">
      <c r="AV540" t="e">
        <f>+VLOOKUP($I540,Code!$A$2:$M$108,12,0)</f>
        <v>#N/A</v>
      </c>
      <c r="AW540" t="e">
        <f>+VLOOKUP($I540,Code!$A$2:$M$108,13,0)</f>
        <v>#N/A</v>
      </c>
    </row>
    <row r="541" spans="48:49" x14ac:dyDescent="0.25">
      <c r="AV541" t="e">
        <f>+VLOOKUP($I541,Code!$A$2:$M$108,12,0)</f>
        <v>#N/A</v>
      </c>
      <c r="AW541" t="e">
        <f>+VLOOKUP($I541,Code!$A$2:$M$108,13,0)</f>
        <v>#N/A</v>
      </c>
    </row>
    <row r="542" spans="48:49" x14ac:dyDescent="0.25">
      <c r="AV542" t="e">
        <f>+VLOOKUP($I542,Code!$A$2:$M$108,12,0)</f>
        <v>#N/A</v>
      </c>
      <c r="AW542" t="e">
        <f>+VLOOKUP($I542,Code!$A$2:$M$108,13,0)</f>
        <v>#N/A</v>
      </c>
    </row>
    <row r="543" spans="48:49" x14ac:dyDescent="0.25">
      <c r="AV543" t="e">
        <f>+VLOOKUP($I543,Code!$A$2:$M$108,12,0)</f>
        <v>#N/A</v>
      </c>
      <c r="AW543" t="e">
        <f>+VLOOKUP($I543,Code!$A$2:$M$108,13,0)</f>
        <v>#N/A</v>
      </c>
    </row>
    <row r="544" spans="48:49" x14ac:dyDescent="0.25">
      <c r="AV544" t="e">
        <f>+VLOOKUP($I544,Code!$A$2:$M$108,12,0)</f>
        <v>#N/A</v>
      </c>
      <c r="AW544" t="e">
        <f>+VLOOKUP($I544,Code!$A$2:$M$108,13,0)</f>
        <v>#N/A</v>
      </c>
    </row>
    <row r="545" spans="48:49" x14ac:dyDescent="0.25">
      <c r="AV545" t="e">
        <f>+VLOOKUP($I545,Code!$A$2:$M$108,12,0)</f>
        <v>#N/A</v>
      </c>
      <c r="AW545" t="e">
        <f>+VLOOKUP($I545,Code!$A$2:$M$108,13,0)</f>
        <v>#N/A</v>
      </c>
    </row>
    <row r="546" spans="48:49" x14ac:dyDescent="0.25">
      <c r="AV546" t="e">
        <f>+VLOOKUP($I546,Code!$A$2:$M$108,12,0)</f>
        <v>#N/A</v>
      </c>
      <c r="AW546" t="e">
        <f>+VLOOKUP($I546,Code!$A$2:$M$108,13,0)</f>
        <v>#N/A</v>
      </c>
    </row>
    <row r="547" spans="48:49" x14ac:dyDescent="0.25">
      <c r="AV547" t="e">
        <f>+VLOOKUP($I547,Code!$A$2:$M$108,12,0)</f>
        <v>#N/A</v>
      </c>
      <c r="AW547" t="e">
        <f>+VLOOKUP($I547,Code!$A$2:$M$108,13,0)</f>
        <v>#N/A</v>
      </c>
    </row>
    <row r="548" spans="48:49" x14ac:dyDescent="0.25">
      <c r="AV548" t="e">
        <f>+VLOOKUP($I548,Code!$A$2:$M$108,12,0)</f>
        <v>#N/A</v>
      </c>
      <c r="AW548" t="e">
        <f>+VLOOKUP($I548,Code!$A$2:$M$108,13,0)</f>
        <v>#N/A</v>
      </c>
    </row>
    <row r="549" spans="48:49" x14ac:dyDescent="0.25">
      <c r="AV549" t="e">
        <f>+VLOOKUP($I549,Code!$A$2:$M$108,12,0)</f>
        <v>#N/A</v>
      </c>
      <c r="AW549" t="e">
        <f>+VLOOKUP($I549,Code!$A$2:$M$108,13,0)</f>
        <v>#N/A</v>
      </c>
    </row>
    <row r="550" spans="48:49" x14ac:dyDescent="0.25">
      <c r="AV550" t="e">
        <f>+VLOOKUP($I550,Code!$A$2:$M$108,12,0)</f>
        <v>#N/A</v>
      </c>
      <c r="AW550" t="e">
        <f>+VLOOKUP($I550,Code!$A$2:$M$108,13,0)</f>
        <v>#N/A</v>
      </c>
    </row>
    <row r="551" spans="48:49" x14ac:dyDescent="0.25">
      <c r="AV551" t="e">
        <f>+VLOOKUP($I551,Code!$A$2:$M$108,12,0)</f>
        <v>#N/A</v>
      </c>
      <c r="AW551" t="e">
        <f>+VLOOKUP($I551,Code!$A$2:$M$108,13,0)</f>
        <v>#N/A</v>
      </c>
    </row>
    <row r="552" spans="48:49" x14ac:dyDescent="0.25">
      <c r="AV552" t="e">
        <f>+VLOOKUP($I552,Code!$A$2:$M$108,12,0)</f>
        <v>#N/A</v>
      </c>
      <c r="AW552" t="e">
        <f>+VLOOKUP($I552,Code!$A$2:$M$108,13,0)</f>
        <v>#N/A</v>
      </c>
    </row>
    <row r="553" spans="48:49" x14ac:dyDescent="0.25">
      <c r="AV553" t="e">
        <f>+VLOOKUP($I553,Code!$A$2:$M$108,12,0)</f>
        <v>#N/A</v>
      </c>
      <c r="AW553" t="e">
        <f>+VLOOKUP($I553,Code!$A$2:$M$108,13,0)</f>
        <v>#N/A</v>
      </c>
    </row>
    <row r="554" spans="48:49" x14ac:dyDescent="0.25">
      <c r="AV554" t="e">
        <f>+VLOOKUP($I554,Code!$A$2:$M$108,12,0)</f>
        <v>#N/A</v>
      </c>
      <c r="AW554" t="e">
        <f>+VLOOKUP($I554,Code!$A$2:$M$108,13,0)</f>
        <v>#N/A</v>
      </c>
    </row>
    <row r="555" spans="48:49" x14ac:dyDescent="0.25">
      <c r="AV555" t="e">
        <f>+VLOOKUP($I555,Code!$A$2:$M$108,12,0)</f>
        <v>#N/A</v>
      </c>
      <c r="AW555" t="e">
        <f>+VLOOKUP($I555,Code!$A$2:$M$108,13,0)</f>
        <v>#N/A</v>
      </c>
    </row>
    <row r="556" spans="48:49" x14ac:dyDescent="0.25">
      <c r="AV556" t="e">
        <f>+VLOOKUP($I556,Code!$A$2:$M$108,12,0)</f>
        <v>#N/A</v>
      </c>
      <c r="AW556" t="e">
        <f>+VLOOKUP($I556,Code!$A$2:$M$108,13,0)</f>
        <v>#N/A</v>
      </c>
    </row>
    <row r="557" spans="48:49" x14ac:dyDescent="0.25">
      <c r="AV557" t="e">
        <f>+VLOOKUP($I557,Code!$A$2:$M$108,12,0)</f>
        <v>#N/A</v>
      </c>
      <c r="AW557" t="e">
        <f>+VLOOKUP($I557,Code!$A$2:$M$108,13,0)</f>
        <v>#N/A</v>
      </c>
    </row>
    <row r="558" spans="48:49" x14ac:dyDescent="0.25">
      <c r="AV558" t="e">
        <f>+VLOOKUP($I558,Code!$A$2:$M$108,12,0)</f>
        <v>#N/A</v>
      </c>
      <c r="AW558" t="e">
        <f>+VLOOKUP($I558,Code!$A$2:$M$108,13,0)</f>
        <v>#N/A</v>
      </c>
    </row>
    <row r="559" spans="48:49" x14ac:dyDescent="0.25">
      <c r="AV559" t="e">
        <f>+VLOOKUP($I559,Code!$A$2:$M$108,12,0)</f>
        <v>#N/A</v>
      </c>
      <c r="AW559" t="e">
        <f>+VLOOKUP($I559,Code!$A$2:$M$108,13,0)</f>
        <v>#N/A</v>
      </c>
    </row>
    <row r="560" spans="48:49" x14ac:dyDescent="0.25">
      <c r="AV560" t="e">
        <f>+VLOOKUP($I560,Code!$A$2:$M$108,12,0)</f>
        <v>#N/A</v>
      </c>
      <c r="AW560" t="e">
        <f>+VLOOKUP($I560,Code!$A$2:$M$108,13,0)</f>
        <v>#N/A</v>
      </c>
    </row>
    <row r="561" spans="48:49" x14ac:dyDescent="0.25">
      <c r="AV561" t="e">
        <f>+VLOOKUP($I561,Code!$A$2:$M$108,12,0)</f>
        <v>#N/A</v>
      </c>
      <c r="AW561" t="e">
        <f>+VLOOKUP($I561,Code!$A$2:$M$108,13,0)</f>
        <v>#N/A</v>
      </c>
    </row>
    <row r="562" spans="48:49" x14ac:dyDescent="0.25">
      <c r="AV562" t="e">
        <f>+VLOOKUP($I562,Code!$A$2:$M$108,12,0)</f>
        <v>#N/A</v>
      </c>
      <c r="AW562" t="e">
        <f>+VLOOKUP($I562,Code!$A$2:$M$108,13,0)</f>
        <v>#N/A</v>
      </c>
    </row>
    <row r="563" spans="48:49" x14ac:dyDescent="0.25">
      <c r="AV563" t="e">
        <f>+VLOOKUP($I563,Code!$A$2:$M$108,12,0)</f>
        <v>#N/A</v>
      </c>
      <c r="AW563" t="e">
        <f>+VLOOKUP($I563,Code!$A$2:$M$108,13,0)</f>
        <v>#N/A</v>
      </c>
    </row>
    <row r="564" spans="48:49" x14ac:dyDescent="0.25">
      <c r="AV564" t="e">
        <f>+VLOOKUP($I564,Code!$A$2:$M$108,12,0)</f>
        <v>#N/A</v>
      </c>
      <c r="AW564" t="e">
        <f>+VLOOKUP($I564,Code!$A$2:$M$108,13,0)</f>
        <v>#N/A</v>
      </c>
    </row>
    <row r="565" spans="48:49" x14ac:dyDescent="0.25">
      <c r="AV565" t="e">
        <f>+VLOOKUP($I565,Code!$A$2:$M$108,12,0)</f>
        <v>#N/A</v>
      </c>
      <c r="AW565" t="e">
        <f>+VLOOKUP($I565,Code!$A$2:$M$108,13,0)</f>
        <v>#N/A</v>
      </c>
    </row>
    <row r="566" spans="48:49" x14ac:dyDescent="0.25">
      <c r="AV566" t="e">
        <f>+VLOOKUP($I566,Code!$A$2:$M$108,12,0)</f>
        <v>#N/A</v>
      </c>
      <c r="AW566" t="e">
        <f>+VLOOKUP($I566,Code!$A$2:$M$108,13,0)</f>
        <v>#N/A</v>
      </c>
    </row>
    <row r="567" spans="48:49" x14ac:dyDescent="0.25">
      <c r="AV567" t="e">
        <f>+VLOOKUP($I567,Code!$A$2:$M$108,12,0)</f>
        <v>#N/A</v>
      </c>
      <c r="AW567" t="e">
        <f>+VLOOKUP($I567,Code!$A$2:$M$108,13,0)</f>
        <v>#N/A</v>
      </c>
    </row>
    <row r="568" spans="48:49" x14ac:dyDescent="0.25">
      <c r="AV568" t="e">
        <f>+VLOOKUP($I568,Code!$A$2:$M$108,12,0)</f>
        <v>#N/A</v>
      </c>
      <c r="AW568" t="e">
        <f>+VLOOKUP($I568,Code!$A$2:$M$108,13,0)</f>
        <v>#N/A</v>
      </c>
    </row>
    <row r="569" spans="48:49" x14ac:dyDescent="0.25">
      <c r="AV569" t="e">
        <f>+VLOOKUP($I569,Code!$A$2:$M$108,12,0)</f>
        <v>#N/A</v>
      </c>
      <c r="AW569" t="e">
        <f>+VLOOKUP($I569,Code!$A$2:$M$108,13,0)</f>
        <v>#N/A</v>
      </c>
    </row>
    <row r="570" spans="48:49" x14ac:dyDescent="0.25">
      <c r="AV570" t="e">
        <f>+VLOOKUP($I570,Code!$A$2:$M$108,12,0)</f>
        <v>#N/A</v>
      </c>
      <c r="AW570" t="e">
        <f>+VLOOKUP($I570,Code!$A$2:$M$108,13,0)</f>
        <v>#N/A</v>
      </c>
    </row>
    <row r="571" spans="48:49" x14ac:dyDescent="0.25">
      <c r="AV571" t="e">
        <f>+VLOOKUP($I571,Code!$A$2:$M$108,12,0)</f>
        <v>#N/A</v>
      </c>
      <c r="AW571" t="e">
        <f>+VLOOKUP($I571,Code!$A$2:$M$108,13,0)</f>
        <v>#N/A</v>
      </c>
    </row>
    <row r="572" spans="48:49" x14ac:dyDescent="0.25">
      <c r="AV572" t="e">
        <f>+VLOOKUP($I572,Code!$A$2:$M$108,12,0)</f>
        <v>#N/A</v>
      </c>
      <c r="AW572" t="e">
        <f>+VLOOKUP($I572,Code!$A$2:$M$108,13,0)</f>
        <v>#N/A</v>
      </c>
    </row>
    <row r="573" spans="48:49" x14ac:dyDescent="0.25">
      <c r="AV573" t="e">
        <f>+VLOOKUP($I573,Code!$A$2:$M$108,12,0)</f>
        <v>#N/A</v>
      </c>
      <c r="AW573" t="e">
        <f>+VLOOKUP($I573,Code!$A$2:$M$108,13,0)</f>
        <v>#N/A</v>
      </c>
    </row>
    <row r="574" spans="48:49" x14ac:dyDescent="0.25">
      <c r="AV574" t="e">
        <f>+VLOOKUP($I574,Code!$A$2:$M$108,12,0)</f>
        <v>#N/A</v>
      </c>
      <c r="AW574" t="e">
        <f>+VLOOKUP($I574,Code!$A$2:$M$108,13,0)</f>
        <v>#N/A</v>
      </c>
    </row>
    <row r="575" spans="48:49" x14ac:dyDescent="0.25">
      <c r="AV575" t="e">
        <f>+VLOOKUP($I575,Code!$A$2:$M$108,12,0)</f>
        <v>#N/A</v>
      </c>
      <c r="AW575" t="e">
        <f>+VLOOKUP($I575,Code!$A$2:$M$108,13,0)</f>
        <v>#N/A</v>
      </c>
    </row>
    <row r="576" spans="48:49" x14ac:dyDescent="0.25">
      <c r="AV576" t="e">
        <f>+VLOOKUP($I576,Code!$A$2:$M$108,12,0)</f>
        <v>#N/A</v>
      </c>
      <c r="AW576" t="e">
        <f>+VLOOKUP($I576,Code!$A$2:$M$108,13,0)</f>
        <v>#N/A</v>
      </c>
    </row>
    <row r="577" spans="48:49" x14ac:dyDescent="0.25">
      <c r="AV577" t="e">
        <f>+VLOOKUP($I577,Code!$A$2:$M$108,12,0)</f>
        <v>#N/A</v>
      </c>
      <c r="AW577" t="e">
        <f>+VLOOKUP($I577,Code!$A$2:$M$108,13,0)</f>
        <v>#N/A</v>
      </c>
    </row>
    <row r="578" spans="48:49" x14ac:dyDescent="0.25">
      <c r="AV578" t="e">
        <f>+VLOOKUP($I578,Code!$A$2:$M$108,12,0)</f>
        <v>#N/A</v>
      </c>
      <c r="AW578" t="e">
        <f>+VLOOKUP($I578,Code!$A$2:$M$108,13,0)</f>
        <v>#N/A</v>
      </c>
    </row>
    <row r="579" spans="48:49" x14ac:dyDescent="0.25">
      <c r="AV579" t="e">
        <f>+VLOOKUP($I579,Code!$A$2:$M$108,12,0)</f>
        <v>#N/A</v>
      </c>
      <c r="AW579" t="e">
        <f>+VLOOKUP($I579,Code!$A$2:$M$108,13,0)</f>
        <v>#N/A</v>
      </c>
    </row>
    <row r="580" spans="48:49" x14ac:dyDescent="0.25">
      <c r="AV580" t="e">
        <f>+VLOOKUP($I580,Code!$A$2:$M$108,12,0)</f>
        <v>#N/A</v>
      </c>
      <c r="AW580" t="e">
        <f>+VLOOKUP($I580,Code!$A$2:$M$108,13,0)</f>
        <v>#N/A</v>
      </c>
    </row>
    <row r="581" spans="48:49" x14ac:dyDescent="0.25">
      <c r="AV581" t="e">
        <f>+VLOOKUP($I581,Code!$A$2:$M$108,12,0)</f>
        <v>#N/A</v>
      </c>
      <c r="AW581" t="e">
        <f>+VLOOKUP($I581,Code!$A$2:$M$108,13,0)</f>
        <v>#N/A</v>
      </c>
    </row>
    <row r="582" spans="48:49" x14ac:dyDescent="0.25">
      <c r="AV582" t="e">
        <f>+VLOOKUP($I582,Code!$A$2:$M$108,12,0)</f>
        <v>#N/A</v>
      </c>
      <c r="AW582" t="e">
        <f>+VLOOKUP($I582,Code!$A$2:$M$108,13,0)</f>
        <v>#N/A</v>
      </c>
    </row>
    <row r="583" spans="48:49" x14ac:dyDescent="0.25">
      <c r="AV583" t="e">
        <f>+VLOOKUP($I583,Code!$A$2:$M$108,12,0)</f>
        <v>#N/A</v>
      </c>
      <c r="AW583" t="e">
        <f>+VLOOKUP($I583,Code!$A$2:$M$108,13,0)</f>
        <v>#N/A</v>
      </c>
    </row>
    <row r="584" spans="48:49" x14ac:dyDescent="0.25">
      <c r="AV584" t="e">
        <f>+VLOOKUP($I584,Code!$A$2:$M$108,12,0)</f>
        <v>#N/A</v>
      </c>
      <c r="AW584" t="e">
        <f>+VLOOKUP($I584,Code!$A$2:$M$108,13,0)</f>
        <v>#N/A</v>
      </c>
    </row>
    <row r="585" spans="48:49" x14ac:dyDescent="0.25">
      <c r="AV585" t="e">
        <f>+VLOOKUP($I585,Code!$A$2:$M$108,12,0)</f>
        <v>#N/A</v>
      </c>
      <c r="AW585" t="e">
        <f>+VLOOKUP($I585,Code!$A$2:$M$108,13,0)</f>
        <v>#N/A</v>
      </c>
    </row>
    <row r="586" spans="48:49" x14ac:dyDescent="0.25">
      <c r="AV586" t="e">
        <f>+VLOOKUP($I586,Code!$A$2:$M$108,12,0)</f>
        <v>#N/A</v>
      </c>
      <c r="AW586" t="e">
        <f>+VLOOKUP($I586,Code!$A$2:$M$108,13,0)</f>
        <v>#N/A</v>
      </c>
    </row>
    <row r="587" spans="48:49" x14ac:dyDescent="0.25">
      <c r="AV587" t="e">
        <f>+VLOOKUP($I587,Code!$A$2:$M$108,12,0)</f>
        <v>#N/A</v>
      </c>
      <c r="AW587" t="e">
        <f>+VLOOKUP($I587,Code!$A$2:$M$108,13,0)</f>
        <v>#N/A</v>
      </c>
    </row>
    <row r="588" spans="48:49" x14ac:dyDescent="0.25">
      <c r="AV588" t="e">
        <f>+VLOOKUP($I588,Code!$A$2:$M$108,12,0)</f>
        <v>#N/A</v>
      </c>
      <c r="AW588" t="e">
        <f>+VLOOKUP($I588,Code!$A$2:$M$108,13,0)</f>
        <v>#N/A</v>
      </c>
    </row>
    <row r="589" spans="48:49" x14ac:dyDescent="0.25">
      <c r="AV589" t="e">
        <f>+VLOOKUP($I589,Code!$A$2:$M$108,12,0)</f>
        <v>#N/A</v>
      </c>
      <c r="AW589" t="e">
        <f>+VLOOKUP($I589,Code!$A$2:$M$108,13,0)</f>
        <v>#N/A</v>
      </c>
    </row>
    <row r="590" spans="48:49" x14ac:dyDescent="0.25">
      <c r="AV590" t="e">
        <f>+VLOOKUP($I590,Code!$A$2:$M$108,12,0)</f>
        <v>#N/A</v>
      </c>
      <c r="AW590" t="e">
        <f>+VLOOKUP($I590,Code!$A$2:$M$108,13,0)</f>
        <v>#N/A</v>
      </c>
    </row>
    <row r="591" spans="48:49" x14ac:dyDescent="0.25">
      <c r="AV591" t="e">
        <f>+VLOOKUP($I591,Code!$A$2:$M$108,12,0)</f>
        <v>#N/A</v>
      </c>
      <c r="AW591" t="e">
        <f>+VLOOKUP($I591,Code!$A$2:$M$108,13,0)</f>
        <v>#N/A</v>
      </c>
    </row>
    <row r="592" spans="48:49" x14ac:dyDescent="0.25">
      <c r="AV592" t="e">
        <f>+VLOOKUP($I592,Code!$A$2:$M$108,12,0)</f>
        <v>#N/A</v>
      </c>
      <c r="AW592" t="e">
        <f>+VLOOKUP($I592,Code!$A$2:$M$108,13,0)</f>
        <v>#N/A</v>
      </c>
    </row>
    <row r="593" spans="48:49" x14ac:dyDescent="0.25">
      <c r="AV593" t="e">
        <f>+VLOOKUP($I593,Code!$A$2:$M$108,12,0)</f>
        <v>#N/A</v>
      </c>
      <c r="AW593" t="e">
        <f>+VLOOKUP($I593,Code!$A$2:$M$108,13,0)</f>
        <v>#N/A</v>
      </c>
    </row>
    <row r="594" spans="48:49" x14ac:dyDescent="0.25">
      <c r="AV594" t="e">
        <f>+VLOOKUP($I594,Code!$A$2:$M$108,12,0)</f>
        <v>#N/A</v>
      </c>
      <c r="AW594" t="e">
        <f>+VLOOKUP($I594,Code!$A$2:$M$108,13,0)</f>
        <v>#N/A</v>
      </c>
    </row>
    <row r="595" spans="48:49" x14ac:dyDescent="0.25">
      <c r="AV595" t="e">
        <f>+VLOOKUP($I595,Code!$A$2:$M$108,12,0)</f>
        <v>#N/A</v>
      </c>
      <c r="AW595" t="e">
        <f>+VLOOKUP($I595,Code!$A$2:$M$108,13,0)</f>
        <v>#N/A</v>
      </c>
    </row>
    <row r="596" spans="48:49" x14ac:dyDescent="0.25">
      <c r="AV596" t="e">
        <f>+VLOOKUP($I596,Code!$A$2:$M$108,12,0)</f>
        <v>#N/A</v>
      </c>
      <c r="AW596" t="e">
        <f>+VLOOKUP($I596,Code!$A$2:$M$108,13,0)</f>
        <v>#N/A</v>
      </c>
    </row>
    <row r="597" spans="48:49" x14ac:dyDescent="0.25">
      <c r="AV597" t="e">
        <f>+VLOOKUP($I597,Code!$A$2:$M$108,12,0)</f>
        <v>#N/A</v>
      </c>
      <c r="AW597" t="e">
        <f>+VLOOKUP($I597,Code!$A$2:$M$108,13,0)</f>
        <v>#N/A</v>
      </c>
    </row>
    <row r="598" spans="48:49" x14ac:dyDescent="0.25">
      <c r="AV598" t="e">
        <f>+VLOOKUP($I598,Code!$A$2:$M$108,12,0)</f>
        <v>#N/A</v>
      </c>
      <c r="AW598" t="e">
        <f>+VLOOKUP($I598,Code!$A$2:$M$108,13,0)</f>
        <v>#N/A</v>
      </c>
    </row>
    <row r="599" spans="48:49" x14ac:dyDescent="0.25">
      <c r="AV599" t="e">
        <f>+VLOOKUP($I599,Code!$A$2:$M$108,12,0)</f>
        <v>#N/A</v>
      </c>
      <c r="AW599" t="e">
        <f>+VLOOKUP($I599,Code!$A$2:$M$108,13,0)</f>
        <v>#N/A</v>
      </c>
    </row>
    <row r="600" spans="48:49" x14ac:dyDescent="0.25">
      <c r="AV600" t="e">
        <f>+VLOOKUP($I600,Code!$A$2:$M$108,12,0)</f>
        <v>#N/A</v>
      </c>
      <c r="AW600" t="e">
        <f>+VLOOKUP($I600,Code!$A$2:$M$108,13,0)</f>
        <v>#N/A</v>
      </c>
    </row>
    <row r="601" spans="48:49" x14ac:dyDescent="0.25">
      <c r="AV601" t="e">
        <f>+VLOOKUP($I601,Code!$A$2:$M$108,12,0)</f>
        <v>#N/A</v>
      </c>
      <c r="AW601" t="e">
        <f>+VLOOKUP($I601,Code!$A$2:$M$108,13,0)</f>
        <v>#N/A</v>
      </c>
    </row>
    <row r="602" spans="48:49" x14ac:dyDescent="0.25">
      <c r="AV602" t="e">
        <f>+VLOOKUP($I602,Code!$A$2:$M$108,12,0)</f>
        <v>#N/A</v>
      </c>
      <c r="AW602" t="e">
        <f>+VLOOKUP($I602,Code!$A$2:$M$108,13,0)</f>
        <v>#N/A</v>
      </c>
    </row>
    <row r="603" spans="48:49" x14ac:dyDescent="0.25">
      <c r="AV603" t="e">
        <f>+VLOOKUP($I603,Code!$A$2:$M$108,12,0)</f>
        <v>#N/A</v>
      </c>
      <c r="AW603" t="e">
        <f>+VLOOKUP($I603,Code!$A$2:$M$108,13,0)</f>
        <v>#N/A</v>
      </c>
    </row>
    <row r="604" spans="48:49" x14ac:dyDescent="0.25">
      <c r="AV604" t="e">
        <f>+VLOOKUP($I604,Code!$A$2:$M$108,12,0)</f>
        <v>#N/A</v>
      </c>
      <c r="AW604" t="e">
        <f>+VLOOKUP($I604,Code!$A$2:$M$108,13,0)</f>
        <v>#N/A</v>
      </c>
    </row>
    <row r="605" spans="48:49" x14ac:dyDescent="0.25">
      <c r="AV605" t="e">
        <f>+VLOOKUP($I605,Code!$A$2:$M$108,12,0)</f>
        <v>#N/A</v>
      </c>
      <c r="AW605" t="e">
        <f>+VLOOKUP($I605,Code!$A$2:$M$108,13,0)</f>
        <v>#N/A</v>
      </c>
    </row>
    <row r="606" spans="48:49" x14ac:dyDescent="0.25">
      <c r="AV606" t="e">
        <f>+VLOOKUP($I606,Code!$A$2:$M$108,12,0)</f>
        <v>#N/A</v>
      </c>
      <c r="AW606" t="e">
        <f>+VLOOKUP($I606,Code!$A$2:$M$108,13,0)</f>
        <v>#N/A</v>
      </c>
    </row>
    <row r="607" spans="48:49" x14ac:dyDescent="0.25">
      <c r="AV607" t="e">
        <f>+VLOOKUP($I607,Code!$A$2:$M$108,12,0)</f>
        <v>#N/A</v>
      </c>
      <c r="AW607" t="e">
        <f>+VLOOKUP($I607,Code!$A$2:$M$108,13,0)</f>
        <v>#N/A</v>
      </c>
    </row>
    <row r="608" spans="48:49" x14ac:dyDescent="0.25">
      <c r="AV608" t="e">
        <f>+VLOOKUP($I608,Code!$A$2:$M$108,12,0)</f>
        <v>#N/A</v>
      </c>
      <c r="AW608" t="e">
        <f>+VLOOKUP($I608,Code!$A$2:$M$108,13,0)</f>
        <v>#N/A</v>
      </c>
    </row>
    <row r="609" spans="48:49" x14ac:dyDescent="0.25">
      <c r="AV609" t="e">
        <f>+VLOOKUP($I609,Code!$A$2:$M$108,12,0)</f>
        <v>#N/A</v>
      </c>
      <c r="AW609" t="e">
        <f>+VLOOKUP($I609,Code!$A$2:$M$108,13,0)</f>
        <v>#N/A</v>
      </c>
    </row>
    <row r="610" spans="48:49" x14ac:dyDescent="0.25">
      <c r="AV610" t="e">
        <f>+VLOOKUP($I610,Code!$A$2:$M$108,12,0)</f>
        <v>#N/A</v>
      </c>
      <c r="AW610" t="e">
        <f>+VLOOKUP($I610,Code!$A$2:$M$108,13,0)</f>
        <v>#N/A</v>
      </c>
    </row>
    <row r="611" spans="48:49" x14ac:dyDescent="0.25">
      <c r="AV611" t="e">
        <f>+VLOOKUP($I611,Code!$A$2:$M$108,12,0)</f>
        <v>#N/A</v>
      </c>
      <c r="AW611" t="e">
        <f>+VLOOKUP($I611,Code!$A$2:$M$108,13,0)</f>
        <v>#N/A</v>
      </c>
    </row>
    <row r="612" spans="48:49" x14ac:dyDescent="0.25">
      <c r="AV612" t="e">
        <f>+VLOOKUP($I612,Code!$A$2:$M$108,12,0)</f>
        <v>#N/A</v>
      </c>
      <c r="AW612" t="e">
        <f>+VLOOKUP($I612,Code!$A$2:$M$108,13,0)</f>
        <v>#N/A</v>
      </c>
    </row>
    <row r="613" spans="48:49" x14ac:dyDescent="0.25">
      <c r="AV613" t="e">
        <f>+VLOOKUP($I613,Code!$A$2:$M$108,12,0)</f>
        <v>#N/A</v>
      </c>
      <c r="AW613" t="e">
        <f>+VLOOKUP($I613,Code!$A$2:$M$108,13,0)</f>
        <v>#N/A</v>
      </c>
    </row>
    <row r="614" spans="48:49" x14ac:dyDescent="0.25">
      <c r="AV614" t="e">
        <f>+VLOOKUP($I614,Code!$A$2:$M$108,12,0)</f>
        <v>#N/A</v>
      </c>
      <c r="AW614" t="e">
        <f>+VLOOKUP($I614,Code!$A$2:$M$108,13,0)</f>
        <v>#N/A</v>
      </c>
    </row>
    <row r="615" spans="48:49" x14ac:dyDescent="0.25">
      <c r="AV615" t="e">
        <f>+VLOOKUP($I615,Code!$A$2:$M$108,12,0)</f>
        <v>#N/A</v>
      </c>
      <c r="AW615" t="e">
        <f>+VLOOKUP($I615,Code!$A$2:$M$108,13,0)</f>
        <v>#N/A</v>
      </c>
    </row>
    <row r="616" spans="48:49" x14ac:dyDescent="0.25">
      <c r="AV616" t="e">
        <f>+VLOOKUP($I616,Code!$A$2:$M$108,12,0)</f>
        <v>#N/A</v>
      </c>
      <c r="AW616" t="e">
        <f>+VLOOKUP($I616,Code!$A$2:$M$108,13,0)</f>
        <v>#N/A</v>
      </c>
    </row>
    <row r="617" spans="48:49" x14ac:dyDescent="0.25">
      <c r="AV617" t="e">
        <f>+VLOOKUP($I617,Code!$A$2:$M$108,12,0)</f>
        <v>#N/A</v>
      </c>
      <c r="AW617" t="e">
        <f>+VLOOKUP($I617,Code!$A$2:$M$108,13,0)</f>
        <v>#N/A</v>
      </c>
    </row>
    <row r="618" spans="48:49" x14ac:dyDescent="0.25">
      <c r="AV618" t="e">
        <f>+VLOOKUP($I618,Code!$A$2:$M$108,12,0)</f>
        <v>#N/A</v>
      </c>
      <c r="AW618" t="e">
        <f>+VLOOKUP($I618,Code!$A$2:$M$108,13,0)</f>
        <v>#N/A</v>
      </c>
    </row>
    <row r="619" spans="48:49" x14ac:dyDescent="0.25">
      <c r="AV619" t="e">
        <f>+VLOOKUP($I619,Code!$A$2:$M$108,12,0)</f>
        <v>#N/A</v>
      </c>
      <c r="AW619" t="e">
        <f>+VLOOKUP($I619,Code!$A$2:$M$108,13,0)</f>
        <v>#N/A</v>
      </c>
    </row>
    <row r="620" spans="48:49" x14ac:dyDescent="0.25">
      <c r="AV620" t="e">
        <f>+VLOOKUP($I620,Code!$A$2:$M$108,12,0)</f>
        <v>#N/A</v>
      </c>
      <c r="AW620" t="e">
        <f>+VLOOKUP($I620,Code!$A$2:$M$108,13,0)</f>
        <v>#N/A</v>
      </c>
    </row>
    <row r="621" spans="48:49" x14ac:dyDescent="0.25">
      <c r="AV621" t="e">
        <f>+VLOOKUP($I621,Code!$A$2:$M$108,12,0)</f>
        <v>#N/A</v>
      </c>
      <c r="AW621" t="e">
        <f>+VLOOKUP($I621,Code!$A$2:$M$108,13,0)</f>
        <v>#N/A</v>
      </c>
    </row>
    <row r="622" spans="48:49" x14ac:dyDescent="0.25">
      <c r="AV622" t="e">
        <f>+VLOOKUP($I622,Code!$A$2:$M$108,12,0)</f>
        <v>#N/A</v>
      </c>
      <c r="AW622" t="e">
        <f>+VLOOKUP($I622,Code!$A$2:$M$108,13,0)</f>
        <v>#N/A</v>
      </c>
    </row>
    <row r="623" spans="48:49" x14ac:dyDescent="0.25">
      <c r="AV623" t="e">
        <f>+VLOOKUP($I623,Code!$A$2:$M$108,12,0)</f>
        <v>#N/A</v>
      </c>
      <c r="AW623" t="e">
        <f>+VLOOKUP($I623,Code!$A$2:$M$108,13,0)</f>
        <v>#N/A</v>
      </c>
    </row>
    <row r="624" spans="48:49" x14ac:dyDescent="0.25">
      <c r="AV624" t="e">
        <f>+VLOOKUP($I624,Code!$A$2:$M$108,12,0)</f>
        <v>#N/A</v>
      </c>
      <c r="AW624" t="e">
        <f>+VLOOKUP($I624,Code!$A$2:$M$108,13,0)</f>
        <v>#N/A</v>
      </c>
    </row>
    <row r="625" spans="48:49" x14ac:dyDescent="0.25">
      <c r="AV625" t="e">
        <f>+VLOOKUP($I625,Code!$A$2:$M$108,12,0)</f>
        <v>#N/A</v>
      </c>
      <c r="AW625" t="e">
        <f>+VLOOKUP($I625,Code!$A$2:$M$108,13,0)</f>
        <v>#N/A</v>
      </c>
    </row>
    <row r="626" spans="48:49" x14ac:dyDescent="0.25">
      <c r="AV626" t="e">
        <f>+VLOOKUP($I626,Code!$A$2:$M$108,12,0)</f>
        <v>#N/A</v>
      </c>
      <c r="AW626" t="e">
        <f>+VLOOKUP($I626,Code!$A$2:$M$108,13,0)</f>
        <v>#N/A</v>
      </c>
    </row>
    <row r="627" spans="48:49" x14ac:dyDescent="0.25">
      <c r="AV627" t="e">
        <f>+VLOOKUP($I627,Code!$A$2:$M$108,12,0)</f>
        <v>#N/A</v>
      </c>
      <c r="AW627" t="e">
        <f>+VLOOKUP($I627,Code!$A$2:$M$108,13,0)</f>
        <v>#N/A</v>
      </c>
    </row>
    <row r="628" spans="48:49" x14ac:dyDescent="0.25">
      <c r="AV628" t="e">
        <f>+VLOOKUP($I628,Code!$A$2:$M$108,12,0)</f>
        <v>#N/A</v>
      </c>
      <c r="AW628" t="e">
        <f>+VLOOKUP($I628,Code!$A$2:$M$108,13,0)</f>
        <v>#N/A</v>
      </c>
    </row>
    <row r="629" spans="48:49" x14ac:dyDescent="0.25">
      <c r="AV629" t="e">
        <f>+VLOOKUP($I629,Code!$A$2:$M$108,12,0)</f>
        <v>#N/A</v>
      </c>
      <c r="AW629" t="e">
        <f>+VLOOKUP($I629,Code!$A$2:$M$108,13,0)</f>
        <v>#N/A</v>
      </c>
    </row>
    <row r="630" spans="48:49" x14ac:dyDescent="0.25">
      <c r="AV630" t="e">
        <f>+VLOOKUP($I630,Code!$A$2:$M$108,12,0)</f>
        <v>#N/A</v>
      </c>
      <c r="AW630" t="e">
        <f>+VLOOKUP($I630,Code!$A$2:$M$108,13,0)</f>
        <v>#N/A</v>
      </c>
    </row>
    <row r="631" spans="48:49" x14ac:dyDescent="0.25">
      <c r="AV631" t="e">
        <f>+VLOOKUP($I631,Code!$A$2:$M$108,12,0)</f>
        <v>#N/A</v>
      </c>
      <c r="AW631" t="e">
        <f>+VLOOKUP($I631,Code!$A$2:$M$108,13,0)</f>
        <v>#N/A</v>
      </c>
    </row>
    <row r="632" spans="48:49" x14ac:dyDescent="0.25">
      <c r="AV632" t="e">
        <f>+VLOOKUP($I632,Code!$A$2:$M$108,12,0)</f>
        <v>#N/A</v>
      </c>
      <c r="AW632" t="e">
        <f>+VLOOKUP($I632,Code!$A$2:$M$108,13,0)</f>
        <v>#N/A</v>
      </c>
    </row>
    <row r="633" spans="48:49" x14ac:dyDescent="0.25">
      <c r="AV633" t="e">
        <f>+VLOOKUP($I633,Code!$A$2:$M$108,12,0)</f>
        <v>#N/A</v>
      </c>
      <c r="AW633" t="e">
        <f>+VLOOKUP($I633,Code!$A$2:$M$108,13,0)</f>
        <v>#N/A</v>
      </c>
    </row>
    <row r="634" spans="48:49" x14ac:dyDescent="0.25">
      <c r="AV634" t="e">
        <f>+VLOOKUP($I634,Code!$A$2:$M$108,12,0)</f>
        <v>#N/A</v>
      </c>
      <c r="AW634" t="e">
        <f>+VLOOKUP($I634,Code!$A$2:$M$108,13,0)</f>
        <v>#N/A</v>
      </c>
    </row>
    <row r="635" spans="48:49" x14ac:dyDescent="0.25">
      <c r="AV635" t="e">
        <f>+VLOOKUP($I635,Code!$A$2:$M$108,12,0)</f>
        <v>#N/A</v>
      </c>
      <c r="AW635" t="e">
        <f>+VLOOKUP($I635,Code!$A$2:$M$108,13,0)</f>
        <v>#N/A</v>
      </c>
    </row>
    <row r="636" spans="48:49" x14ac:dyDescent="0.25">
      <c r="AV636" t="e">
        <f>+VLOOKUP($I636,Code!$A$2:$M$108,12,0)</f>
        <v>#N/A</v>
      </c>
      <c r="AW636" t="e">
        <f>+VLOOKUP($I636,Code!$A$2:$M$108,13,0)</f>
        <v>#N/A</v>
      </c>
    </row>
    <row r="637" spans="48:49" x14ac:dyDescent="0.25">
      <c r="AV637" t="e">
        <f>+VLOOKUP($I637,Code!$A$2:$M$108,12,0)</f>
        <v>#N/A</v>
      </c>
      <c r="AW637" t="e">
        <f>+VLOOKUP($I637,Code!$A$2:$M$108,13,0)</f>
        <v>#N/A</v>
      </c>
    </row>
    <row r="638" spans="48:49" x14ac:dyDescent="0.25">
      <c r="AV638" t="e">
        <f>+VLOOKUP($I638,Code!$A$2:$M$108,12,0)</f>
        <v>#N/A</v>
      </c>
      <c r="AW638" t="e">
        <f>+VLOOKUP($I638,Code!$A$2:$M$108,13,0)</f>
        <v>#N/A</v>
      </c>
    </row>
    <row r="639" spans="48:49" x14ac:dyDescent="0.25">
      <c r="AV639" t="e">
        <f>+VLOOKUP($I639,Code!$A$2:$M$108,12,0)</f>
        <v>#N/A</v>
      </c>
      <c r="AW639" t="e">
        <f>+VLOOKUP($I639,Code!$A$2:$M$108,13,0)</f>
        <v>#N/A</v>
      </c>
    </row>
    <row r="640" spans="48:49" x14ac:dyDescent="0.25">
      <c r="AV640" t="e">
        <f>+VLOOKUP($I640,Code!$A$2:$M$108,12,0)</f>
        <v>#N/A</v>
      </c>
      <c r="AW640" t="e">
        <f>+VLOOKUP($I640,Code!$A$2:$M$108,13,0)</f>
        <v>#N/A</v>
      </c>
    </row>
    <row r="641" spans="48:49" x14ac:dyDescent="0.25">
      <c r="AV641" t="e">
        <f>+VLOOKUP($I641,Code!$A$2:$M$108,12,0)</f>
        <v>#N/A</v>
      </c>
      <c r="AW641" t="e">
        <f>+VLOOKUP($I641,Code!$A$2:$M$108,13,0)</f>
        <v>#N/A</v>
      </c>
    </row>
    <row r="642" spans="48:49" x14ac:dyDescent="0.25">
      <c r="AV642" t="e">
        <f>+VLOOKUP($I642,Code!$A$2:$M$108,12,0)</f>
        <v>#N/A</v>
      </c>
      <c r="AW642" t="e">
        <f>+VLOOKUP($I642,Code!$A$2:$M$108,13,0)</f>
        <v>#N/A</v>
      </c>
    </row>
    <row r="643" spans="48:49" x14ac:dyDescent="0.25">
      <c r="AV643" t="e">
        <f>+VLOOKUP($I643,Code!$A$2:$M$108,12,0)</f>
        <v>#N/A</v>
      </c>
      <c r="AW643" t="e">
        <f>+VLOOKUP($I643,Code!$A$2:$M$108,13,0)</f>
        <v>#N/A</v>
      </c>
    </row>
    <row r="644" spans="48:49" x14ac:dyDescent="0.25">
      <c r="AV644" t="e">
        <f>+VLOOKUP($I644,Code!$A$2:$M$108,12,0)</f>
        <v>#N/A</v>
      </c>
      <c r="AW644" t="e">
        <f>+VLOOKUP($I644,Code!$A$2:$M$108,13,0)</f>
        <v>#N/A</v>
      </c>
    </row>
    <row r="645" spans="48:49" x14ac:dyDescent="0.25">
      <c r="AV645" t="e">
        <f>+VLOOKUP($I645,Code!$A$2:$M$108,12,0)</f>
        <v>#N/A</v>
      </c>
      <c r="AW645" t="e">
        <f>+VLOOKUP($I645,Code!$A$2:$M$108,13,0)</f>
        <v>#N/A</v>
      </c>
    </row>
    <row r="646" spans="48:49" x14ac:dyDescent="0.25">
      <c r="AV646" t="e">
        <f>+VLOOKUP($I646,Code!$A$2:$M$108,12,0)</f>
        <v>#N/A</v>
      </c>
      <c r="AW646" t="e">
        <f>+VLOOKUP($I646,Code!$A$2:$M$108,13,0)</f>
        <v>#N/A</v>
      </c>
    </row>
    <row r="647" spans="48:49" x14ac:dyDescent="0.25">
      <c r="AV647" t="e">
        <f>+VLOOKUP($I647,Code!$A$2:$M$108,12,0)</f>
        <v>#N/A</v>
      </c>
      <c r="AW647" t="e">
        <f>+VLOOKUP($I647,Code!$A$2:$M$108,13,0)</f>
        <v>#N/A</v>
      </c>
    </row>
    <row r="648" spans="48:49" x14ac:dyDescent="0.25">
      <c r="AV648" t="e">
        <f>+VLOOKUP($I648,Code!$A$2:$M$108,12,0)</f>
        <v>#N/A</v>
      </c>
      <c r="AW648" t="e">
        <f>+VLOOKUP($I648,Code!$A$2:$M$108,13,0)</f>
        <v>#N/A</v>
      </c>
    </row>
    <row r="649" spans="48:49" x14ac:dyDescent="0.25">
      <c r="AV649" t="e">
        <f>+VLOOKUP($I649,Code!$A$2:$M$108,12,0)</f>
        <v>#N/A</v>
      </c>
      <c r="AW649" t="e">
        <f>+VLOOKUP($I649,Code!$A$2:$M$108,13,0)</f>
        <v>#N/A</v>
      </c>
    </row>
    <row r="650" spans="48:49" x14ac:dyDescent="0.25">
      <c r="AV650" t="e">
        <f>+VLOOKUP($I650,Code!$A$2:$M$108,12,0)</f>
        <v>#N/A</v>
      </c>
      <c r="AW650" t="e">
        <f>+VLOOKUP($I650,Code!$A$2:$M$108,13,0)</f>
        <v>#N/A</v>
      </c>
    </row>
    <row r="651" spans="48:49" x14ac:dyDescent="0.25">
      <c r="AV651" t="e">
        <f>+VLOOKUP($I651,Code!$A$2:$M$108,12,0)</f>
        <v>#N/A</v>
      </c>
      <c r="AW651" t="e">
        <f>+VLOOKUP($I651,Code!$A$2:$M$108,13,0)</f>
        <v>#N/A</v>
      </c>
    </row>
    <row r="652" spans="48:49" x14ac:dyDescent="0.25">
      <c r="AV652" t="e">
        <f>+VLOOKUP($I652,Code!$A$2:$M$108,12,0)</f>
        <v>#N/A</v>
      </c>
      <c r="AW652" t="e">
        <f>+VLOOKUP($I652,Code!$A$2:$M$108,13,0)</f>
        <v>#N/A</v>
      </c>
    </row>
    <row r="653" spans="48:49" x14ac:dyDescent="0.25">
      <c r="AV653" t="e">
        <f>+VLOOKUP($I653,Code!$A$2:$M$108,12,0)</f>
        <v>#N/A</v>
      </c>
      <c r="AW653" t="e">
        <f>+VLOOKUP($I653,Code!$A$2:$M$108,13,0)</f>
        <v>#N/A</v>
      </c>
    </row>
    <row r="654" spans="48:49" x14ac:dyDescent="0.25">
      <c r="AV654" t="e">
        <f>+VLOOKUP($I654,Code!$A$2:$M$108,12,0)</f>
        <v>#N/A</v>
      </c>
      <c r="AW654" t="e">
        <f>+VLOOKUP($I654,Code!$A$2:$M$108,13,0)</f>
        <v>#N/A</v>
      </c>
    </row>
    <row r="655" spans="48:49" x14ac:dyDescent="0.25">
      <c r="AV655" t="e">
        <f>+VLOOKUP($I655,Code!$A$2:$M$108,12,0)</f>
        <v>#N/A</v>
      </c>
      <c r="AW655" t="e">
        <f>+VLOOKUP($I655,Code!$A$2:$M$108,13,0)</f>
        <v>#N/A</v>
      </c>
    </row>
    <row r="656" spans="48:49" x14ac:dyDescent="0.25">
      <c r="AV656" t="e">
        <f>+VLOOKUP($I656,Code!$A$2:$M$108,12,0)</f>
        <v>#N/A</v>
      </c>
      <c r="AW656" t="e">
        <f>+VLOOKUP($I656,Code!$A$2:$M$108,13,0)</f>
        <v>#N/A</v>
      </c>
    </row>
    <row r="657" spans="48:49" x14ac:dyDescent="0.25">
      <c r="AV657" t="e">
        <f>+VLOOKUP($I657,Code!$A$2:$M$108,12,0)</f>
        <v>#N/A</v>
      </c>
      <c r="AW657" t="e">
        <f>+VLOOKUP($I657,Code!$A$2:$M$108,13,0)</f>
        <v>#N/A</v>
      </c>
    </row>
    <row r="658" spans="48:49" x14ac:dyDescent="0.25">
      <c r="AV658" t="e">
        <f>+VLOOKUP($I658,Code!$A$2:$M$108,12,0)</f>
        <v>#N/A</v>
      </c>
      <c r="AW658" t="e">
        <f>+VLOOKUP($I658,Code!$A$2:$M$108,13,0)</f>
        <v>#N/A</v>
      </c>
    </row>
    <row r="659" spans="48:49" x14ac:dyDescent="0.25">
      <c r="AV659" t="e">
        <f>+VLOOKUP($I659,Code!$A$2:$M$108,12,0)</f>
        <v>#N/A</v>
      </c>
      <c r="AW659" t="e">
        <f>+VLOOKUP($I659,Code!$A$2:$M$108,13,0)</f>
        <v>#N/A</v>
      </c>
    </row>
    <row r="660" spans="48:49" x14ac:dyDescent="0.25">
      <c r="AV660" t="e">
        <f>+VLOOKUP($I660,Code!$A$2:$M$108,12,0)</f>
        <v>#N/A</v>
      </c>
      <c r="AW660" t="e">
        <f>+VLOOKUP($I660,Code!$A$2:$M$108,13,0)</f>
        <v>#N/A</v>
      </c>
    </row>
    <row r="661" spans="48:49" x14ac:dyDescent="0.25">
      <c r="AV661" t="e">
        <f>+VLOOKUP($I661,Code!$A$2:$M$108,12,0)</f>
        <v>#N/A</v>
      </c>
      <c r="AW661" t="e">
        <f>+VLOOKUP($I661,Code!$A$2:$M$108,13,0)</f>
        <v>#N/A</v>
      </c>
    </row>
    <row r="662" spans="48:49" x14ac:dyDescent="0.25">
      <c r="AV662" t="e">
        <f>+VLOOKUP($I662,Code!$A$2:$M$108,12,0)</f>
        <v>#N/A</v>
      </c>
      <c r="AW662" t="e">
        <f>+VLOOKUP($I662,Code!$A$2:$M$108,13,0)</f>
        <v>#N/A</v>
      </c>
    </row>
    <row r="663" spans="48:49" x14ac:dyDescent="0.25">
      <c r="AV663" t="e">
        <f>+VLOOKUP($I663,Code!$A$2:$M$108,12,0)</f>
        <v>#N/A</v>
      </c>
      <c r="AW663" t="e">
        <f>+VLOOKUP($I663,Code!$A$2:$M$108,13,0)</f>
        <v>#N/A</v>
      </c>
    </row>
    <row r="664" spans="48:49" x14ac:dyDescent="0.25">
      <c r="AV664" t="e">
        <f>+VLOOKUP($I664,Code!$A$2:$M$108,12,0)</f>
        <v>#N/A</v>
      </c>
      <c r="AW664" t="e">
        <f>+VLOOKUP($I664,Code!$A$2:$M$108,13,0)</f>
        <v>#N/A</v>
      </c>
    </row>
    <row r="665" spans="48:49" x14ac:dyDescent="0.25">
      <c r="AV665" t="e">
        <f>+VLOOKUP($I665,Code!$A$2:$M$108,12,0)</f>
        <v>#N/A</v>
      </c>
      <c r="AW665" t="e">
        <f>+VLOOKUP($I665,Code!$A$2:$M$108,13,0)</f>
        <v>#N/A</v>
      </c>
    </row>
    <row r="666" spans="48:49" x14ac:dyDescent="0.25">
      <c r="AV666" t="e">
        <f>+VLOOKUP($I666,Code!$A$2:$M$108,12,0)</f>
        <v>#N/A</v>
      </c>
      <c r="AW666" t="e">
        <f>+VLOOKUP($I666,Code!$A$2:$M$108,13,0)</f>
        <v>#N/A</v>
      </c>
    </row>
    <row r="667" spans="48:49" x14ac:dyDescent="0.25">
      <c r="AV667" t="e">
        <f>+VLOOKUP($I667,Code!$A$2:$M$108,12,0)</f>
        <v>#N/A</v>
      </c>
      <c r="AW667" t="e">
        <f>+VLOOKUP($I667,Code!$A$2:$M$108,13,0)</f>
        <v>#N/A</v>
      </c>
    </row>
    <row r="668" spans="48:49" x14ac:dyDescent="0.25">
      <c r="AV668" t="e">
        <f>+VLOOKUP($I668,Code!$A$2:$M$108,12,0)</f>
        <v>#N/A</v>
      </c>
      <c r="AW668" t="e">
        <f>+VLOOKUP($I668,Code!$A$2:$M$108,13,0)</f>
        <v>#N/A</v>
      </c>
    </row>
    <row r="669" spans="48:49" x14ac:dyDescent="0.25">
      <c r="AV669" t="e">
        <f>+VLOOKUP($I669,Code!$A$2:$M$108,12,0)</f>
        <v>#N/A</v>
      </c>
      <c r="AW669" t="e">
        <f>+VLOOKUP($I669,Code!$A$2:$M$108,13,0)</f>
        <v>#N/A</v>
      </c>
    </row>
    <row r="670" spans="48:49" x14ac:dyDescent="0.25">
      <c r="AV670" t="e">
        <f>+VLOOKUP($I670,Code!$A$2:$M$108,12,0)</f>
        <v>#N/A</v>
      </c>
      <c r="AW670" t="e">
        <f>+VLOOKUP($I670,Code!$A$2:$M$108,13,0)</f>
        <v>#N/A</v>
      </c>
    </row>
    <row r="671" spans="48:49" x14ac:dyDescent="0.25">
      <c r="AV671" t="e">
        <f>+VLOOKUP($I671,Code!$A$2:$M$108,12,0)</f>
        <v>#N/A</v>
      </c>
      <c r="AW671" t="e">
        <f>+VLOOKUP($I671,Code!$A$2:$M$108,13,0)</f>
        <v>#N/A</v>
      </c>
    </row>
    <row r="672" spans="48:49" x14ac:dyDescent="0.25">
      <c r="AV672" t="e">
        <f>+VLOOKUP($I672,Code!$A$2:$M$108,12,0)</f>
        <v>#N/A</v>
      </c>
      <c r="AW672" t="e">
        <f>+VLOOKUP($I672,Code!$A$2:$M$108,13,0)</f>
        <v>#N/A</v>
      </c>
    </row>
    <row r="673" spans="48:49" x14ac:dyDescent="0.25">
      <c r="AV673" t="e">
        <f>+VLOOKUP($I673,Code!$A$2:$M$108,12,0)</f>
        <v>#N/A</v>
      </c>
      <c r="AW673" t="e">
        <f>+VLOOKUP($I673,Code!$A$2:$M$108,13,0)</f>
        <v>#N/A</v>
      </c>
    </row>
    <row r="674" spans="48:49" x14ac:dyDescent="0.25">
      <c r="AV674" t="e">
        <f>+VLOOKUP($I674,Code!$A$2:$M$108,12,0)</f>
        <v>#N/A</v>
      </c>
      <c r="AW674" t="e">
        <f>+VLOOKUP($I674,Code!$A$2:$M$108,13,0)</f>
        <v>#N/A</v>
      </c>
    </row>
    <row r="675" spans="48:49" x14ac:dyDescent="0.25">
      <c r="AV675" t="e">
        <f>+VLOOKUP($I675,Code!$A$2:$M$108,12,0)</f>
        <v>#N/A</v>
      </c>
      <c r="AW675" t="e">
        <f>+VLOOKUP($I675,Code!$A$2:$M$108,13,0)</f>
        <v>#N/A</v>
      </c>
    </row>
    <row r="676" spans="48:49" x14ac:dyDescent="0.25">
      <c r="AV676" t="e">
        <f>+VLOOKUP($I676,Code!$A$2:$M$108,12,0)</f>
        <v>#N/A</v>
      </c>
      <c r="AW676" t="e">
        <f>+VLOOKUP($I676,Code!$A$2:$M$108,13,0)</f>
        <v>#N/A</v>
      </c>
    </row>
    <row r="677" spans="48:49" x14ac:dyDescent="0.25">
      <c r="AV677" t="e">
        <f>+VLOOKUP($I677,Code!$A$2:$M$108,12,0)</f>
        <v>#N/A</v>
      </c>
      <c r="AW677" t="e">
        <f>+VLOOKUP($I677,Code!$A$2:$M$108,13,0)</f>
        <v>#N/A</v>
      </c>
    </row>
    <row r="678" spans="48:49" x14ac:dyDescent="0.25">
      <c r="AV678" t="e">
        <f>+VLOOKUP($I678,Code!$A$2:$M$108,12,0)</f>
        <v>#N/A</v>
      </c>
      <c r="AW678" t="e">
        <f>+VLOOKUP($I678,Code!$A$2:$M$108,13,0)</f>
        <v>#N/A</v>
      </c>
    </row>
    <row r="679" spans="48:49" x14ac:dyDescent="0.25">
      <c r="AV679" t="e">
        <f>+VLOOKUP($I679,Code!$A$2:$M$108,12,0)</f>
        <v>#N/A</v>
      </c>
      <c r="AW679" t="e">
        <f>+VLOOKUP($I679,Code!$A$2:$M$108,13,0)</f>
        <v>#N/A</v>
      </c>
    </row>
    <row r="680" spans="48:49" x14ac:dyDescent="0.25">
      <c r="AV680" t="e">
        <f>+VLOOKUP($I680,Code!$A$2:$M$108,12,0)</f>
        <v>#N/A</v>
      </c>
      <c r="AW680" t="e">
        <f>+VLOOKUP($I680,Code!$A$2:$M$108,13,0)</f>
        <v>#N/A</v>
      </c>
    </row>
    <row r="681" spans="48:49" x14ac:dyDescent="0.25">
      <c r="AV681" t="e">
        <f>+VLOOKUP($I681,Code!$A$2:$M$108,12,0)</f>
        <v>#N/A</v>
      </c>
      <c r="AW681" t="e">
        <f>+VLOOKUP($I681,Code!$A$2:$M$108,13,0)</f>
        <v>#N/A</v>
      </c>
    </row>
    <row r="682" spans="48:49" x14ac:dyDescent="0.25">
      <c r="AV682" t="e">
        <f>+VLOOKUP($I682,Code!$A$2:$M$108,12,0)</f>
        <v>#N/A</v>
      </c>
      <c r="AW682" t="e">
        <f>+VLOOKUP($I682,Code!$A$2:$M$108,13,0)</f>
        <v>#N/A</v>
      </c>
    </row>
    <row r="683" spans="48:49" x14ac:dyDescent="0.25">
      <c r="AV683" t="e">
        <f>+VLOOKUP($I683,Code!$A$2:$M$108,12,0)</f>
        <v>#N/A</v>
      </c>
      <c r="AW683" t="e">
        <f>+VLOOKUP($I683,Code!$A$2:$M$108,13,0)</f>
        <v>#N/A</v>
      </c>
    </row>
    <row r="684" spans="48:49" x14ac:dyDescent="0.25">
      <c r="AV684" t="e">
        <f>+VLOOKUP($I684,Code!$A$2:$M$108,12,0)</f>
        <v>#N/A</v>
      </c>
      <c r="AW684" t="e">
        <f>+VLOOKUP($I684,Code!$A$2:$M$108,13,0)</f>
        <v>#N/A</v>
      </c>
    </row>
    <row r="685" spans="48:49" x14ac:dyDescent="0.25">
      <c r="AV685" t="e">
        <f>+VLOOKUP($I685,Code!$A$2:$M$108,12,0)</f>
        <v>#N/A</v>
      </c>
      <c r="AW685" t="e">
        <f>+VLOOKUP($I685,Code!$A$2:$M$108,13,0)</f>
        <v>#N/A</v>
      </c>
    </row>
    <row r="686" spans="48:49" x14ac:dyDescent="0.25">
      <c r="AV686" t="e">
        <f>+VLOOKUP($I686,Code!$A$2:$M$108,12,0)</f>
        <v>#N/A</v>
      </c>
      <c r="AW686" t="e">
        <f>+VLOOKUP($I686,Code!$A$2:$M$108,13,0)</f>
        <v>#N/A</v>
      </c>
    </row>
    <row r="687" spans="48:49" x14ac:dyDescent="0.25">
      <c r="AV687" t="e">
        <f>+VLOOKUP($I687,Code!$A$2:$M$108,12,0)</f>
        <v>#N/A</v>
      </c>
      <c r="AW687" t="e">
        <f>+VLOOKUP($I687,Code!$A$2:$M$108,13,0)</f>
        <v>#N/A</v>
      </c>
    </row>
    <row r="688" spans="48:49" x14ac:dyDescent="0.25">
      <c r="AV688" t="e">
        <f>+VLOOKUP($I688,Code!$A$2:$M$108,12,0)</f>
        <v>#N/A</v>
      </c>
      <c r="AW688" t="e">
        <f>+VLOOKUP($I688,Code!$A$2:$M$108,13,0)</f>
        <v>#N/A</v>
      </c>
    </row>
    <row r="689" spans="48:49" x14ac:dyDescent="0.25">
      <c r="AV689" t="e">
        <f>+VLOOKUP($I689,Code!$A$2:$M$108,12,0)</f>
        <v>#N/A</v>
      </c>
      <c r="AW689" t="e">
        <f>+VLOOKUP($I689,Code!$A$2:$M$108,13,0)</f>
        <v>#N/A</v>
      </c>
    </row>
    <row r="690" spans="48:49" x14ac:dyDescent="0.25">
      <c r="AV690" t="e">
        <f>+VLOOKUP($I690,Code!$A$2:$M$108,12,0)</f>
        <v>#N/A</v>
      </c>
      <c r="AW690" t="e">
        <f>+VLOOKUP($I690,Code!$A$2:$M$108,13,0)</f>
        <v>#N/A</v>
      </c>
    </row>
    <row r="691" spans="48:49" x14ac:dyDescent="0.25">
      <c r="AV691" t="e">
        <f>+VLOOKUP($I691,Code!$A$2:$M$108,12,0)</f>
        <v>#N/A</v>
      </c>
      <c r="AW691" t="e">
        <f>+VLOOKUP($I691,Code!$A$2:$M$108,13,0)</f>
        <v>#N/A</v>
      </c>
    </row>
    <row r="692" spans="48:49" x14ac:dyDescent="0.25">
      <c r="AV692" t="e">
        <f>+VLOOKUP($I692,Code!$A$2:$M$108,12,0)</f>
        <v>#N/A</v>
      </c>
      <c r="AW692" t="e">
        <f>+VLOOKUP($I692,Code!$A$2:$M$108,13,0)</f>
        <v>#N/A</v>
      </c>
    </row>
    <row r="693" spans="48:49" x14ac:dyDescent="0.25">
      <c r="AV693" t="e">
        <f>+VLOOKUP($I693,Code!$A$2:$M$108,12,0)</f>
        <v>#N/A</v>
      </c>
      <c r="AW693" t="e">
        <f>+VLOOKUP($I693,Code!$A$2:$M$108,13,0)</f>
        <v>#N/A</v>
      </c>
    </row>
    <row r="694" spans="48:49" x14ac:dyDescent="0.25">
      <c r="AV694" t="e">
        <f>+VLOOKUP($I694,Code!$A$2:$M$108,12,0)</f>
        <v>#N/A</v>
      </c>
      <c r="AW694" t="e">
        <f>+VLOOKUP($I694,Code!$A$2:$M$108,13,0)</f>
        <v>#N/A</v>
      </c>
    </row>
    <row r="695" spans="48:49" x14ac:dyDescent="0.25">
      <c r="AV695" t="e">
        <f>+VLOOKUP($I695,Code!$A$2:$M$108,12,0)</f>
        <v>#N/A</v>
      </c>
      <c r="AW695" t="e">
        <f>+VLOOKUP($I695,Code!$A$2:$M$108,13,0)</f>
        <v>#N/A</v>
      </c>
    </row>
    <row r="696" spans="48:49" x14ac:dyDescent="0.25">
      <c r="AV696" t="e">
        <f>+VLOOKUP($I696,Code!$A$2:$M$108,12,0)</f>
        <v>#N/A</v>
      </c>
      <c r="AW696" t="e">
        <f>+VLOOKUP($I696,Code!$A$2:$M$108,13,0)</f>
        <v>#N/A</v>
      </c>
    </row>
    <row r="697" spans="48:49" x14ac:dyDescent="0.25">
      <c r="AV697" t="e">
        <f>+VLOOKUP($I697,Code!$A$2:$M$108,12,0)</f>
        <v>#N/A</v>
      </c>
      <c r="AW697" t="e">
        <f>+VLOOKUP($I697,Code!$A$2:$M$108,13,0)</f>
        <v>#N/A</v>
      </c>
    </row>
    <row r="698" spans="48:49" x14ac:dyDescent="0.25">
      <c r="AV698" t="e">
        <f>+VLOOKUP($I698,Code!$A$2:$M$108,12,0)</f>
        <v>#N/A</v>
      </c>
      <c r="AW698" t="e">
        <f>+VLOOKUP($I698,Code!$A$2:$M$108,13,0)</f>
        <v>#N/A</v>
      </c>
    </row>
    <row r="699" spans="48:49" x14ac:dyDescent="0.25">
      <c r="AV699" t="e">
        <f>+VLOOKUP($I699,Code!$A$2:$M$108,12,0)</f>
        <v>#N/A</v>
      </c>
      <c r="AW699" t="e">
        <f>+VLOOKUP($I699,Code!$A$2:$M$108,13,0)</f>
        <v>#N/A</v>
      </c>
    </row>
    <row r="700" spans="48:49" x14ac:dyDescent="0.25">
      <c r="AV700" t="e">
        <f>+VLOOKUP($I700,Code!$A$2:$M$108,12,0)</f>
        <v>#N/A</v>
      </c>
      <c r="AW700" t="e">
        <f>+VLOOKUP($I700,Code!$A$2:$M$108,13,0)</f>
        <v>#N/A</v>
      </c>
    </row>
    <row r="701" spans="48:49" x14ac:dyDescent="0.25">
      <c r="AV701" t="e">
        <f>+VLOOKUP($I701,Code!$A$2:$M$108,12,0)</f>
        <v>#N/A</v>
      </c>
      <c r="AW701" t="e">
        <f>+VLOOKUP($I701,Code!$A$2:$M$108,13,0)</f>
        <v>#N/A</v>
      </c>
    </row>
    <row r="702" spans="48:49" x14ac:dyDescent="0.25">
      <c r="AV702" t="e">
        <f>+VLOOKUP($I702,Code!$A$2:$M$108,12,0)</f>
        <v>#N/A</v>
      </c>
      <c r="AW702" t="e">
        <f>+VLOOKUP($I702,Code!$A$2:$M$108,13,0)</f>
        <v>#N/A</v>
      </c>
    </row>
    <row r="703" spans="48:49" x14ac:dyDescent="0.25">
      <c r="AV703" t="e">
        <f>+VLOOKUP($I703,Code!$A$2:$M$108,12,0)</f>
        <v>#N/A</v>
      </c>
      <c r="AW703" t="e">
        <f>+VLOOKUP($I703,Code!$A$2:$M$108,13,0)</f>
        <v>#N/A</v>
      </c>
    </row>
    <row r="704" spans="48:49" x14ac:dyDescent="0.25">
      <c r="AV704" t="e">
        <f>+VLOOKUP($I704,Code!$A$2:$M$108,12,0)</f>
        <v>#N/A</v>
      </c>
      <c r="AW704" t="e">
        <f>+VLOOKUP($I704,Code!$A$2:$M$108,13,0)</f>
        <v>#N/A</v>
      </c>
    </row>
    <row r="705" spans="48:49" x14ac:dyDescent="0.25">
      <c r="AV705" t="e">
        <f>+VLOOKUP($I705,Code!$A$2:$M$108,12,0)</f>
        <v>#N/A</v>
      </c>
      <c r="AW705" t="e">
        <f>+VLOOKUP($I705,Code!$A$2:$M$108,13,0)</f>
        <v>#N/A</v>
      </c>
    </row>
    <row r="706" spans="48:49" x14ac:dyDescent="0.25">
      <c r="AV706" t="e">
        <f>+VLOOKUP($I706,Code!$A$2:$M$108,12,0)</f>
        <v>#N/A</v>
      </c>
      <c r="AW706" t="e">
        <f>+VLOOKUP($I706,Code!$A$2:$M$108,13,0)</f>
        <v>#N/A</v>
      </c>
    </row>
    <row r="707" spans="48:49" x14ac:dyDescent="0.25">
      <c r="AV707" t="e">
        <f>+VLOOKUP($I707,Code!$A$2:$M$108,12,0)</f>
        <v>#N/A</v>
      </c>
      <c r="AW707" t="e">
        <f>+VLOOKUP($I707,Code!$A$2:$M$108,13,0)</f>
        <v>#N/A</v>
      </c>
    </row>
    <row r="708" spans="48:49" x14ac:dyDescent="0.25">
      <c r="AV708" t="e">
        <f>+VLOOKUP($I708,Code!$A$2:$M$108,12,0)</f>
        <v>#N/A</v>
      </c>
      <c r="AW708" t="e">
        <f>+VLOOKUP($I708,Code!$A$2:$M$108,13,0)</f>
        <v>#N/A</v>
      </c>
    </row>
    <row r="709" spans="48:49" x14ac:dyDescent="0.25">
      <c r="AV709" t="e">
        <f>+VLOOKUP($I709,Code!$A$2:$M$108,12,0)</f>
        <v>#N/A</v>
      </c>
      <c r="AW709" t="e">
        <f>+VLOOKUP($I709,Code!$A$2:$M$108,13,0)</f>
        <v>#N/A</v>
      </c>
    </row>
    <row r="710" spans="48:49" x14ac:dyDescent="0.25">
      <c r="AV710" t="e">
        <f>+VLOOKUP($I710,Code!$A$2:$M$108,12,0)</f>
        <v>#N/A</v>
      </c>
      <c r="AW710" t="e">
        <f>+VLOOKUP($I710,Code!$A$2:$M$108,13,0)</f>
        <v>#N/A</v>
      </c>
    </row>
    <row r="711" spans="48:49" x14ac:dyDescent="0.25">
      <c r="AV711" t="e">
        <f>+VLOOKUP($I711,Code!$A$2:$M$108,12,0)</f>
        <v>#N/A</v>
      </c>
      <c r="AW711" t="e">
        <f>+VLOOKUP($I711,Code!$A$2:$M$108,13,0)</f>
        <v>#N/A</v>
      </c>
    </row>
    <row r="712" spans="48:49" x14ac:dyDescent="0.25">
      <c r="AV712" t="e">
        <f>+VLOOKUP($I712,Code!$A$2:$M$108,12,0)</f>
        <v>#N/A</v>
      </c>
      <c r="AW712" t="e">
        <f>+VLOOKUP($I712,Code!$A$2:$M$108,13,0)</f>
        <v>#N/A</v>
      </c>
    </row>
    <row r="713" spans="48:49" x14ac:dyDescent="0.25">
      <c r="AV713" t="e">
        <f>+VLOOKUP($I713,Code!$A$2:$M$108,12,0)</f>
        <v>#N/A</v>
      </c>
      <c r="AW713" t="e">
        <f>+VLOOKUP($I713,Code!$A$2:$M$108,13,0)</f>
        <v>#N/A</v>
      </c>
    </row>
    <row r="714" spans="48:49" x14ac:dyDescent="0.25">
      <c r="AV714" t="e">
        <f>+VLOOKUP($I714,Code!$A$2:$M$108,12,0)</f>
        <v>#N/A</v>
      </c>
      <c r="AW714" t="e">
        <f>+VLOOKUP($I714,Code!$A$2:$M$108,13,0)</f>
        <v>#N/A</v>
      </c>
    </row>
    <row r="715" spans="48:49" x14ac:dyDescent="0.25">
      <c r="AV715" t="e">
        <f>+VLOOKUP($I715,Code!$A$2:$M$108,12,0)</f>
        <v>#N/A</v>
      </c>
      <c r="AW715" t="e">
        <f>+VLOOKUP($I715,Code!$A$2:$M$108,13,0)</f>
        <v>#N/A</v>
      </c>
    </row>
    <row r="716" spans="48:49" x14ac:dyDescent="0.25">
      <c r="AV716" t="e">
        <f>+VLOOKUP($I716,Code!$A$2:$M$108,12,0)</f>
        <v>#N/A</v>
      </c>
      <c r="AW716" t="e">
        <f>+VLOOKUP($I716,Code!$A$2:$M$108,13,0)</f>
        <v>#N/A</v>
      </c>
    </row>
    <row r="717" spans="48:49" x14ac:dyDescent="0.25">
      <c r="AV717" t="e">
        <f>+VLOOKUP($I717,Code!$A$2:$M$108,12,0)</f>
        <v>#N/A</v>
      </c>
      <c r="AW717" t="e">
        <f>+VLOOKUP($I717,Code!$A$2:$M$108,13,0)</f>
        <v>#N/A</v>
      </c>
    </row>
    <row r="718" spans="48:49" x14ac:dyDescent="0.25">
      <c r="AV718" t="e">
        <f>+VLOOKUP($I718,Code!$A$2:$M$108,12,0)</f>
        <v>#N/A</v>
      </c>
      <c r="AW718" t="e">
        <f>+VLOOKUP($I718,Code!$A$2:$M$108,13,0)</f>
        <v>#N/A</v>
      </c>
    </row>
    <row r="719" spans="48:49" x14ac:dyDescent="0.25">
      <c r="AV719" t="e">
        <f>+VLOOKUP($I719,Code!$A$2:$M$108,12,0)</f>
        <v>#N/A</v>
      </c>
      <c r="AW719" t="e">
        <f>+VLOOKUP($I719,Code!$A$2:$M$108,13,0)</f>
        <v>#N/A</v>
      </c>
    </row>
    <row r="720" spans="48:49" x14ac:dyDescent="0.25">
      <c r="AV720" t="e">
        <f>+VLOOKUP($I720,Code!$A$2:$M$108,12,0)</f>
        <v>#N/A</v>
      </c>
      <c r="AW720" t="e">
        <f>+VLOOKUP($I720,Code!$A$2:$M$108,13,0)</f>
        <v>#N/A</v>
      </c>
    </row>
    <row r="721" spans="48:49" x14ac:dyDescent="0.25">
      <c r="AV721" t="e">
        <f>+VLOOKUP($I721,Code!$A$2:$M$108,12,0)</f>
        <v>#N/A</v>
      </c>
      <c r="AW721" t="e">
        <f>+VLOOKUP($I721,Code!$A$2:$M$108,13,0)</f>
        <v>#N/A</v>
      </c>
    </row>
    <row r="722" spans="48:49" x14ac:dyDescent="0.25">
      <c r="AV722" t="e">
        <f>+VLOOKUP($I722,Code!$A$2:$M$108,12,0)</f>
        <v>#N/A</v>
      </c>
      <c r="AW722" t="e">
        <f>+VLOOKUP($I722,Code!$A$2:$M$108,13,0)</f>
        <v>#N/A</v>
      </c>
    </row>
    <row r="723" spans="48:49" x14ac:dyDescent="0.25">
      <c r="AV723" t="e">
        <f>+VLOOKUP($I723,Code!$A$2:$M$108,12,0)</f>
        <v>#N/A</v>
      </c>
      <c r="AW723" t="e">
        <f>+VLOOKUP($I723,Code!$A$2:$M$108,13,0)</f>
        <v>#N/A</v>
      </c>
    </row>
    <row r="724" spans="48:49" x14ac:dyDescent="0.25">
      <c r="AV724" t="e">
        <f>+VLOOKUP($I724,Code!$A$2:$M$108,12,0)</f>
        <v>#N/A</v>
      </c>
      <c r="AW724" t="e">
        <f>+VLOOKUP($I724,Code!$A$2:$M$108,13,0)</f>
        <v>#N/A</v>
      </c>
    </row>
    <row r="725" spans="48:49" x14ac:dyDescent="0.25">
      <c r="AV725" t="e">
        <f>+VLOOKUP($I725,Code!$A$2:$M$108,12,0)</f>
        <v>#N/A</v>
      </c>
      <c r="AW725" t="e">
        <f>+VLOOKUP($I725,Code!$A$2:$M$108,13,0)</f>
        <v>#N/A</v>
      </c>
    </row>
    <row r="726" spans="48:49" x14ac:dyDescent="0.25">
      <c r="AV726" t="e">
        <f>+VLOOKUP($I726,Code!$A$2:$M$108,12,0)</f>
        <v>#N/A</v>
      </c>
      <c r="AW726" t="e">
        <f>+VLOOKUP($I726,Code!$A$2:$M$108,13,0)</f>
        <v>#N/A</v>
      </c>
    </row>
    <row r="727" spans="48:49" x14ac:dyDescent="0.25">
      <c r="AV727" t="e">
        <f>+VLOOKUP($I727,Code!$A$2:$M$108,12,0)</f>
        <v>#N/A</v>
      </c>
      <c r="AW727" t="e">
        <f>+VLOOKUP($I727,Code!$A$2:$M$108,13,0)</f>
        <v>#N/A</v>
      </c>
    </row>
    <row r="728" spans="48:49" x14ac:dyDescent="0.25">
      <c r="AV728" t="e">
        <f>+VLOOKUP($I728,Code!$A$2:$M$108,12,0)</f>
        <v>#N/A</v>
      </c>
      <c r="AW728" t="e">
        <f>+VLOOKUP($I728,Code!$A$2:$M$108,13,0)</f>
        <v>#N/A</v>
      </c>
    </row>
    <row r="729" spans="48:49" x14ac:dyDescent="0.25">
      <c r="AV729" t="e">
        <f>+VLOOKUP($I729,Code!$A$2:$M$108,12,0)</f>
        <v>#N/A</v>
      </c>
      <c r="AW729" t="e">
        <f>+VLOOKUP($I729,Code!$A$2:$M$108,13,0)</f>
        <v>#N/A</v>
      </c>
    </row>
    <row r="730" spans="48:49" x14ac:dyDescent="0.25">
      <c r="AV730" t="e">
        <f>+VLOOKUP($I730,Code!$A$2:$M$108,12,0)</f>
        <v>#N/A</v>
      </c>
      <c r="AW730" t="e">
        <f>+VLOOKUP($I730,Code!$A$2:$M$108,13,0)</f>
        <v>#N/A</v>
      </c>
    </row>
    <row r="731" spans="48:49" x14ac:dyDescent="0.25">
      <c r="AV731" t="e">
        <f>+VLOOKUP($I731,Code!$A$2:$M$108,12,0)</f>
        <v>#N/A</v>
      </c>
      <c r="AW731" t="e">
        <f>+VLOOKUP($I731,Code!$A$2:$M$108,13,0)</f>
        <v>#N/A</v>
      </c>
    </row>
    <row r="732" spans="48:49" x14ac:dyDescent="0.25">
      <c r="AV732" t="e">
        <f>+VLOOKUP($I732,Code!$A$2:$M$108,12,0)</f>
        <v>#N/A</v>
      </c>
      <c r="AW732" t="e">
        <f>+VLOOKUP($I732,Code!$A$2:$M$108,13,0)</f>
        <v>#N/A</v>
      </c>
    </row>
    <row r="733" spans="48:49" x14ac:dyDescent="0.25">
      <c r="AV733" t="e">
        <f>+VLOOKUP($I733,Code!$A$2:$M$108,12,0)</f>
        <v>#N/A</v>
      </c>
      <c r="AW733" t="e">
        <f>+VLOOKUP($I733,Code!$A$2:$M$108,13,0)</f>
        <v>#N/A</v>
      </c>
    </row>
    <row r="734" spans="48:49" x14ac:dyDescent="0.25">
      <c r="AV734" t="e">
        <f>+VLOOKUP($I734,Code!$A$2:$M$108,12,0)</f>
        <v>#N/A</v>
      </c>
      <c r="AW734" t="e">
        <f>+VLOOKUP($I734,Code!$A$2:$M$108,13,0)</f>
        <v>#N/A</v>
      </c>
    </row>
    <row r="735" spans="48:49" x14ac:dyDescent="0.25">
      <c r="AV735" t="e">
        <f>+VLOOKUP($I735,Code!$A$2:$M$108,12,0)</f>
        <v>#N/A</v>
      </c>
      <c r="AW735" t="e">
        <f>+VLOOKUP($I735,Code!$A$2:$M$108,13,0)</f>
        <v>#N/A</v>
      </c>
    </row>
    <row r="736" spans="48:49" x14ac:dyDescent="0.25">
      <c r="AV736" t="e">
        <f>+VLOOKUP($I736,Code!$A$2:$M$108,12,0)</f>
        <v>#N/A</v>
      </c>
      <c r="AW736" t="e">
        <f>+VLOOKUP($I736,Code!$A$2:$M$108,13,0)</f>
        <v>#N/A</v>
      </c>
    </row>
    <row r="737" spans="48:49" x14ac:dyDescent="0.25">
      <c r="AV737" t="e">
        <f>+VLOOKUP($I737,Code!$A$2:$M$108,12,0)</f>
        <v>#N/A</v>
      </c>
      <c r="AW737" t="e">
        <f>+VLOOKUP($I737,Code!$A$2:$M$108,13,0)</f>
        <v>#N/A</v>
      </c>
    </row>
    <row r="738" spans="48:49" x14ac:dyDescent="0.25">
      <c r="AV738" t="e">
        <f>+VLOOKUP($I738,Code!$A$2:$M$108,12,0)</f>
        <v>#N/A</v>
      </c>
      <c r="AW738" t="e">
        <f>+VLOOKUP($I738,Code!$A$2:$M$108,13,0)</f>
        <v>#N/A</v>
      </c>
    </row>
    <row r="739" spans="48:49" x14ac:dyDescent="0.25">
      <c r="AV739" t="e">
        <f>+VLOOKUP($I739,Code!$A$2:$M$108,12,0)</f>
        <v>#N/A</v>
      </c>
      <c r="AW739" t="e">
        <f>+VLOOKUP($I739,Code!$A$2:$M$108,13,0)</f>
        <v>#N/A</v>
      </c>
    </row>
    <row r="740" spans="48:49" x14ac:dyDescent="0.25">
      <c r="AV740" t="e">
        <f>+VLOOKUP($I740,Code!$A$2:$M$108,12,0)</f>
        <v>#N/A</v>
      </c>
      <c r="AW740" t="e">
        <f>+VLOOKUP($I740,Code!$A$2:$M$108,13,0)</f>
        <v>#N/A</v>
      </c>
    </row>
    <row r="741" spans="48:49" x14ac:dyDescent="0.25">
      <c r="AV741" t="e">
        <f>+VLOOKUP($I741,Code!$A$2:$M$108,12,0)</f>
        <v>#N/A</v>
      </c>
      <c r="AW741" t="e">
        <f>+VLOOKUP($I741,Code!$A$2:$M$108,13,0)</f>
        <v>#N/A</v>
      </c>
    </row>
    <row r="742" spans="48:49" x14ac:dyDescent="0.25">
      <c r="AV742" t="e">
        <f>+VLOOKUP($I742,Code!$A$2:$M$108,12,0)</f>
        <v>#N/A</v>
      </c>
      <c r="AW742" t="e">
        <f>+VLOOKUP($I742,Code!$A$2:$M$108,13,0)</f>
        <v>#N/A</v>
      </c>
    </row>
    <row r="743" spans="48:49" x14ac:dyDescent="0.25">
      <c r="AV743" t="e">
        <f>+VLOOKUP($I743,Code!$A$2:$M$108,12,0)</f>
        <v>#N/A</v>
      </c>
      <c r="AW743" t="e">
        <f>+VLOOKUP($I743,Code!$A$2:$M$108,13,0)</f>
        <v>#N/A</v>
      </c>
    </row>
    <row r="744" spans="48:49" x14ac:dyDescent="0.25">
      <c r="AV744" t="e">
        <f>+VLOOKUP($I744,Code!$A$2:$M$108,12,0)</f>
        <v>#N/A</v>
      </c>
      <c r="AW744" t="e">
        <f>+VLOOKUP($I744,Code!$A$2:$M$108,13,0)</f>
        <v>#N/A</v>
      </c>
    </row>
    <row r="745" spans="48:49" x14ac:dyDescent="0.25">
      <c r="AV745" t="e">
        <f>+VLOOKUP($I745,Code!$A$2:$M$108,12,0)</f>
        <v>#N/A</v>
      </c>
      <c r="AW745" t="e">
        <f>+VLOOKUP($I745,Code!$A$2:$M$108,13,0)</f>
        <v>#N/A</v>
      </c>
    </row>
    <row r="746" spans="48:49" x14ac:dyDescent="0.25">
      <c r="AV746" t="e">
        <f>+VLOOKUP($I746,Code!$A$2:$M$108,12,0)</f>
        <v>#N/A</v>
      </c>
      <c r="AW746" t="e">
        <f>+VLOOKUP($I746,Code!$A$2:$M$108,13,0)</f>
        <v>#N/A</v>
      </c>
    </row>
    <row r="747" spans="48:49" x14ac:dyDescent="0.25">
      <c r="AV747" t="e">
        <f>+VLOOKUP($I747,Code!$A$2:$M$108,12,0)</f>
        <v>#N/A</v>
      </c>
      <c r="AW747" t="e">
        <f>+VLOOKUP($I747,Code!$A$2:$M$108,13,0)</f>
        <v>#N/A</v>
      </c>
    </row>
    <row r="748" spans="48:49" x14ac:dyDescent="0.25">
      <c r="AV748" t="e">
        <f>+VLOOKUP($I748,Code!$A$2:$M$108,12,0)</f>
        <v>#N/A</v>
      </c>
      <c r="AW748" t="e">
        <f>+VLOOKUP($I748,Code!$A$2:$M$108,13,0)</f>
        <v>#N/A</v>
      </c>
    </row>
    <row r="749" spans="48:49" x14ac:dyDescent="0.25">
      <c r="AV749" t="e">
        <f>+VLOOKUP($I749,Code!$A$2:$M$108,12,0)</f>
        <v>#N/A</v>
      </c>
      <c r="AW749" t="e">
        <f>+VLOOKUP($I749,Code!$A$2:$M$108,13,0)</f>
        <v>#N/A</v>
      </c>
    </row>
    <row r="750" spans="48:49" x14ac:dyDescent="0.25">
      <c r="AV750" t="e">
        <f>+VLOOKUP($I750,Code!$A$2:$M$108,12,0)</f>
        <v>#N/A</v>
      </c>
      <c r="AW750" t="e">
        <f>+VLOOKUP($I750,Code!$A$2:$M$108,13,0)</f>
        <v>#N/A</v>
      </c>
    </row>
    <row r="751" spans="48:49" x14ac:dyDescent="0.25">
      <c r="AV751" t="e">
        <f>+VLOOKUP($I751,Code!$A$2:$M$108,12,0)</f>
        <v>#N/A</v>
      </c>
      <c r="AW751" t="e">
        <f>+VLOOKUP($I751,Code!$A$2:$M$108,13,0)</f>
        <v>#N/A</v>
      </c>
    </row>
    <row r="752" spans="48:49" x14ac:dyDescent="0.25">
      <c r="AV752" t="e">
        <f>+VLOOKUP($I752,Code!$A$2:$M$108,12,0)</f>
        <v>#N/A</v>
      </c>
      <c r="AW752" t="e">
        <f>+VLOOKUP($I752,Code!$A$2:$M$108,13,0)</f>
        <v>#N/A</v>
      </c>
    </row>
    <row r="753" spans="48:49" x14ac:dyDescent="0.25">
      <c r="AV753" t="e">
        <f>+VLOOKUP($I753,Code!$A$2:$M$108,12,0)</f>
        <v>#N/A</v>
      </c>
      <c r="AW753" t="e">
        <f>+VLOOKUP($I753,Code!$A$2:$M$108,13,0)</f>
        <v>#N/A</v>
      </c>
    </row>
    <row r="754" spans="48:49" x14ac:dyDescent="0.25">
      <c r="AV754" t="e">
        <f>+VLOOKUP($I754,Code!$A$2:$M$108,12,0)</f>
        <v>#N/A</v>
      </c>
      <c r="AW754" t="e">
        <f>+VLOOKUP($I754,Code!$A$2:$M$108,13,0)</f>
        <v>#N/A</v>
      </c>
    </row>
    <row r="755" spans="48:49" x14ac:dyDescent="0.25">
      <c r="AV755" t="e">
        <f>+VLOOKUP($I755,Code!$A$2:$M$108,12,0)</f>
        <v>#N/A</v>
      </c>
      <c r="AW755" t="e">
        <f>+VLOOKUP($I755,Code!$A$2:$M$108,13,0)</f>
        <v>#N/A</v>
      </c>
    </row>
    <row r="756" spans="48:49" x14ac:dyDescent="0.25">
      <c r="AV756" t="e">
        <f>+VLOOKUP($I756,Code!$A$2:$M$108,12,0)</f>
        <v>#N/A</v>
      </c>
      <c r="AW756" t="e">
        <f>+VLOOKUP($I756,Code!$A$2:$M$108,13,0)</f>
        <v>#N/A</v>
      </c>
    </row>
    <row r="757" spans="48:49" x14ac:dyDescent="0.25">
      <c r="AV757" t="e">
        <f>+VLOOKUP($I757,Code!$A$2:$M$108,12,0)</f>
        <v>#N/A</v>
      </c>
      <c r="AW757" t="e">
        <f>+VLOOKUP($I757,Code!$A$2:$M$108,13,0)</f>
        <v>#N/A</v>
      </c>
    </row>
    <row r="758" spans="48:49" x14ac:dyDescent="0.25">
      <c r="AV758" t="e">
        <f>+VLOOKUP($I758,Code!$A$2:$M$108,12,0)</f>
        <v>#N/A</v>
      </c>
      <c r="AW758" t="e">
        <f>+VLOOKUP($I758,Code!$A$2:$M$108,13,0)</f>
        <v>#N/A</v>
      </c>
    </row>
    <row r="759" spans="48:49" x14ac:dyDescent="0.25">
      <c r="AV759" t="e">
        <f>+VLOOKUP($I759,Code!$A$2:$M$108,12,0)</f>
        <v>#N/A</v>
      </c>
      <c r="AW759" t="e">
        <f>+VLOOKUP($I759,Code!$A$2:$M$108,13,0)</f>
        <v>#N/A</v>
      </c>
    </row>
    <row r="760" spans="48:49" x14ac:dyDescent="0.25">
      <c r="AV760" t="e">
        <f>+VLOOKUP($I760,Code!$A$2:$M$108,12,0)</f>
        <v>#N/A</v>
      </c>
      <c r="AW760" t="e">
        <f>+VLOOKUP($I760,Code!$A$2:$M$108,13,0)</f>
        <v>#N/A</v>
      </c>
    </row>
    <row r="761" spans="48:49" x14ac:dyDescent="0.25">
      <c r="AV761" t="e">
        <f>+VLOOKUP($I761,Code!$A$2:$M$108,12,0)</f>
        <v>#N/A</v>
      </c>
      <c r="AW761" t="e">
        <f>+VLOOKUP($I761,Code!$A$2:$M$108,13,0)</f>
        <v>#N/A</v>
      </c>
    </row>
    <row r="762" spans="48:49" x14ac:dyDescent="0.25">
      <c r="AV762" t="e">
        <f>+VLOOKUP($I762,Code!$A$2:$M$108,12,0)</f>
        <v>#N/A</v>
      </c>
      <c r="AW762" t="e">
        <f>+VLOOKUP($I762,Code!$A$2:$M$108,13,0)</f>
        <v>#N/A</v>
      </c>
    </row>
    <row r="763" spans="48:49" x14ac:dyDescent="0.25">
      <c r="AV763" t="e">
        <f>+VLOOKUP($I763,Code!$A$2:$M$108,12,0)</f>
        <v>#N/A</v>
      </c>
      <c r="AW763" t="e">
        <f>+VLOOKUP($I763,Code!$A$2:$M$108,13,0)</f>
        <v>#N/A</v>
      </c>
    </row>
    <row r="764" spans="48:49" x14ac:dyDescent="0.25">
      <c r="AV764" t="e">
        <f>+VLOOKUP($I764,Code!$A$2:$M$108,12,0)</f>
        <v>#N/A</v>
      </c>
      <c r="AW764" t="e">
        <f>+VLOOKUP($I764,Code!$A$2:$M$108,13,0)</f>
        <v>#N/A</v>
      </c>
    </row>
    <row r="765" spans="48:49" x14ac:dyDescent="0.25">
      <c r="AV765" t="e">
        <f>+VLOOKUP($I765,Code!$A$2:$M$108,12,0)</f>
        <v>#N/A</v>
      </c>
      <c r="AW765" t="e">
        <f>+VLOOKUP($I765,Code!$A$2:$M$108,13,0)</f>
        <v>#N/A</v>
      </c>
    </row>
    <row r="766" spans="48:49" x14ac:dyDescent="0.25">
      <c r="AV766" t="e">
        <f>+VLOOKUP($I766,Code!$A$2:$M$108,12,0)</f>
        <v>#N/A</v>
      </c>
      <c r="AW766" t="e">
        <f>+VLOOKUP($I766,Code!$A$2:$M$108,13,0)</f>
        <v>#N/A</v>
      </c>
    </row>
    <row r="767" spans="48:49" x14ac:dyDescent="0.25">
      <c r="AV767" t="e">
        <f>+VLOOKUP($I767,Code!$A$2:$M$108,12,0)</f>
        <v>#N/A</v>
      </c>
      <c r="AW767" t="e">
        <f>+VLOOKUP($I767,Code!$A$2:$M$108,13,0)</f>
        <v>#N/A</v>
      </c>
    </row>
    <row r="768" spans="48:49" x14ac:dyDescent="0.25">
      <c r="AV768" t="e">
        <f>+VLOOKUP($I768,Code!$A$2:$M$108,12,0)</f>
        <v>#N/A</v>
      </c>
      <c r="AW768" t="e">
        <f>+VLOOKUP($I768,Code!$A$2:$M$108,13,0)</f>
        <v>#N/A</v>
      </c>
    </row>
    <row r="769" spans="48:49" x14ac:dyDescent="0.25">
      <c r="AV769" t="e">
        <f>+VLOOKUP($I769,Code!$A$2:$M$108,12,0)</f>
        <v>#N/A</v>
      </c>
      <c r="AW769" t="e">
        <f>+VLOOKUP($I769,Code!$A$2:$M$108,13,0)</f>
        <v>#N/A</v>
      </c>
    </row>
    <row r="770" spans="48:49" x14ac:dyDescent="0.25">
      <c r="AV770" t="e">
        <f>+VLOOKUP($I770,Code!$A$2:$M$108,12,0)</f>
        <v>#N/A</v>
      </c>
      <c r="AW770" t="e">
        <f>+VLOOKUP($I770,Code!$A$2:$M$108,13,0)</f>
        <v>#N/A</v>
      </c>
    </row>
    <row r="771" spans="48:49" x14ac:dyDescent="0.25">
      <c r="AV771" t="e">
        <f>+VLOOKUP($I771,Code!$A$2:$M$108,12,0)</f>
        <v>#N/A</v>
      </c>
      <c r="AW771" t="e">
        <f>+VLOOKUP($I771,Code!$A$2:$M$108,13,0)</f>
        <v>#N/A</v>
      </c>
    </row>
    <row r="772" spans="48:49" x14ac:dyDescent="0.25">
      <c r="AV772" t="e">
        <f>+VLOOKUP($I772,Code!$A$2:$M$108,12,0)</f>
        <v>#N/A</v>
      </c>
      <c r="AW772" t="e">
        <f>+VLOOKUP($I772,Code!$A$2:$M$108,13,0)</f>
        <v>#N/A</v>
      </c>
    </row>
    <row r="773" spans="48:49" x14ac:dyDescent="0.25">
      <c r="AV773" t="e">
        <f>+VLOOKUP($I773,Code!$A$2:$M$108,12,0)</f>
        <v>#N/A</v>
      </c>
      <c r="AW773" t="e">
        <f>+VLOOKUP($I773,Code!$A$2:$M$108,13,0)</f>
        <v>#N/A</v>
      </c>
    </row>
    <row r="774" spans="48:49" x14ac:dyDescent="0.25">
      <c r="AV774" t="e">
        <f>+VLOOKUP($I774,Code!$A$2:$M$108,12,0)</f>
        <v>#N/A</v>
      </c>
      <c r="AW774" t="e">
        <f>+VLOOKUP($I774,Code!$A$2:$M$108,13,0)</f>
        <v>#N/A</v>
      </c>
    </row>
    <row r="775" spans="48:49" x14ac:dyDescent="0.25">
      <c r="AV775" t="e">
        <f>+VLOOKUP($I775,Code!$A$2:$M$108,12,0)</f>
        <v>#N/A</v>
      </c>
      <c r="AW775" t="e">
        <f>+VLOOKUP($I775,Code!$A$2:$M$108,13,0)</f>
        <v>#N/A</v>
      </c>
    </row>
    <row r="776" spans="48:49" x14ac:dyDescent="0.25">
      <c r="AV776" t="e">
        <f>+VLOOKUP($I776,Code!$A$2:$M$108,12,0)</f>
        <v>#N/A</v>
      </c>
      <c r="AW776" t="e">
        <f>+VLOOKUP($I776,Code!$A$2:$M$108,13,0)</f>
        <v>#N/A</v>
      </c>
    </row>
    <row r="777" spans="48:49" x14ac:dyDescent="0.25">
      <c r="AV777" t="e">
        <f>+VLOOKUP($I777,Code!$A$2:$M$108,12,0)</f>
        <v>#N/A</v>
      </c>
      <c r="AW777" t="e">
        <f>+VLOOKUP($I777,Code!$A$2:$M$108,13,0)</f>
        <v>#N/A</v>
      </c>
    </row>
    <row r="778" spans="48:49" x14ac:dyDescent="0.25">
      <c r="AV778" t="e">
        <f>+VLOOKUP($I778,Code!$A$2:$M$108,12,0)</f>
        <v>#N/A</v>
      </c>
      <c r="AW778" t="e">
        <f>+VLOOKUP($I778,Code!$A$2:$M$108,13,0)</f>
        <v>#N/A</v>
      </c>
    </row>
    <row r="779" spans="48:49" x14ac:dyDescent="0.25">
      <c r="AV779" t="e">
        <f>+VLOOKUP($I779,Code!$A$2:$M$108,12,0)</f>
        <v>#N/A</v>
      </c>
      <c r="AW779" t="e">
        <f>+VLOOKUP($I779,Code!$A$2:$M$108,13,0)</f>
        <v>#N/A</v>
      </c>
    </row>
    <row r="780" spans="48:49" x14ac:dyDescent="0.25">
      <c r="AV780" t="e">
        <f>+VLOOKUP($I780,Code!$A$2:$M$108,12,0)</f>
        <v>#N/A</v>
      </c>
      <c r="AW780" t="e">
        <f>+VLOOKUP($I780,Code!$A$2:$M$108,13,0)</f>
        <v>#N/A</v>
      </c>
    </row>
    <row r="781" spans="48:49" x14ac:dyDescent="0.25">
      <c r="AV781" t="e">
        <f>+VLOOKUP($I781,Code!$A$2:$M$108,12,0)</f>
        <v>#N/A</v>
      </c>
      <c r="AW781" t="e">
        <f>+VLOOKUP($I781,Code!$A$2:$M$108,13,0)</f>
        <v>#N/A</v>
      </c>
    </row>
    <row r="782" spans="48:49" x14ac:dyDescent="0.25">
      <c r="AV782" t="e">
        <f>+VLOOKUP($I782,Code!$A$2:$M$108,12,0)</f>
        <v>#N/A</v>
      </c>
      <c r="AW782" t="e">
        <f>+VLOOKUP($I782,Code!$A$2:$M$108,13,0)</f>
        <v>#N/A</v>
      </c>
    </row>
    <row r="783" spans="48:49" x14ac:dyDescent="0.25">
      <c r="AV783" t="e">
        <f>+VLOOKUP($I783,Code!$A$2:$M$108,12,0)</f>
        <v>#N/A</v>
      </c>
      <c r="AW783" t="e">
        <f>+VLOOKUP($I783,Code!$A$2:$M$108,13,0)</f>
        <v>#N/A</v>
      </c>
    </row>
    <row r="784" spans="48:49" x14ac:dyDescent="0.25">
      <c r="AV784" t="e">
        <f>+VLOOKUP($I784,Code!$A$2:$M$108,12,0)</f>
        <v>#N/A</v>
      </c>
      <c r="AW784" t="e">
        <f>+VLOOKUP($I784,Code!$A$2:$M$108,13,0)</f>
        <v>#N/A</v>
      </c>
    </row>
    <row r="785" spans="48:49" x14ac:dyDescent="0.25">
      <c r="AV785" t="e">
        <f>+VLOOKUP($I785,Code!$A$2:$M$108,12,0)</f>
        <v>#N/A</v>
      </c>
      <c r="AW785" t="e">
        <f>+VLOOKUP($I785,Code!$A$2:$M$108,13,0)</f>
        <v>#N/A</v>
      </c>
    </row>
    <row r="786" spans="48:49" x14ac:dyDescent="0.25">
      <c r="AV786" t="e">
        <f>+VLOOKUP($I786,Code!$A$2:$M$108,12,0)</f>
        <v>#N/A</v>
      </c>
      <c r="AW786" t="e">
        <f>+VLOOKUP($I786,Code!$A$2:$M$108,13,0)</f>
        <v>#N/A</v>
      </c>
    </row>
    <row r="787" spans="48:49" x14ac:dyDescent="0.25">
      <c r="AV787" t="e">
        <f>+VLOOKUP($I787,Code!$A$2:$M$108,12,0)</f>
        <v>#N/A</v>
      </c>
      <c r="AW787" t="e">
        <f>+VLOOKUP($I787,Code!$A$2:$M$108,13,0)</f>
        <v>#N/A</v>
      </c>
    </row>
    <row r="788" spans="48:49" x14ac:dyDescent="0.25">
      <c r="AV788" t="e">
        <f>+VLOOKUP($I788,Code!$A$2:$M$108,12,0)</f>
        <v>#N/A</v>
      </c>
      <c r="AW788" t="e">
        <f>+VLOOKUP($I788,Code!$A$2:$M$108,13,0)</f>
        <v>#N/A</v>
      </c>
    </row>
    <row r="789" spans="48:49" x14ac:dyDescent="0.25">
      <c r="AV789" t="e">
        <f>+VLOOKUP($I789,Code!$A$2:$M$108,12,0)</f>
        <v>#N/A</v>
      </c>
      <c r="AW789" t="e">
        <f>+VLOOKUP($I789,Code!$A$2:$M$108,13,0)</f>
        <v>#N/A</v>
      </c>
    </row>
    <row r="790" spans="48:49" x14ac:dyDescent="0.25">
      <c r="AV790" t="e">
        <f>+VLOOKUP($I790,Code!$A$2:$M$108,12,0)</f>
        <v>#N/A</v>
      </c>
      <c r="AW790" t="e">
        <f>+VLOOKUP($I790,Code!$A$2:$M$108,13,0)</f>
        <v>#N/A</v>
      </c>
    </row>
    <row r="791" spans="48:49" x14ac:dyDescent="0.25">
      <c r="AV791" t="e">
        <f>+VLOOKUP($I791,Code!$A$2:$M$108,12,0)</f>
        <v>#N/A</v>
      </c>
      <c r="AW791" t="e">
        <f>+VLOOKUP($I791,Code!$A$2:$M$108,13,0)</f>
        <v>#N/A</v>
      </c>
    </row>
    <row r="792" spans="48:49" x14ac:dyDescent="0.25">
      <c r="AV792" t="e">
        <f>+VLOOKUP($I792,Code!$A$2:$M$108,12,0)</f>
        <v>#N/A</v>
      </c>
      <c r="AW792" t="e">
        <f>+VLOOKUP($I792,Code!$A$2:$M$108,13,0)</f>
        <v>#N/A</v>
      </c>
    </row>
    <row r="793" spans="48:49" x14ac:dyDescent="0.25">
      <c r="AV793" t="e">
        <f>+VLOOKUP($I793,Code!$A$2:$M$108,12,0)</f>
        <v>#N/A</v>
      </c>
      <c r="AW793" t="e">
        <f>+VLOOKUP($I793,Code!$A$2:$M$108,13,0)</f>
        <v>#N/A</v>
      </c>
    </row>
    <row r="794" spans="48:49" x14ac:dyDescent="0.25">
      <c r="AV794" t="e">
        <f>+VLOOKUP($I794,Code!$A$2:$M$108,12,0)</f>
        <v>#N/A</v>
      </c>
      <c r="AW794" t="e">
        <f>+VLOOKUP($I794,Code!$A$2:$M$108,13,0)</f>
        <v>#N/A</v>
      </c>
    </row>
    <row r="795" spans="48:49" x14ac:dyDescent="0.25">
      <c r="AV795" t="e">
        <f>+VLOOKUP($I795,Code!$A$2:$M$108,12,0)</f>
        <v>#N/A</v>
      </c>
      <c r="AW795" t="e">
        <f>+VLOOKUP($I795,Code!$A$2:$M$108,13,0)</f>
        <v>#N/A</v>
      </c>
    </row>
    <row r="796" spans="48:49" x14ac:dyDescent="0.25">
      <c r="AV796" t="e">
        <f>+VLOOKUP($I796,Code!$A$2:$M$108,12,0)</f>
        <v>#N/A</v>
      </c>
      <c r="AW796" t="e">
        <f>+VLOOKUP($I796,Code!$A$2:$M$108,13,0)</f>
        <v>#N/A</v>
      </c>
    </row>
    <row r="797" spans="48:49" x14ac:dyDescent="0.25">
      <c r="AV797" t="e">
        <f>+VLOOKUP($I797,Code!$A$2:$M$108,12,0)</f>
        <v>#N/A</v>
      </c>
      <c r="AW797" t="e">
        <f>+VLOOKUP($I797,Code!$A$2:$M$108,13,0)</f>
        <v>#N/A</v>
      </c>
    </row>
    <row r="798" spans="48:49" x14ac:dyDescent="0.25">
      <c r="AV798" t="e">
        <f>+VLOOKUP($I798,Code!$A$2:$M$108,12,0)</f>
        <v>#N/A</v>
      </c>
      <c r="AW798" t="e">
        <f>+VLOOKUP($I798,Code!$A$2:$M$108,13,0)</f>
        <v>#N/A</v>
      </c>
    </row>
    <row r="799" spans="48:49" x14ac:dyDescent="0.25">
      <c r="AV799" t="e">
        <f>+VLOOKUP($I799,Code!$A$2:$M$108,12,0)</f>
        <v>#N/A</v>
      </c>
      <c r="AW799" t="e">
        <f>+VLOOKUP($I799,Code!$A$2:$M$108,13,0)</f>
        <v>#N/A</v>
      </c>
    </row>
    <row r="800" spans="48:49" x14ac:dyDescent="0.25">
      <c r="AV800" t="e">
        <f>+VLOOKUP($I800,Code!$A$2:$M$108,12,0)</f>
        <v>#N/A</v>
      </c>
      <c r="AW800" t="e">
        <f>+VLOOKUP($I800,Code!$A$2:$M$108,13,0)</f>
        <v>#N/A</v>
      </c>
    </row>
    <row r="801" spans="48:49" x14ac:dyDescent="0.25">
      <c r="AV801" t="e">
        <f>+VLOOKUP($I801,Code!$A$2:$M$108,12,0)</f>
        <v>#N/A</v>
      </c>
      <c r="AW801" t="e">
        <f>+VLOOKUP($I801,Code!$A$2:$M$108,13,0)</f>
        <v>#N/A</v>
      </c>
    </row>
    <row r="802" spans="48:49" x14ac:dyDescent="0.25">
      <c r="AV802" t="e">
        <f>+VLOOKUP($I802,Code!$A$2:$M$108,12,0)</f>
        <v>#N/A</v>
      </c>
      <c r="AW802" t="e">
        <f>+VLOOKUP($I802,Code!$A$2:$M$108,13,0)</f>
        <v>#N/A</v>
      </c>
    </row>
    <row r="803" spans="48:49" x14ac:dyDescent="0.25">
      <c r="AV803" t="e">
        <f>+VLOOKUP($I803,Code!$A$2:$M$108,12,0)</f>
        <v>#N/A</v>
      </c>
      <c r="AW803" t="e">
        <f>+VLOOKUP($I803,Code!$A$2:$M$108,13,0)</f>
        <v>#N/A</v>
      </c>
    </row>
    <row r="804" spans="48:49" x14ac:dyDescent="0.25">
      <c r="AV804" t="e">
        <f>+VLOOKUP($I804,Code!$A$2:$M$108,12,0)</f>
        <v>#N/A</v>
      </c>
      <c r="AW804" t="e">
        <f>+VLOOKUP($I804,Code!$A$2:$M$108,13,0)</f>
        <v>#N/A</v>
      </c>
    </row>
    <row r="805" spans="48:49" x14ac:dyDescent="0.25">
      <c r="AV805" t="e">
        <f>+VLOOKUP($I805,Code!$A$2:$M$108,12,0)</f>
        <v>#N/A</v>
      </c>
      <c r="AW805" t="e">
        <f>+VLOOKUP($I805,Code!$A$2:$M$108,13,0)</f>
        <v>#N/A</v>
      </c>
    </row>
    <row r="806" spans="48:49" x14ac:dyDescent="0.25">
      <c r="AV806" t="e">
        <f>+VLOOKUP($I806,Code!$A$2:$M$108,12,0)</f>
        <v>#N/A</v>
      </c>
      <c r="AW806" t="e">
        <f>+VLOOKUP($I806,Code!$A$2:$M$108,13,0)</f>
        <v>#N/A</v>
      </c>
    </row>
    <row r="807" spans="48:49" x14ac:dyDescent="0.25">
      <c r="AV807" t="e">
        <f>+VLOOKUP($I807,Code!$A$2:$M$108,12,0)</f>
        <v>#N/A</v>
      </c>
      <c r="AW807" t="e">
        <f>+VLOOKUP($I807,Code!$A$2:$M$108,13,0)</f>
        <v>#N/A</v>
      </c>
    </row>
    <row r="808" spans="48:49" x14ac:dyDescent="0.25">
      <c r="AV808" t="e">
        <f>+VLOOKUP($I808,Code!$A$2:$M$108,12,0)</f>
        <v>#N/A</v>
      </c>
      <c r="AW808" t="e">
        <f>+VLOOKUP($I808,Code!$A$2:$M$108,13,0)</f>
        <v>#N/A</v>
      </c>
    </row>
    <row r="809" spans="48:49" x14ac:dyDescent="0.25">
      <c r="AV809" t="e">
        <f>+VLOOKUP($I809,Code!$A$2:$M$108,12,0)</f>
        <v>#N/A</v>
      </c>
      <c r="AW809" t="e">
        <f>+VLOOKUP($I809,Code!$A$2:$M$108,13,0)</f>
        <v>#N/A</v>
      </c>
    </row>
    <row r="810" spans="48:49" x14ac:dyDescent="0.25">
      <c r="AV810" t="e">
        <f>+VLOOKUP($I810,Code!$A$2:$M$108,12,0)</f>
        <v>#N/A</v>
      </c>
      <c r="AW810" t="e">
        <f>+VLOOKUP($I810,Code!$A$2:$M$108,13,0)</f>
        <v>#N/A</v>
      </c>
    </row>
    <row r="811" spans="48:49" x14ac:dyDescent="0.25">
      <c r="AV811" t="e">
        <f>+VLOOKUP($I811,Code!$A$2:$M$108,12,0)</f>
        <v>#N/A</v>
      </c>
      <c r="AW811" t="e">
        <f>+VLOOKUP($I811,Code!$A$2:$M$108,13,0)</f>
        <v>#N/A</v>
      </c>
    </row>
    <row r="812" spans="48:49" x14ac:dyDescent="0.25">
      <c r="AV812" t="e">
        <f>+VLOOKUP($I812,Code!$A$2:$M$108,12,0)</f>
        <v>#N/A</v>
      </c>
      <c r="AW812" t="e">
        <f>+VLOOKUP($I812,Code!$A$2:$M$108,13,0)</f>
        <v>#N/A</v>
      </c>
    </row>
    <row r="813" spans="48:49" x14ac:dyDescent="0.25">
      <c r="AV813" t="e">
        <f>+VLOOKUP($I813,Code!$A$2:$M$108,12,0)</f>
        <v>#N/A</v>
      </c>
      <c r="AW813" t="e">
        <f>+VLOOKUP($I813,Code!$A$2:$M$108,13,0)</f>
        <v>#N/A</v>
      </c>
    </row>
    <row r="814" spans="48:49" x14ac:dyDescent="0.25">
      <c r="AV814" t="e">
        <f>+VLOOKUP($I814,Code!$A$2:$M$108,12,0)</f>
        <v>#N/A</v>
      </c>
      <c r="AW814" t="e">
        <f>+VLOOKUP($I814,Code!$A$2:$M$108,13,0)</f>
        <v>#N/A</v>
      </c>
    </row>
    <row r="815" spans="48:49" x14ac:dyDescent="0.25">
      <c r="AV815" t="e">
        <f>+VLOOKUP($I815,Code!$A$2:$M$108,12,0)</f>
        <v>#N/A</v>
      </c>
      <c r="AW815" t="e">
        <f>+VLOOKUP($I815,Code!$A$2:$M$108,13,0)</f>
        <v>#N/A</v>
      </c>
    </row>
    <row r="816" spans="48:49" x14ac:dyDescent="0.25">
      <c r="AV816" t="e">
        <f>+VLOOKUP($I816,Code!$A$2:$M$108,12,0)</f>
        <v>#N/A</v>
      </c>
      <c r="AW816" t="e">
        <f>+VLOOKUP($I816,Code!$A$2:$M$108,13,0)</f>
        <v>#N/A</v>
      </c>
    </row>
    <row r="817" spans="48:49" x14ac:dyDescent="0.25">
      <c r="AV817" t="e">
        <f>+VLOOKUP($I817,Code!$A$2:$M$108,12,0)</f>
        <v>#N/A</v>
      </c>
      <c r="AW817" t="e">
        <f>+VLOOKUP($I817,Code!$A$2:$M$108,13,0)</f>
        <v>#N/A</v>
      </c>
    </row>
    <row r="818" spans="48:49" x14ac:dyDescent="0.25">
      <c r="AV818" t="e">
        <f>+VLOOKUP($I818,Code!$A$2:$M$108,12,0)</f>
        <v>#N/A</v>
      </c>
      <c r="AW818" t="e">
        <f>+VLOOKUP($I818,Code!$A$2:$M$108,13,0)</f>
        <v>#N/A</v>
      </c>
    </row>
    <row r="819" spans="48:49" x14ac:dyDescent="0.25">
      <c r="AV819" t="e">
        <f>+VLOOKUP($I819,Code!$A$2:$M$108,12,0)</f>
        <v>#N/A</v>
      </c>
      <c r="AW819" t="e">
        <f>+VLOOKUP($I819,Code!$A$2:$M$108,13,0)</f>
        <v>#N/A</v>
      </c>
    </row>
    <row r="820" spans="48:49" x14ac:dyDescent="0.25">
      <c r="AV820" t="e">
        <f>+VLOOKUP($I820,Code!$A$2:$M$108,12,0)</f>
        <v>#N/A</v>
      </c>
      <c r="AW820" t="e">
        <f>+VLOOKUP($I820,Code!$A$2:$M$108,13,0)</f>
        <v>#N/A</v>
      </c>
    </row>
    <row r="821" spans="48:49" x14ac:dyDescent="0.25">
      <c r="AV821" t="e">
        <f>+VLOOKUP($I821,Code!$A$2:$M$108,12,0)</f>
        <v>#N/A</v>
      </c>
      <c r="AW821" t="e">
        <f>+VLOOKUP($I821,Code!$A$2:$M$108,13,0)</f>
        <v>#N/A</v>
      </c>
    </row>
    <row r="822" spans="48:49" x14ac:dyDescent="0.25">
      <c r="AV822" t="e">
        <f>+VLOOKUP($I822,Code!$A$2:$M$108,12,0)</f>
        <v>#N/A</v>
      </c>
      <c r="AW822" t="e">
        <f>+VLOOKUP($I822,Code!$A$2:$M$108,13,0)</f>
        <v>#N/A</v>
      </c>
    </row>
    <row r="823" spans="48:49" x14ac:dyDescent="0.25">
      <c r="AV823" t="e">
        <f>+VLOOKUP($I823,Code!$A$2:$M$108,12,0)</f>
        <v>#N/A</v>
      </c>
      <c r="AW823" t="e">
        <f>+VLOOKUP($I823,Code!$A$2:$M$108,13,0)</f>
        <v>#N/A</v>
      </c>
    </row>
    <row r="824" spans="48:49" x14ac:dyDescent="0.25">
      <c r="AV824" t="e">
        <f>+VLOOKUP($I824,Code!$A$2:$M$108,12,0)</f>
        <v>#N/A</v>
      </c>
      <c r="AW824" t="e">
        <f>+VLOOKUP($I824,Code!$A$2:$M$108,13,0)</f>
        <v>#N/A</v>
      </c>
    </row>
    <row r="825" spans="48:49" x14ac:dyDescent="0.25">
      <c r="AV825" t="e">
        <f>+VLOOKUP($I825,Code!$A$2:$M$108,12,0)</f>
        <v>#N/A</v>
      </c>
      <c r="AW825" t="e">
        <f>+VLOOKUP($I825,Code!$A$2:$M$108,13,0)</f>
        <v>#N/A</v>
      </c>
    </row>
    <row r="826" spans="48:49" x14ac:dyDescent="0.25">
      <c r="AV826" t="e">
        <f>+VLOOKUP($I826,Code!$A$2:$M$108,12,0)</f>
        <v>#N/A</v>
      </c>
      <c r="AW826" t="e">
        <f>+VLOOKUP($I826,Code!$A$2:$M$108,13,0)</f>
        <v>#N/A</v>
      </c>
    </row>
    <row r="827" spans="48:49" x14ac:dyDescent="0.25">
      <c r="AV827" t="e">
        <f>+VLOOKUP($I827,Code!$A$2:$M$108,12,0)</f>
        <v>#N/A</v>
      </c>
      <c r="AW827" t="e">
        <f>+VLOOKUP($I827,Code!$A$2:$M$108,13,0)</f>
        <v>#N/A</v>
      </c>
    </row>
    <row r="828" spans="48:49" x14ac:dyDescent="0.25">
      <c r="AV828" t="e">
        <f>+VLOOKUP($I828,Code!$A$2:$M$108,12,0)</f>
        <v>#N/A</v>
      </c>
      <c r="AW828" t="e">
        <f>+VLOOKUP($I828,Code!$A$2:$M$108,13,0)</f>
        <v>#N/A</v>
      </c>
    </row>
    <row r="829" spans="48:49" x14ac:dyDescent="0.25">
      <c r="AV829" t="e">
        <f>+VLOOKUP($I829,Code!$A$2:$M$108,12,0)</f>
        <v>#N/A</v>
      </c>
      <c r="AW829" t="e">
        <f>+VLOOKUP($I829,Code!$A$2:$M$108,13,0)</f>
        <v>#N/A</v>
      </c>
    </row>
    <row r="830" spans="48:49" x14ac:dyDescent="0.25">
      <c r="AV830" t="e">
        <f>+VLOOKUP($I830,Code!$A$2:$M$108,12,0)</f>
        <v>#N/A</v>
      </c>
      <c r="AW830" t="e">
        <f>+VLOOKUP($I830,Code!$A$2:$M$108,13,0)</f>
        <v>#N/A</v>
      </c>
    </row>
    <row r="831" spans="48:49" x14ac:dyDescent="0.25">
      <c r="AV831" t="e">
        <f>+VLOOKUP($I831,Code!$A$2:$M$108,12,0)</f>
        <v>#N/A</v>
      </c>
      <c r="AW831" t="e">
        <f>+VLOOKUP($I831,Code!$A$2:$M$108,13,0)</f>
        <v>#N/A</v>
      </c>
    </row>
    <row r="832" spans="48:49" x14ac:dyDescent="0.25">
      <c r="AV832" t="e">
        <f>+VLOOKUP($I832,Code!$A$2:$M$108,12,0)</f>
        <v>#N/A</v>
      </c>
      <c r="AW832" t="e">
        <f>+VLOOKUP($I832,Code!$A$2:$M$108,13,0)</f>
        <v>#N/A</v>
      </c>
    </row>
    <row r="833" spans="48:49" x14ac:dyDescent="0.25">
      <c r="AV833" t="e">
        <f>+VLOOKUP($I833,Code!$A$2:$M$108,12,0)</f>
        <v>#N/A</v>
      </c>
      <c r="AW833" t="e">
        <f>+VLOOKUP($I833,Code!$A$2:$M$108,13,0)</f>
        <v>#N/A</v>
      </c>
    </row>
    <row r="834" spans="48:49" x14ac:dyDescent="0.25">
      <c r="AV834" t="e">
        <f>+VLOOKUP($I834,Code!$A$2:$M$108,12,0)</f>
        <v>#N/A</v>
      </c>
      <c r="AW834" t="e">
        <f>+VLOOKUP($I834,Code!$A$2:$M$108,13,0)</f>
        <v>#N/A</v>
      </c>
    </row>
    <row r="835" spans="48:49" x14ac:dyDescent="0.25">
      <c r="AV835" t="e">
        <f>+VLOOKUP($I835,Code!$A$2:$M$108,12,0)</f>
        <v>#N/A</v>
      </c>
      <c r="AW835" t="e">
        <f>+VLOOKUP($I835,Code!$A$2:$M$108,13,0)</f>
        <v>#N/A</v>
      </c>
    </row>
    <row r="836" spans="48:49" x14ac:dyDescent="0.25">
      <c r="AV836" t="e">
        <f>+VLOOKUP($I836,Code!$A$2:$M$108,12,0)</f>
        <v>#N/A</v>
      </c>
      <c r="AW836" t="e">
        <f>+VLOOKUP($I836,Code!$A$2:$M$108,13,0)</f>
        <v>#N/A</v>
      </c>
    </row>
    <row r="837" spans="48:49" x14ac:dyDescent="0.25">
      <c r="AV837" t="e">
        <f>+VLOOKUP($I837,Code!$A$2:$M$108,12,0)</f>
        <v>#N/A</v>
      </c>
      <c r="AW837" t="e">
        <f>+VLOOKUP($I837,Code!$A$2:$M$108,13,0)</f>
        <v>#N/A</v>
      </c>
    </row>
    <row r="838" spans="48:49" x14ac:dyDescent="0.25">
      <c r="AV838" t="e">
        <f>+VLOOKUP($I838,Code!$A$2:$M$108,12,0)</f>
        <v>#N/A</v>
      </c>
      <c r="AW838" t="e">
        <f>+VLOOKUP($I838,Code!$A$2:$M$108,13,0)</f>
        <v>#N/A</v>
      </c>
    </row>
    <row r="839" spans="48:49" x14ac:dyDescent="0.25">
      <c r="AV839" t="e">
        <f>+VLOOKUP($I839,Code!$A$2:$M$108,12,0)</f>
        <v>#N/A</v>
      </c>
      <c r="AW839" t="e">
        <f>+VLOOKUP($I839,Code!$A$2:$M$108,13,0)</f>
        <v>#N/A</v>
      </c>
    </row>
    <row r="840" spans="48:49" x14ac:dyDescent="0.25">
      <c r="AV840" t="e">
        <f>+VLOOKUP($I840,Code!$A$2:$M$108,12,0)</f>
        <v>#N/A</v>
      </c>
      <c r="AW840" t="e">
        <f>+VLOOKUP($I840,Code!$A$2:$M$108,13,0)</f>
        <v>#N/A</v>
      </c>
    </row>
    <row r="841" spans="48:49" x14ac:dyDescent="0.25">
      <c r="AV841" t="e">
        <f>+VLOOKUP($I841,Code!$A$2:$M$108,12,0)</f>
        <v>#N/A</v>
      </c>
      <c r="AW841" t="e">
        <f>+VLOOKUP($I841,Code!$A$2:$M$108,13,0)</f>
        <v>#N/A</v>
      </c>
    </row>
    <row r="842" spans="48:49" x14ac:dyDescent="0.25">
      <c r="AV842" t="e">
        <f>+VLOOKUP($I842,Code!$A$2:$M$108,12,0)</f>
        <v>#N/A</v>
      </c>
      <c r="AW842" t="e">
        <f>+VLOOKUP($I842,Code!$A$2:$M$108,13,0)</f>
        <v>#N/A</v>
      </c>
    </row>
    <row r="843" spans="48:49" x14ac:dyDescent="0.25">
      <c r="AV843" t="e">
        <f>+VLOOKUP($I843,Code!$A$2:$M$108,12,0)</f>
        <v>#N/A</v>
      </c>
      <c r="AW843" t="e">
        <f>+VLOOKUP($I843,Code!$A$2:$M$108,13,0)</f>
        <v>#N/A</v>
      </c>
    </row>
    <row r="844" spans="48:49" x14ac:dyDescent="0.25">
      <c r="AV844" t="e">
        <f>+VLOOKUP($I844,Code!$A$2:$M$108,12,0)</f>
        <v>#N/A</v>
      </c>
      <c r="AW844" t="e">
        <f>+VLOOKUP($I844,Code!$A$2:$M$108,13,0)</f>
        <v>#N/A</v>
      </c>
    </row>
    <row r="845" spans="48:49" x14ac:dyDescent="0.25">
      <c r="AV845" t="e">
        <f>+VLOOKUP($I845,Code!$A$2:$M$108,12,0)</f>
        <v>#N/A</v>
      </c>
      <c r="AW845" t="e">
        <f>+VLOOKUP($I845,Code!$A$2:$M$108,13,0)</f>
        <v>#N/A</v>
      </c>
    </row>
    <row r="846" spans="48:49" x14ac:dyDescent="0.25">
      <c r="AV846" t="e">
        <f>+VLOOKUP($I846,Code!$A$2:$M$108,12,0)</f>
        <v>#N/A</v>
      </c>
      <c r="AW846" t="e">
        <f>+VLOOKUP($I846,Code!$A$2:$M$108,13,0)</f>
        <v>#N/A</v>
      </c>
    </row>
    <row r="847" spans="48:49" x14ac:dyDescent="0.25">
      <c r="AV847" t="e">
        <f>+VLOOKUP($I847,Code!$A$2:$M$108,12,0)</f>
        <v>#N/A</v>
      </c>
      <c r="AW847" t="e">
        <f>+VLOOKUP($I847,Code!$A$2:$M$108,13,0)</f>
        <v>#N/A</v>
      </c>
    </row>
    <row r="848" spans="48:49" x14ac:dyDescent="0.25">
      <c r="AV848" t="e">
        <f>+VLOOKUP($I848,Code!$A$2:$M$108,12,0)</f>
        <v>#N/A</v>
      </c>
      <c r="AW848" t="e">
        <f>+VLOOKUP($I848,Code!$A$2:$M$108,13,0)</f>
        <v>#N/A</v>
      </c>
    </row>
    <row r="849" spans="48:49" x14ac:dyDescent="0.25">
      <c r="AV849" t="e">
        <f>+VLOOKUP($I849,Code!$A$2:$M$108,12,0)</f>
        <v>#N/A</v>
      </c>
      <c r="AW849" t="e">
        <f>+VLOOKUP($I849,Code!$A$2:$M$108,13,0)</f>
        <v>#N/A</v>
      </c>
    </row>
    <row r="850" spans="48:49" x14ac:dyDescent="0.25">
      <c r="AV850" t="e">
        <f>+VLOOKUP($I850,Code!$A$2:$M$108,12,0)</f>
        <v>#N/A</v>
      </c>
      <c r="AW850" t="e">
        <f>+VLOOKUP($I850,Code!$A$2:$M$108,13,0)</f>
        <v>#N/A</v>
      </c>
    </row>
    <row r="851" spans="48:49" x14ac:dyDescent="0.25">
      <c r="AV851" t="e">
        <f>+VLOOKUP($I851,Code!$A$2:$M$108,12,0)</f>
        <v>#N/A</v>
      </c>
      <c r="AW851" t="e">
        <f>+VLOOKUP($I851,Code!$A$2:$M$108,13,0)</f>
        <v>#N/A</v>
      </c>
    </row>
    <row r="852" spans="48:49" x14ac:dyDescent="0.25">
      <c r="AV852" t="e">
        <f>+VLOOKUP($I852,Code!$A$2:$M$108,12,0)</f>
        <v>#N/A</v>
      </c>
      <c r="AW852" t="e">
        <f>+VLOOKUP($I852,Code!$A$2:$M$108,13,0)</f>
        <v>#N/A</v>
      </c>
    </row>
    <row r="853" spans="48:49" x14ac:dyDescent="0.25">
      <c r="AV853" t="e">
        <f>+VLOOKUP($I853,Code!$A$2:$M$108,12,0)</f>
        <v>#N/A</v>
      </c>
      <c r="AW853" t="e">
        <f>+VLOOKUP($I853,Code!$A$2:$M$108,13,0)</f>
        <v>#N/A</v>
      </c>
    </row>
    <row r="854" spans="48:49" x14ac:dyDescent="0.25">
      <c r="AV854" t="e">
        <f>+VLOOKUP($I854,Code!$A$2:$M$108,12,0)</f>
        <v>#N/A</v>
      </c>
      <c r="AW854" t="e">
        <f>+VLOOKUP($I854,Code!$A$2:$M$108,13,0)</f>
        <v>#N/A</v>
      </c>
    </row>
    <row r="855" spans="48:49" x14ac:dyDescent="0.25">
      <c r="AV855" t="e">
        <f>+VLOOKUP($I855,Code!$A$2:$M$108,12,0)</f>
        <v>#N/A</v>
      </c>
      <c r="AW855" t="e">
        <f>+VLOOKUP($I855,Code!$A$2:$M$108,13,0)</f>
        <v>#N/A</v>
      </c>
    </row>
    <row r="856" spans="48:49" x14ac:dyDescent="0.25">
      <c r="AV856" t="e">
        <f>+VLOOKUP($I856,Code!$A$2:$M$108,12,0)</f>
        <v>#N/A</v>
      </c>
      <c r="AW856" t="e">
        <f>+VLOOKUP($I856,Code!$A$2:$M$108,13,0)</f>
        <v>#N/A</v>
      </c>
    </row>
    <row r="857" spans="48:49" x14ac:dyDescent="0.25">
      <c r="AV857" t="e">
        <f>+VLOOKUP($I857,Code!$A$2:$M$108,12,0)</f>
        <v>#N/A</v>
      </c>
      <c r="AW857" t="e">
        <f>+VLOOKUP($I857,Code!$A$2:$M$108,13,0)</f>
        <v>#N/A</v>
      </c>
    </row>
    <row r="858" spans="48:49" x14ac:dyDescent="0.25">
      <c r="AV858" t="e">
        <f>+VLOOKUP($I858,Code!$A$2:$M$108,12,0)</f>
        <v>#N/A</v>
      </c>
      <c r="AW858" t="e">
        <f>+VLOOKUP($I858,Code!$A$2:$M$108,13,0)</f>
        <v>#N/A</v>
      </c>
    </row>
    <row r="859" spans="48:49" x14ac:dyDescent="0.25">
      <c r="AV859" t="e">
        <f>+VLOOKUP($I859,Code!$A$2:$M$108,12,0)</f>
        <v>#N/A</v>
      </c>
      <c r="AW859" t="e">
        <f>+VLOOKUP($I859,Code!$A$2:$M$108,13,0)</f>
        <v>#N/A</v>
      </c>
    </row>
    <row r="860" spans="48:49" x14ac:dyDescent="0.25">
      <c r="AV860" t="e">
        <f>+VLOOKUP($I860,Code!$A$2:$M$108,12,0)</f>
        <v>#N/A</v>
      </c>
      <c r="AW860" t="e">
        <f>+VLOOKUP($I860,Code!$A$2:$M$108,13,0)</f>
        <v>#N/A</v>
      </c>
    </row>
    <row r="861" spans="48:49" x14ac:dyDescent="0.25">
      <c r="AV861" t="e">
        <f>+VLOOKUP($I861,Code!$A$2:$M$108,12,0)</f>
        <v>#N/A</v>
      </c>
      <c r="AW861" t="e">
        <f>+VLOOKUP($I861,Code!$A$2:$M$108,13,0)</f>
        <v>#N/A</v>
      </c>
    </row>
    <row r="862" spans="48:49" x14ac:dyDescent="0.25">
      <c r="AV862" t="e">
        <f>+VLOOKUP($I862,Code!$A$2:$M$108,12,0)</f>
        <v>#N/A</v>
      </c>
      <c r="AW862" t="e">
        <f>+VLOOKUP($I862,Code!$A$2:$M$108,13,0)</f>
        <v>#N/A</v>
      </c>
    </row>
    <row r="863" spans="48:49" x14ac:dyDescent="0.25">
      <c r="AV863" t="e">
        <f>+VLOOKUP($I863,Code!$A$2:$M$108,12,0)</f>
        <v>#N/A</v>
      </c>
      <c r="AW863" t="e">
        <f>+VLOOKUP($I863,Code!$A$2:$M$108,13,0)</f>
        <v>#N/A</v>
      </c>
    </row>
    <row r="864" spans="48:49" x14ac:dyDescent="0.25">
      <c r="AV864" t="e">
        <f>+VLOOKUP($I864,Code!$A$2:$M$108,12,0)</f>
        <v>#N/A</v>
      </c>
      <c r="AW864" t="e">
        <f>+VLOOKUP($I864,Code!$A$2:$M$108,13,0)</f>
        <v>#N/A</v>
      </c>
    </row>
    <row r="865" spans="48:49" x14ac:dyDescent="0.25">
      <c r="AV865" t="e">
        <f>+VLOOKUP($I865,Code!$A$2:$M$108,12,0)</f>
        <v>#N/A</v>
      </c>
      <c r="AW865" t="e">
        <f>+VLOOKUP($I865,Code!$A$2:$M$108,13,0)</f>
        <v>#N/A</v>
      </c>
    </row>
    <row r="866" spans="48:49" x14ac:dyDescent="0.25">
      <c r="AV866" t="e">
        <f>+VLOOKUP($I866,Code!$A$2:$M$108,12,0)</f>
        <v>#N/A</v>
      </c>
      <c r="AW866" t="e">
        <f>+VLOOKUP($I866,Code!$A$2:$M$108,13,0)</f>
        <v>#N/A</v>
      </c>
    </row>
    <row r="867" spans="48:49" x14ac:dyDescent="0.25">
      <c r="AV867" t="e">
        <f>+VLOOKUP($I867,Code!$A$2:$M$108,12,0)</f>
        <v>#N/A</v>
      </c>
      <c r="AW867" t="e">
        <f>+VLOOKUP($I867,Code!$A$2:$M$108,13,0)</f>
        <v>#N/A</v>
      </c>
    </row>
    <row r="868" spans="48:49" x14ac:dyDescent="0.25">
      <c r="AV868" t="e">
        <f>+VLOOKUP($I868,Code!$A$2:$M$108,12,0)</f>
        <v>#N/A</v>
      </c>
      <c r="AW868" t="e">
        <f>+VLOOKUP($I868,Code!$A$2:$M$108,13,0)</f>
        <v>#N/A</v>
      </c>
    </row>
    <row r="869" spans="48:49" x14ac:dyDescent="0.25">
      <c r="AV869" t="e">
        <f>+VLOOKUP($I869,Code!$A$2:$M$108,12,0)</f>
        <v>#N/A</v>
      </c>
      <c r="AW869" t="e">
        <f>+VLOOKUP($I869,Code!$A$2:$M$108,13,0)</f>
        <v>#N/A</v>
      </c>
    </row>
    <row r="870" spans="48:49" x14ac:dyDescent="0.25">
      <c r="AV870" t="e">
        <f>+VLOOKUP($I870,Code!$A$2:$M$108,12,0)</f>
        <v>#N/A</v>
      </c>
      <c r="AW870" t="e">
        <f>+VLOOKUP($I870,Code!$A$2:$M$108,13,0)</f>
        <v>#N/A</v>
      </c>
    </row>
    <row r="871" spans="48:49" x14ac:dyDescent="0.25">
      <c r="AV871" t="e">
        <f>+VLOOKUP($I871,Code!$A$2:$M$108,12,0)</f>
        <v>#N/A</v>
      </c>
      <c r="AW871" t="e">
        <f>+VLOOKUP($I871,Code!$A$2:$M$108,13,0)</f>
        <v>#N/A</v>
      </c>
    </row>
    <row r="872" spans="48:49" x14ac:dyDescent="0.25">
      <c r="AV872" t="e">
        <f>+VLOOKUP($I872,Code!$A$2:$M$108,12,0)</f>
        <v>#N/A</v>
      </c>
      <c r="AW872" t="e">
        <f>+VLOOKUP($I872,Code!$A$2:$M$108,13,0)</f>
        <v>#N/A</v>
      </c>
    </row>
    <row r="873" spans="48:49" x14ac:dyDescent="0.25">
      <c r="AV873" t="e">
        <f>+VLOOKUP($I873,Code!$A$2:$M$108,12,0)</f>
        <v>#N/A</v>
      </c>
      <c r="AW873" t="e">
        <f>+VLOOKUP($I873,Code!$A$2:$M$108,13,0)</f>
        <v>#N/A</v>
      </c>
    </row>
    <row r="874" spans="48:49" x14ac:dyDescent="0.25">
      <c r="AV874" t="e">
        <f>+VLOOKUP($I874,Code!$A$2:$M$108,12,0)</f>
        <v>#N/A</v>
      </c>
      <c r="AW874" t="e">
        <f>+VLOOKUP($I874,Code!$A$2:$M$108,13,0)</f>
        <v>#N/A</v>
      </c>
    </row>
    <row r="875" spans="48:49" x14ac:dyDescent="0.25">
      <c r="AV875" t="e">
        <f>+VLOOKUP($I875,Code!$A$2:$M$108,12,0)</f>
        <v>#N/A</v>
      </c>
      <c r="AW875" t="e">
        <f>+VLOOKUP($I875,Code!$A$2:$M$108,13,0)</f>
        <v>#N/A</v>
      </c>
    </row>
    <row r="876" spans="48:49" x14ac:dyDescent="0.25">
      <c r="AV876" t="e">
        <f>+VLOOKUP($I876,Code!$A$2:$M$108,12,0)</f>
        <v>#N/A</v>
      </c>
      <c r="AW876" t="e">
        <f>+VLOOKUP($I876,Code!$A$2:$M$108,13,0)</f>
        <v>#N/A</v>
      </c>
    </row>
    <row r="877" spans="48:49" x14ac:dyDescent="0.25">
      <c r="AV877" t="e">
        <f>+VLOOKUP($I877,Code!$A$2:$M$108,12,0)</f>
        <v>#N/A</v>
      </c>
      <c r="AW877" t="e">
        <f>+VLOOKUP($I877,Code!$A$2:$M$108,13,0)</f>
        <v>#N/A</v>
      </c>
    </row>
    <row r="878" spans="48:49" x14ac:dyDescent="0.25">
      <c r="AV878" t="e">
        <f>+VLOOKUP($I878,Code!$A$2:$M$108,12,0)</f>
        <v>#N/A</v>
      </c>
      <c r="AW878" t="e">
        <f>+VLOOKUP($I878,Code!$A$2:$M$108,13,0)</f>
        <v>#N/A</v>
      </c>
    </row>
    <row r="879" spans="48:49" x14ac:dyDescent="0.25">
      <c r="AV879" t="e">
        <f>+VLOOKUP($I879,Code!$A$2:$M$108,12,0)</f>
        <v>#N/A</v>
      </c>
      <c r="AW879" t="e">
        <f>+VLOOKUP($I879,Code!$A$2:$M$108,13,0)</f>
        <v>#N/A</v>
      </c>
    </row>
    <row r="880" spans="48:49" x14ac:dyDescent="0.25">
      <c r="AV880" t="e">
        <f>+VLOOKUP($I880,Code!$A$2:$M$108,12,0)</f>
        <v>#N/A</v>
      </c>
      <c r="AW880" t="e">
        <f>+VLOOKUP($I880,Code!$A$2:$M$108,13,0)</f>
        <v>#N/A</v>
      </c>
    </row>
    <row r="881" spans="48:49" x14ac:dyDescent="0.25">
      <c r="AV881" t="e">
        <f>+VLOOKUP($I881,Code!$A$2:$M$108,12,0)</f>
        <v>#N/A</v>
      </c>
      <c r="AW881" t="e">
        <f>+VLOOKUP($I881,Code!$A$2:$M$108,13,0)</f>
        <v>#N/A</v>
      </c>
    </row>
    <row r="882" spans="48:49" x14ac:dyDescent="0.25">
      <c r="AV882" t="e">
        <f>+VLOOKUP($I882,Code!$A$2:$M$108,12,0)</f>
        <v>#N/A</v>
      </c>
      <c r="AW882" t="e">
        <f>+VLOOKUP($I882,Code!$A$2:$M$108,13,0)</f>
        <v>#N/A</v>
      </c>
    </row>
    <row r="883" spans="48:49" x14ac:dyDescent="0.25">
      <c r="AV883" t="e">
        <f>+VLOOKUP($I883,Code!$A$2:$M$108,12,0)</f>
        <v>#N/A</v>
      </c>
      <c r="AW883" t="e">
        <f>+VLOOKUP($I883,Code!$A$2:$M$108,13,0)</f>
        <v>#N/A</v>
      </c>
    </row>
    <row r="884" spans="48:49" x14ac:dyDescent="0.25">
      <c r="AV884" t="e">
        <f>+VLOOKUP($I884,Code!$A$2:$M$108,12,0)</f>
        <v>#N/A</v>
      </c>
      <c r="AW884" t="e">
        <f>+VLOOKUP($I884,Code!$A$2:$M$108,13,0)</f>
        <v>#N/A</v>
      </c>
    </row>
    <row r="885" spans="48:49" x14ac:dyDescent="0.25">
      <c r="AV885" t="e">
        <f>+VLOOKUP($I885,Code!$A$2:$M$108,12,0)</f>
        <v>#N/A</v>
      </c>
      <c r="AW885" t="e">
        <f>+VLOOKUP($I885,Code!$A$2:$M$108,13,0)</f>
        <v>#N/A</v>
      </c>
    </row>
    <row r="886" spans="48:49" x14ac:dyDescent="0.25">
      <c r="AV886" t="e">
        <f>+VLOOKUP($I886,Code!$A$2:$M$108,12,0)</f>
        <v>#N/A</v>
      </c>
      <c r="AW886" t="e">
        <f>+VLOOKUP($I886,Code!$A$2:$M$108,13,0)</f>
        <v>#N/A</v>
      </c>
    </row>
    <row r="887" spans="48:49" x14ac:dyDescent="0.25">
      <c r="AV887" t="e">
        <f>+VLOOKUP($I887,Code!$A$2:$M$108,12,0)</f>
        <v>#N/A</v>
      </c>
      <c r="AW887" t="e">
        <f>+VLOOKUP($I887,Code!$A$2:$M$108,13,0)</f>
        <v>#N/A</v>
      </c>
    </row>
    <row r="888" spans="48:49" x14ac:dyDescent="0.25">
      <c r="AV888" t="e">
        <f>+VLOOKUP($I888,Code!$A$2:$M$108,12,0)</f>
        <v>#N/A</v>
      </c>
      <c r="AW888" t="e">
        <f>+VLOOKUP($I888,Code!$A$2:$M$108,13,0)</f>
        <v>#N/A</v>
      </c>
    </row>
    <row r="889" spans="48:49" x14ac:dyDescent="0.25">
      <c r="AV889" t="e">
        <f>+VLOOKUP($I889,Code!$A$2:$M$108,12,0)</f>
        <v>#N/A</v>
      </c>
      <c r="AW889" t="e">
        <f>+VLOOKUP($I889,Code!$A$2:$M$108,13,0)</f>
        <v>#N/A</v>
      </c>
    </row>
    <row r="890" spans="48:49" x14ac:dyDescent="0.25">
      <c r="AV890" t="e">
        <f>+VLOOKUP($I890,Code!$A$2:$M$108,12,0)</f>
        <v>#N/A</v>
      </c>
      <c r="AW890" t="e">
        <f>+VLOOKUP($I890,Code!$A$2:$M$108,13,0)</f>
        <v>#N/A</v>
      </c>
    </row>
    <row r="891" spans="48:49" x14ac:dyDescent="0.25">
      <c r="AV891" t="e">
        <f>+VLOOKUP($I891,Code!$A$2:$M$108,12,0)</f>
        <v>#N/A</v>
      </c>
      <c r="AW891" t="e">
        <f>+VLOOKUP($I891,Code!$A$2:$M$108,13,0)</f>
        <v>#N/A</v>
      </c>
    </row>
    <row r="892" spans="48:49" x14ac:dyDescent="0.25">
      <c r="AV892" t="e">
        <f>+VLOOKUP($I892,Code!$A$2:$M$108,12,0)</f>
        <v>#N/A</v>
      </c>
      <c r="AW892" t="e">
        <f>+VLOOKUP($I892,Code!$A$2:$M$108,13,0)</f>
        <v>#N/A</v>
      </c>
    </row>
    <row r="893" spans="48:49" x14ac:dyDescent="0.25">
      <c r="AV893" t="e">
        <f>+VLOOKUP($I893,Code!$A$2:$M$108,12,0)</f>
        <v>#N/A</v>
      </c>
      <c r="AW893" t="e">
        <f>+VLOOKUP($I893,Code!$A$2:$M$108,13,0)</f>
        <v>#N/A</v>
      </c>
    </row>
    <row r="894" spans="48:49" x14ac:dyDescent="0.25">
      <c r="AV894" t="e">
        <f>+VLOOKUP($I894,Code!$A$2:$M$108,12,0)</f>
        <v>#N/A</v>
      </c>
      <c r="AW894" t="e">
        <f>+VLOOKUP($I894,Code!$A$2:$M$108,13,0)</f>
        <v>#N/A</v>
      </c>
    </row>
    <row r="895" spans="48:49" x14ac:dyDescent="0.25">
      <c r="AV895" t="e">
        <f>+VLOOKUP($I895,Code!$A$2:$M$108,12,0)</f>
        <v>#N/A</v>
      </c>
      <c r="AW895" t="e">
        <f>+VLOOKUP($I895,Code!$A$2:$M$108,13,0)</f>
        <v>#N/A</v>
      </c>
    </row>
    <row r="896" spans="48:49" x14ac:dyDescent="0.25">
      <c r="AV896" t="e">
        <f>+VLOOKUP($I896,Code!$A$2:$M$108,12,0)</f>
        <v>#N/A</v>
      </c>
      <c r="AW896" t="e">
        <f>+VLOOKUP($I896,Code!$A$2:$M$108,13,0)</f>
        <v>#N/A</v>
      </c>
    </row>
    <row r="897" spans="48:49" x14ac:dyDescent="0.25">
      <c r="AV897" t="e">
        <f>+VLOOKUP($I897,Code!$A$2:$M$108,12,0)</f>
        <v>#N/A</v>
      </c>
      <c r="AW897" t="e">
        <f>+VLOOKUP($I897,Code!$A$2:$M$108,13,0)</f>
        <v>#N/A</v>
      </c>
    </row>
    <row r="898" spans="48:49" x14ac:dyDescent="0.25">
      <c r="AV898" t="e">
        <f>+VLOOKUP($I898,Code!$A$2:$M$108,12,0)</f>
        <v>#N/A</v>
      </c>
      <c r="AW898" t="e">
        <f>+VLOOKUP($I898,Code!$A$2:$M$108,13,0)</f>
        <v>#N/A</v>
      </c>
    </row>
    <row r="899" spans="48:49" x14ac:dyDescent="0.25">
      <c r="AV899" t="e">
        <f>+VLOOKUP($I899,Code!$A$2:$M$108,12,0)</f>
        <v>#N/A</v>
      </c>
      <c r="AW899" t="e">
        <f>+VLOOKUP($I899,Code!$A$2:$M$108,13,0)</f>
        <v>#N/A</v>
      </c>
    </row>
    <row r="900" spans="48:49" x14ac:dyDescent="0.25">
      <c r="AV900" t="e">
        <f>+VLOOKUP($I900,Code!$A$2:$M$108,12,0)</f>
        <v>#N/A</v>
      </c>
      <c r="AW900" t="e">
        <f>+VLOOKUP($I900,Code!$A$2:$M$108,13,0)</f>
        <v>#N/A</v>
      </c>
    </row>
    <row r="901" spans="48:49" x14ac:dyDescent="0.25">
      <c r="AV901" t="e">
        <f>+VLOOKUP($I901,Code!$A$2:$M$108,12,0)</f>
        <v>#N/A</v>
      </c>
      <c r="AW901" t="e">
        <f>+VLOOKUP($I901,Code!$A$2:$M$108,13,0)</f>
        <v>#N/A</v>
      </c>
    </row>
    <row r="902" spans="48:49" x14ac:dyDescent="0.25">
      <c r="AV902" t="e">
        <f>+VLOOKUP($I902,Code!$A$2:$M$108,12,0)</f>
        <v>#N/A</v>
      </c>
      <c r="AW902" t="e">
        <f>+VLOOKUP($I902,Code!$A$2:$M$108,13,0)</f>
        <v>#N/A</v>
      </c>
    </row>
    <row r="903" spans="48:49" x14ac:dyDescent="0.25">
      <c r="AV903" t="e">
        <f>+VLOOKUP($I903,Code!$A$2:$M$108,12,0)</f>
        <v>#N/A</v>
      </c>
      <c r="AW903" t="e">
        <f>+VLOOKUP($I903,Code!$A$2:$M$108,13,0)</f>
        <v>#N/A</v>
      </c>
    </row>
    <row r="904" spans="48:49" x14ac:dyDescent="0.25">
      <c r="AV904" t="e">
        <f>+VLOOKUP($I904,Code!$A$2:$M$108,12,0)</f>
        <v>#N/A</v>
      </c>
      <c r="AW904" t="e">
        <f>+VLOOKUP($I904,Code!$A$2:$M$108,13,0)</f>
        <v>#N/A</v>
      </c>
    </row>
    <row r="905" spans="48:49" x14ac:dyDescent="0.25">
      <c r="AV905" t="e">
        <f>+VLOOKUP($I905,Code!$A$2:$M$108,12,0)</f>
        <v>#N/A</v>
      </c>
      <c r="AW905" t="e">
        <f>+VLOOKUP($I905,Code!$A$2:$M$108,13,0)</f>
        <v>#N/A</v>
      </c>
    </row>
    <row r="906" spans="48:49" x14ac:dyDescent="0.25">
      <c r="AV906" t="e">
        <f>+VLOOKUP($I906,Code!$A$2:$M$108,12,0)</f>
        <v>#N/A</v>
      </c>
      <c r="AW906" t="e">
        <f>+VLOOKUP($I906,Code!$A$2:$M$108,13,0)</f>
        <v>#N/A</v>
      </c>
    </row>
    <row r="907" spans="48:49" x14ac:dyDescent="0.25">
      <c r="AV907" t="e">
        <f>+VLOOKUP($I907,Code!$A$2:$M$108,12,0)</f>
        <v>#N/A</v>
      </c>
      <c r="AW907" t="e">
        <f>+VLOOKUP($I907,Code!$A$2:$M$108,13,0)</f>
        <v>#N/A</v>
      </c>
    </row>
    <row r="908" spans="48:49" x14ac:dyDescent="0.25">
      <c r="AV908" t="e">
        <f>+VLOOKUP($I908,Code!$A$2:$M$108,12,0)</f>
        <v>#N/A</v>
      </c>
      <c r="AW908" t="e">
        <f>+VLOOKUP($I908,Code!$A$2:$M$108,13,0)</f>
        <v>#N/A</v>
      </c>
    </row>
    <row r="909" spans="48:49" x14ac:dyDescent="0.25">
      <c r="AV909" t="e">
        <f>+VLOOKUP($I909,Code!$A$2:$M$108,12,0)</f>
        <v>#N/A</v>
      </c>
      <c r="AW909" t="e">
        <f>+VLOOKUP($I909,Code!$A$2:$M$108,13,0)</f>
        <v>#N/A</v>
      </c>
    </row>
    <row r="910" spans="48:49" x14ac:dyDescent="0.25">
      <c r="AV910" t="e">
        <f>+VLOOKUP($I910,Code!$A$2:$M$108,12,0)</f>
        <v>#N/A</v>
      </c>
      <c r="AW910" t="e">
        <f>+VLOOKUP($I910,Code!$A$2:$M$108,13,0)</f>
        <v>#N/A</v>
      </c>
    </row>
    <row r="911" spans="48:49" x14ac:dyDescent="0.25">
      <c r="AV911" t="e">
        <f>+VLOOKUP($I911,Code!$A$2:$M$108,12,0)</f>
        <v>#N/A</v>
      </c>
      <c r="AW911" t="e">
        <f>+VLOOKUP($I911,Code!$A$2:$M$108,13,0)</f>
        <v>#N/A</v>
      </c>
    </row>
    <row r="912" spans="48:49" x14ac:dyDescent="0.25">
      <c r="AV912" t="e">
        <f>+VLOOKUP($I912,Code!$A$2:$M$108,12,0)</f>
        <v>#N/A</v>
      </c>
      <c r="AW912" t="e">
        <f>+VLOOKUP($I912,Code!$A$2:$M$108,13,0)</f>
        <v>#N/A</v>
      </c>
    </row>
    <row r="913" spans="48:49" x14ac:dyDescent="0.25">
      <c r="AV913" t="e">
        <f>+VLOOKUP($I913,Code!$A$2:$M$108,12,0)</f>
        <v>#N/A</v>
      </c>
      <c r="AW913" t="e">
        <f>+VLOOKUP($I913,Code!$A$2:$M$108,13,0)</f>
        <v>#N/A</v>
      </c>
    </row>
    <row r="914" spans="48:49" x14ac:dyDescent="0.25">
      <c r="AV914" t="e">
        <f>+VLOOKUP($I914,Code!$A$2:$M$108,12,0)</f>
        <v>#N/A</v>
      </c>
      <c r="AW914" t="e">
        <f>+VLOOKUP($I914,Code!$A$2:$M$108,13,0)</f>
        <v>#N/A</v>
      </c>
    </row>
    <row r="915" spans="48:49" x14ac:dyDescent="0.25">
      <c r="AV915" t="e">
        <f>+VLOOKUP($I915,Code!$A$2:$M$108,12,0)</f>
        <v>#N/A</v>
      </c>
      <c r="AW915" t="e">
        <f>+VLOOKUP($I915,Code!$A$2:$M$108,13,0)</f>
        <v>#N/A</v>
      </c>
    </row>
    <row r="916" spans="48:49" x14ac:dyDescent="0.25">
      <c r="AV916" t="e">
        <f>+VLOOKUP($I916,Code!$A$2:$M$108,12,0)</f>
        <v>#N/A</v>
      </c>
      <c r="AW916" t="e">
        <f>+VLOOKUP($I916,Code!$A$2:$M$108,13,0)</f>
        <v>#N/A</v>
      </c>
    </row>
    <row r="917" spans="48:49" x14ac:dyDescent="0.25">
      <c r="AV917" t="e">
        <f>+VLOOKUP($I917,Code!$A$2:$M$108,12,0)</f>
        <v>#N/A</v>
      </c>
      <c r="AW917" t="e">
        <f>+VLOOKUP($I917,Code!$A$2:$M$108,13,0)</f>
        <v>#N/A</v>
      </c>
    </row>
    <row r="918" spans="48:49" x14ac:dyDescent="0.25">
      <c r="AV918" t="e">
        <f>+VLOOKUP($I918,Code!$A$2:$M$108,12,0)</f>
        <v>#N/A</v>
      </c>
      <c r="AW918" t="e">
        <f>+VLOOKUP($I918,Code!$A$2:$M$108,13,0)</f>
        <v>#N/A</v>
      </c>
    </row>
    <row r="919" spans="48:49" x14ac:dyDescent="0.25">
      <c r="AV919" t="e">
        <f>+VLOOKUP($I919,Code!$A$2:$M$108,12,0)</f>
        <v>#N/A</v>
      </c>
      <c r="AW919" t="e">
        <f>+VLOOKUP($I919,Code!$A$2:$M$108,13,0)</f>
        <v>#N/A</v>
      </c>
    </row>
    <row r="920" spans="48:49" x14ac:dyDescent="0.25">
      <c r="AV920" t="e">
        <f>+VLOOKUP($I920,Code!$A$2:$M$108,12,0)</f>
        <v>#N/A</v>
      </c>
      <c r="AW920" t="e">
        <f>+VLOOKUP($I920,Code!$A$2:$M$108,13,0)</f>
        <v>#N/A</v>
      </c>
    </row>
    <row r="921" spans="48:49" x14ac:dyDescent="0.25">
      <c r="AV921" t="e">
        <f>+VLOOKUP($I921,Code!$A$2:$M$108,12,0)</f>
        <v>#N/A</v>
      </c>
      <c r="AW921" t="e">
        <f>+VLOOKUP($I921,Code!$A$2:$M$108,13,0)</f>
        <v>#N/A</v>
      </c>
    </row>
    <row r="922" spans="48:49" x14ac:dyDescent="0.25">
      <c r="AV922" t="e">
        <f>+VLOOKUP($I922,Code!$A$2:$M$108,12,0)</f>
        <v>#N/A</v>
      </c>
      <c r="AW922" t="e">
        <f>+VLOOKUP($I922,Code!$A$2:$M$108,13,0)</f>
        <v>#N/A</v>
      </c>
    </row>
    <row r="923" spans="48:49" x14ac:dyDescent="0.25">
      <c r="AV923" t="e">
        <f>+VLOOKUP($I923,Code!$A$2:$M$108,12,0)</f>
        <v>#N/A</v>
      </c>
      <c r="AW923" t="e">
        <f>+VLOOKUP($I923,Code!$A$2:$M$108,13,0)</f>
        <v>#N/A</v>
      </c>
    </row>
    <row r="924" spans="48:49" x14ac:dyDescent="0.25">
      <c r="AV924" t="e">
        <f>+VLOOKUP($I924,Code!$A$2:$M$108,12,0)</f>
        <v>#N/A</v>
      </c>
      <c r="AW924" t="e">
        <f>+VLOOKUP($I924,Code!$A$2:$M$108,13,0)</f>
        <v>#N/A</v>
      </c>
    </row>
    <row r="925" spans="48:49" x14ac:dyDescent="0.25">
      <c r="AV925" t="e">
        <f>+VLOOKUP($I925,Code!$A$2:$M$108,12,0)</f>
        <v>#N/A</v>
      </c>
      <c r="AW925" t="e">
        <f>+VLOOKUP($I925,Code!$A$2:$M$108,13,0)</f>
        <v>#N/A</v>
      </c>
    </row>
    <row r="926" spans="48:49" x14ac:dyDescent="0.25">
      <c r="AV926" t="e">
        <f>+VLOOKUP($I926,Code!$A$2:$M$108,12,0)</f>
        <v>#N/A</v>
      </c>
      <c r="AW926" t="e">
        <f>+VLOOKUP($I926,Code!$A$2:$M$108,13,0)</f>
        <v>#N/A</v>
      </c>
    </row>
    <row r="927" spans="48:49" x14ac:dyDescent="0.25">
      <c r="AV927" t="e">
        <f>+VLOOKUP($I927,Code!$A$2:$M$108,12,0)</f>
        <v>#N/A</v>
      </c>
      <c r="AW927" t="e">
        <f>+VLOOKUP($I927,Code!$A$2:$M$108,13,0)</f>
        <v>#N/A</v>
      </c>
    </row>
    <row r="928" spans="48:49" x14ac:dyDescent="0.25">
      <c r="AV928" t="e">
        <f>+VLOOKUP($I928,Code!$A$2:$M$108,12,0)</f>
        <v>#N/A</v>
      </c>
      <c r="AW928" t="e">
        <f>+VLOOKUP($I928,Code!$A$2:$M$108,13,0)</f>
        <v>#N/A</v>
      </c>
    </row>
    <row r="929" spans="48:49" x14ac:dyDescent="0.25">
      <c r="AV929" t="e">
        <f>+VLOOKUP($I929,Code!$A$2:$M$108,12,0)</f>
        <v>#N/A</v>
      </c>
      <c r="AW929" t="e">
        <f>+VLOOKUP($I929,Code!$A$2:$M$108,13,0)</f>
        <v>#N/A</v>
      </c>
    </row>
    <row r="930" spans="48:49" x14ac:dyDescent="0.25">
      <c r="AV930" t="e">
        <f>+VLOOKUP($I930,Code!$A$2:$M$108,12,0)</f>
        <v>#N/A</v>
      </c>
      <c r="AW930" t="e">
        <f>+VLOOKUP($I930,Code!$A$2:$M$108,13,0)</f>
        <v>#N/A</v>
      </c>
    </row>
    <row r="931" spans="48:49" x14ac:dyDescent="0.25">
      <c r="AV931" t="e">
        <f>+VLOOKUP($I931,Code!$A$2:$M$108,12,0)</f>
        <v>#N/A</v>
      </c>
      <c r="AW931" t="e">
        <f>+VLOOKUP($I931,Code!$A$2:$M$108,13,0)</f>
        <v>#N/A</v>
      </c>
    </row>
    <row r="932" spans="48:49" x14ac:dyDescent="0.25">
      <c r="AV932" t="e">
        <f>+VLOOKUP($I932,Code!$A$2:$M$108,12,0)</f>
        <v>#N/A</v>
      </c>
      <c r="AW932" t="e">
        <f>+VLOOKUP($I932,Code!$A$2:$M$108,13,0)</f>
        <v>#N/A</v>
      </c>
    </row>
    <row r="933" spans="48:49" x14ac:dyDescent="0.25">
      <c r="AV933" t="e">
        <f>+VLOOKUP($I933,Code!$A$2:$M$108,12,0)</f>
        <v>#N/A</v>
      </c>
      <c r="AW933" t="e">
        <f>+VLOOKUP($I933,Code!$A$2:$M$108,13,0)</f>
        <v>#N/A</v>
      </c>
    </row>
    <row r="934" spans="48:49" x14ac:dyDescent="0.25">
      <c r="AV934" t="e">
        <f>+VLOOKUP($I934,Code!$A$2:$M$108,12,0)</f>
        <v>#N/A</v>
      </c>
      <c r="AW934" t="e">
        <f>+VLOOKUP($I934,Code!$A$2:$M$108,13,0)</f>
        <v>#N/A</v>
      </c>
    </row>
    <row r="935" spans="48:49" x14ac:dyDescent="0.25">
      <c r="AV935" t="e">
        <f>+VLOOKUP($I935,Code!$A$2:$M$108,12,0)</f>
        <v>#N/A</v>
      </c>
      <c r="AW935" t="e">
        <f>+VLOOKUP($I935,Code!$A$2:$M$108,13,0)</f>
        <v>#N/A</v>
      </c>
    </row>
    <row r="936" spans="48:49" x14ac:dyDescent="0.25">
      <c r="AV936" t="e">
        <f>+VLOOKUP($I936,Code!$A$2:$M$108,12,0)</f>
        <v>#N/A</v>
      </c>
      <c r="AW936" t="e">
        <f>+VLOOKUP($I936,Code!$A$2:$M$108,13,0)</f>
        <v>#N/A</v>
      </c>
    </row>
    <row r="937" spans="48:49" x14ac:dyDescent="0.25">
      <c r="AV937" t="e">
        <f>+VLOOKUP($I937,Code!$A$2:$M$108,12,0)</f>
        <v>#N/A</v>
      </c>
      <c r="AW937" t="e">
        <f>+VLOOKUP($I937,Code!$A$2:$M$108,13,0)</f>
        <v>#N/A</v>
      </c>
    </row>
    <row r="938" spans="48:49" x14ac:dyDescent="0.25">
      <c r="AV938" t="e">
        <f>+VLOOKUP($I938,Code!$A$2:$M$108,12,0)</f>
        <v>#N/A</v>
      </c>
      <c r="AW938" t="e">
        <f>+VLOOKUP($I938,Code!$A$2:$M$108,13,0)</f>
        <v>#N/A</v>
      </c>
    </row>
    <row r="939" spans="48:49" x14ac:dyDescent="0.25">
      <c r="AV939" t="e">
        <f>+VLOOKUP($I939,Code!$A$2:$M$108,12,0)</f>
        <v>#N/A</v>
      </c>
      <c r="AW939" t="e">
        <f>+VLOOKUP($I939,Code!$A$2:$M$108,13,0)</f>
        <v>#N/A</v>
      </c>
    </row>
    <row r="940" spans="48:49" x14ac:dyDescent="0.25">
      <c r="AV940" t="e">
        <f>+VLOOKUP($I940,Code!$A$2:$M$108,12,0)</f>
        <v>#N/A</v>
      </c>
      <c r="AW940" t="e">
        <f>+VLOOKUP($I940,Code!$A$2:$M$108,13,0)</f>
        <v>#N/A</v>
      </c>
    </row>
    <row r="941" spans="48:49" x14ac:dyDescent="0.25">
      <c r="AV941" t="e">
        <f>+VLOOKUP($I941,Code!$A$2:$M$108,12,0)</f>
        <v>#N/A</v>
      </c>
      <c r="AW941" t="e">
        <f>+VLOOKUP($I941,Code!$A$2:$M$108,13,0)</f>
        <v>#N/A</v>
      </c>
    </row>
    <row r="942" spans="48:49" x14ac:dyDescent="0.25">
      <c r="AV942" t="e">
        <f>+VLOOKUP($I942,Code!$A$2:$M$108,12,0)</f>
        <v>#N/A</v>
      </c>
      <c r="AW942" t="e">
        <f>+VLOOKUP($I942,Code!$A$2:$M$108,13,0)</f>
        <v>#N/A</v>
      </c>
    </row>
    <row r="943" spans="48:49" x14ac:dyDescent="0.25">
      <c r="AV943" t="e">
        <f>+VLOOKUP($I943,Code!$A$2:$M$108,12,0)</f>
        <v>#N/A</v>
      </c>
      <c r="AW943" t="e">
        <f>+VLOOKUP($I943,Code!$A$2:$M$108,13,0)</f>
        <v>#N/A</v>
      </c>
    </row>
    <row r="944" spans="48:49" x14ac:dyDescent="0.25">
      <c r="AV944" t="e">
        <f>+VLOOKUP($I944,Code!$A$2:$M$108,12,0)</f>
        <v>#N/A</v>
      </c>
      <c r="AW944" t="e">
        <f>+VLOOKUP($I944,Code!$A$2:$M$108,13,0)</f>
        <v>#N/A</v>
      </c>
    </row>
    <row r="945" spans="48:49" x14ac:dyDescent="0.25">
      <c r="AV945" t="e">
        <f>+VLOOKUP($I945,Code!$A$2:$M$108,12,0)</f>
        <v>#N/A</v>
      </c>
      <c r="AW945" t="e">
        <f>+VLOOKUP($I945,Code!$A$2:$M$108,13,0)</f>
        <v>#N/A</v>
      </c>
    </row>
    <row r="946" spans="48:49" x14ac:dyDescent="0.25">
      <c r="AV946" t="e">
        <f>+VLOOKUP($I946,Code!$A$2:$M$108,12,0)</f>
        <v>#N/A</v>
      </c>
      <c r="AW946" t="e">
        <f>+VLOOKUP($I946,Code!$A$2:$M$108,13,0)</f>
        <v>#N/A</v>
      </c>
    </row>
    <row r="947" spans="48:49" x14ac:dyDescent="0.25">
      <c r="AV947" t="e">
        <f>+VLOOKUP($I947,Code!$A$2:$M$108,12,0)</f>
        <v>#N/A</v>
      </c>
      <c r="AW947" t="e">
        <f>+VLOOKUP($I947,Code!$A$2:$M$108,13,0)</f>
        <v>#N/A</v>
      </c>
    </row>
    <row r="948" spans="48:49" x14ac:dyDescent="0.25">
      <c r="AV948" t="e">
        <f>+VLOOKUP($I948,Code!$A$2:$M$108,12,0)</f>
        <v>#N/A</v>
      </c>
      <c r="AW948" t="e">
        <f>+VLOOKUP($I948,Code!$A$2:$M$108,13,0)</f>
        <v>#N/A</v>
      </c>
    </row>
    <row r="949" spans="48:49" x14ac:dyDescent="0.25">
      <c r="AV949" t="e">
        <f>+VLOOKUP($I949,Code!$A$2:$M$108,12,0)</f>
        <v>#N/A</v>
      </c>
      <c r="AW949" t="e">
        <f>+VLOOKUP($I949,Code!$A$2:$M$108,13,0)</f>
        <v>#N/A</v>
      </c>
    </row>
    <row r="950" spans="48:49" x14ac:dyDescent="0.25">
      <c r="AV950" t="e">
        <f>+VLOOKUP($I950,Code!$A$2:$M$108,12,0)</f>
        <v>#N/A</v>
      </c>
      <c r="AW950" t="e">
        <f>+VLOOKUP($I950,Code!$A$2:$M$108,13,0)</f>
        <v>#N/A</v>
      </c>
    </row>
    <row r="951" spans="48:49" x14ac:dyDescent="0.25">
      <c r="AV951" t="e">
        <f>+VLOOKUP($I951,Code!$A$2:$M$108,12,0)</f>
        <v>#N/A</v>
      </c>
      <c r="AW951" t="e">
        <f>+VLOOKUP($I951,Code!$A$2:$M$108,13,0)</f>
        <v>#N/A</v>
      </c>
    </row>
    <row r="952" spans="48:49" x14ac:dyDescent="0.25">
      <c r="AV952" t="e">
        <f>+VLOOKUP($I952,Code!$A$2:$M$108,12,0)</f>
        <v>#N/A</v>
      </c>
      <c r="AW952" t="e">
        <f>+VLOOKUP($I952,Code!$A$2:$M$108,13,0)</f>
        <v>#N/A</v>
      </c>
    </row>
    <row r="953" spans="48:49" x14ac:dyDescent="0.25">
      <c r="AV953" t="e">
        <f>+VLOOKUP($I953,Code!$A$2:$M$108,12,0)</f>
        <v>#N/A</v>
      </c>
      <c r="AW953" t="e">
        <f>+VLOOKUP($I953,Code!$A$2:$M$108,13,0)</f>
        <v>#N/A</v>
      </c>
    </row>
    <row r="954" spans="48:49" x14ac:dyDescent="0.25">
      <c r="AV954" t="e">
        <f>+VLOOKUP($I954,Code!$A$2:$M$108,12,0)</f>
        <v>#N/A</v>
      </c>
      <c r="AW954" t="e">
        <f>+VLOOKUP($I954,Code!$A$2:$M$108,13,0)</f>
        <v>#N/A</v>
      </c>
    </row>
    <row r="955" spans="48:49" x14ac:dyDescent="0.25">
      <c r="AV955" t="e">
        <f>+VLOOKUP($I955,Code!$A$2:$M$108,12,0)</f>
        <v>#N/A</v>
      </c>
      <c r="AW955" t="e">
        <f>+VLOOKUP($I955,Code!$A$2:$M$108,13,0)</f>
        <v>#N/A</v>
      </c>
    </row>
    <row r="956" spans="48:49" x14ac:dyDescent="0.25">
      <c r="AV956" t="e">
        <f>+VLOOKUP($I956,Code!$A$2:$M$108,12,0)</f>
        <v>#N/A</v>
      </c>
      <c r="AW956" t="e">
        <f>+VLOOKUP($I956,Code!$A$2:$M$108,13,0)</f>
        <v>#N/A</v>
      </c>
    </row>
    <row r="957" spans="48:49" x14ac:dyDescent="0.25">
      <c r="AV957" t="e">
        <f>+VLOOKUP($I957,Code!$A$2:$M$108,12,0)</f>
        <v>#N/A</v>
      </c>
      <c r="AW957" t="e">
        <f>+VLOOKUP($I957,Code!$A$2:$M$108,13,0)</f>
        <v>#N/A</v>
      </c>
    </row>
    <row r="958" spans="48:49" x14ac:dyDescent="0.25">
      <c r="AV958" t="e">
        <f>+VLOOKUP($I958,Code!$A$2:$M$108,12,0)</f>
        <v>#N/A</v>
      </c>
      <c r="AW958" t="e">
        <f>+VLOOKUP($I958,Code!$A$2:$M$108,13,0)</f>
        <v>#N/A</v>
      </c>
    </row>
    <row r="959" spans="48:49" x14ac:dyDescent="0.25">
      <c r="AV959" t="e">
        <f>+VLOOKUP($I959,Code!$A$2:$M$108,12,0)</f>
        <v>#N/A</v>
      </c>
      <c r="AW959" t="e">
        <f>+VLOOKUP($I959,Code!$A$2:$M$108,13,0)</f>
        <v>#N/A</v>
      </c>
    </row>
    <row r="960" spans="48:49" x14ac:dyDescent="0.25">
      <c r="AV960" t="e">
        <f>+VLOOKUP($I960,Code!$A$2:$M$108,12,0)</f>
        <v>#N/A</v>
      </c>
      <c r="AW960" t="e">
        <f>+VLOOKUP($I960,Code!$A$2:$M$108,13,0)</f>
        <v>#N/A</v>
      </c>
    </row>
    <row r="961" spans="48:49" x14ac:dyDescent="0.25">
      <c r="AV961" t="e">
        <f>+VLOOKUP($I961,Code!$A$2:$M$108,12,0)</f>
        <v>#N/A</v>
      </c>
      <c r="AW961" t="e">
        <f>+VLOOKUP($I961,Code!$A$2:$M$108,13,0)</f>
        <v>#N/A</v>
      </c>
    </row>
    <row r="962" spans="48:49" x14ac:dyDescent="0.25">
      <c r="AV962" t="e">
        <f>+VLOOKUP($I962,Code!$A$2:$M$108,12,0)</f>
        <v>#N/A</v>
      </c>
      <c r="AW962" t="e">
        <f>+VLOOKUP($I962,Code!$A$2:$M$108,13,0)</f>
        <v>#N/A</v>
      </c>
    </row>
    <row r="963" spans="48:49" x14ac:dyDescent="0.25">
      <c r="AV963" t="e">
        <f>+VLOOKUP($I963,Code!$A$2:$M$108,12,0)</f>
        <v>#N/A</v>
      </c>
      <c r="AW963" t="e">
        <f>+VLOOKUP($I963,Code!$A$2:$M$108,13,0)</f>
        <v>#N/A</v>
      </c>
    </row>
    <row r="964" spans="48:49" x14ac:dyDescent="0.25">
      <c r="AV964" t="e">
        <f>+VLOOKUP($I964,Code!$A$2:$M$108,12,0)</f>
        <v>#N/A</v>
      </c>
      <c r="AW964" t="e">
        <f>+VLOOKUP($I964,Code!$A$2:$M$108,13,0)</f>
        <v>#N/A</v>
      </c>
    </row>
    <row r="965" spans="48:49" x14ac:dyDescent="0.25">
      <c r="AV965" t="e">
        <f>+VLOOKUP($I965,Code!$A$2:$M$108,12,0)</f>
        <v>#N/A</v>
      </c>
      <c r="AW965" t="e">
        <f>+VLOOKUP($I965,Code!$A$2:$M$108,13,0)</f>
        <v>#N/A</v>
      </c>
    </row>
    <row r="966" spans="48:49" x14ac:dyDescent="0.25">
      <c r="AV966" t="e">
        <f>+VLOOKUP($I966,Code!$A$2:$M$108,12,0)</f>
        <v>#N/A</v>
      </c>
      <c r="AW966" t="e">
        <f>+VLOOKUP($I966,Code!$A$2:$M$108,13,0)</f>
        <v>#N/A</v>
      </c>
    </row>
    <row r="967" spans="48:49" x14ac:dyDescent="0.25">
      <c r="AV967" t="e">
        <f>+VLOOKUP($I967,Code!$A$2:$M$108,12,0)</f>
        <v>#N/A</v>
      </c>
      <c r="AW967" t="e">
        <f>+VLOOKUP($I967,Code!$A$2:$M$108,13,0)</f>
        <v>#N/A</v>
      </c>
    </row>
    <row r="968" spans="48:49" x14ac:dyDescent="0.25">
      <c r="AV968" t="e">
        <f>+VLOOKUP($I968,Code!$A$2:$M$108,12,0)</f>
        <v>#N/A</v>
      </c>
      <c r="AW968" t="e">
        <f>+VLOOKUP($I968,Code!$A$2:$M$108,13,0)</f>
        <v>#N/A</v>
      </c>
    </row>
    <row r="969" spans="48:49" x14ac:dyDescent="0.25">
      <c r="AV969" t="e">
        <f>+VLOOKUP($I969,Code!$A$2:$M$108,12,0)</f>
        <v>#N/A</v>
      </c>
      <c r="AW969" t="e">
        <f>+VLOOKUP($I969,Code!$A$2:$M$108,13,0)</f>
        <v>#N/A</v>
      </c>
    </row>
    <row r="970" spans="48:49" x14ac:dyDescent="0.25">
      <c r="AV970" t="e">
        <f>+VLOOKUP($I970,Code!$A$2:$M$108,12,0)</f>
        <v>#N/A</v>
      </c>
      <c r="AW970" t="e">
        <f>+VLOOKUP($I970,Code!$A$2:$M$108,13,0)</f>
        <v>#N/A</v>
      </c>
    </row>
    <row r="971" spans="48:49" x14ac:dyDescent="0.25">
      <c r="AV971" t="e">
        <f>+VLOOKUP($I971,Code!$A$2:$M$108,12,0)</f>
        <v>#N/A</v>
      </c>
      <c r="AW971" t="e">
        <f>+VLOOKUP($I971,Code!$A$2:$M$108,13,0)</f>
        <v>#N/A</v>
      </c>
    </row>
    <row r="972" spans="48:49" x14ac:dyDescent="0.25">
      <c r="AV972" t="e">
        <f>+VLOOKUP($I972,Code!$A$2:$M$108,12,0)</f>
        <v>#N/A</v>
      </c>
      <c r="AW972" t="e">
        <f>+VLOOKUP($I972,Code!$A$2:$M$108,13,0)</f>
        <v>#N/A</v>
      </c>
    </row>
    <row r="973" spans="48:49" x14ac:dyDescent="0.25">
      <c r="AV973" t="e">
        <f>+VLOOKUP($I973,Code!$A$2:$M$108,12,0)</f>
        <v>#N/A</v>
      </c>
      <c r="AW973" t="e">
        <f>+VLOOKUP($I973,Code!$A$2:$M$108,13,0)</f>
        <v>#N/A</v>
      </c>
    </row>
    <row r="974" spans="48:49" x14ac:dyDescent="0.25">
      <c r="AV974" t="e">
        <f>+VLOOKUP($I974,Code!$A$2:$M$108,12,0)</f>
        <v>#N/A</v>
      </c>
      <c r="AW974" t="e">
        <f>+VLOOKUP($I974,Code!$A$2:$M$108,13,0)</f>
        <v>#N/A</v>
      </c>
    </row>
    <row r="975" spans="48:49" x14ac:dyDescent="0.25">
      <c r="AV975" t="e">
        <f>+VLOOKUP($I975,Code!$A$2:$M$108,12,0)</f>
        <v>#N/A</v>
      </c>
      <c r="AW975" t="e">
        <f>+VLOOKUP($I975,Code!$A$2:$M$108,13,0)</f>
        <v>#N/A</v>
      </c>
    </row>
  </sheetData>
  <autoFilter ref="A1:BB975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E845" sqref="E845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6" width="28.28515625" style="14" bestFit="1" customWidth="1"/>
    <col min="7" max="7" width="28.28515625" bestFit="1" customWidth="1"/>
  </cols>
  <sheetData>
    <row r="1" spans="1:6" x14ac:dyDescent="0.2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2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2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2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2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2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2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2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2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2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2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2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2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2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2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2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2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2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2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2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2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2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2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2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2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2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2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2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2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2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2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2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2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2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2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2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2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2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2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2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2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2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2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2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2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2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2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2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2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2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2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2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2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2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2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2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2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2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2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2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2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2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2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2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2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2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2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2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2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2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2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2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2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2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2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2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2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2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2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2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2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2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2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2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2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2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2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2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2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2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2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2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2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2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2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2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2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2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2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2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2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2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2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2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2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2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2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2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2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2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2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2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2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2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2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2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2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2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2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2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2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2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2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2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2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2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2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2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2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2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2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2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2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2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2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2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2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2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2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2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2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2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2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2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2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2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2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2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2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2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2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2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2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2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2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2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2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2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2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2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2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2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2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2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2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2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2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2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2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2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2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2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2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2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2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2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2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2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2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2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2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2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2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2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2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2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2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2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2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2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2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2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2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2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2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2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2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2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2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2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2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2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2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2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2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2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2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2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2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2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2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2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2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2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2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2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2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2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2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2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2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2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2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2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2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2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2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2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2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2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2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2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2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2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2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2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2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2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2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2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2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2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2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2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2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2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2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2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2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2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2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2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2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2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2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2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2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2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2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2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2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2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2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2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2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2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2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2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2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2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2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2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2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2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2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2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2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2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2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2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2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2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2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2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2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2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2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2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2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2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2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2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2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2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2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2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2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2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2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2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2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2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2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2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2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2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2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2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2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2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2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2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2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2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2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2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2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2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2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2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2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2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2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2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2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2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2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2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2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2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2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2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2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2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2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2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2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2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2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2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2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2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2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2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2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2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2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2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2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2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2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2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2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2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2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2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2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2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2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2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2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2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2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2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2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2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2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2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2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2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2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2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2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2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2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2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2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2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2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2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2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2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2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2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2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2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2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2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2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2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2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2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2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2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2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2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2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2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2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2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2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2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2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2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2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2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2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2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2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2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2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2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2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2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2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2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2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2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2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2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2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2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2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2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2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2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2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2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2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2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2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2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2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2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2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2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2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2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2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2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2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2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2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2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2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2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2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2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2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2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2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2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2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2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2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2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2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2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2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2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2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2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2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2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2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2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2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2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2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2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2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2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2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2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2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2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2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2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2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2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2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2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2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2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2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2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2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2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2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2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2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2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2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2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2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2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2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2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2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2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2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2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2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2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2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2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2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2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2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2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2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2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2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2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2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2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2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2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2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2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2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2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2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2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2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2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2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2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2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2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2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2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2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2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2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2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2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2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2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2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2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2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2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2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2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2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2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2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2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2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2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2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2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2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2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2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2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2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2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2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2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2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2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2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2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2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2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2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2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2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2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2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2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2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2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2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2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2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2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2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2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2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2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2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2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2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2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2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2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2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2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2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2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2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2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2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2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2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2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2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2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2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2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2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2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2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2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2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2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2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2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2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2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2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2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2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2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2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2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2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2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2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2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2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2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2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2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2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2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2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2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2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2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2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2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2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2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2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2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2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2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2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2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2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2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2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2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2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2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2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2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2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2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2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2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2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2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2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2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2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2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2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2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2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2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2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2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2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2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2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2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2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2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2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2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2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2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2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2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2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2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2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2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2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2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2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2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2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2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2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2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2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2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2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2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2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2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2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2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2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2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2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2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2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2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2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2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2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2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2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2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2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2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2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2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2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2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2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2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2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2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2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2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2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2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2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2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2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2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2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2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2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2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2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2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2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2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2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2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2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2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2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2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2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2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2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2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2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2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2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2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2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2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2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2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2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2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2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2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2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2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2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2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2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2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2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2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2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2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2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2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2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2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2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2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2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2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2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2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2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2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2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2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2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2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2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2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2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2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2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2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2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2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2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2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2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2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2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2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2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2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2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2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2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2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2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2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2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2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2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2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2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2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2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2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2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2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2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2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2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2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2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2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2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2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2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2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2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2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2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2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2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2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2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2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2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2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2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2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2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2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2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2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2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2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2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2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2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2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2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2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2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2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2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2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2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2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2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2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2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2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2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2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2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2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2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2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2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2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2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2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2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2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2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2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2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2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2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2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2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2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2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2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2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2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2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2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2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2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2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2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2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2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2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2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2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2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2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2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2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2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2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2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2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2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2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2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2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2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2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2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2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2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2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2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2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2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2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2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2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2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 xr:uid="{00000000-0009-0000-0000-000001000000}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7" width="28.28515625" bestFit="1" customWidth="1"/>
  </cols>
  <sheetData>
    <row r="1" spans="1:8" x14ac:dyDescent="0.2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2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2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2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2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2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2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25">
      <c r="G63" t="s">
        <v>211</v>
      </c>
    </row>
    <row r="275" spans="1:5" x14ac:dyDescent="0.25">
      <c r="A275" s="7"/>
      <c r="C275" s="7"/>
      <c r="D275" s="7"/>
      <c r="E275" s="7"/>
    </row>
  </sheetData>
  <autoFilter ref="A1:G851" xr:uid="{00000000-0009-0000-0000-000002000000}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"/>
  <sheetViews>
    <sheetView zoomScale="70" zoomScaleNormal="7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19" sqref="L19:M19"/>
    </sheetView>
  </sheetViews>
  <sheetFormatPr defaultRowHeight="15" outlineLevelRow="1" x14ac:dyDescent="0.25"/>
  <cols>
    <col min="1" max="1" width="17" customWidth="1"/>
    <col min="2" max="2" width="121.42578125" customWidth="1"/>
    <col min="3" max="3" width="30" bestFit="1" customWidth="1"/>
    <col min="4" max="4" width="16" style="8" customWidth="1"/>
    <col min="5" max="5" width="13.140625" customWidth="1"/>
    <col min="6" max="6" width="33.85546875" customWidth="1"/>
    <col min="7" max="7" width="12.5703125" style="8" customWidth="1"/>
    <col min="8" max="8" width="17.7109375" customWidth="1"/>
    <col min="9" max="9" width="13.5703125" style="8" customWidth="1"/>
    <col min="10" max="10" width="13.7109375" style="10" customWidth="1"/>
    <col min="11" max="11" width="14.140625" customWidth="1"/>
    <col min="12" max="12" width="12.5703125" customWidth="1"/>
    <col min="13" max="13" width="31.140625" bestFit="1" customWidth="1"/>
  </cols>
  <sheetData>
    <row r="1" spans="1:13" x14ac:dyDescent="0.2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2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x14ac:dyDescent="0.2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x14ac:dyDescent="0.25">
      <c r="A4">
        <v>173167000</v>
      </c>
      <c r="B4" t="s">
        <v>1296</v>
      </c>
      <c r="C4" t="s">
        <v>1297</v>
      </c>
      <c r="G4"/>
      <c r="H4" t="s">
        <v>1297</v>
      </c>
      <c r="I4"/>
      <c r="J4" s="3"/>
      <c r="L4">
        <v>324903</v>
      </c>
      <c r="M4" t="s">
        <v>1297</v>
      </c>
    </row>
    <row r="5" spans="1:13" x14ac:dyDescent="0.25">
      <c r="A5">
        <v>173150000</v>
      </c>
      <c r="B5" t="s">
        <v>1323</v>
      </c>
      <c r="C5" t="s">
        <v>1327</v>
      </c>
      <c r="G5"/>
      <c r="H5" t="s">
        <v>1327</v>
      </c>
      <c r="I5"/>
      <c r="J5" s="3"/>
      <c r="L5">
        <v>320026</v>
      </c>
      <c r="M5" t="s">
        <v>1327</v>
      </c>
    </row>
    <row r="6" spans="1:13" x14ac:dyDescent="0.25">
      <c r="A6">
        <v>173151000</v>
      </c>
      <c r="B6" t="s">
        <v>1325</v>
      </c>
      <c r="C6" t="s">
        <v>1326</v>
      </c>
      <c r="G6"/>
      <c r="H6" t="s">
        <v>1326</v>
      </c>
      <c r="I6"/>
      <c r="J6" s="3"/>
      <c r="L6">
        <v>320110</v>
      </c>
      <c r="M6" t="s">
        <v>1326</v>
      </c>
    </row>
    <row r="7" spans="1:13" x14ac:dyDescent="0.25">
      <c r="A7">
        <v>173161000</v>
      </c>
      <c r="B7" t="s">
        <v>1266</v>
      </c>
      <c r="C7" t="s">
        <v>1267</v>
      </c>
      <c r="G7"/>
      <c r="H7" t="s">
        <v>1267</v>
      </c>
      <c r="I7"/>
      <c r="J7" s="3"/>
      <c r="L7">
        <v>322001</v>
      </c>
      <c r="M7" t="s">
        <v>1267</v>
      </c>
    </row>
    <row r="8" spans="1:13" x14ac:dyDescent="0.25">
      <c r="A8">
        <v>173163000</v>
      </c>
      <c r="B8" t="s">
        <v>1264</v>
      </c>
      <c r="C8" t="s">
        <v>1265</v>
      </c>
      <c r="G8"/>
      <c r="H8" t="s">
        <v>1265</v>
      </c>
      <c r="I8"/>
      <c r="J8" s="3"/>
      <c r="L8">
        <v>322100</v>
      </c>
      <c r="M8" t="s">
        <v>1265</v>
      </c>
    </row>
    <row r="9" spans="1:13" x14ac:dyDescent="0.25">
      <c r="A9">
        <v>173135000</v>
      </c>
      <c r="B9" t="s">
        <v>972</v>
      </c>
      <c r="C9" t="s">
        <v>81</v>
      </c>
      <c r="G9"/>
      <c r="H9" t="s">
        <v>81</v>
      </c>
      <c r="I9" s="8">
        <v>396</v>
      </c>
      <c r="J9" s="3"/>
      <c r="L9">
        <v>324003</v>
      </c>
      <c r="M9" t="s">
        <v>990</v>
      </c>
    </row>
    <row r="10" spans="1:13" x14ac:dyDescent="0.25">
      <c r="A10">
        <v>173157000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x14ac:dyDescent="0.25">
      <c r="A11">
        <v>173158000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x14ac:dyDescent="0.25">
      <c r="A12">
        <v>173159000</v>
      </c>
      <c r="B12" t="s">
        <v>1220</v>
      </c>
      <c r="C12" t="s">
        <v>1221</v>
      </c>
      <c r="G12"/>
      <c r="H12" t="s">
        <v>1221</v>
      </c>
      <c r="J12" s="3"/>
      <c r="L12">
        <v>323104</v>
      </c>
      <c r="M12" t="s">
        <v>1221</v>
      </c>
    </row>
    <row r="13" spans="1:13" x14ac:dyDescent="0.25">
      <c r="A13">
        <v>173160000</v>
      </c>
      <c r="B13" t="s">
        <v>1222</v>
      </c>
      <c r="C13" t="s">
        <v>1223</v>
      </c>
      <c r="G13"/>
      <c r="H13" t="s">
        <v>1223</v>
      </c>
      <c r="J13" s="3"/>
      <c r="L13">
        <v>323901</v>
      </c>
      <c r="M13" t="s">
        <v>1223</v>
      </c>
    </row>
    <row r="14" spans="1:13" x14ac:dyDescent="0.25">
      <c r="A14">
        <v>173153000</v>
      </c>
      <c r="B14" t="s">
        <v>1224</v>
      </c>
      <c r="C14" t="s">
        <v>1225</v>
      </c>
      <c r="G14"/>
      <c r="H14" t="s">
        <v>1225</v>
      </c>
      <c r="J14" s="3"/>
      <c r="L14">
        <v>322231</v>
      </c>
      <c r="M14" t="s">
        <v>1225</v>
      </c>
    </row>
    <row r="15" spans="1:13" x14ac:dyDescent="0.25">
      <c r="A15">
        <v>173154000</v>
      </c>
      <c r="B15" t="s">
        <v>1226</v>
      </c>
      <c r="C15" t="s">
        <v>1227</v>
      </c>
      <c r="G15"/>
      <c r="H15" t="s">
        <v>1227</v>
      </c>
      <c r="J15" s="3"/>
      <c r="L15">
        <v>322110</v>
      </c>
      <c r="M15" t="s">
        <v>1227</v>
      </c>
    </row>
    <row r="16" spans="1:13" x14ac:dyDescent="0.25">
      <c r="A16">
        <v>173145000</v>
      </c>
      <c r="B16" t="s">
        <v>1232</v>
      </c>
      <c r="C16" t="s">
        <v>1233</v>
      </c>
      <c r="G16"/>
      <c r="H16" t="s">
        <v>1233</v>
      </c>
      <c r="J16" s="3"/>
      <c r="L16">
        <v>322000</v>
      </c>
      <c r="M16" t="s">
        <v>1233</v>
      </c>
    </row>
    <row r="17" spans="1:13" x14ac:dyDescent="0.25">
      <c r="A17">
        <v>173146000</v>
      </c>
      <c r="B17" t="s">
        <v>1190</v>
      </c>
      <c r="C17" t="s">
        <v>72</v>
      </c>
      <c r="G17"/>
      <c r="J17" s="3"/>
      <c r="L17">
        <v>320108</v>
      </c>
      <c r="M17" t="s">
        <v>72</v>
      </c>
    </row>
    <row r="18" spans="1:13" x14ac:dyDescent="0.25">
      <c r="A18">
        <v>173112000</v>
      </c>
      <c r="B18" t="s">
        <v>1185</v>
      </c>
      <c r="C18" t="s">
        <v>1187</v>
      </c>
      <c r="G18"/>
      <c r="J18" s="3"/>
      <c r="L18">
        <v>320020</v>
      </c>
      <c r="M18" t="s">
        <v>1187</v>
      </c>
    </row>
    <row r="19" spans="1:13" x14ac:dyDescent="0.25">
      <c r="A19">
        <v>173147000</v>
      </c>
      <c r="B19" t="s">
        <v>1160</v>
      </c>
      <c r="G19"/>
      <c r="J19" s="3"/>
      <c r="L19">
        <v>320028</v>
      </c>
      <c r="M19" t="s">
        <v>1158</v>
      </c>
    </row>
    <row r="20" spans="1:13" x14ac:dyDescent="0.25">
      <c r="A20">
        <v>173148000</v>
      </c>
      <c r="B20" t="s">
        <v>1153</v>
      </c>
      <c r="G20"/>
      <c r="J20" s="3"/>
      <c r="L20">
        <v>320028</v>
      </c>
      <c r="M20" t="s">
        <v>1158</v>
      </c>
    </row>
    <row r="21" spans="1:13" x14ac:dyDescent="0.25">
      <c r="A21">
        <v>173149000</v>
      </c>
      <c r="B21" t="s">
        <v>1154</v>
      </c>
      <c r="G21"/>
      <c r="J21" s="3"/>
      <c r="L21">
        <v>320013</v>
      </c>
      <c r="M21" t="s">
        <v>1148</v>
      </c>
    </row>
    <row r="22" spans="1:13" x14ac:dyDescent="0.25">
      <c r="A22">
        <v>173143000</v>
      </c>
      <c r="B22" t="s">
        <v>991</v>
      </c>
      <c r="C22" t="s">
        <v>992</v>
      </c>
      <c r="G22"/>
      <c r="H22" t="s">
        <v>992</v>
      </c>
      <c r="I22" s="8">
        <f>+I45</f>
        <v>343.2</v>
      </c>
      <c r="J22" s="3"/>
      <c r="L22">
        <v>320921</v>
      </c>
      <c r="M22" t="s">
        <v>993</v>
      </c>
    </row>
    <row r="23" spans="1:13" x14ac:dyDescent="0.25">
      <c r="A23">
        <v>173141000</v>
      </c>
      <c r="B23" t="s">
        <v>994</v>
      </c>
      <c r="C23" t="s">
        <v>995</v>
      </c>
      <c r="G23"/>
      <c r="H23" t="s">
        <v>995</v>
      </c>
      <c r="J23" s="3"/>
      <c r="L23">
        <v>323103</v>
      </c>
      <c r="M23" t="s">
        <v>996</v>
      </c>
    </row>
    <row r="24" spans="1:13" x14ac:dyDescent="0.25">
      <c r="A24">
        <v>173136000</v>
      </c>
      <c r="B24" t="s">
        <v>997</v>
      </c>
      <c r="C24" t="s">
        <v>81</v>
      </c>
      <c r="G24"/>
      <c r="H24" t="s">
        <v>81</v>
      </c>
      <c r="I24" s="8">
        <v>396</v>
      </c>
      <c r="J24" s="3"/>
      <c r="L24">
        <v>324003</v>
      </c>
      <c r="M24" t="s">
        <v>990</v>
      </c>
    </row>
    <row r="25" spans="1:13" x14ac:dyDescent="0.25">
      <c r="A25">
        <v>173142000</v>
      </c>
      <c r="B25" t="s">
        <v>998</v>
      </c>
      <c r="C25" t="s">
        <v>999</v>
      </c>
      <c r="G25"/>
      <c r="H25" t="s">
        <v>999</v>
      </c>
      <c r="J25" s="3"/>
      <c r="L25">
        <v>322900</v>
      </c>
      <c r="M25" t="s">
        <v>75</v>
      </c>
    </row>
    <row r="26" spans="1:13" x14ac:dyDescent="0.25">
      <c r="A26">
        <v>173137000</v>
      </c>
      <c r="B26" t="s">
        <v>1000</v>
      </c>
      <c r="C26" t="s">
        <v>1001</v>
      </c>
      <c r="G26"/>
      <c r="H26" t="s">
        <v>1001</v>
      </c>
      <c r="J26" s="3"/>
      <c r="L26">
        <v>320400</v>
      </c>
      <c r="M26" t="s">
        <v>1002</v>
      </c>
    </row>
    <row r="27" spans="1:13" x14ac:dyDescent="0.25">
      <c r="A27">
        <v>173138000</v>
      </c>
      <c r="B27" t="s">
        <v>1003</v>
      </c>
      <c r="C27" t="s">
        <v>783</v>
      </c>
      <c r="G27"/>
      <c r="H27" t="s">
        <v>783</v>
      </c>
      <c r="J27" s="3"/>
      <c r="L27">
        <v>320100</v>
      </c>
      <c r="M27" t="s">
        <v>1004</v>
      </c>
    </row>
    <row r="28" spans="1:13" x14ac:dyDescent="0.25">
      <c r="A28">
        <v>173139000</v>
      </c>
      <c r="B28" t="s">
        <v>1005</v>
      </c>
      <c r="C28" t="s">
        <v>1006</v>
      </c>
      <c r="G28"/>
      <c r="H28" t="s">
        <v>1006</v>
      </c>
      <c r="J28" s="3"/>
      <c r="L28">
        <v>323004</v>
      </c>
      <c r="M28" t="s">
        <v>1007</v>
      </c>
    </row>
    <row r="29" spans="1:13" x14ac:dyDescent="0.25">
      <c r="A29">
        <v>173140000</v>
      </c>
      <c r="B29" t="s">
        <v>1008</v>
      </c>
      <c r="C29" t="s">
        <v>784</v>
      </c>
      <c r="G29"/>
      <c r="H29" t="s">
        <v>784</v>
      </c>
      <c r="J29" s="3"/>
      <c r="L29">
        <v>323900</v>
      </c>
      <c r="M29" t="s">
        <v>1009</v>
      </c>
    </row>
    <row r="30" spans="1:13" x14ac:dyDescent="0.25">
      <c r="A30">
        <v>173130000</v>
      </c>
      <c r="B30" t="s">
        <v>748</v>
      </c>
      <c r="C30" t="s">
        <v>1010</v>
      </c>
      <c r="G30">
        <v>227.7</v>
      </c>
      <c r="H30" t="s">
        <v>69</v>
      </c>
      <c r="I30">
        <v>227.7</v>
      </c>
      <c r="J30" s="3">
        <f>+I30*0.85</f>
        <v>193.54499999999999</v>
      </c>
      <c r="K30" s="9">
        <v>0.15</v>
      </c>
      <c r="L30">
        <v>320023</v>
      </c>
      <c r="M30" t="s">
        <v>69</v>
      </c>
    </row>
    <row r="31" spans="1:13" x14ac:dyDescent="0.25">
      <c r="A31">
        <v>173125000</v>
      </c>
      <c r="B31" t="s">
        <v>1011</v>
      </c>
      <c r="C31" t="s">
        <v>1012</v>
      </c>
      <c r="G31">
        <v>227.7</v>
      </c>
      <c r="H31" t="s">
        <v>70</v>
      </c>
      <c r="I31">
        <v>227.7</v>
      </c>
      <c r="J31" s="3">
        <f>+I31*0.85</f>
        <v>193.54499999999999</v>
      </c>
      <c r="K31" s="9">
        <v>0.15</v>
      </c>
      <c r="L31">
        <v>320118</v>
      </c>
      <c r="M31" t="s">
        <v>1013</v>
      </c>
    </row>
    <row r="32" spans="1:13" x14ac:dyDescent="0.25">
      <c r="A32">
        <v>173133000</v>
      </c>
      <c r="B32" t="s">
        <v>971</v>
      </c>
      <c r="C32" t="s">
        <v>1014</v>
      </c>
      <c r="G32">
        <v>227.7</v>
      </c>
      <c r="H32" s="6" t="s">
        <v>1014</v>
      </c>
      <c r="I32">
        <v>227.7</v>
      </c>
      <c r="J32" s="3">
        <f>+I32*0.85</f>
        <v>193.54499999999999</v>
      </c>
      <c r="L32">
        <v>320925</v>
      </c>
      <c r="M32" t="s">
        <v>1015</v>
      </c>
    </row>
    <row r="33" spans="1:13" x14ac:dyDescent="0.25">
      <c r="A33">
        <v>173144000</v>
      </c>
      <c r="B33" t="s">
        <v>1016</v>
      </c>
      <c r="C33" t="s">
        <v>1017</v>
      </c>
      <c r="G33">
        <v>227.7</v>
      </c>
      <c r="H33" s="6" t="s">
        <v>1014</v>
      </c>
      <c r="I33">
        <v>227.7</v>
      </c>
      <c r="J33" s="3">
        <f>+I33*0.85</f>
        <v>193.54499999999999</v>
      </c>
      <c r="K33" s="9">
        <v>0.15</v>
      </c>
      <c r="L33">
        <v>320925</v>
      </c>
      <c r="M33" t="s">
        <v>1015</v>
      </c>
    </row>
    <row r="34" spans="1:13" x14ac:dyDescent="0.25">
      <c r="A34">
        <v>173132000</v>
      </c>
      <c r="B34" t="s">
        <v>1018</v>
      </c>
      <c r="C34" s="6" t="s">
        <v>1019</v>
      </c>
      <c r="G34">
        <v>227.7</v>
      </c>
      <c r="H34" s="6" t="s">
        <v>1020</v>
      </c>
      <c r="I34">
        <v>227.7</v>
      </c>
      <c r="J34" s="3">
        <f>+I34*0.85</f>
        <v>193.54499999999999</v>
      </c>
      <c r="K34" s="9">
        <v>0.15</v>
      </c>
    </row>
    <row r="35" spans="1:13" x14ac:dyDescent="0.25">
      <c r="A35">
        <v>173129000</v>
      </c>
      <c r="B35" t="s">
        <v>746</v>
      </c>
      <c r="C35" t="s">
        <v>69</v>
      </c>
      <c r="G35">
        <v>227.7</v>
      </c>
      <c r="H35" t="s">
        <v>69</v>
      </c>
      <c r="I35">
        <v>227.7</v>
      </c>
      <c r="J35" s="3"/>
      <c r="L35">
        <v>320023</v>
      </c>
      <c r="M35" t="s">
        <v>69</v>
      </c>
    </row>
    <row r="36" spans="1:13" x14ac:dyDescent="0.25">
      <c r="A36">
        <v>173131000</v>
      </c>
      <c r="B36" t="s">
        <v>1021</v>
      </c>
      <c r="C36" t="s">
        <v>69</v>
      </c>
      <c r="G36">
        <v>227.7</v>
      </c>
      <c r="H36" t="s">
        <v>69</v>
      </c>
      <c r="I36">
        <v>227.7</v>
      </c>
      <c r="J36" s="3"/>
      <c r="L36">
        <v>320023</v>
      </c>
      <c r="M36" t="s">
        <v>69</v>
      </c>
    </row>
    <row r="37" spans="1:13" x14ac:dyDescent="0.25">
      <c r="A37">
        <v>173124000</v>
      </c>
      <c r="B37" t="s">
        <v>1022</v>
      </c>
      <c r="C37" t="s">
        <v>1023</v>
      </c>
      <c r="G37">
        <v>227.7</v>
      </c>
      <c r="H37" t="s">
        <v>1023</v>
      </c>
      <c r="I37">
        <v>227.7</v>
      </c>
      <c r="J37" s="3">
        <f>+I37*0.85</f>
        <v>193.54499999999999</v>
      </c>
      <c r="L37">
        <v>320025</v>
      </c>
      <c r="M37" t="s">
        <v>74</v>
      </c>
    </row>
    <row r="38" spans="1:13" x14ac:dyDescent="0.25">
      <c r="A38">
        <v>173128000</v>
      </c>
      <c r="B38" t="s">
        <v>1024</v>
      </c>
      <c r="C38" t="s">
        <v>1025</v>
      </c>
      <c r="G38">
        <v>227.7</v>
      </c>
      <c r="H38" t="s">
        <v>1023</v>
      </c>
      <c r="I38">
        <v>227.7</v>
      </c>
      <c r="J38" s="3">
        <f>+I38*0.85</f>
        <v>193.54499999999999</v>
      </c>
      <c r="L38">
        <v>320025</v>
      </c>
      <c r="M38" t="s">
        <v>74</v>
      </c>
    </row>
    <row r="39" spans="1:13" x14ac:dyDescent="0.25">
      <c r="A39">
        <v>173126000</v>
      </c>
      <c r="B39" t="s">
        <v>1026</v>
      </c>
      <c r="C39" t="s">
        <v>1025</v>
      </c>
      <c r="G39">
        <v>227.7</v>
      </c>
      <c r="H39" t="s">
        <v>1023</v>
      </c>
      <c r="I39">
        <v>227.7</v>
      </c>
      <c r="J39" s="3">
        <f>+I39*0.85</f>
        <v>193.54499999999999</v>
      </c>
      <c r="K39" s="9">
        <v>0.15</v>
      </c>
      <c r="L39">
        <v>320025</v>
      </c>
      <c r="M39" t="s">
        <v>74</v>
      </c>
    </row>
    <row r="40" spans="1:13" x14ac:dyDescent="0.25">
      <c r="A40">
        <v>173127000</v>
      </c>
      <c r="B40" t="s">
        <v>1027</v>
      </c>
      <c r="C40" t="s">
        <v>70</v>
      </c>
      <c r="G40">
        <v>216.48</v>
      </c>
      <c r="H40" t="s">
        <v>70</v>
      </c>
      <c r="I40" s="8">
        <v>227.70000000000002</v>
      </c>
      <c r="J40" s="3"/>
      <c r="L40">
        <v>320118</v>
      </c>
      <c r="M40" t="s">
        <v>1013</v>
      </c>
    </row>
    <row r="41" spans="1:13" x14ac:dyDescent="0.25">
      <c r="A41">
        <v>173123000</v>
      </c>
      <c r="B41" t="s">
        <v>935</v>
      </c>
      <c r="C41" t="s">
        <v>70</v>
      </c>
      <c r="G41">
        <v>216.48</v>
      </c>
      <c r="H41" t="s">
        <v>70</v>
      </c>
      <c r="I41" s="8">
        <v>227.70000000000002</v>
      </c>
      <c r="J41" s="3"/>
      <c r="L41">
        <v>320118</v>
      </c>
      <c r="M41" t="s">
        <v>1013</v>
      </c>
    </row>
    <row r="42" spans="1:13" x14ac:dyDescent="0.25">
      <c r="A42">
        <v>173120000</v>
      </c>
      <c r="B42" t="s">
        <v>1028</v>
      </c>
      <c r="C42" t="s">
        <v>1029</v>
      </c>
      <c r="G42"/>
      <c r="H42" t="s">
        <v>1030</v>
      </c>
      <c r="I42" s="8">
        <v>198</v>
      </c>
      <c r="J42" s="3">
        <f>+I42*0.85</f>
        <v>168.29999999999998</v>
      </c>
      <c r="K42" s="9">
        <v>0.15</v>
      </c>
    </row>
    <row r="43" spans="1:13" x14ac:dyDescent="0.25">
      <c r="A43">
        <v>173119000</v>
      </c>
      <c r="B43" t="s">
        <v>1031</v>
      </c>
      <c r="C43" t="s">
        <v>1032</v>
      </c>
      <c r="E43">
        <v>173119000</v>
      </c>
      <c r="F43" t="s">
        <v>1032</v>
      </c>
      <c r="G43">
        <v>356.4</v>
      </c>
      <c r="H43" t="s">
        <v>1032</v>
      </c>
      <c r="I43" s="8">
        <v>363</v>
      </c>
      <c r="L43">
        <v>322109</v>
      </c>
      <c r="M43" t="s">
        <v>1033</v>
      </c>
    </row>
    <row r="44" spans="1:13" x14ac:dyDescent="0.25">
      <c r="A44">
        <v>173118000</v>
      </c>
      <c r="B44" t="s">
        <v>1034</v>
      </c>
      <c r="C44" s="6" t="s">
        <v>1020</v>
      </c>
      <c r="D44"/>
      <c r="F44" s="6" t="s">
        <v>1020</v>
      </c>
      <c r="G44">
        <v>216.48</v>
      </c>
      <c r="H44" s="6" t="s">
        <v>1020</v>
      </c>
      <c r="I44" s="8">
        <v>227.70000000000002</v>
      </c>
    </row>
    <row r="45" spans="1:13" x14ac:dyDescent="0.25">
      <c r="A45">
        <v>173115000</v>
      </c>
      <c r="B45" t="s">
        <v>1035</v>
      </c>
      <c r="C45" t="s">
        <v>1036</v>
      </c>
      <c r="D45" s="8">
        <f>+G45*0.85</f>
        <v>280.5</v>
      </c>
      <c r="F45" t="str">
        <f>+C45</f>
        <v>Black Wafer 50g-CK 15%</v>
      </c>
      <c r="G45">
        <v>330</v>
      </c>
      <c r="H45" t="s">
        <v>73</v>
      </c>
      <c r="I45" s="8">
        <v>343.2</v>
      </c>
      <c r="J45" s="10">
        <f>+I45*0.85</f>
        <v>291.71999999999997</v>
      </c>
      <c r="K45" s="9">
        <v>0.15</v>
      </c>
    </row>
    <row r="46" spans="1:13" ht="30" x14ac:dyDescent="0.25">
      <c r="A46">
        <v>173116000</v>
      </c>
      <c r="B46" t="s">
        <v>1037</v>
      </c>
      <c r="C46" s="6" t="s">
        <v>1038</v>
      </c>
      <c r="D46" s="8">
        <v>280.5</v>
      </c>
      <c r="F46" t="str">
        <f>+C46</f>
        <v>NABATI RSY 50g (60 pcs) VN-CK 15%</v>
      </c>
      <c r="G46">
        <v>330</v>
      </c>
      <c r="H46" s="6" t="s">
        <v>3</v>
      </c>
      <c r="I46" s="8">
        <v>343.2</v>
      </c>
      <c r="J46" s="10">
        <f>+I46*0.85</f>
        <v>291.71999999999997</v>
      </c>
      <c r="K46" s="9">
        <v>0.15</v>
      </c>
      <c r="L46">
        <v>320917</v>
      </c>
      <c r="M46" t="s">
        <v>3</v>
      </c>
    </row>
    <row r="47" spans="1:13" x14ac:dyDescent="0.25">
      <c r="A47">
        <v>173117000</v>
      </c>
      <c r="B47" t="s">
        <v>1039</v>
      </c>
      <c r="C47" t="s">
        <v>1040</v>
      </c>
      <c r="D47" s="8">
        <f t="shared" ref="D47" si="0">+G47*0.85</f>
        <v>233.75</v>
      </c>
      <c r="F47" t="str">
        <f>+C47</f>
        <v>Cracker Socola-CK 15%</v>
      </c>
      <c r="G47">
        <v>275</v>
      </c>
      <c r="H47" t="s">
        <v>1041</v>
      </c>
      <c r="I47" s="8">
        <v>330</v>
      </c>
      <c r="J47" s="10">
        <f>+I47*0.85</f>
        <v>280.5</v>
      </c>
      <c r="K47" s="9">
        <v>0.15</v>
      </c>
    </row>
    <row r="48" spans="1:13" x14ac:dyDescent="0.25">
      <c r="A48">
        <v>173114000</v>
      </c>
      <c r="B48" t="s">
        <v>1042</v>
      </c>
      <c r="C48" t="s">
        <v>1043</v>
      </c>
      <c r="D48" s="8">
        <f>+G48*0.85</f>
        <v>184.00799999999998</v>
      </c>
      <c r="E48">
        <f>+A48</f>
        <v>173114000</v>
      </c>
      <c r="F48" t="s">
        <v>1044</v>
      </c>
      <c r="G48">
        <v>216.48</v>
      </c>
      <c r="H48" t="s">
        <v>1044</v>
      </c>
      <c r="I48" s="8">
        <v>227.70000000000002</v>
      </c>
      <c r="J48" s="10">
        <f>+I48*0.85</f>
        <v>193.54500000000002</v>
      </c>
      <c r="K48" s="9">
        <v>0.15</v>
      </c>
    </row>
    <row r="49" spans="1:13" x14ac:dyDescent="0.25">
      <c r="A49">
        <v>173110000</v>
      </c>
      <c r="B49" t="s">
        <v>1045</v>
      </c>
      <c r="C49" t="s">
        <v>1046</v>
      </c>
      <c r="E49">
        <f>+A49</f>
        <v>173110000</v>
      </c>
      <c r="F49" t="s">
        <v>1046</v>
      </c>
      <c r="G49">
        <v>275</v>
      </c>
      <c r="H49" t="s">
        <v>1046</v>
      </c>
      <c r="I49" s="8">
        <v>330</v>
      </c>
    </row>
    <row r="50" spans="1:13" x14ac:dyDescent="0.25">
      <c r="A50">
        <v>173111000</v>
      </c>
      <c r="B50" t="s">
        <v>1047</v>
      </c>
      <c r="C50" t="s">
        <v>1041</v>
      </c>
      <c r="E50">
        <v>173111000</v>
      </c>
      <c r="F50" t="s">
        <v>1041</v>
      </c>
      <c r="G50">
        <v>275</v>
      </c>
      <c r="H50" t="s">
        <v>1041</v>
      </c>
      <c r="I50" s="8">
        <v>330</v>
      </c>
    </row>
    <row r="51" spans="1:13" x14ac:dyDescent="0.25">
      <c r="A51">
        <v>173105000</v>
      </c>
      <c r="B51" t="s">
        <v>1048</v>
      </c>
      <c r="C51" t="s">
        <v>1049</v>
      </c>
      <c r="E51">
        <f>+A51</f>
        <v>173105000</v>
      </c>
      <c r="F51" t="s">
        <v>1049</v>
      </c>
      <c r="G51">
        <v>164.34</v>
      </c>
      <c r="H51" t="s">
        <v>1049</v>
      </c>
      <c r="I51" s="8">
        <v>198</v>
      </c>
    </row>
    <row r="52" spans="1:13" x14ac:dyDescent="0.25">
      <c r="A52">
        <v>173106000</v>
      </c>
      <c r="B52" t="s">
        <v>1050</v>
      </c>
      <c r="C52" t="s">
        <v>1051</v>
      </c>
      <c r="E52">
        <f>+A52</f>
        <v>173106000</v>
      </c>
      <c r="F52" t="s">
        <v>1051</v>
      </c>
      <c r="G52">
        <v>164.34</v>
      </c>
      <c r="H52" t="s">
        <v>1051</v>
      </c>
      <c r="I52" s="8">
        <v>198</v>
      </c>
    </row>
    <row r="53" spans="1:13" x14ac:dyDescent="0.25">
      <c r="A53">
        <v>173107000</v>
      </c>
      <c r="B53" t="s">
        <v>1052</v>
      </c>
      <c r="C53" t="s">
        <v>1030</v>
      </c>
      <c r="E53">
        <f>+A53</f>
        <v>173107000</v>
      </c>
      <c r="F53" t="s">
        <v>1030</v>
      </c>
      <c r="G53">
        <v>164.34</v>
      </c>
      <c r="H53" t="s">
        <v>1030</v>
      </c>
      <c r="I53" s="8">
        <v>198</v>
      </c>
    </row>
    <row r="54" spans="1:13" x14ac:dyDescent="0.25">
      <c r="A54">
        <v>173108000</v>
      </c>
      <c r="B54" t="s">
        <v>1053</v>
      </c>
      <c r="C54" t="s">
        <v>73</v>
      </c>
      <c r="E54">
        <v>173108000</v>
      </c>
      <c r="F54" t="s">
        <v>73</v>
      </c>
      <c r="G54">
        <v>330</v>
      </c>
      <c r="H54" t="s">
        <v>73</v>
      </c>
      <c r="I54" s="8">
        <v>343.2</v>
      </c>
    </row>
    <row r="55" spans="1:13" ht="30" x14ac:dyDescent="0.25">
      <c r="A55">
        <v>173109000</v>
      </c>
      <c r="B55" t="s">
        <v>914</v>
      </c>
      <c r="C55" s="6" t="s">
        <v>3</v>
      </c>
      <c r="E55">
        <f>+A55</f>
        <v>173109000</v>
      </c>
      <c r="F55" s="6" t="s">
        <v>3</v>
      </c>
      <c r="G55">
        <v>330</v>
      </c>
      <c r="H55" s="6" t="s">
        <v>3</v>
      </c>
      <c r="I55" s="8">
        <v>343.2</v>
      </c>
      <c r="L55">
        <v>320917</v>
      </c>
      <c r="M55" t="s">
        <v>3</v>
      </c>
    </row>
    <row r="56" spans="1:13" x14ac:dyDescent="0.25">
      <c r="A56">
        <v>173113000</v>
      </c>
      <c r="B56" t="s">
        <v>1054</v>
      </c>
      <c r="C56" t="s">
        <v>71</v>
      </c>
      <c r="D56" s="8">
        <f>330*0.88</f>
        <v>290.39999999999998</v>
      </c>
      <c r="E56">
        <v>173113000</v>
      </c>
      <c r="F56" t="s">
        <v>1055</v>
      </c>
      <c r="G56" s="8">
        <v>330</v>
      </c>
      <c r="H56" t="s">
        <v>71</v>
      </c>
      <c r="K56" s="9">
        <v>0.12</v>
      </c>
    </row>
    <row r="57" spans="1:13" x14ac:dyDescent="0.25">
      <c r="A57">
        <v>173104000</v>
      </c>
      <c r="B57" t="s">
        <v>807</v>
      </c>
      <c r="C57" t="s">
        <v>1056</v>
      </c>
      <c r="D57" s="8">
        <f>330*0.85</f>
        <v>280.5</v>
      </c>
      <c r="E57">
        <f>+A57</f>
        <v>173104000</v>
      </c>
      <c r="F57" t="s">
        <v>1057</v>
      </c>
      <c r="G57" s="8">
        <v>330</v>
      </c>
      <c r="H57" t="s">
        <v>1057</v>
      </c>
      <c r="I57" s="8">
        <v>343.2</v>
      </c>
      <c r="J57" s="10">
        <f>+I57*0.85</f>
        <v>291.71999999999997</v>
      </c>
      <c r="K57" s="9">
        <v>0.15</v>
      </c>
      <c r="L57">
        <v>320107</v>
      </c>
      <c r="M57" t="s">
        <v>1057</v>
      </c>
    </row>
    <row r="58" spans="1:13" x14ac:dyDescent="0.25">
      <c r="A58">
        <v>173103000</v>
      </c>
      <c r="B58" t="s">
        <v>745</v>
      </c>
      <c r="C58" t="s">
        <v>1057</v>
      </c>
      <c r="E58">
        <v>173103000</v>
      </c>
      <c r="F58" t="s">
        <v>1057</v>
      </c>
      <c r="G58" s="8">
        <v>330</v>
      </c>
      <c r="H58" t="s">
        <v>1057</v>
      </c>
      <c r="I58" s="8">
        <v>343.2</v>
      </c>
      <c r="L58">
        <v>320107</v>
      </c>
      <c r="M58" t="s">
        <v>1057</v>
      </c>
    </row>
    <row r="59" spans="1:13" x14ac:dyDescent="0.25">
      <c r="A59">
        <v>173081000</v>
      </c>
      <c r="B59" t="s">
        <v>1058</v>
      </c>
      <c r="C59" t="s">
        <v>1059</v>
      </c>
      <c r="E59">
        <v>173081000</v>
      </c>
      <c r="F59" t="str">
        <f>+C59</f>
        <v>Gatito 260g</v>
      </c>
      <c r="G59" s="8">
        <v>528</v>
      </c>
      <c r="H59" t="s">
        <v>1059</v>
      </c>
    </row>
    <row r="60" spans="1:13" x14ac:dyDescent="0.25">
      <c r="A60">
        <v>173077000</v>
      </c>
      <c r="B60" t="s">
        <v>727</v>
      </c>
      <c r="C60" t="s">
        <v>1060</v>
      </c>
      <c r="D60" s="8">
        <f>330*0.85</f>
        <v>280.5</v>
      </c>
      <c r="E60">
        <v>173077000</v>
      </c>
      <c r="F60" t="s">
        <v>1061</v>
      </c>
      <c r="G60" s="8">
        <v>330</v>
      </c>
      <c r="H60" t="s">
        <v>1061</v>
      </c>
      <c r="I60" s="8">
        <v>343.2</v>
      </c>
      <c r="J60" s="10">
        <f>+I60*0.85</f>
        <v>291.71999999999997</v>
      </c>
      <c r="K60" s="9">
        <v>0.15</v>
      </c>
      <c r="L60">
        <v>320015</v>
      </c>
      <c r="M60" t="s">
        <v>1</v>
      </c>
    </row>
    <row r="61" spans="1:13" x14ac:dyDescent="0.25">
      <c r="A61">
        <v>173076000</v>
      </c>
      <c r="B61" t="s">
        <v>722</v>
      </c>
      <c r="C61" t="s">
        <v>1061</v>
      </c>
      <c r="E61">
        <v>173076000</v>
      </c>
      <c r="F61" t="s">
        <v>1061</v>
      </c>
      <c r="G61" s="8">
        <v>330</v>
      </c>
      <c r="H61" t="s">
        <v>1061</v>
      </c>
      <c r="I61" s="8">
        <v>343.2</v>
      </c>
      <c r="L61">
        <v>320015</v>
      </c>
      <c r="M61" t="s">
        <v>1</v>
      </c>
    </row>
    <row r="62" spans="1:13" x14ac:dyDescent="0.25">
      <c r="A62">
        <v>173080000</v>
      </c>
      <c r="B62" t="s">
        <v>1062</v>
      </c>
      <c r="C62" t="s">
        <v>1063</v>
      </c>
      <c r="E62">
        <f>+A62</f>
        <v>173080000</v>
      </c>
      <c r="F62" t="str">
        <f>+C62</f>
        <v>Pasta 8g</v>
      </c>
      <c r="G62" s="8">
        <v>205.92</v>
      </c>
      <c r="H62" t="str">
        <f>+F62</f>
        <v>Pasta 8g</v>
      </c>
      <c r="I62" s="8">
        <v>205.92</v>
      </c>
    </row>
    <row r="63" spans="1:13" x14ac:dyDescent="0.25">
      <c r="A63">
        <v>173101000</v>
      </c>
      <c r="B63" t="s">
        <v>1064</v>
      </c>
      <c r="C63" t="s">
        <v>1065</v>
      </c>
      <c r="D63" s="8">
        <f>330*0.85</f>
        <v>280.5</v>
      </c>
      <c r="E63">
        <v>173101000</v>
      </c>
      <c r="F63" t="s">
        <v>1066</v>
      </c>
      <c r="G63" s="8">
        <v>330</v>
      </c>
      <c r="H63" t="s">
        <v>1067</v>
      </c>
      <c r="K63" s="9">
        <v>0.15</v>
      </c>
    </row>
    <row r="64" spans="1:13" x14ac:dyDescent="0.25">
      <c r="A64">
        <v>173102000</v>
      </c>
      <c r="B64" t="s">
        <v>1068</v>
      </c>
      <c r="C64" t="s">
        <v>1067</v>
      </c>
      <c r="E64">
        <v>173102000</v>
      </c>
      <c r="F64" t="s">
        <v>1067</v>
      </c>
      <c r="G64" s="8">
        <v>330</v>
      </c>
      <c r="H64" t="s">
        <v>1067</v>
      </c>
    </row>
    <row r="65" spans="1:13" x14ac:dyDescent="0.25">
      <c r="A65">
        <v>173078000</v>
      </c>
      <c r="B65" t="s">
        <v>737</v>
      </c>
      <c r="C65" t="s">
        <v>1069</v>
      </c>
      <c r="E65">
        <f>+A65</f>
        <v>173078000</v>
      </c>
      <c r="F65" t="str">
        <f>+C65</f>
        <v>Na 7.5 g</v>
      </c>
      <c r="G65" s="8">
        <v>168</v>
      </c>
      <c r="H65" t="s">
        <v>1070</v>
      </c>
      <c r="I65" s="8">
        <v>180.60000000000002</v>
      </c>
      <c r="L65">
        <v>320013</v>
      </c>
      <c r="M65" t="s">
        <v>1148</v>
      </c>
    </row>
    <row r="66" spans="1:13" x14ac:dyDescent="0.25">
      <c r="A66">
        <v>173079000</v>
      </c>
      <c r="B66" t="s">
        <v>739</v>
      </c>
      <c r="C66" t="s">
        <v>1071</v>
      </c>
      <c r="D66" s="11">
        <f>+G66*0.77</f>
        <v>129.36000000000001</v>
      </c>
      <c r="E66">
        <v>173079000</v>
      </c>
      <c r="F66" t="str">
        <f>+C66</f>
        <v>Na 7.5 g-CK23%</v>
      </c>
      <c r="G66" s="8">
        <v>168</v>
      </c>
      <c r="H66" t="s">
        <v>1070</v>
      </c>
      <c r="I66" s="8">
        <v>180.60000000000002</v>
      </c>
      <c r="J66" s="10">
        <f>+I66*0.77</f>
        <v>139.06200000000001</v>
      </c>
      <c r="K66" s="9">
        <v>0.23</v>
      </c>
      <c r="L66">
        <v>320013</v>
      </c>
      <c r="M66" t="s">
        <v>1148</v>
      </c>
    </row>
    <row r="67" spans="1:13" x14ac:dyDescent="0.25">
      <c r="A67">
        <v>173075000</v>
      </c>
      <c r="B67" t="s">
        <v>1072</v>
      </c>
      <c r="C67" t="s">
        <v>1073</v>
      </c>
      <c r="D67" s="8">
        <f>+G67*0.9</f>
        <v>237.6</v>
      </c>
      <c r="E67">
        <v>173075000</v>
      </c>
      <c r="F67" t="s">
        <v>1073</v>
      </c>
      <c r="G67" s="8">
        <v>264</v>
      </c>
      <c r="H67" t="s">
        <v>1074</v>
      </c>
    </row>
    <row r="68" spans="1:13" x14ac:dyDescent="0.25">
      <c r="A68">
        <v>173074000</v>
      </c>
      <c r="B68" t="s">
        <v>1075</v>
      </c>
      <c r="C68" t="s">
        <v>1076</v>
      </c>
      <c r="E68">
        <f>+A68</f>
        <v>173074000</v>
      </c>
      <c r="F68" t="str">
        <f>+C68</f>
        <v>Gatito 32g</v>
      </c>
      <c r="G68" s="8">
        <v>264</v>
      </c>
      <c r="H68" t="s">
        <v>1074</v>
      </c>
    </row>
    <row r="69" spans="1:13" x14ac:dyDescent="0.25">
      <c r="A69">
        <v>173043000</v>
      </c>
      <c r="B69" t="s">
        <v>1077</v>
      </c>
      <c r="C69" t="s">
        <v>1078</v>
      </c>
      <c r="D69" s="8">
        <f>+G69*0.85</f>
        <v>280.5</v>
      </c>
      <c r="E69">
        <f>+A69</f>
        <v>173043000</v>
      </c>
      <c r="F69" t="s">
        <v>1078</v>
      </c>
      <c r="G69" s="8">
        <v>330</v>
      </c>
      <c r="H69" t="s">
        <v>1079</v>
      </c>
    </row>
    <row r="70" spans="1:13" x14ac:dyDescent="0.25">
      <c r="A70">
        <v>173073000</v>
      </c>
      <c r="B70" t="s">
        <v>1080</v>
      </c>
      <c r="C70" t="s">
        <v>1081</v>
      </c>
      <c r="D70" s="8">
        <f>+G70*0.85</f>
        <v>280.5</v>
      </c>
      <c r="E70">
        <f>+A70</f>
        <v>173073000</v>
      </c>
      <c r="F70" t="s">
        <v>1081</v>
      </c>
      <c r="G70" s="8">
        <v>330</v>
      </c>
      <c r="H70" t="s">
        <v>1082</v>
      </c>
    </row>
    <row r="71" spans="1:13" x14ac:dyDescent="0.25">
      <c r="A71">
        <v>173071000</v>
      </c>
      <c r="B71" t="s">
        <v>1083</v>
      </c>
      <c r="C71" t="s">
        <v>2</v>
      </c>
      <c r="E71">
        <f>+A71</f>
        <v>173071000</v>
      </c>
      <c r="F71" t="s">
        <v>2</v>
      </c>
      <c r="G71" s="8">
        <v>374</v>
      </c>
      <c r="H71" t="s">
        <v>2</v>
      </c>
      <c r="I71" s="8">
        <v>396</v>
      </c>
    </row>
    <row r="72" spans="1:13" x14ac:dyDescent="0.25">
      <c r="A72">
        <v>173070000</v>
      </c>
      <c r="B72" t="s">
        <v>1084</v>
      </c>
      <c r="C72" t="s">
        <v>2</v>
      </c>
      <c r="E72">
        <v>173070000</v>
      </c>
      <c r="F72" t="s">
        <v>2</v>
      </c>
      <c r="G72" s="8">
        <v>374</v>
      </c>
      <c r="H72" t="s">
        <v>2</v>
      </c>
      <c r="I72" s="8">
        <v>396</v>
      </c>
    </row>
    <row r="73" spans="1:13" x14ac:dyDescent="0.25">
      <c r="A73">
        <v>173068000</v>
      </c>
      <c r="B73" t="s">
        <v>1085</v>
      </c>
      <c r="C73" t="s">
        <v>1044</v>
      </c>
      <c r="E73">
        <v>173068000</v>
      </c>
      <c r="F73" t="s">
        <v>1044</v>
      </c>
      <c r="G73">
        <v>216.48</v>
      </c>
      <c r="H73" t="s">
        <v>1044</v>
      </c>
      <c r="I73" s="8">
        <v>227.70000000000002</v>
      </c>
    </row>
    <row r="74" spans="1:13" x14ac:dyDescent="0.25">
      <c r="A74">
        <v>173053000</v>
      </c>
      <c r="B74" t="s">
        <v>1086</v>
      </c>
      <c r="C74" t="s">
        <v>1044</v>
      </c>
      <c r="E74">
        <v>173053000</v>
      </c>
      <c r="F74" t="s">
        <v>1044</v>
      </c>
      <c r="G74">
        <v>216.48</v>
      </c>
      <c r="H74" t="s">
        <v>1044</v>
      </c>
      <c r="I74" s="8">
        <v>227.70000000000002</v>
      </c>
    </row>
    <row r="75" spans="1:13" x14ac:dyDescent="0.25">
      <c r="A75">
        <v>173055000</v>
      </c>
      <c r="B75" t="s">
        <v>1087</v>
      </c>
      <c r="C75" t="s">
        <v>0</v>
      </c>
      <c r="E75">
        <v>173055000</v>
      </c>
      <c r="F75" t="s">
        <v>0</v>
      </c>
      <c r="G75">
        <v>216.48</v>
      </c>
      <c r="H75" t="s">
        <v>0</v>
      </c>
      <c r="I75" s="8">
        <v>227.70000000000002</v>
      </c>
    </row>
    <row r="76" spans="1:13" x14ac:dyDescent="0.25">
      <c r="A76">
        <v>173050000</v>
      </c>
      <c r="B76" t="s">
        <v>1088</v>
      </c>
      <c r="C76" t="s">
        <v>0</v>
      </c>
      <c r="E76">
        <v>173050000</v>
      </c>
      <c r="F76" t="s">
        <v>0</v>
      </c>
      <c r="G76">
        <v>216.48</v>
      </c>
      <c r="H76" t="s">
        <v>0</v>
      </c>
      <c r="I76" s="8">
        <v>227.70000000000002</v>
      </c>
    </row>
    <row r="77" spans="1:13" x14ac:dyDescent="0.25">
      <c r="A77">
        <v>173038000</v>
      </c>
      <c r="B77" t="s">
        <v>1089</v>
      </c>
      <c r="C77" t="s">
        <v>1090</v>
      </c>
      <c r="D77" s="11">
        <f>+G77*0.85</f>
        <v>190.74</v>
      </c>
      <c r="E77">
        <v>173038000</v>
      </c>
      <c r="F77" t="str">
        <f>+C77</f>
        <v>Na 17g -CK 15%</v>
      </c>
      <c r="G77" s="8">
        <v>224.4</v>
      </c>
      <c r="H77" t="s">
        <v>1091</v>
      </c>
    </row>
    <row r="78" spans="1:13" x14ac:dyDescent="0.25">
      <c r="A78">
        <v>173065000</v>
      </c>
      <c r="B78" t="s">
        <v>1092</v>
      </c>
      <c r="C78" t="s">
        <v>1093</v>
      </c>
      <c r="D78" s="11">
        <f>+G78*0.88</f>
        <v>290.39999999999998</v>
      </c>
      <c r="E78">
        <f>+A78</f>
        <v>173065000</v>
      </c>
      <c r="F78" t="s">
        <v>1094</v>
      </c>
      <c r="G78" s="8">
        <v>330</v>
      </c>
      <c r="H78" t="s">
        <v>1094</v>
      </c>
    </row>
    <row r="79" spans="1:13" x14ac:dyDescent="0.25">
      <c r="A79">
        <v>173047000</v>
      </c>
      <c r="B79" t="s">
        <v>1095</v>
      </c>
      <c r="C79" t="s">
        <v>1096</v>
      </c>
      <c r="E79">
        <v>173047000</v>
      </c>
      <c r="F79" t="s">
        <v>1096</v>
      </c>
      <c r="G79" s="8">
        <v>168</v>
      </c>
      <c r="H79" t="s">
        <v>1096</v>
      </c>
    </row>
    <row r="80" spans="1:13" x14ac:dyDescent="0.25">
      <c r="A80">
        <v>173064000</v>
      </c>
      <c r="B80" t="s">
        <v>1097</v>
      </c>
      <c r="C80" t="s">
        <v>1098</v>
      </c>
      <c r="D80" s="11">
        <f>+G80*0.9</f>
        <v>297</v>
      </c>
      <c r="E80">
        <v>173064000</v>
      </c>
      <c r="F80" t="s">
        <v>1098</v>
      </c>
      <c r="G80" s="8">
        <v>330</v>
      </c>
      <c r="H80" t="s">
        <v>1082</v>
      </c>
    </row>
    <row r="81" spans="1:10" x14ac:dyDescent="0.25">
      <c r="A81">
        <v>173052000</v>
      </c>
      <c r="B81" t="s">
        <v>1099</v>
      </c>
      <c r="C81" t="s">
        <v>1100</v>
      </c>
      <c r="D81" s="11">
        <f>+G81*0.85</f>
        <v>184.00799999999998</v>
      </c>
      <c r="E81">
        <f>+A81</f>
        <v>173052000</v>
      </c>
      <c r="F81" t="s">
        <v>1100</v>
      </c>
      <c r="G81">
        <v>216.48</v>
      </c>
      <c r="H81" t="s">
        <v>0</v>
      </c>
      <c r="I81" s="8">
        <v>227.70000000000002</v>
      </c>
      <c r="J81" s="10">
        <f>+I81*0.85</f>
        <v>193.54500000000002</v>
      </c>
    </row>
    <row r="82" spans="1:10" x14ac:dyDescent="0.25">
      <c r="A82">
        <v>173048000</v>
      </c>
      <c r="B82" t="s">
        <v>1101</v>
      </c>
      <c r="C82" t="s">
        <v>1102</v>
      </c>
      <c r="D82" s="11">
        <f>+G82*0.77</f>
        <v>129.36000000000001</v>
      </c>
      <c r="E82">
        <v>173048000</v>
      </c>
      <c r="F82" t="str">
        <f>+C82</f>
        <v>Na 8 g-CK23%</v>
      </c>
      <c r="G82" s="8">
        <v>168</v>
      </c>
      <c r="H82" t="s">
        <v>1096</v>
      </c>
    </row>
    <row r="83" spans="1:10" x14ac:dyDescent="0.25">
      <c r="A83">
        <v>173041000</v>
      </c>
      <c r="B83" t="s">
        <v>1103</v>
      </c>
      <c r="C83" t="s">
        <v>1079</v>
      </c>
      <c r="D83" s="11"/>
      <c r="E83">
        <v>173041000</v>
      </c>
      <c r="F83" t="s">
        <v>1079</v>
      </c>
      <c r="G83" s="8">
        <v>330</v>
      </c>
      <c r="H83" t="s">
        <v>1079</v>
      </c>
    </row>
    <row r="84" spans="1:10" x14ac:dyDescent="0.25">
      <c r="A84">
        <v>173009000</v>
      </c>
      <c r="B84" t="s">
        <v>1104</v>
      </c>
      <c r="C84" t="s">
        <v>1094</v>
      </c>
      <c r="D84" s="11"/>
      <c r="E84">
        <v>173009000</v>
      </c>
      <c r="F84" t="s">
        <v>1094</v>
      </c>
      <c r="G84" s="8">
        <v>330</v>
      </c>
      <c r="H84" t="s">
        <v>1094</v>
      </c>
    </row>
    <row r="85" spans="1:10" x14ac:dyDescent="0.25">
      <c r="A85">
        <v>173010000</v>
      </c>
      <c r="B85" t="s">
        <v>1105</v>
      </c>
      <c r="C85" t="s">
        <v>1106</v>
      </c>
      <c r="D85" s="11"/>
      <c r="E85">
        <v>173010000</v>
      </c>
      <c r="F85" t="s">
        <v>1106</v>
      </c>
      <c r="G85" s="8">
        <v>277.2</v>
      </c>
      <c r="H85" t="s">
        <v>1106</v>
      </c>
    </row>
    <row r="86" spans="1:10" x14ac:dyDescent="0.25">
      <c r="A86">
        <v>173061000</v>
      </c>
      <c r="B86" t="s">
        <v>1107</v>
      </c>
      <c r="C86" t="s">
        <v>1108</v>
      </c>
      <c r="D86" s="11">
        <f>+G86*0.85</f>
        <v>190.74</v>
      </c>
      <c r="E86">
        <v>173061000</v>
      </c>
      <c r="F86" t="s">
        <v>1108</v>
      </c>
      <c r="G86" s="8">
        <v>224.4</v>
      </c>
      <c r="H86" t="s">
        <v>1109</v>
      </c>
    </row>
    <row r="87" spans="1:10" x14ac:dyDescent="0.25">
      <c r="A87">
        <v>173067000</v>
      </c>
      <c r="B87" t="s">
        <v>1110</v>
      </c>
      <c r="C87" t="s">
        <v>1111</v>
      </c>
      <c r="D87" s="11">
        <f>+G87*0.85</f>
        <v>184.00799999999998</v>
      </c>
      <c r="E87">
        <v>173067000</v>
      </c>
      <c r="F87" t="s">
        <v>1111</v>
      </c>
      <c r="G87">
        <v>216.48</v>
      </c>
      <c r="H87" t="s">
        <v>1112</v>
      </c>
    </row>
    <row r="88" spans="1:10" x14ac:dyDescent="0.25">
      <c r="A88">
        <v>173046000</v>
      </c>
      <c r="B88" t="s">
        <v>1113</v>
      </c>
      <c r="C88" t="s">
        <v>1114</v>
      </c>
      <c r="D88" s="11">
        <f>+G88*0.85</f>
        <v>280.5</v>
      </c>
      <c r="E88">
        <v>173046000</v>
      </c>
      <c r="F88" t="s">
        <v>1114</v>
      </c>
      <c r="G88" s="8">
        <v>330</v>
      </c>
      <c r="H88" t="s">
        <v>1115</v>
      </c>
    </row>
    <row r="89" spans="1:10" x14ac:dyDescent="0.25">
      <c r="A89">
        <v>173040000</v>
      </c>
      <c r="B89" t="s">
        <v>1116</v>
      </c>
      <c r="C89" t="s">
        <v>1082</v>
      </c>
      <c r="D89" s="11"/>
      <c r="E89">
        <v>173040000</v>
      </c>
      <c r="F89" t="s">
        <v>1082</v>
      </c>
      <c r="G89" s="8">
        <v>330</v>
      </c>
      <c r="H89" t="s">
        <v>1082</v>
      </c>
    </row>
    <row r="90" spans="1:10" x14ac:dyDescent="0.25">
      <c r="A90">
        <v>173060000</v>
      </c>
      <c r="B90" t="s">
        <v>1117</v>
      </c>
      <c r="C90" t="s">
        <v>1111</v>
      </c>
      <c r="D90" s="11">
        <f>+G90*0.85</f>
        <v>184.00799999999998</v>
      </c>
      <c r="E90">
        <v>173060000</v>
      </c>
      <c r="F90" t="str">
        <f>+C90</f>
        <v>Na 16g Tet-CK 15%</v>
      </c>
      <c r="G90">
        <v>216.48</v>
      </c>
      <c r="H90" t="s">
        <v>1112</v>
      </c>
    </row>
    <row r="91" spans="1:10" outlineLevel="1" x14ac:dyDescent="0.25">
      <c r="A91">
        <v>173004000</v>
      </c>
      <c r="B91" t="s">
        <v>1118</v>
      </c>
      <c r="C91" t="s">
        <v>1091</v>
      </c>
      <c r="D91" s="11"/>
      <c r="E91">
        <v>173004000</v>
      </c>
      <c r="F91" t="s">
        <v>1091</v>
      </c>
      <c r="G91" s="8">
        <v>224.4</v>
      </c>
      <c r="H91" t="s">
        <v>1091</v>
      </c>
    </row>
    <row r="92" spans="1:10" outlineLevel="1" x14ac:dyDescent="0.25">
      <c r="A92">
        <v>173005000</v>
      </c>
      <c r="B92" t="s">
        <v>1119</v>
      </c>
      <c r="C92" t="s">
        <v>1109</v>
      </c>
      <c r="D92" s="11"/>
      <c r="E92">
        <v>173005000</v>
      </c>
      <c r="F92" t="s">
        <v>1109</v>
      </c>
      <c r="G92" s="8">
        <v>224.4</v>
      </c>
      <c r="H92" t="s">
        <v>1109</v>
      </c>
    </row>
    <row r="93" spans="1:10" outlineLevel="1" x14ac:dyDescent="0.25">
      <c r="A93">
        <v>173006000</v>
      </c>
      <c r="B93" t="s">
        <v>1120</v>
      </c>
      <c r="C93" t="s">
        <v>1121</v>
      </c>
      <c r="D93" s="11"/>
      <c r="E93">
        <v>173006000</v>
      </c>
      <c r="F93" t="s">
        <v>1121</v>
      </c>
      <c r="G93" s="8">
        <v>374</v>
      </c>
      <c r="H93" t="s">
        <v>1121</v>
      </c>
    </row>
    <row r="94" spans="1:10" outlineLevel="1" x14ac:dyDescent="0.25">
      <c r="A94">
        <v>173003000</v>
      </c>
      <c r="B94" t="s">
        <v>1122</v>
      </c>
      <c r="C94" t="s">
        <v>1123</v>
      </c>
      <c r="D94" s="11"/>
      <c r="E94">
        <v>173003000</v>
      </c>
      <c r="F94" t="s">
        <v>1123</v>
      </c>
      <c r="G94" s="8">
        <v>168</v>
      </c>
      <c r="H94" t="s">
        <v>1123</v>
      </c>
    </row>
    <row r="95" spans="1:10" outlineLevel="1" x14ac:dyDescent="0.25">
      <c r="A95">
        <v>173001000</v>
      </c>
      <c r="B95" t="s">
        <v>1124</v>
      </c>
      <c r="C95" t="s">
        <v>1125</v>
      </c>
      <c r="D95" s="11"/>
      <c r="E95">
        <v>173001000</v>
      </c>
      <c r="F95" t="s">
        <v>1125</v>
      </c>
      <c r="G95" s="8">
        <v>330</v>
      </c>
      <c r="H95" t="s">
        <v>1125</v>
      </c>
    </row>
    <row r="96" spans="1:10" outlineLevel="1" x14ac:dyDescent="0.25">
      <c r="A96">
        <v>173035000</v>
      </c>
      <c r="B96" t="s">
        <v>1126</v>
      </c>
      <c r="C96" t="s">
        <v>1127</v>
      </c>
      <c r="D96" s="11">
        <f>+G96*0.85</f>
        <v>280.5</v>
      </c>
      <c r="E96">
        <v>173035000</v>
      </c>
      <c r="F96" t="s">
        <v>1125</v>
      </c>
      <c r="G96" s="8">
        <v>330</v>
      </c>
      <c r="H96" t="s">
        <v>1125</v>
      </c>
    </row>
    <row r="97" spans="1:13" outlineLevel="1" x14ac:dyDescent="0.25">
      <c r="A97">
        <v>173039000</v>
      </c>
      <c r="B97" t="s">
        <v>1128</v>
      </c>
      <c r="C97" t="s">
        <v>1129</v>
      </c>
      <c r="D97" s="11">
        <f>+G97*0.75</f>
        <v>126</v>
      </c>
      <c r="E97">
        <v>173039000</v>
      </c>
      <c r="F97" t="s">
        <v>1123</v>
      </c>
      <c r="G97" s="8">
        <v>168</v>
      </c>
      <c r="H97" t="s">
        <v>1123</v>
      </c>
    </row>
    <row r="98" spans="1:13" outlineLevel="1" x14ac:dyDescent="0.25">
      <c r="A98">
        <v>173019000</v>
      </c>
      <c r="B98" t="s">
        <v>1130</v>
      </c>
      <c r="C98" t="s">
        <v>1121</v>
      </c>
      <c r="D98" s="11"/>
      <c r="E98">
        <v>173019000</v>
      </c>
      <c r="F98" t="s">
        <v>1121</v>
      </c>
      <c r="G98" s="8">
        <v>374</v>
      </c>
      <c r="H98" t="s">
        <v>1121</v>
      </c>
    </row>
    <row r="99" spans="1:13" outlineLevel="1" x14ac:dyDescent="0.25">
      <c r="A99">
        <v>173002000</v>
      </c>
      <c r="B99" t="s">
        <v>1131</v>
      </c>
      <c r="C99" t="s">
        <v>1132</v>
      </c>
      <c r="D99" s="11"/>
      <c r="E99">
        <v>173002000</v>
      </c>
      <c r="F99" t="s">
        <v>1132</v>
      </c>
      <c r="G99" s="8">
        <v>330</v>
      </c>
      <c r="H99" t="s">
        <v>1132</v>
      </c>
    </row>
    <row r="100" spans="1:13" outlineLevel="1" x14ac:dyDescent="0.25">
      <c r="A100">
        <v>173007000</v>
      </c>
      <c r="B100" t="s">
        <v>1133</v>
      </c>
      <c r="C100" t="s">
        <v>1134</v>
      </c>
      <c r="D100" s="11"/>
      <c r="E100">
        <v>173007000</v>
      </c>
      <c r="F100" t="s">
        <v>1134</v>
      </c>
      <c r="G100" s="8">
        <v>330</v>
      </c>
      <c r="H100" t="s">
        <v>1134</v>
      </c>
    </row>
    <row r="101" spans="1:13" outlineLevel="1" x14ac:dyDescent="0.25">
      <c r="A101">
        <v>173017000</v>
      </c>
      <c r="B101" t="s">
        <v>1135</v>
      </c>
      <c r="C101" t="s">
        <v>1091</v>
      </c>
      <c r="D101" s="11"/>
      <c r="E101">
        <v>173017000</v>
      </c>
      <c r="F101" t="s">
        <v>1091</v>
      </c>
      <c r="G101" s="8">
        <v>224.4</v>
      </c>
      <c r="H101" t="s">
        <v>1091</v>
      </c>
    </row>
    <row r="102" spans="1:13" outlineLevel="1" x14ac:dyDescent="0.25">
      <c r="A102">
        <v>173018000</v>
      </c>
      <c r="B102" t="s">
        <v>1136</v>
      </c>
      <c r="C102" t="s">
        <v>1109</v>
      </c>
      <c r="D102" s="11"/>
      <c r="E102">
        <v>173018000</v>
      </c>
      <c r="F102" t="s">
        <v>1109</v>
      </c>
      <c r="G102" s="8">
        <v>224.4</v>
      </c>
      <c r="H102" t="s">
        <v>1109</v>
      </c>
    </row>
    <row r="103" spans="1:13" outlineLevel="1" x14ac:dyDescent="0.25">
      <c r="A103">
        <v>173037000</v>
      </c>
      <c r="B103" t="s">
        <v>1137</v>
      </c>
      <c r="C103" t="s">
        <v>1138</v>
      </c>
      <c r="D103" s="11">
        <f>+G103*0.77</f>
        <v>129.36000000000001</v>
      </c>
      <c r="E103">
        <v>173037000</v>
      </c>
      <c r="F103" t="s">
        <v>1123</v>
      </c>
      <c r="G103" s="8">
        <v>168</v>
      </c>
      <c r="H103" t="s">
        <v>1123</v>
      </c>
    </row>
    <row r="104" spans="1:13" outlineLevel="1" x14ac:dyDescent="0.25">
      <c r="A104">
        <v>173036000</v>
      </c>
      <c r="B104" t="s">
        <v>1139</v>
      </c>
      <c r="C104" t="s">
        <v>1140</v>
      </c>
      <c r="D104" s="11">
        <f>+G104*0.85</f>
        <v>280.5</v>
      </c>
      <c r="E104">
        <v>173036000</v>
      </c>
      <c r="F104" t="s">
        <v>1132</v>
      </c>
      <c r="G104" s="8">
        <v>330</v>
      </c>
      <c r="H104" t="s">
        <v>1132</v>
      </c>
    </row>
    <row r="105" spans="1:13" outlineLevel="1" x14ac:dyDescent="0.25">
      <c r="A105">
        <v>173045000</v>
      </c>
      <c r="B105" t="s">
        <v>1141</v>
      </c>
      <c r="C105" t="s">
        <v>1142</v>
      </c>
      <c r="D105" s="11"/>
      <c r="E105">
        <v>173045000</v>
      </c>
      <c r="F105" t="s">
        <v>1142</v>
      </c>
      <c r="G105" s="8">
        <v>330</v>
      </c>
      <c r="H105" t="s">
        <v>1142</v>
      </c>
    </row>
    <row r="106" spans="1:13" outlineLevel="1" x14ac:dyDescent="0.25">
      <c r="A106">
        <v>173051000</v>
      </c>
      <c r="B106" t="s">
        <v>1143</v>
      </c>
      <c r="C106" t="s">
        <v>1112</v>
      </c>
      <c r="D106" s="11"/>
      <c r="E106">
        <v>173051000</v>
      </c>
      <c r="F106" t="s">
        <v>1112</v>
      </c>
      <c r="G106" s="8">
        <v>224.4</v>
      </c>
      <c r="H106" t="s">
        <v>1112</v>
      </c>
    </row>
    <row r="107" spans="1:13" outlineLevel="1" x14ac:dyDescent="0.25">
      <c r="A107">
        <v>173056000</v>
      </c>
      <c r="B107" t="s">
        <v>1144</v>
      </c>
      <c r="C107" t="s">
        <v>1112</v>
      </c>
      <c r="D107" s="11"/>
      <c r="E107">
        <v>173056000</v>
      </c>
      <c r="F107" t="s">
        <v>1112</v>
      </c>
      <c r="G107" s="8">
        <v>224.4</v>
      </c>
      <c r="H107" t="s">
        <v>1112</v>
      </c>
    </row>
    <row r="108" spans="1:13" outlineLevel="1" x14ac:dyDescent="0.25">
      <c r="A108">
        <v>173058000</v>
      </c>
      <c r="B108" t="s">
        <v>1145</v>
      </c>
      <c r="C108" t="s">
        <v>1146</v>
      </c>
      <c r="D108" s="11">
        <f>+G108*0.85</f>
        <v>280.5</v>
      </c>
      <c r="E108">
        <v>173058000</v>
      </c>
      <c r="F108" t="s">
        <v>1142</v>
      </c>
      <c r="G108" s="8">
        <v>330</v>
      </c>
      <c r="H108" t="s">
        <v>1142</v>
      </c>
    </row>
    <row r="109" spans="1:13" x14ac:dyDescent="0.25">
      <c r="A109">
        <v>173044000</v>
      </c>
      <c r="B109" t="s">
        <v>1147</v>
      </c>
      <c r="C109" t="s">
        <v>1115</v>
      </c>
      <c r="D109" s="11"/>
      <c r="E109">
        <v>173044000</v>
      </c>
      <c r="F109" t="s">
        <v>1115</v>
      </c>
      <c r="G109" s="8">
        <v>330</v>
      </c>
      <c r="H109" t="s">
        <v>1115</v>
      </c>
    </row>
    <row r="110" spans="1:13" x14ac:dyDescent="0.25">
      <c r="A110" t="s">
        <v>5</v>
      </c>
      <c r="B110" t="s">
        <v>5</v>
      </c>
      <c r="C110" t="s">
        <v>5</v>
      </c>
      <c r="D110" t="s">
        <v>5</v>
      </c>
      <c r="E110" t="s">
        <v>5</v>
      </c>
      <c r="F110" t="s">
        <v>5</v>
      </c>
      <c r="G110" t="s">
        <v>5</v>
      </c>
      <c r="H110" t="s">
        <v>5</v>
      </c>
      <c r="I110" t="s">
        <v>5</v>
      </c>
      <c r="J110" s="3" t="s">
        <v>5</v>
      </c>
      <c r="K110" t="s">
        <v>5</v>
      </c>
      <c r="L110" t="s">
        <v>5</v>
      </c>
      <c r="M110" t="s">
        <v>5</v>
      </c>
    </row>
  </sheetData>
  <autoFilter ref="A1:G110" xr:uid="{00000000-0009-0000-0000-000003000000}"/>
  <conditionalFormatting sqref="B1:B9 B17:B1048576">
    <cfRule type="containsText" dxfId="3" priority="4" operator="containsText" text="giam">
      <formula>NOT(ISERROR(SEARCH("giam",B1)))</formula>
    </cfRule>
  </conditionalFormatting>
  <conditionalFormatting sqref="B10:B13">
    <cfRule type="containsText" dxfId="2" priority="3" operator="containsText" text="giam">
      <formula>NOT(ISERROR(SEARCH("giam",B10)))</formula>
    </cfRule>
  </conditionalFormatting>
  <conditionalFormatting sqref="B14">
    <cfRule type="containsText" dxfId="1" priority="2" operator="containsText" text="giam">
      <formula>NOT(ISERROR(SEARCH("giam",B14)))</formula>
    </cfRule>
  </conditionalFormatting>
  <conditionalFormatting sqref="B15:B16">
    <cfRule type="containsText" dxfId="0" priority="1" operator="containsText" text="giam">
      <formula>NOT(ISERROR(SEARCH("giam",B15)))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9"/>
  <sheetViews>
    <sheetView workbookViewId="0">
      <selection activeCell="L13" sqref="L13"/>
    </sheetView>
  </sheetViews>
  <sheetFormatPr defaultRowHeight="15" x14ac:dyDescent="0.25"/>
  <cols>
    <col min="2" max="2" width="10.5703125" bestFit="1" customWidth="1"/>
    <col min="3" max="3" width="23" bestFit="1" customWidth="1"/>
    <col min="4" max="4" width="33.28515625" bestFit="1" customWidth="1"/>
  </cols>
  <sheetData>
    <row r="2" spans="2:4" x14ac:dyDescent="0.25">
      <c r="B2" t="s">
        <v>1268</v>
      </c>
      <c r="C2" t="s">
        <v>52</v>
      </c>
      <c r="D2" t="s">
        <v>1277</v>
      </c>
    </row>
    <row r="3" spans="2:4" x14ac:dyDescent="0.25">
      <c r="B3" t="s">
        <v>1269</v>
      </c>
      <c r="C3" t="s">
        <v>53</v>
      </c>
      <c r="D3" t="s">
        <v>1278</v>
      </c>
    </row>
    <row r="4" spans="2:4" x14ac:dyDescent="0.25">
      <c r="B4" t="s">
        <v>1270</v>
      </c>
      <c r="C4" t="s">
        <v>1271</v>
      </c>
      <c r="D4" t="s">
        <v>1279</v>
      </c>
    </row>
    <row r="5" spans="2:4" x14ac:dyDescent="0.25">
      <c r="B5" t="s">
        <v>1272</v>
      </c>
      <c r="C5" t="s">
        <v>55</v>
      </c>
      <c r="D5" t="s">
        <v>1280</v>
      </c>
    </row>
    <row r="6" spans="2:4" x14ac:dyDescent="0.25">
      <c r="B6" t="s">
        <v>1273</v>
      </c>
      <c r="C6" t="s">
        <v>76</v>
      </c>
      <c r="D6" t="s">
        <v>1281</v>
      </c>
    </row>
    <row r="7" spans="2:4" x14ac:dyDescent="0.25">
      <c r="B7" t="s">
        <v>1274</v>
      </c>
      <c r="C7" t="s">
        <v>56</v>
      </c>
      <c r="D7" t="s">
        <v>1282</v>
      </c>
    </row>
    <row r="8" spans="2:4" x14ac:dyDescent="0.25">
      <c r="B8" t="s">
        <v>1275</v>
      </c>
      <c r="C8" t="s">
        <v>57</v>
      </c>
      <c r="D8" t="s">
        <v>1283</v>
      </c>
    </row>
    <row r="9" spans="2:4" x14ac:dyDescent="0.2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SA VP</cp:lastModifiedBy>
  <dcterms:created xsi:type="dcterms:W3CDTF">2022-11-03T15:34:34Z</dcterms:created>
  <dcterms:modified xsi:type="dcterms:W3CDTF">2024-09-28T03:32:48Z</dcterms:modified>
</cp:coreProperties>
</file>