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Di\2. Salary\08.2024 - Copy\"/>
    </mc:Choice>
  </mc:AlternateContent>
  <xr:revisionPtr revIDLastSave="0" documentId="8_{87806F54-46DE-4743-9E1D-0D62923DE277}" xr6:coauthVersionLast="47" xr6:coauthVersionMax="47" xr10:uidLastSave="{00000000-0000-0000-0000-000000000000}"/>
  <bookViews>
    <workbookView xWindow="-120" yWindow="-120" windowWidth="20730" windowHeight="11040" xr2:uid="{32EEF782-1A9C-407B-86F8-711B630B1988}"/>
  </bookViews>
  <sheets>
    <sheet name="08.2024" sheetId="2" r:id="rId1"/>
    <sheet name="09.2024" sheetId="1" r:id="rId2"/>
  </sheets>
  <definedNames>
    <definedName name="_xlnm._FilterDatabase" localSheetId="0" hidden="1">'08.2024'!$A$2:$AE$28</definedName>
    <definedName name="_xlnm._FilterDatabase" localSheetId="1" hidden="1">'09.2024'!$A$2:$AE$2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2" l="1"/>
  <c r="T28" i="2"/>
  <c r="U28" i="2" s="1"/>
  <c r="N28" i="2"/>
  <c r="X27" i="2"/>
  <c r="T27" i="2"/>
  <c r="U27" i="2" s="1"/>
  <c r="N27" i="2"/>
  <c r="X26" i="2"/>
  <c r="T26" i="2"/>
  <c r="U26" i="2" s="1"/>
  <c r="N26" i="2"/>
  <c r="X25" i="2"/>
  <c r="U25" i="2"/>
  <c r="N25" i="2"/>
  <c r="X24" i="2"/>
  <c r="T24" i="2"/>
  <c r="U24" i="2" s="1"/>
  <c r="N24" i="2"/>
  <c r="X23" i="2"/>
  <c r="T23" i="2"/>
  <c r="U23" i="2" s="1"/>
  <c r="N23" i="2"/>
  <c r="X22" i="2"/>
  <c r="T22" i="2"/>
  <c r="U22" i="2" s="1"/>
  <c r="N22" i="2"/>
  <c r="X21" i="2"/>
  <c r="U21" i="2"/>
  <c r="N21" i="2"/>
  <c r="X20" i="2"/>
  <c r="T20" i="2"/>
  <c r="U20" i="2" s="1"/>
  <c r="N20" i="2"/>
  <c r="X19" i="2"/>
  <c r="T19" i="2"/>
  <c r="U19" i="2" s="1"/>
  <c r="N19" i="2"/>
  <c r="X18" i="2"/>
  <c r="T18" i="2"/>
  <c r="U18" i="2" s="1"/>
  <c r="N18" i="2"/>
  <c r="X17" i="2"/>
  <c r="T17" i="2"/>
  <c r="U17" i="2" s="1"/>
  <c r="N17" i="2"/>
  <c r="X16" i="2"/>
  <c r="T16" i="2"/>
  <c r="U16" i="2" s="1"/>
  <c r="N16" i="2"/>
  <c r="X15" i="2"/>
  <c r="T15" i="2"/>
  <c r="U15" i="2" s="1"/>
  <c r="N15" i="2"/>
  <c r="X14" i="2"/>
  <c r="T14" i="2"/>
  <c r="U14" i="2" s="1"/>
  <c r="N14" i="2"/>
  <c r="X13" i="2"/>
  <c r="T13" i="2"/>
  <c r="U13" i="2" s="1"/>
  <c r="N13" i="2"/>
  <c r="X12" i="2"/>
  <c r="T12" i="2"/>
  <c r="U12" i="2" s="1"/>
  <c r="N12" i="2"/>
  <c r="X11" i="2"/>
  <c r="T11" i="2"/>
  <c r="U11" i="2" s="1"/>
  <c r="N11" i="2"/>
  <c r="X10" i="2"/>
  <c r="T10" i="2"/>
  <c r="U10" i="2" s="1"/>
  <c r="N10" i="2"/>
  <c r="X9" i="2"/>
  <c r="T9" i="2"/>
  <c r="U9" i="2" s="1"/>
  <c r="N9" i="2"/>
  <c r="X8" i="2"/>
  <c r="T8" i="2"/>
  <c r="U8" i="2" s="1"/>
  <c r="N8" i="2"/>
  <c r="X7" i="2"/>
  <c r="T7" i="2"/>
  <c r="U7" i="2" s="1"/>
  <c r="N7" i="2"/>
  <c r="X6" i="2"/>
  <c r="T6" i="2"/>
  <c r="U6" i="2" s="1"/>
  <c r="N6" i="2"/>
  <c r="X5" i="2"/>
  <c r="T5" i="2"/>
  <c r="U5" i="2" s="1"/>
  <c r="N5" i="2"/>
  <c r="X4" i="2"/>
  <c r="T4" i="2"/>
  <c r="U4" i="2" s="1"/>
  <c r="N4" i="2"/>
  <c r="X3" i="2"/>
  <c r="T3" i="2"/>
  <c r="U3" i="2" s="1"/>
  <c r="N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AB60" i="1"/>
  <c r="AA60" i="1"/>
  <c r="Z60" i="1"/>
  <c r="Y60" i="1"/>
  <c r="X60" i="1"/>
  <c r="U60" i="1"/>
  <c r="N60" i="1"/>
  <c r="AB59" i="1"/>
  <c r="AA59" i="1"/>
  <c r="Z59" i="1"/>
  <c r="Y59" i="1"/>
  <c r="X59" i="1"/>
  <c r="U59" i="1"/>
  <c r="T59" i="1"/>
  <c r="N59" i="1"/>
  <c r="AB58" i="1"/>
  <c r="AA58" i="1"/>
  <c r="Z58" i="1"/>
  <c r="Y58" i="1"/>
  <c r="X58" i="1"/>
  <c r="U58" i="1"/>
  <c r="T58" i="1"/>
  <c r="N58" i="1"/>
  <c r="AB57" i="1"/>
  <c r="AA57" i="1"/>
  <c r="Z57" i="1"/>
  <c r="Y57" i="1"/>
  <c r="X57" i="1"/>
  <c r="U57" i="1"/>
  <c r="T57" i="1"/>
  <c r="N57" i="1"/>
  <c r="AB56" i="1"/>
  <c r="AA56" i="1"/>
  <c r="Z56" i="1"/>
  <c r="Y56" i="1"/>
  <c r="X56" i="1"/>
  <c r="U56" i="1"/>
  <c r="T56" i="1"/>
  <c r="N56" i="1"/>
  <c r="AB55" i="1"/>
  <c r="AA55" i="1"/>
  <c r="Z55" i="1"/>
  <c r="Y55" i="1"/>
  <c r="X55" i="1"/>
  <c r="U55" i="1"/>
  <c r="T55" i="1"/>
  <c r="N55" i="1"/>
  <c r="AB54" i="1"/>
  <c r="AA54" i="1"/>
  <c r="Z54" i="1"/>
  <c r="Y54" i="1"/>
  <c r="X54" i="1"/>
  <c r="U54" i="1"/>
  <c r="T54" i="1"/>
  <c r="N54" i="1"/>
  <c r="AB53" i="1"/>
  <c r="AA53" i="1"/>
  <c r="Z53" i="1"/>
  <c r="Y53" i="1"/>
  <c r="X53" i="1"/>
  <c r="U53" i="1"/>
  <c r="T53" i="1"/>
  <c r="N53" i="1"/>
  <c r="AB52" i="1"/>
  <c r="AA52" i="1"/>
  <c r="Z52" i="1"/>
  <c r="Y52" i="1"/>
  <c r="X52" i="1"/>
  <c r="U52" i="1"/>
  <c r="N52" i="1"/>
  <c r="AB51" i="1"/>
  <c r="AA51" i="1"/>
  <c r="Z51" i="1"/>
  <c r="Y51" i="1"/>
  <c r="X51" i="1"/>
  <c r="U51" i="1"/>
  <c r="N51" i="1"/>
  <c r="AB50" i="1"/>
  <c r="AA50" i="1"/>
  <c r="Z50" i="1"/>
  <c r="Y50" i="1"/>
  <c r="X50" i="1"/>
  <c r="U50" i="1"/>
  <c r="T50" i="1"/>
  <c r="N50" i="1"/>
  <c r="AB49" i="1"/>
  <c r="AA49" i="1"/>
  <c r="Z49" i="1"/>
  <c r="Y49" i="1"/>
  <c r="X49" i="1"/>
  <c r="U49" i="1"/>
  <c r="T49" i="1"/>
  <c r="N49" i="1"/>
  <c r="AB48" i="1"/>
  <c r="AA48" i="1"/>
  <c r="Z48" i="1"/>
  <c r="Y48" i="1"/>
  <c r="X48" i="1"/>
  <c r="U48" i="1"/>
  <c r="T48" i="1"/>
  <c r="N48" i="1"/>
  <c r="AB47" i="1"/>
  <c r="AA47" i="1"/>
  <c r="Z47" i="1"/>
  <c r="Y47" i="1"/>
  <c r="X47" i="1"/>
  <c r="U47" i="1"/>
  <c r="T47" i="1"/>
  <c r="N47" i="1"/>
  <c r="AB46" i="1"/>
  <c r="AA46" i="1"/>
  <c r="Z46" i="1"/>
  <c r="Y46" i="1"/>
  <c r="X46" i="1"/>
  <c r="U46" i="1"/>
  <c r="N46" i="1"/>
  <c r="AB45" i="1"/>
  <c r="AA45" i="1"/>
  <c r="Z45" i="1"/>
  <c r="Y45" i="1"/>
  <c r="X45" i="1"/>
  <c r="U45" i="1"/>
  <c r="N45" i="1"/>
  <c r="AB44" i="1"/>
  <c r="AA44" i="1"/>
  <c r="Z44" i="1"/>
  <c r="Y44" i="1"/>
  <c r="X44" i="1"/>
  <c r="U44" i="1"/>
  <c r="N44" i="1"/>
  <c r="AB43" i="1"/>
  <c r="AA43" i="1"/>
  <c r="Z43" i="1"/>
  <c r="Y43" i="1"/>
  <c r="X43" i="1"/>
  <c r="U43" i="1"/>
  <c r="N43" i="1"/>
  <c r="AB42" i="1"/>
  <c r="AA42" i="1"/>
  <c r="Z42" i="1"/>
  <c r="Y42" i="1"/>
  <c r="X42" i="1"/>
  <c r="U42" i="1"/>
  <c r="N42" i="1"/>
  <c r="AB41" i="1"/>
  <c r="AA41" i="1"/>
  <c r="Z41" i="1"/>
  <c r="Y41" i="1"/>
  <c r="X41" i="1"/>
  <c r="U41" i="1"/>
  <c r="T41" i="1"/>
  <c r="N41" i="1"/>
  <c r="AB40" i="1"/>
  <c r="AA40" i="1"/>
  <c r="Z40" i="1"/>
  <c r="Y40" i="1"/>
  <c r="X40" i="1"/>
  <c r="U40" i="1"/>
  <c r="T40" i="1"/>
  <c r="N40" i="1"/>
  <c r="AB39" i="1"/>
  <c r="AA39" i="1"/>
  <c r="Z39" i="1"/>
  <c r="Y39" i="1"/>
  <c r="X39" i="1"/>
  <c r="U39" i="1"/>
  <c r="T39" i="1"/>
  <c r="N39" i="1"/>
  <c r="AB38" i="1"/>
  <c r="AA38" i="1"/>
  <c r="Z38" i="1"/>
  <c r="Y38" i="1"/>
  <c r="X38" i="1"/>
  <c r="U38" i="1"/>
  <c r="T38" i="1"/>
  <c r="N38" i="1"/>
  <c r="AB37" i="1"/>
  <c r="AA37" i="1"/>
  <c r="Z37" i="1"/>
  <c r="Y37" i="1"/>
  <c r="X37" i="1"/>
  <c r="U37" i="1"/>
  <c r="T37" i="1"/>
  <c r="N37" i="1"/>
  <c r="AB36" i="1"/>
  <c r="AA36" i="1"/>
  <c r="Z36" i="1"/>
  <c r="Y36" i="1"/>
  <c r="X36" i="1"/>
  <c r="U36" i="1"/>
  <c r="T36" i="1"/>
  <c r="N36" i="1"/>
  <c r="AB35" i="1"/>
  <c r="AA35" i="1"/>
  <c r="Z35" i="1"/>
  <c r="Y35" i="1"/>
  <c r="X35" i="1"/>
  <c r="U35" i="1"/>
  <c r="T35" i="1"/>
  <c r="N35" i="1"/>
  <c r="AB34" i="1"/>
  <c r="AA34" i="1"/>
  <c r="Z34" i="1"/>
  <c r="Y34" i="1"/>
  <c r="X34" i="1"/>
  <c r="U34" i="1"/>
  <c r="T34" i="1"/>
  <c r="N34" i="1"/>
  <c r="AB33" i="1"/>
  <c r="AA33" i="1"/>
  <c r="Z33" i="1"/>
  <c r="Y33" i="1"/>
  <c r="X33" i="1"/>
  <c r="U33" i="1"/>
  <c r="T33" i="1"/>
  <c r="N33" i="1"/>
  <c r="AB32" i="1"/>
  <c r="AA32" i="1"/>
  <c r="Z32" i="1"/>
  <c r="Y32" i="1"/>
  <c r="X32" i="1"/>
  <c r="U32" i="1"/>
  <c r="T32" i="1"/>
  <c r="N32" i="1"/>
  <c r="AB31" i="1"/>
  <c r="AA31" i="1"/>
  <c r="Z31" i="1"/>
  <c r="Y31" i="1"/>
  <c r="X31" i="1"/>
  <c r="U31" i="1"/>
  <c r="T31" i="1"/>
  <c r="N31" i="1"/>
  <c r="AB30" i="1"/>
  <c r="AA30" i="1"/>
  <c r="Z30" i="1"/>
  <c r="Y30" i="1"/>
  <c r="X30" i="1"/>
  <c r="U30" i="1"/>
  <c r="T30" i="1"/>
  <c r="N30" i="1"/>
  <c r="AB29" i="1"/>
  <c r="AA29" i="1"/>
  <c r="Z29" i="1"/>
  <c r="Y29" i="1"/>
  <c r="X29" i="1"/>
  <c r="U29" i="1"/>
  <c r="T29" i="1"/>
  <c r="N29" i="1"/>
  <c r="AB28" i="1"/>
  <c r="AA28" i="1"/>
  <c r="Z28" i="1"/>
  <c r="Y28" i="1"/>
  <c r="X28" i="1"/>
  <c r="U28" i="1"/>
  <c r="T28" i="1"/>
  <c r="N28" i="1"/>
  <c r="AB27" i="1"/>
  <c r="AA27" i="1"/>
  <c r="Z27" i="1"/>
  <c r="Y27" i="1"/>
  <c r="X27" i="1"/>
  <c r="U27" i="1"/>
  <c r="T27" i="1"/>
  <c r="N27" i="1"/>
  <c r="AB26" i="1"/>
  <c r="AA26" i="1"/>
  <c r="Z26" i="1"/>
  <c r="Y26" i="1"/>
  <c r="X26" i="1"/>
  <c r="U26" i="1"/>
  <c r="T26" i="1"/>
  <c r="N26" i="1"/>
  <c r="AB25" i="1"/>
  <c r="AA25" i="1"/>
  <c r="Z25" i="1"/>
  <c r="Y25" i="1"/>
  <c r="X25" i="1"/>
  <c r="U25" i="1"/>
  <c r="T25" i="1"/>
  <c r="N25" i="1"/>
  <c r="AB24" i="1"/>
  <c r="AA24" i="1"/>
  <c r="Z24" i="1"/>
  <c r="Y24" i="1"/>
  <c r="X24" i="1"/>
  <c r="U24" i="1"/>
  <c r="T24" i="1"/>
  <c r="N24" i="1"/>
  <c r="AB23" i="1"/>
  <c r="AA23" i="1"/>
  <c r="Z23" i="1"/>
  <c r="Y23" i="1"/>
  <c r="X23" i="1"/>
  <c r="U23" i="1"/>
  <c r="T23" i="1"/>
  <c r="N23" i="1"/>
  <c r="AB22" i="1"/>
  <c r="AA22" i="1"/>
  <c r="Z22" i="1"/>
  <c r="Y22" i="1"/>
  <c r="X22" i="1"/>
  <c r="U22" i="1"/>
  <c r="T22" i="1"/>
  <c r="N22" i="1"/>
  <c r="AB21" i="1"/>
  <c r="AA21" i="1"/>
  <c r="Z21" i="1"/>
  <c r="Y21" i="1"/>
  <c r="X21" i="1"/>
  <c r="U21" i="1"/>
  <c r="T21" i="1"/>
  <c r="N21" i="1"/>
  <c r="AB20" i="1"/>
  <c r="AA20" i="1"/>
  <c r="Z20" i="1"/>
  <c r="Y20" i="1"/>
  <c r="X20" i="1"/>
  <c r="U20" i="1"/>
  <c r="T20" i="1"/>
  <c r="N20" i="1"/>
  <c r="AB19" i="1"/>
  <c r="AA19" i="1"/>
  <c r="Z19" i="1"/>
  <c r="Y19" i="1"/>
  <c r="X19" i="1"/>
  <c r="U19" i="1"/>
  <c r="T19" i="1"/>
  <c r="N19" i="1"/>
  <c r="AB18" i="1"/>
  <c r="AA18" i="1"/>
  <c r="Z18" i="1"/>
  <c r="Y18" i="1"/>
  <c r="X18" i="1"/>
  <c r="U18" i="1"/>
  <c r="T18" i="1"/>
  <c r="N18" i="1"/>
  <c r="AB17" i="1"/>
  <c r="AA17" i="1"/>
  <c r="Z17" i="1"/>
  <c r="Y17" i="1"/>
  <c r="X17" i="1"/>
  <c r="U17" i="1"/>
  <c r="T17" i="1"/>
  <c r="N17" i="1"/>
  <c r="AB16" i="1"/>
  <c r="AA16" i="1"/>
  <c r="Z16" i="1"/>
  <c r="Y16" i="1"/>
  <c r="X16" i="1"/>
  <c r="U16" i="1"/>
  <c r="T16" i="1"/>
  <c r="N16" i="1"/>
  <c r="AB15" i="1"/>
  <c r="AA15" i="1"/>
  <c r="Z15" i="1"/>
  <c r="Y15" i="1"/>
  <c r="X15" i="1"/>
  <c r="U15" i="1"/>
  <c r="T15" i="1"/>
  <c r="N15" i="1"/>
  <c r="AB14" i="1"/>
  <c r="AA14" i="1"/>
  <c r="Z14" i="1"/>
  <c r="Y14" i="1"/>
  <c r="X14" i="1"/>
  <c r="U14" i="1"/>
  <c r="T14" i="1"/>
  <c r="N14" i="1"/>
  <c r="AB13" i="1"/>
  <c r="AA13" i="1"/>
  <c r="Z13" i="1"/>
  <c r="Y13" i="1"/>
  <c r="X13" i="1"/>
  <c r="U13" i="1"/>
  <c r="T13" i="1"/>
  <c r="N13" i="1"/>
  <c r="AB12" i="1"/>
  <c r="AA12" i="1"/>
  <c r="Z12" i="1"/>
  <c r="Y12" i="1"/>
  <c r="X12" i="1"/>
  <c r="U12" i="1"/>
  <c r="T12" i="1"/>
  <c r="N12" i="1"/>
  <c r="AB11" i="1"/>
  <c r="AA11" i="1"/>
  <c r="Z11" i="1"/>
  <c r="Y11" i="1"/>
  <c r="X11" i="1"/>
  <c r="U11" i="1"/>
  <c r="T11" i="1"/>
  <c r="N11" i="1"/>
  <c r="AB10" i="1"/>
  <c r="AA10" i="1"/>
  <c r="Z10" i="1"/>
  <c r="Y10" i="1"/>
  <c r="X10" i="1"/>
  <c r="U10" i="1"/>
  <c r="T10" i="1"/>
  <c r="N10" i="1"/>
  <c r="AB9" i="1"/>
  <c r="AA9" i="1"/>
  <c r="Z9" i="1"/>
  <c r="Y9" i="1"/>
  <c r="X9" i="1"/>
  <c r="U9" i="1"/>
  <c r="T9" i="1"/>
  <c r="N9" i="1"/>
  <c r="AB8" i="1"/>
  <c r="AA8" i="1"/>
  <c r="Z8" i="1"/>
  <c r="Y8" i="1"/>
  <c r="X8" i="1"/>
  <c r="U8" i="1"/>
  <c r="T8" i="1"/>
  <c r="N8" i="1"/>
  <c r="AB7" i="1"/>
  <c r="AA7" i="1"/>
  <c r="Z7" i="1"/>
  <c r="Y7" i="1"/>
  <c r="X7" i="1"/>
  <c r="U7" i="1"/>
  <c r="T7" i="1"/>
  <c r="N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AB6" i="1"/>
  <c r="AA6" i="1"/>
  <c r="Z6" i="1"/>
  <c r="Y6" i="1"/>
  <c r="X6" i="1"/>
  <c r="U6" i="1"/>
  <c r="T6" i="1"/>
  <c r="N6" i="1"/>
  <c r="B6" i="1"/>
  <c r="AB5" i="1"/>
  <c r="AA5" i="1"/>
  <c r="Z5" i="1"/>
  <c r="Y5" i="1"/>
  <c r="X5" i="1"/>
  <c r="U5" i="1"/>
  <c r="T5" i="1"/>
  <c r="N5" i="1"/>
  <c r="B5" i="1"/>
  <c r="AB4" i="1"/>
  <c r="AA4" i="1"/>
  <c r="Z4" i="1"/>
  <c r="Y4" i="1"/>
  <c r="X4" i="1"/>
  <c r="U4" i="1"/>
  <c r="T4" i="1"/>
  <c r="N4" i="1"/>
  <c r="B4" i="1"/>
  <c r="AB3" i="1"/>
  <c r="AA3" i="1"/>
  <c r="Z3" i="1"/>
  <c r="Y3" i="1"/>
  <c r="X3" i="1"/>
  <c r="U3" i="1"/>
  <c r="T3" i="1"/>
  <c r="N3" i="1"/>
</calcChain>
</file>

<file path=xl/sharedStrings.xml><?xml version="1.0" encoding="utf-8"?>
<sst xmlns="http://schemas.openxmlformats.org/spreadsheetml/2006/main" count="746" uniqueCount="223">
  <si>
    <t xml:space="preserve">THEO DÕI NGÀY NGHĨ PHÉP </t>
  </si>
  <si>
    <t>Ngày nhận thông tin</t>
  </si>
  <si>
    <t>STT</t>
  </si>
  <si>
    <t>Ngày nghỉ phép</t>
  </si>
  <si>
    <t>Area</t>
  </si>
  <si>
    <t>Code NV</t>
  </si>
  <si>
    <t>Name NV nghỉ phép</t>
  </si>
  <si>
    <t>Chức vụ</t>
  </si>
  <si>
    <t>Name Dis</t>
  </si>
  <si>
    <t>Cấp quản lý trực tiếp</t>
  </si>
  <si>
    <t>SS có bán thay hay không</t>
  </si>
  <si>
    <t>Lý do nghỉ phép</t>
  </si>
  <si>
    <t>Kiểm tra</t>
  </si>
  <si>
    <t>Đơn xin phép</t>
  </si>
  <si>
    <t>Nguồn dữ liệu</t>
  </si>
  <si>
    <t>Ngày báo nghỉ</t>
  </si>
  <si>
    <t>Đơn</t>
  </si>
  <si>
    <t>Duyệt ASM (Quản lý trực tiếp)</t>
  </si>
  <si>
    <t>RSM</t>
  </si>
  <si>
    <t>Chứng từ</t>
  </si>
  <si>
    <t>Đúng quy trình</t>
  </si>
  <si>
    <t>Sai quy trình</t>
  </si>
  <si>
    <t>Lý do sai quy trình</t>
  </si>
  <si>
    <t>NOR 1</t>
  </si>
  <si>
    <t>NBTS04693</t>
  </si>
  <si>
    <t>Nguyễn Công Thoại</t>
  </si>
  <si>
    <t>SS</t>
  </si>
  <si>
    <t>Hoàng Nguyễn, Phùng Văn Tưởng</t>
  </si>
  <si>
    <t>Phạm Đăng Đức</t>
  </si>
  <si>
    <t>Phép năm</t>
  </si>
  <si>
    <t>Sales</t>
  </si>
  <si>
    <t>NBTS01116</t>
  </si>
  <si>
    <t>Mai Trọng Phi</t>
  </si>
  <si>
    <t>Kinh Bắc, Miền Bắc</t>
  </si>
  <si>
    <t>Thiếu duyệt phép quản lý</t>
  </si>
  <si>
    <t>NOR 3</t>
  </si>
  <si>
    <t>NBTS04778</t>
  </si>
  <si>
    <t>Bùi Quang Hưng</t>
  </si>
  <si>
    <t>ASM</t>
  </si>
  <si>
    <t>Nguyễn Thế Dân</t>
  </si>
  <si>
    <t>CEN 1</t>
  </si>
  <si>
    <t>NBTS00348</t>
  </si>
  <si>
    <t>Đỗ Duy Thiện</t>
  </si>
  <si>
    <t>MIX</t>
  </si>
  <si>
    <t>Tài Nhân Lộc</t>
  </si>
  <si>
    <t>Mai Thanh Quan</t>
  </si>
  <si>
    <t>Con cưới</t>
  </si>
  <si>
    <t>CEN 2</t>
  </si>
  <si>
    <t>NBTS04667</t>
  </si>
  <si>
    <t>Nguyễn Duy Sơn</t>
  </si>
  <si>
    <t>Nguyễn Đức Sanh</t>
  </si>
  <si>
    <t>HCM 1</t>
  </si>
  <si>
    <t>NBTS05387</t>
  </si>
  <si>
    <t>Kiều Hồng Nguyên Thảo</t>
  </si>
  <si>
    <t>Ngọc Tấn Tài</t>
  </si>
  <si>
    <t>Đặng Hoàng Minh</t>
  </si>
  <si>
    <t>Bố ruột mất</t>
  </si>
  <si>
    <t>MT South</t>
  </si>
  <si>
    <t>NBTS03136</t>
  </si>
  <si>
    <t>Nguyễn Gia Bảo</t>
  </si>
  <si>
    <t>MTE</t>
  </si>
  <si>
    <t>HCM1</t>
  </si>
  <si>
    <t>Trần Huy Hoàng</t>
  </si>
  <si>
    <t>NBTS04358</t>
  </si>
  <si>
    <t>Đặng Hoàng Thiên Ân</t>
  </si>
  <si>
    <t>Thiếu duyệt phép quản lý, Chưa bổ sung được chứng từ do sai thời hạn báo trước/RSM chưa duyệt</t>
  </si>
  <si>
    <t>NOR 5</t>
  </si>
  <si>
    <t>NBTS00453</t>
  </si>
  <si>
    <t>Phạm Văn Chuân</t>
  </si>
  <si>
    <t>Sương Minh Quân, Vũ Nhi</t>
  </si>
  <si>
    <t>Nguyễn Trọng Tấn</t>
  </si>
  <si>
    <t>Nghỉ phép do bão</t>
  </si>
  <si>
    <t>NBTS00449</t>
  </si>
  <si>
    <t xml:space="preserve">Lê Thị Kim Thúy </t>
  </si>
  <si>
    <t>Thắng Tâm</t>
  </si>
  <si>
    <t>NBTS02405</t>
  </si>
  <si>
    <t>Nguyễn Đức Toàn</t>
  </si>
  <si>
    <t>NBTS00451</t>
  </si>
  <si>
    <t xml:space="preserve">Lục Thị Nhung </t>
  </si>
  <si>
    <t>NBTS05501</t>
  </si>
  <si>
    <t>Tiêu Văn Vượng</t>
  </si>
  <si>
    <t>NBTS04286</t>
  </si>
  <si>
    <t>Vũ Trọng Đảm</t>
  </si>
  <si>
    <t>NBTS04656</t>
  </si>
  <si>
    <t>Phạm Văn Tị</t>
  </si>
  <si>
    <t>Duy Linh</t>
  </si>
  <si>
    <t>NBTS05644</t>
  </si>
  <si>
    <t>Phạm Thanh Tùng</t>
  </si>
  <si>
    <t>NBTS04417</t>
  </si>
  <si>
    <t>Lê Thị Trang</t>
  </si>
  <si>
    <t>NBTS01336</t>
  </si>
  <si>
    <t>Phan Thị Linh Kha</t>
  </si>
  <si>
    <t>Nguyễn Văn Công</t>
  </si>
  <si>
    <t>Phan Quang Hà</t>
  </si>
  <si>
    <t>Đi khám ung bứu</t>
  </si>
  <si>
    <t>CEN 3</t>
  </si>
  <si>
    <t>NBTS04007</t>
  </si>
  <si>
    <t>NGUYỄN THỊ TUYẾT NHUNG</t>
  </si>
  <si>
    <t>Tuấn Thành</t>
  </si>
  <si>
    <t>Phạm Việt Hùng</t>
  </si>
  <si>
    <t>NBTS04796</t>
  </si>
  <si>
    <t>Trần Thị Huyền Cẩm</t>
  </si>
  <si>
    <t>Hoàng Cường</t>
  </si>
  <si>
    <t>Hoàng Văn Bình</t>
  </si>
  <si>
    <t>NBTS05076</t>
  </si>
  <si>
    <t>Trịnh Như Quỳnh</t>
  </si>
  <si>
    <t>HCM2</t>
  </si>
  <si>
    <t>Phạm Thị Bích Hạnh</t>
  </si>
  <si>
    <t>Bận việc gia đình</t>
  </si>
  <si>
    <t>NOR 2</t>
  </si>
  <si>
    <t>NBTS04456</t>
  </si>
  <si>
    <t>Nguyễn Đình Trung</t>
  </si>
  <si>
    <t>Nhập viện</t>
  </si>
  <si>
    <t>NBTS05656</t>
  </si>
  <si>
    <t>Châu Trần Phương Yến</t>
  </si>
  <si>
    <t>Tân Phát</t>
  </si>
  <si>
    <t>Ngô Đức Hiếu</t>
  </si>
  <si>
    <t>Sức khoẻ không tốt</t>
  </si>
  <si>
    <t>SE</t>
  </si>
  <si>
    <t>NBTS00139</t>
  </si>
  <si>
    <t>Lưu Thị Phương Trang</t>
  </si>
  <si>
    <t>Lê Oanh</t>
  </si>
  <si>
    <t>Nguyễn Phương Quang</t>
  </si>
  <si>
    <t>NBTS04415</t>
  </si>
  <si>
    <t>Hồ Bảo Minh</t>
  </si>
  <si>
    <t>Hoàng Đại Dương</t>
  </si>
  <si>
    <t>Nguyễn Văn Cường</t>
  </si>
  <si>
    <t>NBTS02961</t>
  </si>
  <si>
    <t>MT North</t>
  </si>
  <si>
    <t>NBTS05677</t>
  </si>
  <si>
    <t>Vũ Thị Ly</t>
  </si>
  <si>
    <t>North</t>
  </si>
  <si>
    <t>Phạm Thanh Hà</t>
  </si>
  <si>
    <t>Té lệch vai</t>
  </si>
  <si>
    <t>Chưa bổ sung được chứng từ do sai thời hạn báo trước/RSM chưa duyệt</t>
  </si>
  <si>
    <t>NBTS02763</t>
  </si>
  <si>
    <t>Nguyễn Đình Đông</t>
  </si>
  <si>
    <t>Tân Ngọc Huy</t>
  </si>
  <si>
    <t>Phan Trần Vũ</t>
  </si>
  <si>
    <t>Đám cưới bản thân</t>
  </si>
  <si>
    <t>NBTS04715</t>
  </si>
  <si>
    <t>Nguyễn Trung Kiên</t>
  </si>
  <si>
    <t>Nguyễn Thành Long</t>
  </si>
  <si>
    <t>NBTS05254</t>
  </si>
  <si>
    <t>Đặng Thành Công</t>
  </si>
  <si>
    <t>EDD 1, EDD 2, EDD 4</t>
  </si>
  <si>
    <t>Trần Đình Duy</t>
  </si>
  <si>
    <t>MK 2</t>
  </si>
  <si>
    <t>NBTS05396</t>
  </si>
  <si>
    <t>Nguyễn Đức Huy</t>
  </si>
  <si>
    <t>Đại Lợi</t>
  </si>
  <si>
    <t>Nguyễn Vũ Linh</t>
  </si>
  <si>
    <t>MK 1</t>
  </si>
  <si>
    <t>NBTS04920</t>
  </si>
  <si>
    <t>Bùi Đinh Bảo Yến</t>
  </si>
  <si>
    <t>Quốc Trầm</t>
  </si>
  <si>
    <t>Huỳnh Thanh Nhã</t>
  </si>
  <si>
    <t>Đi khám bệnh</t>
  </si>
  <si>
    <t>NBTS01520</t>
  </si>
  <si>
    <t>Nguyễn Văn Công, Minh Quyền</t>
  </si>
  <si>
    <t>Lê Xuân Hiếu</t>
  </si>
  <si>
    <t>Có việc gia đình</t>
  </si>
  <si>
    <t>NBTS04854</t>
  </si>
  <si>
    <t>Võ Thái Trâm</t>
  </si>
  <si>
    <t>MK</t>
  </si>
  <si>
    <t>NBTS04178</t>
  </si>
  <si>
    <t>Nguyễn Phước Lộc</t>
  </si>
  <si>
    <t>NBTS05262</t>
  </si>
  <si>
    <t>Lê Trương Phi</t>
  </si>
  <si>
    <t>Bệnh</t>
  </si>
  <si>
    <t>NBTS05665</t>
  </si>
  <si>
    <t>Đặng Thị Dung</t>
  </si>
  <si>
    <t>Phạm Thanh</t>
  </si>
  <si>
    <t>Trần Đăng Chinh</t>
  </si>
  <si>
    <t>Khám bệnh</t>
  </si>
  <si>
    <t>NBTS03065</t>
  </si>
  <si>
    <t>Hồ Ngọc Hiếu</t>
  </si>
  <si>
    <t>NBTS00069</t>
  </si>
  <si>
    <t>EDD 3</t>
  </si>
  <si>
    <t>Nguyễn Ngọc Dũng</t>
  </si>
  <si>
    <t>NBTS04535</t>
  </si>
  <si>
    <t>Đại Thành Công, Nam Long</t>
  </si>
  <si>
    <t>NBTS04850</t>
  </si>
  <si>
    <t>Đào Xuân Sắc</t>
  </si>
  <si>
    <t>SMSD</t>
  </si>
  <si>
    <t>SUB DIS</t>
  </si>
  <si>
    <t>Bố mất</t>
  </si>
  <si>
    <t>NBTS00868</t>
  </si>
  <si>
    <t>Huỳnh Thị Ngọc Kim</t>
  </si>
  <si>
    <t>Trường Tín</t>
  </si>
  <si>
    <t>Huỳnh Minh Tâm</t>
  </si>
  <si>
    <t>NBTS04630</t>
  </si>
  <si>
    <t>EDD 3, Phạm Văn Anh</t>
  </si>
  <si>
    <t>Đưa bố đi khám bệnh</t>
  </si>
  <si>
    <t>NBTS04183</t>
  </si>
  <si>
    <t>Trần Phước Tài</t>
  </si>
  <si>
    <t>Lâm Thu Loan</t>
  </si>
  <si>
    <t>Lê Hải Phương</t>
  </si>
  <si>
    <t>NBTS04552</t>
  </si>
  <si>
    <t>Lê Thế Tâm</t>
  </si>
  <si>
    <t>Trần Anh Tuấn</t>
  </si>
  <si>
    <t>Việc gia đình</t>
  </si>
  <si>
    <t>NBTS05257</t>
  </si>
  <si>
    <t>Ma Quốc Tuấn</t>
  </si>
  <si>
    <t>Hoàng Minh Hùng, Phí Thị Hương</t>
  </si>
  <si>
    <t>Vợ sinh</t>
  </si>
  <si>
    <t>NBTS01121</t>
  </si>
  <si>
    <t>Nguyễn Thị Cẩm Hà</t>
  </si>
  <si>
    <t>Nguyễn Văn Suyến</t>
  </si>
  <si>
    <t>Nguyễn Tiến Đạt</t>
  </si>
  <si>
    <t>NBTS03970</t>
  </si>
  <si>
    <t>Nguyễn Thanh Tân</t>
  </si>
  <si>
    <t>Trần Công Hiếu, Kim Hân</t>
  </si>
  <si>
    <t>NBTS05536</t>
  </si>
  <si>
    <t>Nguyễn Thị Thuỷ 4</t>
  </si>
  <si>
    <t>NBTS04093</t>
  </si>
  <si>
    <t>Nguyễn Thị Phương Tâm</t>
  </si>
  <si>
    <t>NBTS04157</t>
  </si>
  <si>
    <t>Nguyễn Thị Lan</t>
  </si>
  <si>
    <t>Ốm đột xuất</t>
  </si>
  <si>
    <t>NBTS05529</t>
  </si>
  <si>
    <t>Lê Tường Ân</t>
  </si>
  <si>
    <t>Thiếu duyệt phép của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</si>
</sst>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]* #,##0.00_-;\-[$€]* #,##0.00_-;_-[$€]* &quot;-&quot;??_-;_-@_-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scheme val="major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/>
    <xf numFmtId="14" fontId="2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5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4 2 6 12 2 6" xfId="1" xr:uid="{5CB383A2-852C-45B7-A51E-5AFB7844F617}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FF0000"/>
      </font>
      <fill>
        <patternFill>
          <bgColor rgb="FFFFE7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rgb="FFFFFF00"/>
        </patternFill>
      </fill>
    </dxf>
    <dxf>
      <font>
        <color rgb="FF9C0006"/>
      </font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fgColor theme="1"/>
          <bgColor rgb="FFFFFF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b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fgColor theme="1"/>
          <bgColor rgb="FFFFFF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FF0000"/>
      </font>
      <fill>
        <patternFill>
          <bgColor rgb="FFFFE7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FF0000"/>
      </font>
      <fill>
        <patternFill>
          <bgColor rgb="FFFFE7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FF0000"/>
      </font>
      <fill>
        <patternFill>
          <bgColor rgb="FFFFE79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E79B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fgColor theme="1"/>
          <bgColor rgb="FFFFFF0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EF8A-7C68-4855-B38E-A53FF9789EFC}">
  <sheetPr>
    <tabColor rgb="FFFFC000"/>
  </sheetPr>
  <dimension ref="A1:AE33"/>
  <sheetViews>
    <sheetView tabSelected="1" zoomScale="55" zoomScaleNormal="55" workbookViewId="0">
      <pane xSplit="7" ySplit="2" topLeftCell="H3" activePane="bottomRight" state="frozen"/>
      <selection activeCell="G27" sqref="G27"/>
      <selection pane="topRight" activeCell="G27" sqref="G27"/>
      <selection pane="bottomLeft" activeCell="G27" sqref="G27"/>
      <selection pane="bottomRight" activeCell="B4" sqref="B4"/>
    </sheetView>
  </sheetViews>
  <sheetFormatPr defaultColWidth="9.125" defaultRowHeight="15.75" outlineLevelCol="1" x14ac:dyDescent="0.25"/>
  <cols>
    <col min="1" max="1" width="19.875" style="1" hidden="1" customWidth="1" outlineLevel="1"/>
    <col min="2" max="2" width="9" style="1" customWidth="1" collapsed="1"/>
    <col min="3" max="3" width="13.25" style="1" customWidth="1"/>
    <col min="4" max="4" width="18.375" style="5" customWidth="1"/>
    <col min="5" max="5" width="14" style="4" customWidth="1"/>
    <col min="6" max="6" width="28.375" style="1" customWidth="1"/>
    <col min="7" max="7" width="11.625" style="1" customWidth="1"/>
    <col min="8" max="8" width="30.625" style="5" customWidth="1"/>
    <col min="9" max="9" width="33" style="5" customWidth="1"/>
    <col min="10" max="10" width="11.875" style="1" customWidth="1" outlineLevel="1"/>
    <col min="11" max="11" width="23.375" style="1" customWidth="1"/>
    <col min="12" max="13" width="11.375" style="1" customWidth="1" outlineLevel="1"/>
    <col min="14" max="14" width="7.5" style="6" customWidth="1"/>
    <col min="15" max="15" width="13.25" style="4" customWidth="1"/>
    <col min="16" max="19" width="13.25" style="5" customWidth="1"/>
    <col min="20" max="21" width="13.375" style="5" customWidth="1"/>
    <col min="22" max="22" width="37.125" style="5" customWidth="1"/>
    <col min="23" max="23" width="14.25" style="30" customWidth="1"/>
    <col min="24" max="24" width="21.375" style="1" bestFit="1" customWidth="1"/>
    <col min="25" max="16384" width="9.125" style="1"/>
  </cols>
  <sheetData>
    <row r="1" spans="1:31" ht="18.75" customHeight="1" x14ac:dyDescent="0.25">
      <c r="B1" s="2" t="s">
        <v>0</v>
      </c>
      <c r="D1" s="3"/>
      <c r="W1" s="7"/>
    </row>
    <row r="2" spans="1:31" s="15" customFormat="1" ht="37.5" customHeight="1" x14ac:dyDescent="0.2">
      <c r="A2" s="8" t="s">
        <v>1</v>
      </c>
      <c r="B2" s="9" t="s">
        <v>2</v>
      </c>
      <c r="C2" s="9" t="s">
        <v>3</v>
      </c>
      <c r="D2" s="10" t="s">
        <v>4</v>
      </c>
      <c r="E2" s="10" t="s">
        <v>5</v>
      </c>
      <c r="F2" s="9" t="s">
        <v>6</v>
      </c>
      <c r="G2" s="9" t="s">
        <v>7</v>
      </c>
      <c r="H2" s="10" t="s">
        <v>8</v>
      </c>
      <c r="I2" s="10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2" t="s">
        <v>20</v>
      </c>
      <c r="U2" s="12" t="s">
        <v>21</v>
      </c>
      <c r="V2" s="12" t="s">
        <v>22</v>
      </c>
      <c r="W2" s="14" t="s">
        <v>4</v>
      </c>
      <c r="AC2" s="16"/>
      <c r="AD2" s="16"/>
      <c r="AE2" s="16"/>
    </row>
    <row r="3" spans="1:31" x14ac:dyDescent="0.25">
      <c r="B3" s="17">
        <v>1</v>
      </c>
      <c r="C3" s="18">
        <v>45527</v>
      </c>
      <c r="D3" s="19" t="s">
        <v>152</v>
      </c>
      <c r="E3" s="20" t="s">
        <v>187</v>
      </c>
      <c r="F3" s="19" t="s">
        <v>188</v>
      </c>
      <c r="G3" s="19" t="s">
        <v>43</v>
      </c>
      <c r="H3" s="19" t="s">
        <v>189</v>
      </c>
      <c r="I3" s="19" t="s">
        <v>190</v>
      </c>
      <c r="J3" s="21"/>
      <c r="K3" s="21" t="s">
        <v>29</v>
      </c>
      <c r="L3" s="21"/>
      <c r="M3" s="21"/>
      <c r="N3" s="22">
        <f t="shared" ref="N3:N28" si="0">C3-O3</f>
        <v>9</v>
      </c>
      <c r="O3" s="18">
        <v>45518</v>
      </c>
      <c r="P3" s="18">
        <v>45518</v>
      </c>
      <c r="Q3" s="18">
        <v>45518</v>
      </c>
      <c r="R3" s="18">
        <v>45518</v>
      </c>
      <c r="S3" s="31"/>
      <c r="T3" s="24" t="str">
        <f t="shared" ref="T3:T28" si="1">IF(AND(O3&lt;&gt;"",P3&lt;&gt;"",Q3&lt;&gt;""),"x","")</f>
        <v>x</v>
      </c>
      <c r="U3" s="25" t="str">
        <f t="shared" ref="U3:U28" si="2">IF(T3="x","","x")</f>
        <v/>
      </c>
      <c r="V3" s="3"/>
      <c r="W3" s="26" t="s">
        <v>30</v>
      </c>
      <c r="X3" s="27" t="str">
        <f t="shared" ref="X3:X28" si="3">C3&amp;E3</f>
        <v>45527NBTS00868</v>
      </c>
    </row>
    <row r="4" spans="1:31" x14ac:dyDescent="0.25">
      <c r="B4" s="17">
        <f t="shared" ref="B4:B28" si="4">B3+1</f>
        <v>2</v>
      </c>
      <c r="C4" s="18">
        <v>45528</v>
      </c>
      <c r="D4" s="19" t="s">
        <v>152</v>
      </c>
      <c r="E4" s="20" t="s">
        <v>187</v>
      </c>
      <c r="F4" s="19" t="s">
        <v>188</v>
      </c>
      <c r="G4" s="19" t="s">
        <v>43</v>
      </c>
      <c r="H4" s="19" t="s">
        <v>189</v>
      </c>
      <c r="I4" s="19" t="s">
        <v>190</v>
      </c>
      <c r="J4" s="21"/>
      <c r="K4" s="21" t="s">
        <v>29</v>
      </c>
      <c r="L4" s="21"/>
      <c r="M4" s="21"/>
      <c r="N4" s="22">
        <f t="shared" si="0"/>
        <v>10</v>
      </c>
      <c r="O4" s="18">
        <v>45518</v>
      </c>
      <c r="P4" s="18">
        <v>45518</v>
      </c>
      <c r="Q4" s="18">
        <v>45518</v>
      </c>
      <c r="R4" s="18">
        <v>45518</v>
      </c>
      <c r="S4" s="31"/>
      <c r="T4" s="24" t="str">
        <f t="shared" si="1"/>
        <v>x</v>
      </c>
      <c r="U4" s="25" t="str">
        <f t="shared" si="2"/>
        <v/>
      </c>
      <c r="V4" s="3"/>
      <c r="W4" s="26" t="s">
        <v>30</v>
      </c>
      <c r="X4" s="27" t="str">
        <f t="shared" si="3"/>
        <v>45528NBTS00868</v>
      </c>
    </row>
    <row r="5" spans="1:31" x14ac:dyDescent="0.25">
      <c r="B5" s="17">
        <f t="shared" si="4"/>
        <v>3</v>
      </c>
      <c r="C5" s="18">
        <v>45530</v>
      </c>
      <c r="D5" s="19" t="s">
        <v>152</v>
      </c>
      <c r="E5" s="20" t="s">
        <v>187</v>
      </c>
      <c r="F5" s="19" t="s">
        <v>188</v>
      </c>
      <c r="G5" s="19" t="s">
        <v>43</v>
      </c>
      <c r="H5" s="19" t="s">
        <v>189</v>
      </c>
      <c r="I5" s="19" t="s">
        <v>190</v>
      </c>
      <c r="J5" s="21"/>
      <c r="K5" s="21" t="s">
        <v>29</v>
      </c>
      <c r="L5" s="21"/>
      <c r="M5" s="21"/>
      <c r="N5" s="22">
        <f t="shared" si="0"/>
        <v>12</v>
      </c>
      <c r="O5" s="18">
        <v>45518</v>
      </c>
      <c r="P5" s="18">
        <v>45518</v>
      </c>
      <c r="Q5" s="18">
        <v>45518</v>
      </c>
      <c r="R5" s="18">
        <v>45518</v>
      </c>
      <c r="S5" s="31"/>
      <c r="T5" s="24" t="str">
        <f t="shared" si="1"/>
        <v>x</v>
      </c>
      <c r="U5" s="25" t="str">
        <f t="shared" si="2"/>
        <v/>
      </c>
      <c r="V5" s="3"/>
      <c r="W5" s="26" t="s">
        <v>30</v>
      </c>
      <c r="X5" s="27" t="str">
        <f t="shared" si="3"/>
        <v>45530NBTS00868</v>
      </c>
    </row>
    <row r="6" spans="1:31" x14ac:dyDescent="0.25">
      <c r="B6" s="17">
        <f t="shared" si="4"/>
        <v>4</v>
      </c>
      <c r="C6" s="23">
        <v>45525</v>
      </c>
      <c r="D6" s="19" t="s">
        <v>35</v>
      </c>
      <c r="E6" s="20" t="s">
        <v>182</v>
      </c>
      <c r="F6" s="19" t="s">
        <v>183</v>
      </c>
      <c r="G6" s="19" t="s">
        <v>184</v>
      </c>
      <c r="H6" s="19" t="s">
        <v>185</v>
      </c>
      <c r="I6" s="19" t="s">
        <v>37</v>
      </c>
      <c r="J6" s="21"/>
      <c r="K6" s="21" t="s">
        <v>186</v>
      </c>
      <c r="L6" s="21"/>
      <c r="M6" s="21"/>
      <c r="N6" s="22">
        <f t="shared" si="0"/>
        <v>2</v>
      </c>
      <c r="O6" s="23">
        <v>45523</v>
      </c>
      <c r="P6" s="23">
        <v>45523</v>
      </c>
      <c r="Q6" s="23">
        <v>45523</v>
      </c>
      <c r="R6" s="31"/>
      <c r="S6" s="31"/>
      <c r="T6" s="24" t="str">
        <f t="shared" si="1"/>
        <v>x</v>
      </c>
      <c r="U6" s="25" t="str">
        <f t="shared" si="2"/>
        <v/>
      </c>
      <c r="V6" s="17"/>
      <c r="W6" s="26" t="s">
        <v>30</v>
      </c>
      <c r="X6" s="27" t="str">
        <f t="shared" si="3"/>
        <v>45525NBTS04850</v>
      </c>
    </row>
    <row r="7" spans="1:31" x14ac:dyDescent="0.25">
      <c r="B7" s="17">
        <f t="shared" si="4"/>
        <v>5</v>
      </c>
      <c r="C7" s="23">
        <v>45525</v>
      </c>
      <c r="D7" s="19" t="s">
        <v>23</v>
      </c>
      <c r="E7" s="20" t="s">
        <v>191</v>
      </c>
      <c r="F7" s="19" t="s">
        <v>179</v>
      </c>
      <c r="G7" s="19" t="s">
        <v>26</v>
      </c>
      <c r="H7" s="19" t="s">
        <v>192</v>
      </c>
      <c r="I7" s="19" t="s">
        <v>28</v>
      </c>
      <c r="J7" s="21"/>
      <c r="K7" s="21" t="s">
        <v>193</v>
      </c>
      <c r="L7" s="21"/>
      <c r="M7" s="21"/>
      <c r="N7" s="22">
        <f t="shared" si="0"/>
        <v>2</v>
      </c>
      <c r="O7" s="23">
        <v>45523</v>
      </c>
      <c r="P7" s="23">
        <v>45523</v>
      </c>
      <c r="Q7" s="23">
        <v>45523</v>
      </c>
      <c r="R7" s="31"/>
      <c r="S7" s="32">
        <v>45530</v>
      </c>
      <c r="T7" s="24" t="str">
        <f t="shared" si="1"/>
        <v>x</v>
      </c>
      <c r="U7" s="25" t="str">
        <f t="shared" si="2"/>
        <v/>
      </c>
      <c r="V7" s="3"/>
      <c r="W7" s="26" t="s">
        <v>30</v>
      </c>
      <c r="X7" s="27" t="str">
        <f t="shared" si="3"/>
        <v>45525NBTS04630</v>
      </c>
    </row>
    <row r="8" spans="1:31" x14ac:dyDescent="0.25">
      <c r="B8" s="17">
        <f t="shared" si="4"/>
        <v>6</v>
      </c>
      <c r="C8" s="23">
        <v>45525</v>
      </c>
      <c r="D8" s="19" t="s">
        <v>147</v>
      </c>
      <c r="E8" s="20" t="s">
        <v>194</v>
      </c>
      <c r="F8" s="19" t="s">
        <v>195</v>
      </c>
      <c r="G8" s="19" t="s">
        <v>43</v>
      </c>
      <c r="H8" s="19" t="s">
        <v>196</v>
      </c>
      <c r="I8" s="19" t="s">
        <v>197</v>
      </c>
      <c r="J8" s="21"/>
      <c r="K8" s="21" t="s">
        <v>29</v>
      </c>
      <c r="L8" s="21"/>
      <c r="M8" s="21"/>
      <c r="N8" s="22">
        <f t="shared" si="0"/>
        <v>2</v>
      </c>
      <c r="O8" s="23">
        <v>45523</v>
      </c>
      <c r="P8" s="23">
        <v>45523</v>
      </c>
      <c r="Q8" s="23">
        <v>45524</v>
      </c>
      <c r="R8" s="31"/>
      <c r="S8" s="31"/>
      <c r="T8" s="24" t="str">
        <f t="shared" si="1"/>
        <v>x</v>
      </c>
      <c r="U8" s="25" t="str">
        <f t="shared" si="2"/>
        <v/>
      </c>
      <c r="V8" s="17"/>
      <c r="W8" s="26" t="s">
        <v>30</v>
      </c>
      <c r="X8" s="27" t="str">
        <f t="shared" si="3"/>
        <v>45525NBTS04183</v>
      </c>
    </row>
    <row r="9" spans="1:31" x14ac:dyDescent="0.25">
      <c r="B9" s="17">
        <f t="shared" si="4"/>
        <v>7</v>
      </c>
      <c r="C9" s="23">
        <v>45525</v>
      </c>
      <c r="D9" s="19" t="s">
        <v>40</v>
      </c>
      <c r="E9" s="20" t="s">
        <v>198</v>
      </c>
      <c r="F9" s="19" t="s">
        <v>199</v>
      </c>
      <c r="G9" s="19" t="s">
        <v>26</v>
      </c>
      <c r="H9" s="19" t="s">
        <v>200</v>
      </c>
      <c r="I9" s="19" t="s">
        <v>160</v>
      </c>
      <c r="J9" s="21"/>
      <c r="K9" s="21" t="s">
        <v>201</v>
      </c>
      <c r="L9" s="21"/>
      <c r="M9" s="21"/>
      <c r="N9" s="22">
        <f t="shared" si="0"/>
        <v>0</v>
      </c>
      <c r="O9" s="23">
        <v>45525</v>
      </c>
      <c r="P9" s="23">
        <v>45525</v>
      </c>
      <c r="Q9" s="23">
        <v>45525</v>
      </c>
      <c r="R9" s="23">
        <v>45526</v>
      </c>
      <c r="S9" s="31"/>
      <c r="T9" s="24" t="str">
        <f t="shared" si="1"/>
        <v>x</v>
      </c>
      <c r="U9" s="25" t="str">
        <f t="shared" si="2"/>
        <v/>
      </c>
      <c r="V9" s="17"/>
      <c r="W9" s="26" t="s">
        <v>30</v>
      </c>
      <c r="X9" s="27" t="str">
        <f t="shared" si="3"/>
        <v>45525NBTS04552</v>
      </c>
    </row>
    <row r="10" spans="1:31" x14ac:dyDescent="0.25">
      <c r="B10" s="17">
        <f t="shared" si="4"/>
        <v>8</v>
      </c>
      <c r="C10" s="23">
        <v>45525</v>
      </c>
      <c r="D10" s="19" t="s">
        <v>35</v>
      </c>
      <c r="E10" s="20" t="s">
        <v>202</v>
      </c>
      <c r="F10" s="19" t="s">
        <v>203</v>
      </c>
      <c r="G10" s="19" t="s">
        <v>26</v>
      </c>
      <c r="H10" s="19" t="s">
        <v>204</v>
      </c>
      <c r="I10" s="19" t="s">
        <v>37</v>
      </c>
      <c r="J10" s="21"/>
      <c r="K10" s="21" t="s">
        <v>205</v>
      </c>
      <c r="L10" s="21"/>
      <c r="M10" s="21"/>
      <c r="N10" s="22">
        <f t="shared" si="0"/>
        <v>0</v>
      </c>
      <c r="O10" s="23">
        <v>45525</v>
      </c>
      <c r="P10" s="23">
        <v>45525</v>
      </c>
      <c r="Q10" s="23">
        <v>45525</v>
      </c>
      <c r="R10" s="23">
        <v>45525</v>
      </c>
      <c r="S10" s="31"/>
      <c r="T10" s="24" t="str">
        <f t="shared" si="1"/>
        <v>x</v>
      </c>
      <c r="U10" s="25" t="str">
        <f t="shared" si="2"/>
        <v/>
      </c>
      <c r="V10" s="17"/>
      <c r="W10" s="26" t="s">
        <v>30</v>
      </c>
      <c r="X10" s="27" t="str">
        <f t="shared" si="3"/>
        <v>45525NBTS05257</v>
      </c>
    </row>
    <row r="11" spans="1:31" x14ac:dyDescent="0.25">
      <c r="B11" s="17">
        <f t="shared" si="4"/>
        <v>9</v>
      </c>
      <c r="C11" s="23">
        <v>45526</v>
      </c>
      <c r="D11" s="19" t="s">
        <v>35</v>
      </c>
      <c r="E11" s="20" t="s">
        <v>202</v>
      </c>
      <c r="F11" s="19" t="s">
        <v>203</v>
      </c>
      <c r="G11" s="19" t="s">
        <v>26</v>
      </c>
      <c r="H11" s="19" t="s">
        <v>204</v>
      </c>
      <c r="I11" s="19" t="s">
        <v>37</v>
      </c>
      <c r="J11" s="21"/>
      <c r="K11" s="21" t="s">
        <v>205</v>
      </c>
      <c r="L11" s="21"/>
      <c r="M11" s="21"/>
      <c r="N11" s="22">
        <f t="shared" si="0"/>
        <v>1</v>
      </c>
      <c r="O11" s="23">
        <v>45525</v>
      </c>
      <c r="P11" s="23">
        <v>45525</v>
      </c>
      <c r="Q11" s="23">
        <v>45525</v>
      </c>
      <c r="R11" s="23">
        <v>45525</v>
      </c>
      <c r="S11" s="31"/>
      <c r="T11" s="24" t="str">
        <f t="shared" si="1"/>
        <v>x</v>
      </c>
      <c r="U11" s="25" t="str">
        <f t="shared" si="2"/>
        <v/>
      </c>
      <c r="V11" s="17"/>
      <c r="W11" s="26" t="s">
        <v>30</v>
      </c>
      <c r="X11" s="27" t="str">
        <f t="shared" si="3"/>
        <v>45526NBTS05257</v>
      </c>
    </row>
    <row r="12" spans="1:31" x14ac:dyDescent="0.25">
      <c r="B12" s="17">
        <f t="shared" si="4"/>
        <v>10</v>
      </c>
      <c r="C12" s="23">
        <v>45527</v>
      </c>
      <c r="D12" s="19" t="s">
        <v>35</v>
      </c>
      <c r="E12" s="20" t="s">
        <v>202</v>
      </c>
      <c r="F12" s="19" t="s">
        <v>203</v>
      </c>
      <c r="G12" s="19" t="s">
        <v>26</v>
      </c>
      <c r="H12" s="19" t="s">
        <v>204</v>
      </c>
      <c r="I12" s="19" t="s">
        <v>37</v>
      </c>
      <c r="J12" s="21"/>
      <c r="K12" s="21" t="s">
        <v>205</v>
      </c>
      <c r="L12" s="21"/>
      <c r="M12" s="21"/>
      <c r="N12" s="22">
        <f t="shared" si="0"/>
        <v>2</v>
      </c>
      <c r="O12" s="23">
        <v>45525</v>
      </c>
      <c r="P12" s="23">
        <v>45525</v>
      </c>
      <c r="Q12" s="23">
        <v>45525</v>
      </c>
      <c r="R12" s="23">
        <v>45525</v>
      </c>
      <c r="S12" s="31"/>
      <c r="T12" s="24" t="str">
        <f t="shared" si="1"/>
        <v>x</v>
      </c>
      <c r="U12" s="25" t="str">
        <f t="shared" si="2"/>
        <v/>
      </c>
      <c r="V12" s="3"/>
      <c r="W12" s="26" t="s">
        <v>30</v>
      </c>
      <c r="X12" s="27" t="str">
        <f t="shared" si="3"/>
        <v>45527NBTS05257</v>
      </c>
    </row>
    <row r="13" spans="1:31" x14ac:dyDescent="0.25">
      <c r="B13" s="17">
        <f t="shared" si="4"/>
        <v>11</v>
      </c>
      <c r="C13" s="23">
        <v>45525</v>
      </c>
      <c r="D13" s="19" t="s">
        <v>109</v>
      </c>
      <c r="E13" s="20" t="s">
        <v>206</v>
      </c>
      <c r="F13" s="19" t="s">
        <v>207</v>
      </c>
      <c r="G13" s="19" t="s">
        <v>43</v>
      </c>
      <c r="H13" s="19" t="s">
        <v>208</v>
      </c>
      <c r="I13" s="19" t="s">
        <v>209</v>
      </c>
      <c r="J13" s="21"/>
      <c r="K13" s="21" t="s">
        <v>174</v>
      </c>
      <c r="L13" s="21"/>
      <c r="M13" s="21"/>
      <c r="N13" s="22">
        <f t="shared" si="0"/>
        <v>-1</v>
      </c>
      <c r="O13" s="23">
        <v>45526</v>
      </c>
      <c r="P13" s="23">
        <v>45526</v>
      </c>
      <c r="Q13" s="23">
        <v>45526</v>
      </c>
      <c r="R13" s="23">
        <v>45530</v>
      </c>
      <c r="S13" s="31"/>
      <c r="T13" s="24" t="str">
        <f t="shared" si="1"/>
        <v>x</v>
      </c>
      <c r="U13" s="25" t="str">
        <f t="shared" si="2"/>
        <v/>
      </c>
      <c r="V13" s="3"/>
      <c r="W13" s="26" t="s">
        <v>30</v>
      </c>
      <c r="X13" s="27" t="str">
        <f t="shared" si="3"/>
        <v>45525NBTS01121</v>
      </c>
    </row>
    <row r="14" spans="1:31" x14ac:dyDescent="0.25">
      <c r="B14" s="17">
        <f t="shared" si="4"/>
        <v>12</v>
      </c>
      <c r="C14" s="23">
        <v>45526</v>
      </c>
      <c r="D14" s="19" t="s">
        <v>109</v>
      </c>
      <c r="E14" s="20" t="s">
        <v>206</v>
      </c>
      <c r="F14" s="19" t="s">
        <v>207</v>
      </c>
      <c r="G14" s="19" t="s">
        <v>43</v>
      </c>
      <c r="H14" s="19" t="s">
        <v>208</v>
      </c>
      <c r="I14" s="19" t="s">
        <v>209</v>
      </c>
      <c r="J14" s="21"/>
      <c r="K14" s="21" t="s">
        <v>174</v>
      </c>
      <c r="L14" s="21"/>
      <c r="M14" s="21"/>
      <c r="N14" s="22">
        <f t="shared" si="0"/>
        <v>0</v>
      </c>
      <c r="O14" s="23">
        <v>45526</v>
      </c>
      <c r="P14" s="23">
        <v>45526</v>
      </c>
      <c r="Q14" s="23">
        <v>45526</v>
      </c>
      <c r="R14" s="23">
        <v>45530</v>
      </c>
      <c r="S14" s="31"/>
      <c r="T14" s="24" t="str">
        <f t="shared" si="1"/>
        <v>x</v>
      </c>
      <c r="U14" s="25" t="str">
        <f t="shared" si="2"/>
        <v/>
      </c>
      <c r="V14" s="3"/>
      <c r="W14" s="26" t="s">
        <v>30</v>
      </c>
      <c r="X14" s="27" t="str">
        <f t="shared" si="3"/>
        <v>45526NBTS01121</v>
      </c>
    </row>
    <row r="15" spans="1:31" x14ac:dyDescent="0.25">
      <c r="B15" s="17">
        <f t="shared" si="4"/>
        <v>13</v>
      </c>
      <c r="C15" s="23">
        <v>45527</v>
      </c>
      <c r="D15" s="19" t="s">
        <v>109</v>
      </c>
      <c r="E15" s="20" t="s">
        <v>206</v>
      </c>
      <c r="F15" s="19" t="s">
        <v>207</v>
      </c>
      <c r="G15" s="19" t="s">
        <v>43</v>
      </c>
      <c r="H15" s="19" t="s">
        <v>208</v>
      </c>
      <c r="I15" s="19" t="s">
        <v>209</v>
      </c>
      <c r="J15" s="21"/>
      <c r="K15" s="21" t="s">
        <v>174</v>
      </c>
      <c r="L15" s="21"/>
      <c r="M15" s="21"/>
      <c r="N15" s="22">
        <f t="shared" si="0"/>
        <v>1</v>
      </c>
      <c r="O15" s="23">
        <v>45526</v>
      </c>
      <c r="P15" s="23">
        <v>45526</v>
      </c>
      <c r="Q15" s="23">
        <v>45526</v>
      </c>
      <c r="R15" s="23">
        <v>45530</v>
      </c>
      <c r="S15" s="31"/>
      <c r="T15" s="24" t="str">
        <f t="shared" si="1"/>
        <v>x</v>
      </c>
      <c r="U15" s="25" t="str">
        <f t="shared" si="2"/>
        <v/>
      </c>
      <c r="V15" s="3"/>
      <c r="W15" s="26" t="s">
        <v>30</v>
      </c>
      <c r="X15" s="27" t="str">
        <f t="shared" si="3"/>
        <v>45527NBTS01121</v>
      </c>
    </row>
    <row r="16" spans="1:31" x14ac:dyDescent="0.25">
      <c r="B16" s="17">
        <f t="shared" si="4"/>
        <v>14</v>
      </c>
      <c r="C16" s="23">
        <v>45528</v>
      </c>
      <c r="D16" s="19" t="s">
        <v>109</v>
      </c>
      <c r="E16" s="20" t="s">
        <v>206</v>
      </c>
      <c r="F16" s="19" t="s">
        <v>207</v>
      </c>
      <c r="G16" s="19" t="s">
        <v>43</v>
      </c>
      <c r="H16" s="19" t="s">
        <v>208</v>
      </c>
      <c r="I16" s="19" t="s">
        <v>209</v>
      </c>
      <c r="J16" s="21"/>
      <c r="K16" s="21" t="s">
        <v>174</v>
      </c>
      <c r="L16" s="21"/>
      <c r="M16" s="21"/>
      <c r="N16" s="22">
        <f t="shared" si="0"/>
        <v>2</v>
      </c>
      <c r="O16" s="23">
        <v>45526</v>
      </c>
      <c r="P16" s="23">
        <v>45526</v>
      </c>
      <c r="Q16" s="23">
        <v>45526</v>
      </c>
      <c r="R16" s="23">
        <v>45530</v>
      </c>
      <c r="S16" s="31"/>
      <c r="T16" s="24" t="str">
        <f t="shared" si="1"/>
        <v>x</v>
      </c>
      <c r="U16" s="25" t="str">
        <f t="shared" si="2"/>
        <v/>
      </c>
      <c r="V16" s="3"/>
      <c r="W16" s="26" t="s">
        <v>30</v>
      </c>
      <c r="X16" s="27" t="str">
        <f t="shared" si="3"/>
        <v>45528NBTS01121</v>
      </c>
    </row>
    <row r="17" spans="2:24" x14ac:dyDescent="0.25">
      <c r="B17" s="17">
        <f t="shared" si="4"/>
        <v>15</v>
      </c>
      <c r="C17" s="23">
        <v>45529</v>
      </c>
      <c r="D17" s="19" t="s">
        <v>109</v>
      </c>
      <c r="E17" s="20" t="s">
        <v>206</v>
      </c>
      <c r="F17" s="19" t="s">
        <v>207</v>
      </c>
      <c r="G17" s="19" t="s">
        <v>43</v>
      </c>
      <c r="H17" s="19" t="s">
        <v>208</v>
      </c>
      <c r="I17" s="19" t="s">
        <v>209</v>
      </c>
      <c r="J17" s="21"/>
      <c r="K17" s="21" t="s">
        <v>174</v>
      </c>
      <c r="L17" s="21"/>
      <c r="M17" s="21"/>
      <c r="N17" s="22">
        <f t="shared" si="0"/>
        <v>3</v>
      </c>
      <c r="O17" s="23">
        <v>45526</v>
      </c>
      <c r="P17" s="23">
        <v>45526</v>
      </c>
      <c r="Q17" s="23">
        <v>45526</v>
      </c>
      <c r="R17" s="23">
        <v>45530</v>
      </c>
      <c r="S17" s="31"/>
      <c r="T17" s="24" t="str">
        <f t="shared" si="1"/>
        <v>x</v>
      </c>
      <c r="U17" s="25" t="str">
        <f t="shared" si="2"/>
        <v/>
      </c>
      <c r="V17" s="3"/>
      <c r="W17" s="26" t="s">
        <v>30</v>
      </c>
      <c r="X17" s="27" t="str">
        <f t="shared" si="3"/>
        <v>45529NBTS01121</v>
      </c>
    </row>
    <row r="18" spans="2:24" x14ac:dyDescent="0.25">
      <c r="B18" s="17">
        <f t="shared" si="4"/>
        <v>16</v>
      </c>
      <c r="C18" s="23">
        <v>45530</v>
      </c>
      <c r="D18" s="19" t="s">
        <v>109</v>
      </c>
      <c r="E18" s="20" t="s">
        <v>206</v>
      </c>
      <c r="F18" s="19" t="s">
        <v>207</v>
      </c>
      <c r="G18" s="19" t="s">
        <v>43</v>
      </c>
      <c r="H18" s="19" t="s">
        <v>208</v>
      </c>
      <c r="I18" s="19" t="s">
        <v>209</v>
      </c>
      <c r="J18" s="21"/>
      <c r="K18" s="21" t="s">
        <v>174</v>
      </c>
      <c r="L18" s="21"/>
      <c r="M18" s="21"/>
      <c r="N18" s="22">
        <f t="shared" si="0"/>
        <v>4</v>
      </c>
      <c r="O18" s="23">
        <v>45526</v>
      </c>
      <c r="P18" s="23">
        <v>45526</v>
      </c>
      <c r="Q18" s="23">
        <v>45526</v>
      </c>
      <c r="R18" s="23">
        <v>45530</v>
      </c>
      <c r="S18" s="31"/>
      <c r="T18" s="24" t="str">
        <f t="shared" si="1"/>
        <v>x</v>
      </c>
      <c r="U18" s="25" t="str">
        <f t="shared" si="2"/>
        <v/>
      </c>
      <c r="V18" s="3"/>
      <c r="W18" s="26" t="s">
        <v>30</v>
      </c>
      <c r="X18" s="27" t="str">
        <f t="shared" si="3"/>
        <v>45530NBTS01121</v>
      </c>
    </row>
    <row r="19" spans="2:24" x14ac:dyDescent="0.25">
      <c r="B19" s="17">
        <f t="shared" si="4"/>
        <v>17</v>
      </c>
      <c r="C19" s="23">
        <v>45531</v>
      </c>
      <c r="D19" s="19" t="s">
        <v>109</v>
      </c>
      <c r="E19" s="20" t="s">
        <v>206</v>
      </c>
      <c r="F19" s="19" t="s">
        <v>207</v>
      </c>
      <c r="G19" s="19" t="s">
        <v>43</v>
      </c>
      <c r="H19" s="19" t="s">
        <v>208</v>
      </c>
      <c r="I19" s="19" t="s">
        <v>209</v>
      </c>
      <c r="J19" s="21"/>
      <c r="K19" s="21" t="s">
        <v>174</v>
      </c>
      <c r="L19" s="21"/>
      <c r="M19" s="21"/>
      <c r="N19" s="22">
        <f t="shared" si="0"/>
        <v>5</v>
      </c>
      <c r="O19" s="23">
        <v>45526</v>
      </c>
      <c r="P19" s="23">
        <v>45526</v>
      </c>
      <c r="Q19" s="23">
        <v>45526</v>
      </c>
      <c r="R19" s="23">
        <v>45530</v>
      </c>
      <c r="S19" s="31"/>
      <c r="T19" s="24" t="str">
        <f t="shared" si="1"/>
        <v>x</v>
      </c>
      <c r="U19" s="25" t="str">
        <f t="shared" si="2"/>
        <v/>
      </c>
      <c r="V19" s="3"/>
      <c r="W19" s="26" t="s">
        <v>30</v>
      </c>
      <c r="X19" s="27" t="str">
        <f t="shared" si="3"/>
        <v>45531NBTS01121</v>
      </c>
    </row>
    <row r="20" spans="2:24" x14ac:dyDescent="0.25">
      <c r="B20" s="17">
        <f t="shared" si="4"/>
        <v>18</v>
      </c>
      <c r="C20" s="23">
        <v>45528</v>
      </c>
      <c r="D20" s="19" t="s">
        <v>47</v>
      </c>
      <c r="E20" s="20" t="s">
        <v>210</v>
      </c>
      <c r="F20" s="19" t="s">
        <v>211</v>
      </c>
      <c r="G20" s="19" t="s">
        <v>26</v>
      </c>
      <c r="H20" s="19" t="s">
        <v>212</v>
      </c>
      <c r="I20" s="19" t="s">
        <v>49</v>
      </c>
      <c r="J20" s="21"/>
      <c r="K20" s="21" t="s">
        <v>29</v>
      </c>
      <c r="L20" s="21"/>
      <c r="M20" s="21"/>
      <c r="N20" s="22">
        <f t="shared" si="0"/>
        <v>2</v>
      </c>
      <c r="O20" s="23">
        <v>45526</v>
      </c>
      <c r="P20" s="23">
        <v>45526</v>
      </c>
      <c r="Q20" s="31"/>
      <c r="R20" s="31"/>
      <c r="S20" s="31"/>
      <c r="T20" s="24" t="str">
        <f t="shared" si="1"/>
        <v/>
      </c>
      <c r="U20" s="25" t="str">
        <f t="shared" si="2"/>
        <v>x</v>
      </c>
      <c r="V20" s="17" t="s">
        <v>34</v>
      </c>
      <c r="W20" s="26" t="s">
        <v>30</v>
      </c>
      <c r="X20" s="27" t="str">
        <f t="shared" si="3"/>
        <v>45528NBTS03970</v>
      </c>
    </row>
    <row r="21" spans="2:24" x14ac:dyDescent="0.25">
      <c r="B21" s="17">
        <f t="shared" si="4"/>
        <v>19</v>
      </c>
      <c r="C21" s="23">
        <v>45528</v>
      </c>
      <c r="D21" s="19" t="s">
        <v>23</v>
      </c>
      <c r="E21" s="20" t="s">
        <v>213</v>
      </c>
      <c r="F21" s="19" t="s">
        <v>214</v>
      </c>
      <c r="G21" s="19" t="s">
        <v>43</v>
      </c>
      <c r="H21" s="19" t="s">
        <v>178</v>
      </c>
      <c r="I21" s="19" t="s">
        <v>179</v>
      </c>
      <c r="J21" s="21"/>
      <c r="K21" s="21" t="s">
        <v>201</v>
      </c>
      <c r="L21" s="21"/>
      <c r="M21" s="21"/>
      <c r="N21" s="22">
        <f t="shared" si="0"/>
        <v>1</v>
      </c>
      <c r="O21" s="23">
        <v>45527</v>
      </c>
      <c r="P21" s="23">
        <v>45527</v>
      </c>
      <c r="Q21" s="23">
        <v>45527</v>
      </c>
      <c r="R21" s="31"/>
      <c r="S21" s="31"/>
      <c r="T21" s="24"/>
      <c r="U21" s="25" t="str">
        <f t="shared" si="2"/>
        <v>x</v>
      </c>
      <c r="V21" s="17" t="s">
        <v>134</v>
      </c>
      <c r="W21" s="26" t="s">
        <v>30</v>
      </c>
      <c r="X21" s="27" t="str">
        <f t="shared" si="3"/>
        <v>45528NBTS05536</v>
      </c>
    </row>
    <row r="22" spans="2:24" x14ac:dyDescent="0.25">
      <c r="B22" s="17">
        <f t="shared" si="4"/>
        <v>20</v>
      </c>
      <c r="C22" s="18">
        <v>45525</v>
      </c>
      <c r="D22" s="19" t="s">
        <v>57</v>
      </c>
      <c r="E22" s="20" t="s">
        <v>175</v>
      </c>
      <c r="F22" s="19" t="s">
        <v>176</v>
      </c>
      <c r="G22" s="19" t="s">
        <v>60</v>
      </c>
      <c r="H22" s="19" t="s">
        <v>61</v>
      </c>
      <c r="I22" s="19" t="s">
        <v>62</v>
      </c>
      <c r="J22" s="21"/>
      <c r="K22" s="21" t="s">
        <v>29</v>
      </c>
      <c r="L22" s="21"/>
      <c r="M22" s="21"/>
      <c r="N22" s="22">
        <f t="shared" si="0"/>
        <v>-5</v>
      </c>
      <c r="O22" s="23">
        <v>45530</v>
      </c>
      <c r="P22" s="23">
        <v>45530</v>
      </c>
      <c r="Q22" s="23">
        <v>45530</v>
      </c>
      <c r="R22" s="23">
        <v>45530</v>
      </c>
      <c r="S22" s="31"/>
      <c r="T22" s="24" t="str">
        <f t="shared" si="1"/>
        <v>x</v>
      </c>
      <c r="U22" s="25" t="str">
        <f t="shared" si="2"/>
        <v/>
      </c>
      <c r="V22" s="3"/>
      <c r="W22" s="26" t="s">
        <v>30</v>
      </c>
      <c r="X22" s="27" t="str">
        <f t="shared" si="3"/>
        <v>45525NBTS03065</v>
      </c>
    </row>
    <row r="23" spans="2:24" x14ac:dyDescent="0.25">
      <c r="B23" s="17">
        <f t="shared" si="4"/>
        <v>21</v>
      </c>
      <c r="C23" s="23">
        <v>45528</v>
      </c>
      <c r="D23" s="19" t="s">
        <v>57</v>
      </c>
      <c r="E23" s="20" t="s">
        <v>215</v>
      </c>
      <c r="F23" s="19" t="s">
        <v>216</v>
      </c>
      <c r="G23" s="19" t="s">
        <v>60</v>
      </c>
      <c r="H23" s="19" t="s">
        <v>61</v>
      </c>
      <c r="I23" s="19" t="s">
        <v>62</v>
      </c>
      <c r="J23" s="21"/>
      <c r="K23" s="21" t="s">
        <v>29</v>
      </c>
      <c r="L23" s="21"/>
      <c r="M23" s="21"/>
      <c r="N23" s="22">
        <f t="shared" si="0"/>
        <v>-2</v>
      </c>
      <c r="O23" s="23">
        <v>45530</v>
      </c>
      <c r="P23" s="23">
        <v>45530</v>
      </c>
      <c r="Q23" s="23">
        <v>45530</v>
      </c>
      <c r="R23" s="23">
        <v>45530</v>
      </c>
      <c r="S23" s="31"/>
      <c r="T23" s="24" t="str">
        <f t="shared" si="1"/>
        <v>x</v>
      </c>
      <c r="U23" s="25" t="str">
        <f t="shared" si="2"/>
        <v/>
      </c>
      <c r="V23" s="3"/>
      <c r="W23" s="26" t="s">
        <v>30</v>
      </c>
      <c r="X23" s="27" t="str">
        <f t="shared" si="3"/>
        <v>45528NBTS04093</v>
      </c>
    </row>
    <row r="24" spans="2:24" x14ac:dyDescent="0.25">
      <c r="B24" s="17">
        <f t="shared" si="4"/>
        <v>22</v>
      </c>
      <c r="C24" s="23">
        <v>45531</v>
      </c>
      <c r="D24" s="19" t="s">
        <v>40</v>
      </c>
      <c r="E24" s="20" t="s">
        <v>217</v>
      </c>
      <c r="F24" s="19" t="s">
        <v>218</v>
      </c>
      <c r="G24" s="19" t="s">
        <v>43</v>
      </c>
      <c r="H24" s="19" t="s">
        <v>200</v>
      </c>
      <c r="I24" s="19" t="s">
        <v>199</v>
      </c>
      <c r="J24" s="21"/>
      <c r="K24" s="21" t="s">
        <v>219</v>
      </c>
      <c r="L24" s="21"/>
      <c r="M24" s="21"/>
      <c r="N24" s="22">
        <f t="shared" si="0"/>
        <v>0</v>
      </c>
      <c r="O24" s="23">
        <v>45531</v>
      </c>
      <c r="P24" s="23">
        <v>45531</v>
      </c>
      <c r="Q24" s="23">
        <v>45531</v>
      </c>
      <c r="R24" s="23">
        <v>45531</v>
      </c>
      <c r="S24" s="31"/>
      <c r="T24" s="24" t="str">
        <f t="shared" si="1"/>
        <v>x</v>
      </c>
      <c r="U24" s="25" t="str">
        <f t="shared" si="2"/>
        <v/>
      </c>
      <c r="V24" s="3"/>
      <c r="W24" s="26" t="s">
        <v>30</v>
      </c>
      <c r="X24" s="27" t="str">
        <f t="shared" si="3"/>
        <v>45531NBTS04157</v>
      </c>
    </row>
    <row r="25" spans="2:24" x14ac:dyDescent="0.25">
      <c r="B25" s="17">
        <f t="shared" si="4"/>
        <v>23</v>
      </c>
      <c r="C25" s="23">
        <v>45532</v>
      </c>
      <c r="D25" s="19" t="s">
        <v>152</v>
      </c>
      <c r="E25" s="20" t="s">
        <v>220</v>
      </c>
      <c r="F25" s="19" t="s">
        <v>166</v>
      </c>
      <c r="G25" s="19" t="s">
        <v>38</v>
      </c>
      <c r="H25" s="19" t="s">
        <v>152</v>
      </c>
      <c r="I25" s="19" t="s">
        <v>221</v>
      </c>
      <c r="J25" s="21"/>
      <c r="K25" s="21" t="s">
        <v>29</v>
      </c>
      <c r="L25" s="21"/>
      <c r="M25" s="21"/>
      <c r="N25" s="22">
        <f t="shared" si="0"/>
        <v>1</v>
      </c>
      <c r="O25" s="23">
        <v>45531</v>
      </c>
      <c r="P25" s="23">
        <v>45531</v>
      </c>
      <c r="Q25" s="31"/>
      <c r="R25" s="31"/>
      <c r="S25" s="31"/>
      <c r="T25" s="24"/>
      <c r="U25" s="25" t="str">
        <f t="shared" si="2"/>
        <v>x</v>
      </c>
      <c r="V25" s="17" t="s">
        <v>65</v>
      </c>
      <c r="W25" s="26" t="s">
        <v>30</v>
      </c>
      <c r="X25" s="27" t="str">
        <f t="shared" si="3"/>
        <v>45532NBTS05529</v>
      </c>
    </row>
    <row r="26" spans="2:24" x14ac:dyDescent="0.25">
      <c r="B26" s="17">
        <f t="shared" si="4"/>
        <v>24</v>
      </c>
      <c r="C26" s="23">
        <v>45533</v>
      </c>
      <c r="D26" s="19" t="s">
        <v>66</v>
      </c>
      <c r="E26" s="20" t="s">
        <v>180</v>
      </c>
      <c r="F26" s="19" t="s">
        <v>126</v>
      </c>
      <c r="G26" s="19" t="s">
        <v>26</v>
      </c>
      <c r="H26" s="19" t="s">
        <v>181</v>
      </c>
      <c r="I26" s="19" t="s">
        <v>70</v>
      </c>
      <c r="J26" s="21"/>
      <c r="K26" s="21" t="s">
        <v>29</v>
      </c>
      <c r="L26" s="21"/>
      <c r="M26" s="21"/>
      <c r="N26" s="22">
        <f t="shared" si="0"/>
        <v>2</v>
      </c>
      <c r="O26" s="23">
        <v>45531</v>
      </c>
      <c r="P26" s="23">
        <v>45531</v>
      </c>
      <c r="Q26" s="23">
        <v>45532</v>
      </c>
      <c r="R26" s="23">
        <v>45532</v>
      </c>
      <c r="S26" s="31"/>
      <c r="T26" s="24" t="str">
        <f t="shared" si="1"/>
        <v>x</v>
      </c>
      <c r="U26" s="25" t="str">
        <f t="shared" si="2"/>
        <v/>
      </c>
      <c r="V26" s="3"/>
      <c r="W26" s="26" t="s">
        <v>30</v>
      </c>
      <c r="X26" s="27" t="str">
        <f t="shared" si="3"/>
        <v>45533NBTS04535</v>
      </c>
    </row>
    <row r="27" spans="2:24" x14ac:dyDescent="0.25">
      <c r="B27" s="17">
        <f t="shared" si="4"/>
        <v>25</v>
      </c>
      <c r="C27" s="23">
        <v>45534</v>
      </c>
      <c r="D27" s="19" t="s">
        <v>66</v>
      </c>
      <c r="E27" s="20" t="s">
        <v>180</v>
      </c>
      <c r="F27" s="19" t="s">
        <v>126</v>
      </c>
      <c r="G27" s="19" t="s">
        <v>26</v>
      </c>
      <c r="H27" s="19" t="s">
        <v>181</v>
      </c>
      <c r="I27" s="19" t="s">
        <v>70</v>
      </c>
      <c r="J27" s="21"/>
      <c r="K27" s="21" t="s">
        <v>29</v>
      </c>
      <c r="L27" s="21"/>
      <c r="M27" s="21"/>
      <c r="N27" s="22">
        <f t="shared" si="0"/>
        <v>3</v>
      </c>
      <c r="O27" s="23">
        <v>45531</v>
      </c>
      <c r="P27" s="23">
        <v>45531</v>
      </c>
      <c r="Q27" s="23">
        <v>45532</v>
      </c>
      <c r="R27" s="23">
        <v>45532</v>
      </c>
      <c r="S27" s="31"/>
      <c r="T27" s="24" t="str">
        <f t="shared" si="1"/>
        <v>x</v>
      </c>
      <c r="U27" s="25" t="str">
        <f t="shared" si="2"/>
        <v/>
      </c>
      <c r="V27" s="3"/>
      <c r="W27" s="26" t="s">
        <v>30</v>
      </c>
      <c r="X27" s="27" t="str">
        <f t="shared" si="3"/>
        <v>45534NBTS04535</v>
      </c>
    </row>
    <row r="28" spans="2:24" x14ac:dyDescent="0.25">
      <c r="B28" s="17">
        <f t="shared" si="4"/>
        <v>26</v>
      </c>
      <c r="C28" s="23">
        <v>45533</v>
      </c>
      <c r="D28" s="19" t="s">
        <v>51</v>
      </c>
      <c r="E28" s="20" t="s">
        <v>177</v>
      </c>
      <c r="F28" s="19" t="s">
        <v>173</v>
      </c>
      <c r="G28" s="19" t="s">
        <v>26</v>
      </c>
      <c r="H28" s="19" t="s">
        <v>172</v>
      </c>
      <c r="I28" s="19" t="s">
        <v>146</v>
      </c>
      <c r="J28" s="21"/>
      <c r="K28" s="21" t="s">
        <v>29</v>
      </c>
      <c r="L28" s="21"/>
      <c r="M28" s="21"/>
      <c r="N28" s="22">
        <f t="shared" si="0"/>
        <v>2</v>
      </c>
      <c r="O28" s="23">
        <v>45531</v>
      </c>
      <c r="P28" s="23">
        <v>45531</v>
      </c>
      <c r="Q28" s="23">
        <v>45532</v>
      </c>
      <c r="R28" s="31"/>
      <c r="S28" s="31"/>
      <c r="T28" s="24" t="str">
        <f t="shared" si="1"/>
        <v>x</v>
      </c>
      <c r="U28" s="25" t="str">
        <f t="shared" si="2"/>
        <v/>
      </c>
      <c r="V28" s="17"/>
      <c r="W28" s="26" t="s">
        <v>30</v>
      </c>
      <c r="X28" s="27" t="str">
        <f t="shared" si="3"/>
        <v>45533NBTS00069</v>
      </c>
    </row>
    <row r="30" spans="2:24" x14ac:dyDescent="0.25">
      <c r="V30" s="17" t="s">
        <v>134</v>
      </c>
    </row>
    <row r="31" spans="2:24" x14ac:dyDescent="0.25">
      <c r="V31" s="17" t="s">
        <v>65</v>
      </c>
    </row>
    <row r="32" spans="2:24" x14ac:dyDescent="0.25">
      <c r="V32" s="17" t="s">
        <v>34</v>
      </c>
    </row>
    <row r="33" spans="22:22" x14ac:dyDescent="0.25">
      <c r="V33" s="17" t="s">
        <v>222</v>
      </c>
    </row>
  </sheetData>
  <conditionalFormatting sqref="C3:C5 C22">
    <cfRule type="timePeriod" dxfId="183" priority="107" timePeriod="today">
      <formula>FLOOR(C3,1)=TODAY()</formula>
    </cfRule>
    <cfRule type="timePeriod" dxfId="182" priority="108" timePeriod="today">
      <formula>FLOOR(C3,1)=TODAY()</formula>
    </cfRule>
    <cfRule type="timePeriod" dxfId="181" priority="109" timePeriod="today">
      <formula>FLOOR(C3,1)=TODAY()</formula>
    </cfRule>
    <cfRule type="timePeriod" dxfId="180" priority="110" timePeriod="today">
      <formula>FLOOR(C3,1)=TODAY()</formula>
    </cfRule>
    <cfRule type="timePeriod" dxfId="179" priority="111" timePeriod="today">
      <formula>FLOOR(C3,1)=TODAY()</formula>
    </cfRule>
    <cfRule type="timePeriod" dxfId="178" priority="112" timePeriod="today">
      <formula>FLOOR(C3,1)=TODAY()</formula>
    </cfRule>
    <cfRule type="timePeriod" dxfId="177" priority="113" timePeriod="today">
      <formula>FLOOR(C3,1)=TODAY()</formula>
    </cfRule>
    <cfRule type="timePeriod" dxfId="176" priority="114" timePeriod="today">
      <formula>FLOOR(C3,1)=TODAY()</formula>
    </cfRule>
    <cfRule type="timePeriod" dxfId="175" priority="115" timePeriod="today">
      <formula>FLOOR(C3,1)=TODAY()</formula>
    </cfRule>
  </conditionalFormatting>
  <conditionalFormatting sqref="C3:C22">
    <cfRule type="cellIs" dxfId="174" priority="85" operator="equal">
      <formula>TODAY()</formula>
    </cfRule>
  </conditionalFormatting>
  <conditionalFormatting sqref="C6:C21">
    <cfRule type="timePeriod" dxfId="173" priority="80" timePeriod="today">
      <formula>FLOOR(C6,1)=TODAY()</formula>
    </cfRule>
    <cfRule type="timePeriod" dxfId="172" priority="81" timePeriod="today">
      <formula>FLOOR(C6,1)=TODAY()</formula>
    </cfRule>
    <cfRule type="timePeriod" dxfId="171" priority="82" timePeriod="today">
      <formula>FLOOR(C6,1)=TODAY()</formula>
    </cfRule>
    <cfRule type="timePeriod" dxfId="170" priority="83" timePeriod="today">
      <formula>FLOOR(C6,1)=TODAY()</formula>
    </cfRule>
    <cfRule type="timePeriod" dxfId="169" priority="84" timePeriod="today">
      <formula>FLOOR(C6,1)=TODAY()</formula>
    </cfRule>
  </conditionalFormatting>
  <conditionalFormatting sqref="C23:C28">
    <cfRule type="timePeriod" dxfId="168" priority="74" timePeriod="today">
      <formula>FLOOR(C23,1)=TODAY()</formula>
    </cfRule>
    <cfRule type="timePeriod" dxfId="167" priority="75" timePeriod="today">
      <formula>FLOOR(C23,1)=TODAY()</formula>
    </cfRule>
    <cfRule type="timePeriod" dxfId="166" priority="76" timePeriod="today">
      <formula>FLOOR(C23,1)=TODAY()</formula>
    </cfRule>
    <cfRule type="timePeriod" dxfId="165" priority="77" timePeriod="today">
      <formula>FLOOR(C23,1)=TODAY()</formula>
    </cfRule>
    <cfRule type="timePeriod" dxfId="164" priority="78" timePeriod="today">
      <formula>FLOOR(C23,1)=TODAY()</formula>
    </cfRule>
    <cfRule type="cellIs" dxfId="163" priority="79" operator="equal">
      <formula>TODAY()</formula>
    </cfRule>
  </conditionalFormatting>
  <conditionalFormatting sqref="E3:E5">
    <cfRule type="expression" dxfId="162" priority="104">
      <formula>AND(OR($H3="ASM",$H3="MTM"),$AA3="Đang làm việc")</formula>
    </cfRule>
    <cfRule type="expression" dxfId="161" priority="105">
      <formula>$AA3="Nghỉ việc"</formula>
    </cfRule>
    <cfRule type="duplicateValues" dxfId="160" priority="106"/>
  </conditionalFormatting>
  <conditionalFormatting sqref="E3:E6">
    <cfRule type="expression" dxfId="159" priority="101">
      <formula>AND(OR($H3="SS",$H3="MTS"),$AA3="Đang làm việc")</formula>
    </cfRule>
    <cfRule type="expression" dxfId="158" priority="102">
      <formula>$AA3="Chuẩn bị nghỉ"</formula>
    </cfRule>
  </conditionalFormatting>
  <conditionalFormatting sqref="E6">
    <cfRule type="duplicateValues" dxfId="157" priority="98"/>
    <cfRule type="expression" dxfId="156" priority="99">
      <formula>$AA6="Nghỉ việc"</formula>
    </cfRule>
    <cfRule type="expression" dxfId="155" priority="100">
      <formula>AND(OR($H6="ASM",$H6="MTM"),$AA6="Đang làm việc")</formula>
    </cfRule>
    <cfRule type="duplicateValues" dxfId="154" priority="103"/>
  </conditionalFormatting>
  <conditionalFormatting sqref="E7:E12">
    <cfRule type="duplicateValues" dxfId="153" priority="92"/>
    <cfRule type="expression" dxfId="152" priority="93">
      <formula>$AA7="Nghỉ việc"</formula>
    </cfRule>
    <cfRule type="expression" dxfId="151" priority="94">
      <formula>AND(OR($H7="ASM",$H7="MTM"),$AA7="Đang làm việc")</formula>
    </cfRule>
    <cfRule type="expression" dxfId="150" priority="95">
      <formula>AND(OR($H7="SS",$H7="MTS"),$AA7="Đang làm việc")</formula>
    </cfRule>
    <cfRule type="expression" dxfId="149" priority="96">
      <formula>$AA7="Chuẩn bị nghỉ"</formula>
    </cfRule>
    <cfRule type="duplicateValues" dxfId="148" priority="97"/>
  </conditionalFormatting>
  <conditionalFormatting sqref="E13:E28">
    <cfRule type="duplicateValues" dxfId="147" priority="86"/>
    <cfRule type="expression" dxfId="146" priority="87">
      <formula>$AA13="Nghỉ việc"</formula>
    </cfRule>
    <cfRule type="expression" dxfId="145" priority="88">
      <formula>AND(OR($H13="ASM",$H13="MTM"),$AA13="Đang làm việc")</formula>
    </cfRule>
    <cfRule type="expression" dxfId="144" priority="89">
      <formula>AND(OR($H13="SS",$H13="MTS"),$AA13="Đang làm việc")</formula>
    </cfRule>
    <cfRule type="expression" dxfId="143" priority="90">
      <formula>$AA13="Chuẩn bị nghỉ"</formula>
    </cfRule>
    <cfRule type="duplicateValues" dxfId="142" priority="91"/>
  </conditionalFormatting>
  <conditionalFormatting sqref="O3:O5">
    <cfRule type="timePeriod" dxfId="141" priority="72" timePeriod="today">
      <formula>FLOOR(O3,1)=TODAY()</formula>
    </cfRule>
  </conditionalFormatting>
  <conditionalFormatting sqref="O3:O5">
    <cfRule type="timePeriod" dxfId="140" priority="65" timePeriod="today">
      <formula>FLOOR(O3,1)=TODAY()</formula>
    </cfRule>
    <cfRule type="timePeriod" dxfId="139" priority="66" timePeriod="today">
      <formula>FLOOR(O3,1)=TODAY()</formula>
    </cfRule>
    <cfRule type="timePeriod" dxfId="138" priority="67" timePeriod="today">
      <formula>FLOOR(O3,1)=TODAY()</formula>
    </cfRule>
    <cfRule type="timePeriod" dxfId="137" priority="68" timePeriod="today">
      <formula>FLOOR(O3,1)=TODAY()</formula>
    </cfRule>
    <cfRule type="timePeriod" dxfId="136" priority="69" timePeriod="today">
      <formula>FLOOR(O3,1)=TODAY()</formula>
    </cfRule>
    <cfRule type="timePeriod" dxfId="135" priority="70" timePeriod="today">
      <formula>FLOOR(O3,1)=TODAY()</formula>
    </cfRule>
    <cfRule type="timePeriod" dxfId="134" priority="71" timePeriod="today">
      <formula>FLOOR(O3,1)=TODAY()</formula>
    </cfRule>
    <cfRule type="timePeriod" dxfId="133" priority="73" timePeriod="today">
      <formula>FLOOR(O3,1)=TODAY()</formula>
    </cfRule>
  </conditionalFormatting>
  <conditionalFormatting sqref="O3:O28">
    <cfRule type="cellIs" dxfId="132" priority="64" operator="equal">
      <formula>TODAY()</formula>
    </cfRule>
  </conditionalFormatting>
  <conditionalFormatting sqref="O6:O28">
    <cfRule type="timePeriod" dxfId="131" priority="59" timePeriod="today">
      <formula>FLOOR(O6,1)=TODAY()</formula>
    </cfRule>
    <cfRule type="timePeriod" dxfId="130" priority="60" timePeriod="today">
      <formula>FLOOR(O6,1)=TODAY()</formula>
    </cfRule>
    <cfRule type="timePeriod" dxfId="129" priority="61" timePeriod="today">
      <formula>FLOOR(O6,1)=TODAY()</formula>
    </cfRule>
    <cfRule type="timePeriod" dxfId="128" priority="62" timePeriod="today">
      <formula>FLOOR(O6,1)=TODAY()</formula>
    </cfRule>
    <cfRule type="timePeriod" dxfId="127" priority="63" timePeriod="today">
      <formula>FLOOR(O6,1)=TODAY()</formula>
    </cfRule>
  </conditionalFormatting>
  <conditionalFormatting sqref="P20">
    <cfRule type="timePeriod" dxfId="126" priority="37" timePeriod="today">
      <formula>FLOOR(P20,1)=TODAY()</formula>
    </cfRule>
    <cfRule type="timePeriod" dxfId="125" priority="38" timePeriod="today">
      <formula>FLOOR(P20,1)=TODAY()</formula>
    </cfRule>
    <cfRule type="timePeriod" dxfId="124" priority="39" timePeriod="today">
      <formula>FLOOR(P20,1)=TODAY()</formula>
    </cfRule>
    <cfRule type="timePeriod" dxfId="123" priority="40" timePeriod="today">
      <formula>FLOOR(P20,1)=TODAY()</formula>
    </cfRule>
    <cfRule type="timePeriod" dxfId="122" priority="41" timePeriod="today">
      <formula>FLOOR(P20,1)=TODAY()</formula>
    </cfRule>
    <cfRule type="cellIs" dxfId="121" priority="42" operator="equal">
      <formula>TODAY()</formula>
    </cfRule>
  </conditionalFormatting>
  <conditionalFormatting sqref="P25:P28">
    <cfRule type="timePeriod" dxfId="120" priority="1" timePeriod="today">
      <formula>FLOOR(P25,1)=TODAY()</formula>
    </cfRule>
    <cfRule type="timePeriod" dxfId="119" priority="2" timePeriod="today">
      <formula>FLOOR(P25,1)=TODAY()</formula>
    </cfRule>
    <cfRule type="timePeriod" dxfId="118" priority="3" timePeriod="today">
      <formula>FLOOR(P25,1)=TODAY()</formula>
    </cfRule>
    <cfRule type="timePeriod" dxfId="117" priority="4" timePeriod="today">
      <formula>FLOOR(P25,1)=TODAY()</formula>
    </cfRule>
    <cfRule type="timePeriod" dxfId="116" priority="5" timePeriod="today">
      <formula>FLOOR(P25,1)=TODAY()</formula>
    </cfRule>
    <cfRule type="cellIs" dxfId="115" priority="6" operator="equal">
      <formula>TODAY()</formula>
    </cfRule>
  </conditionalFormatting>
  <conditionalFormatting sqref="P6:Q8">
    <cfRule type="timePeriod" dxfId="114" priority="43" timePeriod="today">
      <formula>FLOOR(P6,1)=TODAY()</formula>
    </cfRule>
    <cfRule type="timePeriod" dxfId="113" priority="44" timePeriod="today">
      <formula>FLOOR(P6,1)=TODAY()</formula>
    </cfRule>
    <cfRule type="timePeriod" dxfId="112" priority="45" timePeriod="today">
      <formula>FLOOR(P6,1)=TODAY()</formula>
    </cfRule>
    <cfRule type="timePeriod" dxfId="111" priority="46" timePeriod="today">
      <formula>FLOOR(P6,1)=TODAY()</formula>
    </cfRule>
    <cfRule type="timePeriod" dxfId="110" priority="47" timePeriod="today">
      <formula>FLOOR(P6,1)=TODAY()</formula>
    </cfRule>
    <cfRule type="cellIs" dxfId="109" priority="48" operator="equal">
      <formula>TODAY()</formula>
    </cfRule>
  </conditionalFormatting>
  <conditionalFormatting sqref="P21:Q23">
    <cfRule type="timePeriod" dxfId="108" priority="25" timePeriod="today">
      <formula>FLOOR(P21,1)=TODAY()</formula>
    </cfRule>
    <cfRule type="timePeriod" dxfId="107" priority="26" timePeriod="today">
      <formula>FLOOR(P21,1)=TODAY()</formula>
    </cfRule>
    <cfRule type="timePeriod" dxfId="106" priority="27" timePeriod="today">
      <formula>FLOOR(P21,1)=TODAY()</formula>
    </cfRule>
    <cfRule type="timePeriod" dxfId="105" priority="28" timePeriod="today">
      <formula>FLOOR(P21,1)=TODAY()</formula>
    </cfRule>
    <cfRule type="timePeriod" dxfId="104" priority="29" timePeriod="today">
      <formula>FLOOR(P21,1)=TODAY()</formula>
    </cfRule>
    <cfRule type="cellIs" dxfId="103" priority="30" operator="equal">
      <formula>TODAY()</formula>
    </cfRule>
  </conditionalFormatting>
  <conditionalFormatting sqref="P3:R5">
    <cfRule type="cellIs" dxfId="102" priority="49" operator="equal">
      <formula>TODAY()</formula>
    </cfRule>
    <cfRule type="timePeriod" dxfId="101" priority="50" timePeriod="today">
      <formula>FLOOR(P3,1)=TODAY()</formula>
    </cfRule>
    <cfRule type="timePeriod" dxfId="100" priority="51" timePeriod="today">
      <formula>FLOOR(P3,1)=TODAY()</formula>
    </cfRule>
    <cfRule type="timePeriod" dxfId="99" priority="52" timePeriod="today">
      <formula>FLOOR(P3,1)=TODAY()</formula>
    </cfRule>
    <cfRule type="timePeriod" dxfId="98" priority="53" timePeriod="today">
      <formula>FLOOR(P3,1)=TODAY()</formula>
    </cfRule>
    <cfRule type="timePeriod" dxfId="97" priority="54" timePeriod="today">
      <formula>FLOOR(P3,1)=TODAY()</formula>
    </cfRule>
    <cfRule type="timePeriod" dxfId="96" priority="55" timePeriod="today">
      <formula>FLOOR(P3,1)=TODAY()</formula>
    </cfRule>
    <cfRule type="timePeriod" dxfId="95" priority="56" timePeriod="today">
      <formula>FLOOR(P3,1)=TODAY()</formula>
    </cfRule>
    <cfRule type="timePeriod" dxfId="94" priority="57" timePeriod="today">
      <formula>FLOOR(P3,1)=TODAY()</formula>
    </cfRule>
    <cfRule type="timePeriod" dxfId="93" priority="58" timePeriod="today">
      <formula>FLOOR(P3,1)=TODAY()</formula>
    </cfRule>
  </conditionalFormatting>
  <conditionalFormatting sqref="P9:R19">
    <cfRule type="timePeriod" dxfId="92" priority="31" timePeriod="today">
      <formula>FLOOR(P9,1)=TODAY()</formula>
    </cfRule>
    <cfRule type="timePeriod" dxfId="91" priority="32" timePeriod="today">
      <formula>FLOOR(P9,1)=TODAY()</formula>
    </cfRule>
    <cfRule type="timePeriod" dxfId="90" priority="33" timePeriod="today">
      <formula>FLOOR(P9,1)=TODAY()</formula>
    </cfRule>
    <cfRule type="timePeriod" dxfId="89" priority="34" timePeriod="today">
      <formula>FLOOR(P9,1)=TODAY()</formula>
    </cfRule>
    <cfRule type="timePeriod" dxfId="88" priority="35" timePeriod="today">
      <formula>FLOOR(P9,1)=TODAY()</formula>
    </cfRule>
    <cfRule type="cellIs" dxfId="87" priority="36" operator="equal">
      <formula>TODAY()</formula>
    </cfRule>
  </conditionalFormatting>
  <conditionalFormatting sqref="P24:R24">
    <cfRule type="timePeriod" dxfId="86" priority="13" timePeriod="today">
      <formula>FLOOR(P24,1)=TODAY()</formula>
    </cfRule>
    <cfRule type="timePeriod" dxfId="85" priority="14" timePeriod="today">
      <formula>FLOOR(P24,1)=TODAY()</formula>
    </cfRule>
    <cfRule type="timePeriod" dxfId="84" priority="15" timePeriod="today">
      <formula>FLOOR(P24,1)=TODAY()</formula>
    </cfRule>
    <cfRule type="timePeriod" dxfId="83" priority="16" timePeriod="today">
      <formula>FLOOR(P24,1)=TODAY()</formula>
    </cfRule>
    <cfRule type="timePeriod" dxfId="82" priority="17" timePeriod="today">
      <formula>FLOOR(P24,1)=TODAY()</formula>
    </cfRule>
    <cfRule type="cellIs" dxfId="81" priority="18" operator="equal">
      <formula>TODAY()</formula>
    </cfRule>
  </conditionalFormatting>
  <conditionalFormatting sqref="Q26:R27 Q28">
    <cfRule type="timePeriod" dxfId="80" priority="7" timePeriod="today">
      <formula>FLOOR(Q26,1)=TODAY()</formula>
    </cfRule>
    <cfRule type="timePeriod" dxfId="79" priority="8" timePeriod="today">
      <formula>FLOOR(Q26,1)=TODAY()</formula>
    </cfRule>
    <cfRule type="timePeriod" dxfId="78" priority="9" timePeriod="today">
      <formula>FLOOR(Q26,1)=TODAY()</formula>
    </cfRule>
    <cfRule type="timePeriod" dxfId="77" priority="10" timePeriod="today">
      <formula>FLOOR(Q26,1)=TODAY()</formula>
    </cfRule>
    <cfRule type="timePeriod" dxfId="76" priority="11" timePeriod="today">
      <formula>FLOOR(Q26,1)=TODAY()</formula>
    </cfRule>
    <cfRule type="cellIs" dxfId="75" priority="12" operator="equal">
      <formula>TODAY()</formula>
    </cfRule>
  </conditionalFormatting>
  <conditionalFormatting sqref="R22:R23">
    <cfRule type="timePeriod" dxfId="74" priority="19" timePeriod="today">
      <formula>FLOOR(R22,1)=TODAY()</formula>
    </cfRule>
    <cfRule type="timePeriod" dxfId="73" priority="20" timePeriod="today">
      <formula>FLOOR(R22,1)=TODAY()</formula>
    </cfRule>
    <cfRule type="timePeriod" dxfId="72" priority="21" timePeriod="today">
      <formula>FLOOR(R22,1)=TODAY()</formula>
    </cfRule>
    <cfRule type="timePeriod" dxfId="71" priority="22" timePeriod="today">
      <formula>FLOOR(R22,1)=TODAY()</formula>
    </cfRule>
    <cfRule type="timePeriod" dxfId="70" priority="23" timePeriod="today">
      <formula>FLOOR(R22,1)=TODAY()</formula>
    </cfRule>
    <cfRule type="cellIs" dxfId="69" priority="24" operator="equal">
      <formula>TODAY()</formula>
    </cfRule>
  </conditionalFormatting>
  <conditionalFormatting sqref="X1:X2">
    <cfRule type="duplicateValues" dxfId="68" priority="566"/>
    <cfRule type="duplicateValues" dxfId="67" priority="567"/>
    <cfRule type="duplicateValues" dxfId="66" priority="568"/>
  </conditionalFormatting>
  <conditionalFormatting sqref="X1:X1048576">
    <cfRule type="duplicateValues" dxfId="65" priority="557"/>
    <cfRule type="duplicateValues" dxfId="64" priority="561"/>
  </conditionalFormatting>
  <conditionalFormatting sqref="X3:X28">
    <cfRule type="duplicateValues" dxfId="2" priority="669"/>
    <cfRule type="duplicateValues" dxfId="1" priority="670"/>
    <cfRule type="duplicateValues" dxfId="0" priority="67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0A37-BC9E-4378-AF39-F276931C1A26}">
  <sheetPr>
    <tabColor rgb="FFFFC000"/>
  </sheetPr>
  <dimension ref="A1:AE79"/>
  <sheetViews>
    <sheetView zoomScale="55" zoomScaleNormal="55" workbookViewId="0">
      <pane xSplit="7" ySplit="2" topLeftCell="J3" activePane="bottomRight" state="frozen"/>
      <selection activeCell="G27" sqref="G27"/>
      <selection pane="topRight" activeCell="G27" sqref="G27"/>
      <selection pane="bottomLeft" activeCell="G27" sqref="G27"/>
      <selection pane="bottomRight" activeCell="J16" sqref="J16"/>
    </sheetView>
  </sheetViews>
  <sheetFormatPr defaultColWidth="9.125" defaultRowHeight="15.75" outlineLevelCol="1" x14ac:dyDescent="0.25"/>
  <cols>
    <col min="1" max="1" width="19.875" style="1" hidden="1" customWidth="1" outlineLevel="1"/>
    <col min="2" max="2" width="9" style="1" customWidth="1" collapsed="1"/>
    <col min="3" max="3" width="13.25" style="1" customWidth="1"/>
    <col min="4" max="4" width="18.375" style="5" customWidth="1"/>
    <col min="5" max="5" width="14" style="4" customWidth="1"/>
    <col min="6" max="6" width="28.375" style="1" customWidth="1"/>
    <col min="7" max="7" width="11.625" style="1" customWidth="1"/>
    <col min="8" max="8" width="30.625" style="5" customWidth="1"/>
    <col min="9" max="9" width="33" style="5" customWidth="1"/>
    <col min="10" max="10" width="11.875" style="1" customWidth="1" outlineLevel="1"/>
    <col min="11" max="11" width="23.375" style="1" customWidth="1"/>
    <col min="12" max="13" width="11.375" style="1" customWidth="1" outlineLevel="1"/>
    <col min="14" max="14" width="7.5" style="6" customWidth="1"/>
    <col min="15" max="15" width="13.25" style="4" customWidth="1"/>
    <col min="16" max="19" width="13.25" style="5" customWidth="1"/>
    <col min="20" max="21" width="13.375" style="5" customWidth="1"/>
    <col min="22" max="22" width="37.125" style="5" customWidth="1"/>
    <col min="23" max="23" width="14.25" style="30" customWidth="1"/>
    <col min="24" max="24" width="21.375" style="1" bestFit="1" customWidth="1"/>
    <col min="25" max="16384" width="9.125" style="1"/>
  </cols>
  <sheetData>
    <row r="1" spans="1:31" ht="18.75" customHeight="1" x14ac:dyDescent="0.25">
      <c r="B1" s="2" t="s">
        <v>0</v>
      </c>
      <c r="D1" s="3"/>
      <c r="W1" s="7"/>
    </row>
    <row r="2" spans="1:31" s="15" customFormat="1" ht="37.5" customHeight="1" x14ac:dyDescent="0.2">
      <c r="A2" s="8" t="s">
        <v>1</v>
      </c>
      <c r="B2" s="9" t="s">
        <v>2</v>
      </c>
      <c r="C2" s="9" t="s">
        <v>3</v>
      </c>
      <c r="D2" s="10" t="s">
        <v>4</v>
      </c>
      <c r="E2" s="10" t="s">
        <v>5</v>
      </c>
      <c r="F2" s="9" t="s">
        <v>6</v>
      </c>
      <c r="G2" s="9" t="s">
        <v>7</v>
      </c>
      <c r="H2" s="10" t="s">
        <v>8</v>
      </c>
      <c r="I2" s="10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2" t="s">
        <v>20</v>
      </c>
      <c r="U2" s="12" t="s">
        <v>21</v>
      </c>
      <c r="V2" s="13" t="s">
        <v>22</v>
      </c>
      <c r="W2" s="14" t="s">
        <v>4</v>
      </c>
      <c r="AC2" s="16"/>
      <c r="AD2" s="16"/>
      <c r="AE2" s="16"/>
    </row>
    <row r="3" spans="1:31" x14ac:dyDescent="0.25">
      <c r="B3" s="17">
        <v>1</v>
      </c>
      <c r="C3" s="18">
        <v>45539</v>
      </c>
      <c r="D3" s="19" t="s">
        <v>23</v>
      </c>
      <c r="E3" s="20" t="s">
        <v>24</v>
      </c>
      <c r="F3" s="19" t="s">
        <v>25</v>
      </c>
      <c r="G3" s="19" t="s">
        <v>26</v>
      </c>
      <c r="H3" s="19" t="s">
        <v>27</v>
      </c>
      <c r="I3" s="19" t="s">
        <v>28</v>
      </c>
      <c r="J3" s="21"/>
      <c r="K3" s="21" t="s">
        <v>29</v>
      </c>
      <c r="L3" s="21"/>
      <c r="M3" s="21"/>
      <c r="N3" s="22">
        <f t="shared" ref="N3:N60" si="0">C3-O3</f>
        <v>8</v>
      </c>
      <c r="O3" s="23">
        <v>45531</v>
      </c>
      <c r="P3" s="23">
        <v>45531</v>
      </c>
      <c r="Q3" s="23">
        <v>45532</v>
      </c>
      <c r="R3" s="23">
        <v>45532</v>
      </c>
      <c r="S3" s="23"/>
      <c r="T3" s="24" t="str">
        <f t="shared" ref="T3:T59" si="1">IF(AND(O3&lt;&gt;"",P3&lt;&gt;"",Q3&lt;&gt;""),"x","")</f>
        <v>x</v>
      </c>
      <c r="U3" s="25" t="str">
        <f t="shared" ref="U3:U60" si="2">IF(T3="x","","x")</f>
        <v/>
      </c>
      <c r="V3" s="17"/>
      <c r="W3" s="26" t="s">
        <v>30</v>
      </c>
      <c r="X3" s="27" t="str">
        <f t="shared" ref="X3:X60" si="3">C3&amp;E3</f>
        <v>45539NBTS04693</v>
      </c>
      <c r="Y3" s="27" t="str">
        <f t="shared" ref="Y3:Y60" si="4">T3</f>
        <v>x</v>
      </c>
      <c r="Z3" s="27">
        <f t="shared" ref="Z3:Z60" si="5">N3</f>
        <v>8</v>
      </c>
      <c r="AA3" s="27" t="str">
        <f t="shared" ref="AA3:AA60" si="6">K3</f>
        <v>Phép năm</v>
      </c>
      <c r="AB3" s="27" t="str">
        <f t="shared" ref="AB3:AB60" si="7">F3</f>
        <v>Nguyễn Công Thoại</v>
      </c>
    </row>
    <row r="4" spans="1:31" x14ac:dyDescent="0.25">
      <c r="B4" s="17">
        <f t="shared" ref="B4:B60" si="8">B3+1</f>
        <v>2</v>
      </c>
      <c r="C4" s="18">
        <v>45540</v>
      </c>
      <c r="D4" s="19" t="s">
        <v>23</v>
      </c>
      <c r="E4" s="20" t="s">
        <v>24</v>
      </c>
      <c r="F4" s="19" t="s">
        <v>25</v>
      </c>
      <c r="G4" s="19" t="s">
        <v>26</v>
      </c>
      <c r="H4" s="19" t="s">
        <v>27</v>
      </c>
      <c r="I4" s="19" t="s">
        <v>28</v>
      </c>
      <c r="J4" s="21"/>
      <c r="K4" s="21" t="s">
        <v>29</v>
      </c>
      <c r="L4" s="21"/>
      <c r="M4" s="21"/>
      <c r="N4" s="22">
        <f t="shared" si="0"/>
        <v>9</v>
      </c>
      <c r="O4" s="23">
        <v>45531</v>
      </c>
      <c r="P4" s="23">
        <v>45531</v>
      </c>
      <c r="Q4" s="23">
        <v>45532</v>
      </c>
      <c r="R4" s="23">
        <v>45532</v>
      </c>
      <c r="S4" s="23"/>
      <c r="T4" s="24" t="str">
        <f t="shared" si="1"/>
        <v>x</v>
      </c>
      <c r="U4" s="25" t="str">
        <f t="shared" si="2"/>
        <v/>
      </c>
      <c r="V4" s="17"/>
      <c r="W4" s="26" t="s">
        <v>30</v>
      </c>
      <c r="X4" s="27" t="str">
        <f t="shared" si="3"/>
        <v>45540NBTS04693</v>
      </c>
      <c r="Y4" s="27" t="str">
        <f t="shared" si="4"/>
        <v>x</v>
      </c>
      <c r="Z4" s="27">
        <f t="shared" si="5"/>
        <v>9</v>
      </c>
      <c r="AA4" s="27" t="str">
        <f t="shared" si="6"/>
        <v>Phép năm</v>
      </c>
      <c r="AB4" s="27" t="str">
        <f t="shared" si="7"/>
        <v>Nguyễn Công Thoại</v>
      </c>
    </row>
    <row r="5" spans="1:31" x14ac:dyDescent="0.25">
      <c r="B5" s="17">
        <f t="shared" si="8"/>
        <v>3</v>
      </c>
      <c r="C5" s="18">
        <v>45539</v>
      </c>
      <c r="D5" s="19" t="s">
        <v>23</v>
      </c>
      <c r="E5" s="20" t="s">
        <v>31</v>
      </c>
      <c r="F5" s="19" t="s">
        <v>32</v>
      </c>
      <c r="G5" s="19" t="s">
        <v>26</v>
      </c>
      <c r="H5" s="19" t="s">
        <v>33</v>
      </c>
      <c r="I5" s="19" t="s">
        <v>28</v>
      </c>
      <c r="J5" s="21"/>
      <c r="K5" s="21" t="s">
        <v>29</v>
      </c>
      <c r="L5" s="21"/>
      <c r="M5" s="21"/>
      <c r="N5" s="22">
        <f t="shared" si="0"/>
        <v>7</v>
      </c>
      <c r="O5" s="23">
        <v>45532</v>
      </c>
      <c r="P5" s="23">
        <v>45532</v>
      </c>
      <c r="Q5" s="23"/>
      <c r="R5" s="23"/>
      <c r="S5" s="23"/>
      <c r="T5" s="24" t="str">
        <f t="shared" si="1"/>
        <v/>
      </c>
      <c r="U5" s="25" t="str">
        <f t="shared" si="2"/>
        <v>x</v>
      </c>
      <c r="V5" s="28" t="s">
        <v>34</v>
      </c>
      <c r="W5" s="26" t="s">
        <v>30</v>
      </c>
      <c r="X5" s="27" t="str">
        <f t="shared" si="3"/>
        <v>45539NBTS01116</v>
      </c>
      <c r="Y5" s="27" t="str">
        <f t="shared" si="4"/>
        <v/>
      </c>
      <c r="Z5" s="27">
        <f t="shared" si="5"/>
        <v>7</v>
      </c>
      <c r="AA5" s="27" t="str">
        <f t="shared" si="6"/>
        <v>Phép năm</v>
      </c>
      <c r="AB5" s="27" t="str">
        <f t="shared" si="7"/>
        <v>Mai Trọng Phi</v>
      </c>
    </row>
    <row r="6" spans="1:31" x14ac:dyDescent="0.25">
      <c r="B6" s="17">
        <f t="shared" si="8"/>
        <v>4</v>
      </c>
      <c r="C6" s="18">
        <v>45539</v>
      </c>
      <c r="D6" s="19" t="s">
        <v>35</v>
      </c>
      <c r="E6" s="20" t="s">
        <v>36</v>
      </c>
      <c r="F6" s="19" t="s">
        <v>37</v>
      </c>
      <c r="G6" s="19" t="s">
        <v>38</v>
      </c>
      <c r="H6" s="19" t="s">
        <v>35</v>
      </c>
      <c r="I6" s="19" t="s">
        <v>39</v>
      </c>
      <c r="J6" s="21"/>
      <c r="K6" s="21" t="s">
        <v>29</v>
      </c>
      <c r="L6" s="21"/>
      <c r="M6" s="21"/>
      <c r="N6" s="22">
        <f t="shared" si="0"/>
        <v>1</v>
      </c>
      <c r="O6" s="23">
        <v>45538</v>
      </c>
      <c r="P6" s="23">
        <v>45538</v>
      </c>
      <c r="Q6" s="23">
        <v>45540</v>
      </c>
      <c r="R6" s="23">
        <v>45540</v>
      </c>
      <c r="S6" s="23"/>
      <c r="T6" s="24" t="str">
        <f t="shared" si="1"/>
        <v>x</v>
      </c>
      <c r="U6" s="25" t="str">
        <f t="shared" si="2"/>
        <v/>
      </c>
      <c r="V6" s="17"/>
      <c r="W6" s="26" t="s">
        <v>30</v>
      </c>
      <c r="X6" s="27" t="str">
        <f t="shared" si="3"/>
        <v>45539NBTS04778</v>
      </c>
      <c r="Y6" s="27" t="str">
        <f t="shared" si="4"/>
        <v>x</v>
      </c>
      <c r="Z6" s="27">
        <f t="shared" si="5"/>
        <v>1</v>
      </c>
      <c r="AA6" s="27" t="str">
        <f t="shared" si="6"/>
        <v>Phép năm</v>
      </c>
      <c r="AB6" s="27" t="str">
        <f t="shared" si="7"/>
        <v>Bùi Quang Hưng</v>
      </c>
    </row>
    <row r="7" spans="1:31" x14ac:dyDescent="0.25">
      <c r="B7" s="17">
        <f t="shared" si="8"/>
        <v>5</v>
      </c>
      <c r="C7" s="18">
        <v>45541</v>
      </c>
      <c r="D7" s="19" t="s">
        <v>40</v>
      </c>
      <c r="E7" s="20" t="s">
        <v>41</v>
      </c>
      <c r="F7" s="19" t="s">
        <v>42</v>
      </c>
      <c r="G7" s="19" t="s">
        <v>43</v>
      </c>
      <c r="H7" s="19" t="s">
        <v>44</v>
      </c>
      <c r="I7" s="19" t="s">
        <v>45</v>
      </c>
      <c r="J7" s="21"/>
      <c r="K7" s="21" t="s">
        <v>46</v>
      </c>
      <c r="L7" s="21"/>
      <c r="M7" s="21"/>
      <c r="N7" s="22">
        <f t="shared" si="0"/>
        <v>2</v>
      </c>
      <c r="O7" s="23">
        <v>45539</v>
      </c>
      <c r="P7" s="23">
        <v>45539</v>
      </c>
      <c r="Q7" s="23"/>
      <c r="R7" s="23"/>
      <c r="S7" s="23">
        <v>45546</v>
      </c>
      <c r="T7" s="24" t="str">
        <f t="shared" si="1"/>
        <v/>
      </c>
      <c r="U7" s="25" t="str">
        <f t="shared" si="2"/>
        <v>x</v>
      </c>
      <c r="V7" s="28" t="s">
        <v>34</v>
      </c>
      <c r="W7" s="26" t="s">
        <v>30</v>
      </c>
      <c r="X7" s="27" t="str">
        <f t="shared" si="3"/>
        <v>45541NBTS00348</v>
      </c>
      <c r="Y7" s="27" t="str">
        <f t="shared" si="4"/>
        <v/>
      </c>
      <c r="Z7" s="27">
        <f t="shared" si="5"/>
        <v>2</v>
      </c>
      <c r="AA7" s="27" t="str">
        <f t="shared" si="6"/>
        <v>Con cưới</v>
      </c>
      <c r="AB7" s="27" t="str">
        <f t="shared" si="7"/>
        <v>Đỗ Duy Thiện</v>
      </c>
    </row>
    <row r="8" spans="1:31" x14ac:dyDescent="0.25">
      <c r="B8" s="17">
        <f t="shared" si="8"/>
        <v>6</v>
      </c>
      <c r="C8" s="18">
        <v>45542</v>
      </c>
      <c r="D8" s="19" t="s">
        <v>40</v>
      </c>
      <c r="E8" s="20" t="s">
        <v>41</v>
      </c>
      <c r="F8" s="19" t="s">
        <v>42</v>
      </c>
      <c r="G8" s="19" t="s">
        <v>43</v>
      </c>
      <c r="H8" s="19" t="s">
        <v>44</v>
      </c>
      <c r="I8" s="19" t="s">
        <v>45</v>
      </c>
      <c r="J8" s="21"/>
      <c r="K8" s="21" t="s">
        <v>46</v>
      </c>
      <c r="L8" s="21"/>
      <c r="M8" s="21"/>
      <c r="N8" s="22">
        <f t="shared" si="0"/>
        <v>3</v>
      </c>
      <c r="O8" s="23">
        <v>45539</v>
      </c>
      <c r="P8" s="23">
        <v>45539</v>
      </c>
      <c r="Q8" s="23"/>
      <c r="R8" s="23"/>
      <c r="S8" s="23">
        <v>45546</v>
      </c>
      <c r="T8" s="24" t="str">
        <f t="shared" si="1"/>
        <v/>
      </c>
      <c r="U8" s="25" t="str">
        <f t="shared" si="2"/>
        <v>x</v>
      </c>
      <c r="V8" s="28" t="s">
        <v>34</v>
      </c>
      <c r="W8" s="26" t="s">
        <v>30</v>
      </c>
      <c r="X8" s="27" t="str">
        <f t="shared" si="3"/>
        <v>45542NBTS00348</v>
      </c>
      <c r="Y8" s="27" t="str">
        <f t="shared" si="4"/>
        <v/>
      </c>
      <c r="Z8" s="27">
        <f t="shared" si="5"/>
        <v>3</v>
      </c>
      <c r="AA8" s="27" t="str">
        <f t="shared" si="6"/>
        <v>Con cưới</v>
      </c>
      <c r="AB8" s="27" t="str">
        <f t="shared" si="7"/>
        <v>Đỗ Duy Thiện</v>
      </c>
    </row>
    <row r="9" spans="1:31" x14ac:dyDescent="0.25">
      <c r="B9" s="17">
        <f t="shared" si="8"/>
        <v>7</v>
      </c>
      <c r="C9" s="18">
        <v>45545</v>
      </c>
      <c r="D9" s="19" t="s">
        <v>47</v>
      </c>
      <c r="E9" s="20" t="s">
        <v>48</v>
      </c>
      <c r="F9" s="19" t="s">
        <v>49</v>
      </c>
      <c r="G9" s="19" t="s">
        <v>38</v>
      </c>
      <c r="H9" s="19" t="s">
        <v>47</v>
      </c>
      <c r="I9" s="19" t="s">
        <v>50</v>
      </c>
      <c r="J9" s="21"/>
      <c r="K9" s="21" t="s">
        <v>29</v>
      </c>
      <c r="L9" s="21"/>
      <c r="M9" s="21"/>
      <c r="N9" s="22">
        <f t="shared" si="0"/>
        <v>6</v>
      </c>
      <c r="O9" s="23">
        <v>45539</v>
      </c>
      <c r="P9" s="23">
        <v>45539</v>
      </c>
      <c r="Q9" s="23">
        <v>45539</v>
      </c>
      <c r="R9" s="23"/>
      <c r="S9" s="23"/>
      <c r="T9" s="24" t="str">
        <f t="shared" si="1"/>
        <v>x</v>
      </c>
      <c r="U9" s="25" t="str">
        <f t="shared" si="2"/>
        <v/>
      </c>
      <c r="V9" s="17"/>
      <c r="W9" s="26" t="s">
        <v>30</v>
      </c>
      <c r="X9" s="27" t="str">
        <f t="shared" si="3"/>
        <v>45545NBTS04667</v>
      </c>
      <c r="Y9" s="27" t="str">
        <f t="shared" si="4"/>
        <v>x</v>
      </c>
      <c r="Z9" s="27">
        <f t="shared" si="5"/>
        <v>6</v>
      </c>
      <c r="AA9" s="27" t="str">
        <f t="shared" si="6"/>
        <v>Phép năm</v>
      </c>
      <c r="AB9" s="27" t="str">
        <f t="shared" si="7"/>
        <v>Nguyễn Duy Sơn</v>
      </c>
    </row>
    <row r="10" spans="1:31" x14ac:dyDescent="0.25">
      <c r="B10" s="17">
        <f t="shared" si="8"/>
        <v>8</v>
      </c>
      <c r="C10" s="18">
        <v>45539</v>
      </c>
      <c r="D10" s="19" t="s">
        <v>51</v>
      </c>
      <c r="E10" s="20" t="s">
        <v>52</v>
      </c>
      <c r="F10" s="19" t="s">
        <v>53</v>
      </c>
      <c r="G10" s="19" t="s">
        <v>43</v>
      </c>
      <c r="H10" s="19" t="s">
        <v>54</v>
      </c>
      <c r="I10" s="19" t="s">
        <v>55</v>
      </c>
      <c r="J10" s="21"/>
      <c r="K10" s="21" t="s">
        <v>56</v>
      </c>
      <c r="L10" s="21"/>
      <c r="M10" s="21"/>
      <c r="N10" s="22">
        <f t="shared" si="0"/>
        <v>-3</v>
      </c>
      <c r="O10" s="23">
        <v>45542</v>
      </c>
      <c r="P10" s="23">
        <v>45542</v>
      </c>
      <c r="Q10" s="23">
        <v>45542</v>
      </c>
      <c r="R10" s="23"/>
      <c r="S10" s="23">
        <v>45542</v>
      </c>
      <c r="T10" s="24" t="str">
        <f t="shared" si="1"/>
        <v>x</v>
      </c>
      <c r="U10" s="25" t="str">
        <f t="shared" si="2"/>
        <v/>
      </c>
      <c r="V10" s="17"/>
      <c r="W10" s="26" t="s">
        <v>30</v>
      </c>
      <c r="X10" s="27" t="str">
        <f t="shared" si="3"/>
        <v>45539NBTS05387</v>
      </c>
      <c r="Y10" s="27" t="str">
        <f t="shared" si="4"/>
        <v>x</v>
      </c>
      <c r="Z10" s="27">
        <f t="shared" si="5"/>
        <v>-3</v>
      </c>
      <c r="AA10" s="27" t="str">
        <f t="shared" si="6"/>
        <v>Bố ruột mất</v>
      </c>
      <c r="AB10" s="27" t="str">
        <f t="shared" si="7"/>
        <v>Kiều Hồng Nguyên Thảo</v>
      </c>
    </row>
    <row r="11" spans="1:31" x14ac:dyDescent="0.25">
      <c r="B11" s="17">
        <f t="shared" si="8"/>
        <v>9</v>
      </c>
      <c r="C11" s="18">
        <v>45540</v>
      </c>
      <c r="D11" s="19" t="s">
        <v>51</v>
      </c>
      <c r="E11" s="20" t="s">
        <v>52</v>
      </c>
      <c r="F11" s="19" t="s">
        <v>53</v>
      </c>
      <c r="G11" s="19" t="s">
        <v>43</v>
      </c>
      <c r="H11" s="19" t="s">
        <v>54</v>
      </c>
      <c r="I11" s="19" t="s">
        <v>55</v>
      </c>
      <c r="J11" s="21"/>
      <c r="K11" s="21" t="s">
        <v>56</v>
      </c>
      <c r="L11" s="21"/>
      <c r="M11" s="21"/>
      <c r="N11" s="22">
        <f t="shared" si="0"/>
        <v>-2</v>
      </c>
      <c r="O11" s="23">
        <v>45542</v>
      </c>
      <c r="P11" s="23">
        <v>45542</v>
      </c>
      <c r="Q11" s="23">
        <v>45542</v>
      </c>
      <c r="R11" s="23"/>
      <c r="S11" s="23">
        <v>45542</v>
      </c>
      <c r="T11" s="24" t="str">
        <f t="shared" si="1"/>
        <v>x</v>
      </c>
      <c r="U11" s="25" t="str">
        <f t="shared" si="2"/>
        <v/>
      </c>
      <c r="V11" s="17"/>
      <c r="W11" s="26" t="s">
        <v>30</v>
      </c>
      <c r="X11" s="27" t="str">
        <f t="shared" si="3"/>
        <v>45540NBTS05387</v>
      </c>
      <c r="Y11" s="27" t="str">
        <f t="shared" si="4"/>
        <v>x</v>
      </c>
      <c r="Z11" s="27">
        <f t="shared" si="5"/>
        <v>-2</v>
      </c>
      <c r="AA11" s="27" t="str">
        <f t="shared" si="6"/>
        <v>Bố ruột mất</v>
      </c>
      <c r="AB11" s="27" t="str">
        <f t="shared" si="7"/>
        <v>Kiều Hồng Nguyên Thảo</v>
      </c>
    </row>
    <row r="12" spans="1:31" x14ac:dyDescent="0.25">
      <c r="B12" s="17">
        <f t="shared" si="8"/>
        <v>10</v>
      </c>
      <c r="C12" s="18">
        <v>45541</v>
      </c>
      <c r="D12" s="19" t="s">
        <v>51</v>
      </c>
      <c r="E12" s="20" t="s">
        <v>52</v>
      </c>
      <c r="F12" s="19" t="s">
        <v>53</v>
      </c>
      <c r="G12" s="19" t="s">
        <v>43</v>
      </c>
      <c r="H12" s="19" t="s">
        <v>54</v>
      </c>
      <c r="I12" s="19" t="s">
        <v>55</v>
      </c>
      <c r="J12" s="21"/>
      <c r="K12" s="21" t="s">
        <v>56</v>
      </c>
      <c r="L12" s="21"/>
      <c r="M12" s="21"/>
      <c r="N12" s="22">
        <f t="shared" si="0"/>
        <v>-1</v>
      </c>
      <c r="O12" s="23">
        <v>45542</v>
      </c>
      <c r="P12" s="23">
        <v>45542</v>
      </c>
      <c r="Q12" s="23">
        <v>45542</v>
      </c>
      <c r="R12" s="23"/>
      <c r="S12" s="23">
        <v>45542</v>
      </c>
      <c r="T12" s="24" t="str">
        <f t="shared" si="1"/>
        <v>x</v>
      </c>
      <c r="U12" s="25" t="str">
        <f t="shared" si="2"/>
        <v/>
      </c>
      <c r="V12" s="17"/>
      <c r="W12" s="26" t="s">
        <v>30</v>
      </c>
      <c r="X12" s="27" t="str">
        <f t="shared" si="3"/>
        <v>45541NBTS05387</v>
      </c>
      <c r="Y12" s="27" t="str">
        <f t="shared" si="4"/>
        <v>x</v>
      </c>
      <c r="Z12" s="27">
        <f t="shared" si="5"/>
        <v>-1</v>
      </c>
      <c r="AA12" s="27" t="str">
        <f t="shared" si="6"/>
        <v>Bố ruột mất</v>
      </c>
      <c r="AB12" s="27" t="str">
        <f t="shared" si="7"/>
        <v>Kiều Hồng Nguyên Thảo</v>
      </c>
    </row>
    <row r="13" spans="1:31" x14ac:dyDescent="0.25">
      <c r="B13" s="17">
        <f t="shared" si="8"/>
        <v>11</v>
      </c>
      <c r="C13" s="18">
        <v>45542</v>
      </c>
      <c r="D13" s="19" t="s">
        <v>51</v>
      </c>
      <c r="E13" s="20" t="s">
        <v>52</v>
      </c>
      <c r="F13" s="19" t="s">
        <v>53</v>
      </c>
      <c r="G13" s="19" t="s">
        <v>43</v>
      </c>
      <c r="H13" s="19" t="s">
        <v>54</v>
      </c>
      <c r="I13" s="19" t="s">
        <v>55</v>
      </c>
      <c r="J13" s="21"/>
      <c r="K13" s="21" t="s">
        <v>56</v>
      </c>
      <c r="L13" s="21"/>
      <c r="M13" s="21"/>
      <c r="N13" s="22">
        <f t="shared" si="0"/>
        <v>0</v>
      </c>
      <c r="O13" s="23">
        <v>45542</v>
      </c>
      <c r="P13" s="23">
        <v>45542</v>
      </c>
      <c r="Q13" s="23">
        <v>45542</v>
      </c>
      <c r="R13" s="23"/>
      <c r="S13" s="23">
        <v>45542</v>
      </c>
      <c r="T13" s="24" t="str">
        <f t="shared" si="1"/>
        <v>x</v>
      </c>
      <c r="U13" s="25" t="str">
        <f t="shared" si="2"/>
        <v/>
      </c>
      <c r="V13" s="17"/>
      <c r="W13" s="26" t="s">
        <v>30</v>
      </c>
      <c r="X13" s="27" t="str">
        <f t="shared" si="3"/>
        <v>45542NBTS05387</v>
      </c>
      <c r="Y13" s="27" t="str">
        <f t="shared" si="4"/>
        <v>x</v>
      </c>
      <c r="Z13" s="27">
        <f t="shared" si="5"/>
        <v>0</v>
      </c>
      <c r="AA13" s="27" t="str">
        <f t="shared" si="6"/>
        <v>Bố ruột mất</v>
      </c>
      <c r="AB13" s="27" t="str">
        <f t="shared" si="7"/>
        <v>Kiều Hồng Nguyên Thảo</v>
      </c>
    </row>
    <row r="14" spans="1:31" x14ac:dyDescent="0.25">
      <c r="B14" s="17">
        <f t="shared" si="8"/>
        <v>12</v>
      </c>
      <c r="C14" s="18">
        <v>45544</v>
      </c>
      <c r="D14" s="19" t="s">
        <v>51</v>
      </c>
      <c r="E14" s="20" t="s">
        <v>52</v>
      </c>
      <c r="F14" s="19" t="s">
        <v>53</v>
      </c>
      <c r="G14" s="19" t="s">
        <v>43</v>
      </c>
      <c r="H14" s="19" t="s">
        <v>54</v>
      </c>
      <c r="I14" s="19" t="s">
        <v>55</v>
      </c>
      <c r="J14" s="21"/>
      <c r="K14" s="21" t="s">
        <v>56</v>
      </c>
      <c r="L14" s="21"/>
      <c r="M14" s="21"/>
      <c r="N14" s="22">
        <f t="shared" si="0"/>
        <v>2</v>
      </c>
      <c r="O14" s="23">
        <v>45542</v>
      </c>
      <c r="P14" s="23">
        <v>45542</v>
      </c>
      <c r="Q14" s="23">
        <v>45542</v>
      </c>
      <c r="R14" s="23"/>
      <c r="S14" s="23">
        <v>45542</v>
      </c>
      <c r="T14" s="24" t="str">
        <f t="shared" si="1"/>
        <v>x</v>
      </c>
      <c r="U14" s="25" t="str">
        <f t="shared" si="2"/>
        <v/>
      </c>
      <c r="V14" s="17"/>
      <c r="W14" s="26" t="s">
        <v>30</v>
      </c>
      <c r="X14" s="27" t="str">
        <f t="shared" si="3"/>
        <v>45544NBTS05387</v>
      </c>
      <c r="Y14" s="27" t="str">
        <f t="shared" si="4"/>
        <v>x</v>
      </c>
      <c r="Z14" s="27">
        <f t="shared" si="5"/>
        <v>2</v>
      </c>
      <c r="AA14" s="27" t="str">
        <f t="shared" si="6"/>
        <v>Bố ruột mất</v>
      </c>
      <c r="AB14" s="27" t="str">
        <f t="shared" si="7"/>
        <v>Kiều Hồng Nguyên Thảo</v>
      </c>
    </row>
    <row r="15" spans="1:31" x14ac:dyDescent="0.25">
      <c r="B15" s="17">
        <f t="shared" si="8"/>
        <v>13</v>
      </c>
      <c r="C15" s="18">
        <v>45544</v>
      </c>
      <c r="D15" s="19" t="s">
        <v>57</v>
      </c>
      <c r="E15" s="20" t="s">
        <v>58</v>
      </c>
      <c r="F15" s="19" t="s">
        <v>59</v>
      </c>
      <c r="G15" s="19" t="s">
        <v>60</v>
      </c>
      <c r="H15" s="19" t="s">
        <v>61</v>
      </c>
      <c r="I15" s="19" t="s">
        <v>62</v>
      </c>
      <c r="J15" s="21"/>
      <c r="K15" s="21" t="s">
        <v>29</v>
      </c>
      <c r="L15" s="21"/>
      <c r="M15" s="21"/>
      <c r="N15" s="22">
        <f t="shared" si="0"/>
        <v>3</v>
      </c>
      <c r="O15" s="23">
        <v>45541</v>
      </c>
      <c r="P15" s="23">
        <v>45542</v>
      </c>
      <c r="Q15" s="23">
        <v>45544</v>
      </c>
      <c r="R15" s="23">
        <v>45544</v>
      </c>
      <c r="S15" s="23"/>
      <c r="T15" s="24" t="str">
        <f t="shared" si="1"/>
        <v>x</v>
      </c>
      <c r="U15" s="25" t="str">
        <f t="shared" si="2"/>
        <v/>
      </c>
      <c r="V15" s="17"/>
      <c r="W15" s="26" t="s">
        <v>30</v>
      </c>
      <c r="X15" s="27" t="str">
        <f t="shared" si="3"/>
        <v>45544NBTS03136</v>
      </c>
      <c r="Y15" s="27" t="str">
        <f t="shared" si="4"/>
        <v>x</v>
      </c>
      <c r="Z15" s="27">
        <f t="shared" si="5"/>
        <v>3</v>
      </c>
      <c r="AA15" s="27" t="str">
        <f t="shared" si="6"/>
        <v>Phép năm</v>
      </c>
      <c r="AB15" s="27" t="str">
        <f t="shared" si="7"/>
        <v>Nguyễn Gia Bảo</v>
      </c>
    </row>
    <row r="16" spans="1:31" x14ac:dyDescent="0.25">
      <c r="B16" s="17">
        <f t="shared" si="8"/>
        <v>14</v>
      </c>
      <c r="C16" s="18">
        <v>45544</v>
      </c>
      <c r="D16" s="19" t="s">
        <v>57</v>
      </c>
      <c r="E16" s="20" t="s">
        <v>63</v>
      </c>
      <c r="F16" s="19" t="s">
        <v>64</v>
      </c>
      <c r="G16" s="19" t="s">
        <v>60</v>
      </c>
      <c r="H16" s="19" t="s">
        <v>61</v>
      </c>
      <c r="I16" s="19" t="s">
        <v>62</v>
      </c>
      <c r="J16" s="21"/>
      <c r="K16" s="21" t="s">
        <v>29</v>
      </c>
      <c r="L16" s="21"/>
      <c r="M16" s="21"/>
      <c r="N16" s="22">
        <f t="shared" si="0"/>
        <v>2</v>
      </c>
      <c r="O16" s="23">
        <v>45542</v>
      </c>
      <c r="P16" s="23">
        <v>45542</v>
      </c>
      <c r="Q16" s="23"/>
      <c r="R16" s="23"/>
      <c r="S16" s="23"/>
      <c r="T16" s="24" t="str">
        <f t="shared" si="1"/>
        <v/>
      </c>
      <c r="U16" s="25" t="str">
        <f t="shared" si="2"/>
        <v>x</v>
      </c>
      <c r="V16" s="28" t="s">
        <v>65</v>
      </c>
      <c r="W16" s="26" t="s">
        <v>30</v>
      </c>
      <c r="X16" s="27" t="str">
        <f t="shared" si="3"/>
        <v>45544NBTS04358</v>
      </c>
      <c r="Y16" s="27" t="str">
        <f t="shared" si="4"/>
        <v/>
      </c>
      <c r="Z16" s="27">
        <f t="shared" si="5"/>
        <v>2</v>
      </c>
      <c r="AA16" s="27" t="str">
        <f t="shared" si="6"/>
        <v>Phép năm</v>
      </c>
      <c r="AB16" s="27" t="str">
        <f t="shared" si="7"/>
        <v>Đặng Hoàng Thiên Ân</v>
      </c>
    </row>
    <row r="17" spans="2:28" x14ac:dyDescent="0.25">
      <c r="B17" s="17">
        <f t="shared" si="8"/>
        <v>15</v>
      </c>
      <c r="C17" s="18">
        <v>45542</v>
      </c>
      <c r="D17" s="19" t="s">
        <v>66</v>
      </c>
      <c r="E17" s="20" t="s">
        <v>67</v>
      </c>
      <c r="F17" s="19" t="s">
        <v>68</v>
      </c>
      <c r="G17" s="19" t="s">
        <v>26</v>
      </c>
      <c r="H17" s="19" t="s">
        <v>69</v>
      </c>
      <c r="I17" s="19" t="s">
        <v>70</v>
      </c>
      <c r="J17" s="21"/>
      <c r="K17" s="21" t="s">
        <v>71</v>
      </c>
      <c r="L17" s="21"/>
      <c r="M17" s="21"/>
      <c r="N17" s="22">
        <f t="shared" si="0"/>
        <v>0</v>
      </c>
      <c r="O17" s="23">
        <v>45542</v>
      </c>
      <c r="P17" s="23">
        <v>45542</v>
      </c>
      <c r="Q17" s="23">
        <v>45542</v>
      </c>
      <c r="R17" s="23">
        <v>45543</v>
      </c>
      <c r="S17" s="23"/>
      <c r="T17" s="24" t="str">
        <f t="shared" si="1"/>
        <v>x</v>
      </c>
      <c r="U17" s="25" t="str">
        <f t="shared" si="2"/>
        <v/>
      </c>
      <c r="V17" s="17"/>
      <c r="W17" s="26" t="s">
        <v>30</v>
      </c>
      <c r="X17" s="27" t="str">
        <f t="shared" si="3"/>
        <v>45542NBTS00453</v>
      </c>
      <c r="Y17" s="27" t="str">
        <f t="shared" si="4"/>
        <v>x</v>
      </c>
      <c r="Z17" s="27">
        <f t="shared" si="5"/>
        <v>0</v>
      </c>
      <c r="AA17" s="27" t="str">
        <f t="shared" si="6"/>
        <v>Nghỉ phép do bão</v>
      </c>
      <c r="AB17" s="27" t="str">
        <f t="shared" si="7"/>
        <v>Phạm Văn Chuân</v>
      </c>
    </row>
    <row r="18" spans="2:28" x14ac:dyDescent="0.25">
      <c r="B18" s="17">
        <f t="shared" si="8"/>
        <v>16</v>
      </c>
      <c r="C18" s="18">
        <v>45542</v>
      </c>
      <c r="D18" s="19" t="s">
        <v>66</v>
      </c>
      <c r="E18" s="20" t="s">
        <v>72</v>
      </c>
      <c r="F18" s="19" t="s">
        <v>73</v>
      </c>
      <c r="G18" s="19" t="s">
        <v>43</v>
      </c>
      <c r="H18" s="19" t="s">
        <v>74</v>
      </c>
      <c r="I18" s="19" t="s">
        <v>68</v>
      </c>
      <c r="J18" s="21"/>
      <c r="K18" s="21" t="s">
        <v>71</v>
      </c>
      <c r="L18" s="21"/>
      <c r="M18" s="21"/>
      <c r="N18" s="22">
        <f t="shared" si="0"/>
        <v>0</v>
      </c>
      <c r="O18" s="23">
        <v>45542</v>
      </c>
      <c r="P18" s="23">
        <v>45542</v>
      </c>
      <c r="Q18" s="23">
        <v>45542</v>
      </c>
      <c r="R18" s="23">
        <v>45543</v>
      </c>
      <c r="S18" s="23"/>
      <c r="T18" s="24" t="str">
        <f t="shared" si="1"/>
        <v>x</v>
      </c>
      <c r="U18" s="25" t="str">
        <f t="shared" si="2"/>
        <v/>
      </c>
      <c r="V18" s="17"/>
      <c r="W18" s="26" t="s">
        <v>30</v>
      </c>
      <c r="X18" s="27" t="str">
        <f t="shared" si="3"/>
        <v>45542NBTS00449</v>
      </c>
      <c r="Y18" s="27" t="str">
        <f t="shared" si="4"/>
        <v>x</v>
      </c>
      <c r="Z18" s="27">
        <f t="shared" si="5"/>
        <v>0</v>
      </c>
      <c r="AA18" s="27" t="str">
        <f t="shared" si="6"/>
        <v>Nghỉ phép do bão</v>
      </c>
      <c r="AB18" s="27" t="str">
        <f t="shared" si="7"/>
        <v xml:space="preserve">Lê Thị Kim Thúy </v>
      </c>
    </row>
    <row r="19" spans="2:28" x14ac:dyDescent="0.25">
      <c r="B19" s="17">
        <f t="shared" si="8"/>
        <v>17</v>
      </c>
      <c r="C19" s="18">
        <v>45542</v>
      </c>
      <c r="D19" s="19" t="s">
        <v>66</v>
      </c>
      <c r="E19" s="20" t="s">
        <v>75</v>
      </c>
      <c r="F19" s="19" t="s">
        <v>76</v>
      </c>
      <c r="G19" s="19" t="s">
        <v>43</v>
      </c>
      <c r="H19" s="19" t="s">
        <v>74</v>
      </c>
      <c r="I19" s="19" t="s">
        <v>68</v>
      </c>
      <c r="J19" s="21"/>
      <c r="K19" s="21" t="s">
        <v>71</v>
      </c>
      <c r="L19" s="21"/>
      <c r="M19" s="21"/>
      <c r="N19" s="22">
        <f t="shared" si="0"/>
        <v>0</v>
      </c>
      <c r="O19" s="23">
        <v>45542</v>
      </c>
      <c r="P19" s="23">
        <v>45542</v>
      </c>
      <c r="Q19" s="23">
        <v>45542</v>
      </c>
      <c r="R19" s="23">
        <v>45543</v>
      </c>
      <c r="S19" s="23"/>
      <c r="T19" s="24" t="str">
        <f t="shared" si="1"/>
        <v>x</v>
      </c>
      <c r="U19" s="25" t="str">
        <f t="shared" si="2"/>
        <v/>
      </c>
      <c r="V19" s="17"/>
      <c r="W19" s="26" t="s">
        <v>30</v>
      </c>
      <c r="X19" s="27" t="str">
        <f t="shared" si="3"/>
        <v>45542NBTS02405</v>
      </c>
      <c r="Y19" s="27" t="str">
        <f t="shared" si="4"/>
        <v>x</v>
      </c>
      <c r="Z19" s="27">
        <f t="shared" si="5"/>
        <v>0</v>
      </c>
      <c r="AA19" s="27" t="str">
        <f t="shared" si="6"/>
        <v>Nghỉ phép do bão</v>
      </c>
      <c r="AB19" s="27" t="str">
        <f t="shared" si="7"/>
        <v>Nguyễn Đức Toàn</v>
      </c>
    </row>
    <row r="20" spans="2:28" x14ac:dyDescent="0.25">
      <c r="B20" s="17">
        <f t="shared" si="8"/>
        <v>18</v>
      </c>
      <c r="C20" s="18">
        <v>45542</v>
      </c>
      <c r="D20" s="19" t="s">
        <v>66</v>
      </c>
      <c r="E20" s="20" t="s">
        <v>77</v>
      </c>
      <c r="F20" s="19" t="s">
        <v>78</v>
      </c>
      <c r="G20" s="19" t="s">
        <v>43</v>
      </c>
      <c r="H20" s="19" t="s">
        <v>74</v>
      </c>
      <c r="I20" s="19" t="s">
        <v>68</v>
      </c>
      <c r="J20" s="21"/>
      <c r="K20" s="21" t="s">
        <v>71</v>
      </c>
      <c r="L20" s="21"/>
      <c r="M20" s="21"/>
      <c r="N20" s="22">
        <f t="shared" si="0"/>
        <v>0</v>
      </c>
      <c r="O20" s="23">
        <v>45542</v>
      </c>
      <c r="P20" s="23">
        <v>45542</v>
      </c>
      <c r="Q20" s="23">
        <v>45542</v>
      </c>
      <c r="R20" s="23">
        <v>45543</v>
      </c>
      <c r="S20" s="23"/>
      <c r="T20" s="24" t="str">
        <f t="shared" si="1"/>
        <v>x</v>
      </c>
      <c r="U20" s="25" t="str">
        <f t="shared" si="2"/>
        <v/>
      </c>
      <c r="V20" s="17"/>
      <c r="W20" s="26" t="s">
        <v>30</v>
      </c>
      <c r="X20" s="27" t="str">
        <f t="shared" si="3"/>
        <v>45542NBTS00451</v>
      </c>
      <c r="Y20" s="27" t="str">
        <f t="shared" si="4"/>
        <v>x</v>
      </c>
      <c r="Z20" s="27">
        <f t="shared" si="5"/>
        <v>0</v>
      </c>
      <c r="AA20" s="27" t="str">
        <f t="shared" si="6"/>
        <v>Nghỉ phép do bão</v>
      </c>
      <c r="AB20" s="27" t="str">
        <f t="shared" si="7"/>
        <v xml:space="preserve">Lục Thị Nhung </v>
      </c>
    </row>
    <row r="21" spans="2:28" x14ac:dyDescent="0.25">
      <c r="B21" s="17">
        <f t="shared" si="8"/>
        <v>19</v>
      </c>
      <c r="C21" s="18">
        <v>45542</v>
      </c>
      <c r="D21" s="19" t="s">
        <v>66</v>
      </c>
      <c r="E21" s="20" t="s">
        <v>79</v>
      </c>
      <c r="F21" s="19" t="s">
        <v>80</v>
      </c>
      <c r="G21" s="19" t="s">
        <v>43</v>
      </c>
      <c r="H21" s="19" t="s">
        <v>74</v>
      </c>
      <c r="I21" s="19" t="s">
        <v>68</v>
      </c>
      <c r="J21" s="21"/>
      <c r="K21" s="21" t="s">
        <v>71</v>
      </c>
      <c r="L21" s="21"/>
      <c r="M21" s="21"/>
      <c r="N21" s="22">
        <f t="shared" si="0"/>
        <v>0</v>
      </c>
      <c r="O21" s="23">
        <v>45542</v>
      </c>
      <c r="P21" s="23">
        <v>45542</v>
      </c>
      <c r="Q21" s="23">
        <v>45542</v>
      </c>
      <c r="R21" s="23">
        <v>45543</v>
      </c>
      <c r="S21" s="23"/>
      <c r="T21" s="24" t="str">
        <f t="shared" si="1"/>
        <v>x</v>
      </c>
      <c r="U21" s="25" t="str">
        <f t="shared" si="2"/>
        <v/>
      </c>
      <c r="V21" s="17"/>
      <c r="W21" s="26" t="s">
        <v>30</v>
      </c>
      <c r="X21" s="27" t="str">
        <f t="shared" si="3"/>
        <v>45542NBTS05501</v>
      </c>
      <c r="Y21" s="27" t="str">
        <f t="shared" si="4"/>
        <v>x</v>
      </c>
      <c r="Z21" s="27">
        <f t="shared" si="5"/>
        <v>0</v>
      </c>
      <c r="AA21" s="27" t="str">
        <f t="shared" si="6"/>
        <v>Nghỉ phép do bão</v>
      </c>
      <c r="AB21" s="27" t="str">
        <f t="shared" si="7"/>
        <v>Tiêu Văn Vượng</v>
      </c>
    </row>
    <row r="22" spans="2:28" x14ac:dyDescent="0.25">
      <c r="B22" s="17">
        <f t="shared" si="8"/>
        <v>20</v>
      </c>
      <c r="C22" s="18">
        <v>45542</v>
      </c>
      <c r="D22" s="19" t="s">
        <v>66</v>
      </c>
      <c r="E22" s="20" t="s">
        <v>81</v>
      </c>
      <c r="F22" s="19" t="s">
        <v>82</v>
      </c>
      <c r="G22" s="19" t="s">
        <v>43</v>
      </c>
      <c r="H22" s="19" t="s">
        <v>74</v>
      </c>
      <c r="I22" s="19" t="s">
        <v>68</v>
      </c>
      <c r="J22" s="21"/>
      <c r="K22" s="21" t="s">
        <v>71</v>
      </c>
      <c r="L22" s="21"/>
      <c r="M22" s="21"/>
      <c r="N22" s="22">
        <f t="shared" si="0"/>
        <v>0</v>
      </c>
      <c r="O22" s="23">
        <v>45542</v>
      </c>
      <c r="P22" s="23">
        <v>45542</v>
      </c>
      <c r="Q22" s="23">
        <v>45542</v>
      </c>
      <c r="R22" s="23">
        <v>45543</v>
      </c>
      <c r="S22" s="23"/>
      <c r="T22" s="24" t="str">
        <f t="shared" si="1"/>
        <v>x</v>
      </c>
      <c r="U22" s="25" t="str">
        <f t="shared" si="2"/>
        <v/>
      </c>
      <c r="V22" s="17"/>
      <c r="W22" s="26" t="s">
        <v>30</v>
      </c>
      <c r="X22" s="27" t="str">
        <f t="shared" si="3"/>
        <v>45542NBTS04286</v>
      </c>
      <c r="Y22" s="27" t="str">
        <f t="shared" si="4"/>
        <v>x</v>
      </c>
      <c r="Z22" s="27">
        <f t="shared" si="5"/>
        <v>0</v>
      </c>
      <c r="AA22" s="27" t="str">
        <f t="shared" si="6"/>
        <v>Nghỉ phép do bão</v>
      </c>
      <c r="AB22" s="27" t="str">
        <f t="shared" si="7"/>
        <v>Vũ Trọng Đảm</v>
      </c>
    </row>
    <row r="23" spans="2:28" x14ac:dyDescent="0.25">
      <c r="B23" s="17">
        <f t="shared" si="8"/>
        <v>21</v>
      </c>
      <c r="C23" s="18">
        <v>45542</v>
      </c>
      <c r="D23" s="19" t="s">
        <v>66</v>
      </c>
      <c r="E23" s="20" t="s">
        <v>83</v>
      </c>
      <c r="F23" s="19" t="s">
        <v>84</v>
      </c>
      <c r="G23" s="19" t="s">
        <v>43</v>
      </c>
      <c r="H23" s="19" t="s">
        <v>85</v>
      </c>
      <c r="I23" s="19" t="s">
        <v>68</v>
      </c>
      <c r="J23" s="21"/>
      <c r="K23" s="21" t="s">
        <v>71</v>
      </c>
      <c r="L23" s="21"/>
      <c r="M23" s="21"/>
      <c r="N23" s="22">
        <f t="shared" si="0"/>
        <v>0</v>
      </c>
      <c r="O23" s="23">
        <v>45542</v>
      </c>
      <c r="P23" s="23">
        <v>45542</v>
      </c>
      <c r="Q23" s="23">
        <v>45542</v>
      </c>
      <c r="R23" s="23">
        <v>45543</v>
      </c>
      <c r="S23" s="23"/>
      <c r="T23" s="24" t="str">
        <f t="shared" si="1"/>
        <v>x</v>
      </c>
      <c r="U23" s="25" t="str">
        <f t="shared" si="2"/>
        <v/>
      </c>
      <c r="V23" s="17"/>
      <c r="W23" s="26" t="s">
        <v>30</v>
      </c>
      <c r="X23" s="27" t="str">
        <f t="shared" si="3"/>
        <v>45542NBTS04656</v>
      </c>
      <c r="Y23" s="27" t="str">
        <f t="shared" si="4"/>
        <v>x</v>
      </c>
      <c r="Z23" s="27">
        <f t="shared" si="5"/>
        <v>0</v>
      </c>
      <c r="AA23" s="27" t="str">
        <f t="shared" si="6"/>
        <v>Nghỉ phép do bão</v>
      </c>
      <c r="AB23" s="27" t="str">
        <f t="shared" si="7"/>
        <v>Phạm Văn Tị</v>
      </c>
    </row>
    <row r="24" spans="2:28" x14ac:dyDescent="0.25">
      <c r="B24" s="17">
        <f t="shared" si="8"/>
        <v>22</v>
      </c>
      <c r="C24" s="18">
        <v>45542</v>
      </c>
      <c r="D24" s="19" t="s">
        <v>66</v>
      </c>
      <c r="E24" s="20" t="s">
        <v>86</v>
      </c>
      <c r="F24" s="19" t="s">
        <v>87</v>
      </c>
      <c r="G24" s="19" t="s">
        <v>43</v>
      </c>
      <c r="H24" s="19" t="s">
        <v>85</v>
      </c>
      <c r="I24" s="19" t="s">
        <v>68</v>
      </c>
      <c r="J24" s="21"/>
      <c r="K24" s="21" t="s">
        <v>71</v>
      </c>
      <c r="L24" s="21"/>
      <c r="M24" s="21"/>
      <c r="N24" s="22">
        <f t="shared" si="0"/>
        <v>0</v>
      </c>
      <c r="O24" s="23">
        <v>45542</v>
      </c>
      <c r="P24" s="23">
        <v>45542</v>
      </c>
      <c r="Q24" s="23">
        <v>45542</v>
      </c>
      <c r="R24" s="23">
        <v>45543</v>
      </c>
      <c r="S24" s="23"/>
      <c r="T24" s="24" t="str">
        <f t="shared" si="1"/>
        <v>x</v>
      </c>
      <c r="U24" s="25" t="str">
        <f t="shared" si="2"/>
        <v/>
      </c>
      <c r="V24" s="17"/>
      <c r="W24" s="26" t="s">
        <v>30</v>
      </c>
      <c r="X24" s="27" t="str">
        <f t="shared" si="3"/>
        <v>45542NBTS05644</v>
      </c>
      <c r="Y24" s="27" t="str">
        <f t="shared" si="4"/>
        <v>x</v>
      </c>
      <c r="Z24" s="27">
        <f t="shared" si="5"/>
        <v>0</v>
      </c>
      <c r="AA24" s="27" t="str">
        <f t="shared" si="6"/>
        <v>Nghỉ phép do bão</v>
      </c>
      <c r="AB24" s="27" t="str">
        <f t="shared" si="7"/>
        <v>Phạm Thanh Tùng</v>
      </c>
    </row>
    <row r="25" spans="2:28" x14ac:dyDescent="0.25">
      <c r="B25" s="17">
        <f t="shared" si="8"/>
        <v>23</v>
      </c>
      <c r="C25" s="18">
        <v>45542</v>
      </c>
      <c r="D25" s="19" t="s">
        <v>66</v>
      </c>
      <c r="E25" s="20" t="s">
        <v>88</v>
      </c>
      <c r="F25" s="19" t="s">
        <v>89</v>
      </c>
      <c r="G25" s="19" t="s">
        <v>43</v>
      </c>
      <c r="H25" s="19" t="s">
        <v>85</v>
      </c>
      <c r="I25" s="19" t="s">
        <v>68</v>
      </c>
      <c r="J25" s="21"/>
      <c r="K25" s="21" t="s">
        <v>71</v>
      </c>
      <c r="L25" s="21"/>
      <c r="M25" s="21"/>
      <c r="N25" s="22">
        <f t="shared" si="0"/>
        <v>0</v>
      </c>
      <c r="O25" s="23">
        <v>45542</v>
      </c>
      <c r="P25" s="23">
        <v>45542</v>
      </c>
      <c r="Q25" s="23">
        <v>45542</v>
      </c>
      <c r="R25" s="23">
        <v>45543</v>
      </c>
      <c r="S25" s="23"/>
      <c r="T25" s="24" t="str">
        <f t="shared" si="1"/>
        <v>x</v>
      </c>
      <c r="U25" s="25" t="str">
        <f t="shared" si="2"/>
        <v/>
      </c>
      <c r="V25" s="17"/>
      <c r="W25" s="26" t="s">
        <v>30</v>
      </c>
      <c r="X25" s="27" t="str">
        <f t="shared" si="3"/>
        <v>45542NBTS04417</v>
      </c>
      <c r="Y25" s="27" t="str">
        <f t="shared" si="4"/>
        <v>x</v>
      </c>
      <c r="Z25" s="27">
        <f t="shared" si="5"/>
        <v>0</v>
      </c>
      <c r="AA25" s="27" t="str">
        <f t="shared" si="6"/>
        <v>Nghỉ phép do bão</v>
      </c>
      <c r="AB25" s="27" t="str">
        <f t="shared" si="7"/>
        <v>Lê Thị Trang</v>
      </c>
    </row>
    <row r="26" spans="2:28" x14ac:dyDescent="0.25">
      <c r="B26" s="17">
        <f t="shared" si="8"/>
        <v>24</v>
      </c>
      <c r="C26" s="18">
        <v>45546</v>
      </c>
      <c r="D26" s="19" t="s">
        <v>40</v>
      </c>
      <c r="E26" s="20" t="s">
        <v>90</v>
      </c>
      <c r="F26" s="19" t="s">
        <v>91</v>
      </c>
      <c r="G26" s="19" t="s">
        <v>43</v>
      </c>
      <c r="H26" s="19" t="s">
        <v>92</v>
      </c>
      <c r="I26" s="19" t="s">
        <v>93</v>
      </c>
      <c r="J26" s="21"/>
      <c r="K26" s="21" t="s">
        <v>94</v>
      </c>
      <c r="L26" s="21"/>
      <c r="M26" s="21"/>
      <c r="N26" s="22">
        <f t="shared" si="0"/>
        <v>2</v>
      </c>
      <c r="O26" s="23">
        <v>45544</v>
      </c>
      <c r="P26" s="23">
        <v>45544</v>
      </c>
      <c r="Q26" s="23">
        <v>45544</v>
      </c>
      <c r="R26" s="23">
        <v>45544</v>
      </c>
      <c r="S26" s="23"/>
      <c r="T26" s="24" t="str">
        <f t="shared" si="1"/>
        <v>x</v>
      </c>
      <c r="U26" s="25" t="str">
        <f t="shared" si="2"/>
        <v/>
      </c>
      <c r="V26" s="17"/>
      <c r="W26" s="26" t="s">
        <v>30</v>
      </c>
      <c r="X26" s="27" t="str">
        <f t="shared" si="3"/>
        <v>45546NBTS01336</v>
      </c>
      <c r="Y26" s="27" t="str">
        <f t="shared" si="4"/>
        <v>x</v>
      </c>
      <c r="Z26" s="27">
        <f t="shared" si="5"/>
        <v>2</v>
      </c>
      <c r="AA26" s="27" t="str">
        <f t="shared" si="6"/>
        <v>Đi khám ung bứu</v>
      </c>
      <c r="AB26" s="27" t="str">
        <f t="shared" si="7"/>
        <v>Phan Thị Linh Kha</v>
      </c>
    </row>
    <row r="27" spans="2:28" x14ac:dyDescent="0.25">
      <c r="B27" s="17">
        <f t="shared" si="8"/>
        <v>25</v>
      </c>
      <c r="C27" s="18">
        <v>45547</v>
      </c>
      <c r="D27" s="19" t="s">
        <v>40</v>
      </c>
      <c r="E27" s="20" t="s">
        <v>90</v>
      </c>
      <c r="F27" s="19" t="s">
        <v>91</v>
      </c>
      <c r="G27" s="19" t="s">
        <v>43</v>
      </c>
      <c r="H27" s="19" t="s">
        <v>92</v>
      </c>
      <c r="I27" s="19" t="s">
        <v>93</v>
      </c>
      <c r="J27" s="21"/>
      <c r="K27" s="21" t="s">
        <v>94</v>
      </c>
      <c r="L27" s="21"/>
      <c r="M27" s="21"/>
      <c r="N27" s="22">
        <f t="shared" si="0"/>
        <v>3</v>
      </c>
      <c r="O27" s="23">
        <v>45544</v>
      </c>
      <c r="P27" s="23">
        <v>45544</v>
      </c>
      <c r="Q27" s="23">
        <v>45544</v>
      </c>
      <c r="R27" s="23">
        <v>45544</v>
      </c>
      <c r="S27" s="23"/>
      <c r="T27" s="24" t="str">
        <f t="shared" si="1"/>
        <v>x</v>
      </c>
      <c r="U27" s="25" t="str">
        <f t="shared" si="2"/>
        <v/>
      </c>
      <c r="V27" s="17"/>
      <c r="W27" s="26" t="s">
        <v>30</v>
      </c>
      <c r="X27" s="27" t="str">
        <f t="shared" si="3"/>
        <v>45547NBTS01336</v>
      </c>
      <c r="Y27" s="27" t="str">
        <f t="shared" si="4"/>
        <v>x</v>
      </c>
      <c r="Z27" s="27">
        <f t="shared" si="5"/>
        <v>3</v>
      </c>
      <c r="AA27" s="27" t="str">
        <f t="shared" si="6"/>
        <v>Đi khám ung bứu</v>
      </c>
      <c r="AB27" s="27" t="str">
        <f t="shared" si="7"/>
        <v>Phan Thị Linh Kha</v>
      </c>
    </row>
    <row r="28" spans="2:28" x14ac:dyDescent="0.25">
      <c r="B28" s="17">
        <f t="shared" si="8"/>
        <v>26</v>
      </c>
      <c r="C28" s="18">
        <v>45548</v>
      </c>
      <c r="D28" s="19" t="s">
        <v>40</v>
      </c>
      <c r="E28" s="20" t="s">
        <v>90</v>
      </c>
      <c r="F28" s="19" t="s">
        <v>91</v>
      </c>
      <c r="G28" s="19" t="s">
        <v>43</v>
      </c>
      <c r="H28" s="19" t="s">
        <v>92</v>
      </c>
      <c r="I28" s="19" t="s">
        <v>93</v>
      </c>
      <c r="J28" s="21"/>
      <c r="K28" s="21" t="s">
        <v>94</v>
      </c>
      <c r="L28" s="21"/>
      <c r="M28" s="21"/>
      <c r="N28" s="22">
        <f t="shared" si="0"/>
        <v>4</v>
      </c>
      <c r="O28" s="23">
        <v>45544</v>
      </c>
      <c r="P28" s="23">
        <v>45544</v>
      </c>
      <c r="Q28" s="23">
        <v>45544</v>
      </c>
      <c r="R28" s="23">
        <v>45544</v>
      </c>
      <c r="S28" s="23"/>
      <c r="T28" s="24" t="str">
        <f t="shared" si="1"/>
        <v>x</v>
      </c>
      <c r="U28" s="25" t="str">
        <f t="shared" si="2"/>
        <v/>
      </c>
      <c r="V28" s="17"/>
      <c r="W28" s="26" t="s">
        <v>30</v>
      </c>
      <c r="X28" s="27" t="str">
        <f t="shared" si="3"/>
        <v>45548NBTS01336</v>
      </c>
      <c r="Y28" s="27" t="str">
        <f t="shared" si="4"/>
        <v>x</v>
      </c>
      <c r="Z28" s="27">
        <f t="shared" si="5"/>
        <v>4</v>
      </c>
      <c r="AA28" s="27" t="str">
        <f t="shared" si="6"/>
        <v>Đi khám ung bứu</v>
      </c>
      <c r="AB28" s="27" t="str">
        <f t="shared" si="7"/>
        <v>Phan Thị Linh Kha</v>
      </c>
    </row>
    <row r="29" spans="2:28" x14ac:dyDescent="0.25">
      <c r="B29" s="17">
        <f t="shared" si="8"/>
        <v>27</v>
      </c>
      <c r="C29" s="18">
        <v>45551</v>
      </c>
      <c r="D29" s="19" t="s">
        <v>95</v>
      </c>
      <c r="E29" s="20" t="s">
        <v>96</v>
      </c>
      <c r="F29" s="19" t="s">
        <v>97</v>
      </c>
      <c r="G29" s="19" t="s">
        <v>43</v>
      </c>
      <c r="H29" s="19" t="s">
        <v>98</v>
      </c>
      <c r="I29" s="19" t="s">
        <v>99</v>
      </c>
      <c r="J29" s="21"/>
      <c r="K29" s="21" t="s">
        <v>29</v>
      </c>
      <c r="L29" s="21"/>
      <c r="M29" s="21"/>
      <c r="N29" s="22">
        <f t="shared" si="0"/>
        <v>7</v>
      </c>
      <c r="O29" s="23">
        <v>45544</v>
      </c>
      <c r="P29" s="23">
        <v>45544</v>
      </c>
      <c r="Q29" s="23">
        <v>45544</v>
      </c>
      <c r="R29" s="23"/>
      <c r="S29" s="23"/>
      <c r="T29" s="24" t="str">
        <f t="shared" si="1"/>
        <v>x</v>
      </c>
      <c r="U29" s="25" t="str">
        <f t="shared" si="2"/>
        <v/>
      </c>
      <c r="V29" s="17"/>
      <c r="W29" s="26" t="s">
        <v>30</v>
      </c>
      <c r="X29" s="27" t="str">
        <f t="shared" si="3"/>
        <v>45551NBTS04007</v>
      </c>
      <c r="Y29" s="27" t="str">
        <f t="shared" si="4"/>
        <v>x</v>
      </c>
      <c r="Z29" s="27">
        <f t="shared" si="5"/>
        <v>7</v>
      </c>
      <c r="AA29" s="27" t="str">
        <f t="shared" si="6"/>
        <v>Phép năm</v>
      </c>
      <c r="AB29" s="27" t="str">
        <f t="shared" si="7"/>
        <v>NGUYỄN THỊ TUYẾT NHUNG</v>
      </c>
    </row>
    <row r="30" spans="2:28" x14ac:dyDescent="0.25">
      <c r="B30" s="17">
        <f t="shared" si="8"/>
        <v>28</v>
      </c>
      <c r="C30" s="18">
        <v>45548</v>
      </c>
      <c r="D30" s="19" t="s">
        <v>40</v>
      </c>
      <c r="E30" s="20" t="s">
        <v>100</v>
      </c>
      <c r="F30" s="19" t="s">
        <v>101</v>
      </c>
      <c r="G30" s="19" t="s">
        <v>43</v>
      </c>
      <c r="H30" s="19" t="s">
        <v>102</v>
      </c>
      <c r="I30" s="19" t="s">
        <v>103</v>
      </c>
      <c r="J30" s="21"/>
      <c r="K30" s="21" t="s">
        <v>29</v>
      </c>
      <c r="L30" s="21"/>
      <c r="M30" s="21"/>
      <c r="N30" s="22">
        <f t="shared" si="0"/>
        <v>4</v>
      </c>
      <c r="O30" s="23">
        <v>45544</v>
      </c>
      <c r="P30" s="23">
        <v>45544</v>
      </c>
      <c r="Q30" s="23">
        <v>45544</v>
      </c>
      <c r="R30" s="23">
        <v>45544</v>
      </c>
      <c r="S30" s="23"/>
      <c r="T30" s="24" t="str">
        <f t="shared" si="1"/>
        <v>x</v>
      </c>
      <c r="U30" s="25" t="str">
        <f t="shared" si="2"/>
        <v/>
      </c>
      <c r="V30" s="17"/>
      <c r="W30" s="26" t="s">
        <v>30</v>
      </c>
      <c r="X30" s="27" t="str">
        <f t="shared" si="3"/>
        <v>45548NBTS04796</v>
      </c>
      <c r="Y30" s="27" t="str">
        <f t="shared" si="4"/>
        <v>x</v>
      </c>
      <c r="Z30" s="27">
        <f t="shared" si="5"/>
        <v>4</v>
      </c>
      <c r="AA30" s="27" t="str">
        <f t="shared" si="6"/>
        <v>Phép năm</v>
      </c>
      <c r="AB30" s="27" t="str">
        <f t="shared" si="7"/>
        <v>Trần Thị Huyền Cẩm</v>
      </c>
    </row>
    <row r="31" spans="2:28" x14ac:dyDescent="0.25">
      <c r="B31" s="17">
        <f t="shared" si="8"/>
        <v>29</v>
      </c>
      <c r="C31" s="18">
        <v>45546</v>
      </c>
      <c r="D31" s="19" t="s">
        <v>57</v>
      </c>
      <c r="E31" s="20" t="s">
        <v>104</v>
      </c>
      <c r="F31" s="19" t="s">
        <v>105</v>
      </c>
      <c r="G31" s="19" t="s">
        <v>60</v>
      </c>
      <c r="H31" s="19" t="s">
        <v>106</v>
      </c>
      <c r="I31" s="19" t="s">
        <v>107</v>
      </c>
      <c r="J31" s="21"/>
      <c r="K31" s="21" t="s">
        <v>108</v>
      </c>
      <c r="L31" s="21"/>
      <c r="M31" s="21"/>
      <c r="N31" s="22">
        <f t="shared" si="0"/>
        <v>2</v>
      </c>
      <c r="O31" s="23">
        <v>45544</v>
      </c>
      <c r="P31" s="23">
        <v>45544</v>
      </c>
      <c r="Q31" s="23">
        <v>45544</v>
      </c>
      <c r="R31" s="23">
        <v>45544</v>
      </c>
      <c r="S31" s="23"/>
      <c r="T31" s="24" t="str">
        <f t="shared" si="1"/>
        <v>x</v>
      </c>
      <c r="U31" s="25" t="str">
        <f t="shared" si="2"/>
        <v/>
      </c>
      <c r="V31" s="17"/>
      <c r="W31" s="26" t="s">
        <v>30</v>
      </c>
      <c r="X31" s="27" t="str">
        <f t="shared" si="3"/>
        <v>45546NBTS05076</v>
      </c>
      <c r="Y31" s="27" t="str">
        <f t="shared" si="4"/>
        <v>x</v>
      </c>
      <c r="Z31" s="27">
        <f t="shared" si="5"/>
        <v>2</v>
      </c>
      <c r="AA31" s="27" t="str">
        <f t="shared" si="6"/>
        <v>Bận việc gia đình</v>
      </c>
      <c r="AB31" s="27" t="str">
        <f t="shared" si="7"/>
        <v>Trịnh Như Quỳnh</v>
      </c>
    </row>
    <row r="32" spans="2:28" x14ac:dyDescent="0.25">
      <c r="B32" s="17">
        <f t="shared" si="8"/>
        <v>30</v>
      </c>
      <c r="C32" s="18">
        <v>45545</v>
      </c>
      <c r="D32" s="19" t="s">
        <v>109</v>
      </c>
      <c r="E32" s="20" t="s">
        <v>110</v>
      </c>
      <c r="F32" s="19" t="s">
        <v>111</v>
      </c>
      <c r="G32" s="19" t="s">
        <v>38</v>
      </c>
      <c r="H32" s="19" t="s">
        <v>109</v>
      </c>
      <c r="I32" s="19" t="s">
        <v>39</v>
      </c>
      <c r="J32" s="21"/>
      <c r="K32" s="21" t="s">
        <v>112</v>
      </c>
      <c r="L32" s="21"/>
      <c r="M32" s="21"/>
      <c r="N32" s="22">
        <f t="shared" si="0"/>
        <v>1</v>
      </c>
      <c r="O32" s="23">
        <v>45544</v>
      </c>
      <c r="P32" s="23">
        <v>45544</v>
      </c>
      <c r="Q32" s="23">
        <v>45544</v>
      </c>
      <c r="R32" s="23">
        <v>45544</v>
      </c>
      <c r="S32" s="23"/>
      <c r="T32" s="24" t="str">
        <f t="shared" si="1"/>
        <v>x</v>
      </c>
      <c r="U32" s="25" t="str">
        <f t="shared" si="2"/>
        <v/>
      </c>
      <c r="V32" s="17"/>
      <c r="W32" s="26" t="s">
        <v>30</v>
      </c>
      <c r="X32" s="27" t="str">
        <f t="shared" si="3"/>
        <v>45545NBTS04456</v>
      </c>
      <c r="Y32" s="27" t="str">
        <f t="shared" si="4"/>
        <v>x</v>
      </c>
      <c r="Z32" s="27">
        <f t="shared" si="5"/>
        <v>1</v>
      </c>
      <c r="AA32" s="27" t="str">
        <f t="shared" si="6"/>
        <v>Nhập viện</v>
      </c>
      <c r="AB32" s="27" t="str">
        <f t="shared" si="7"/>
        <v>Nguyễn Đình Trung</v>
      </c>
    </row>
    <row r="33" spans="2:28" x14ac:dyDescent="0.25">
      <c r="B33" s="17">
        <f t="shared" si="8"/>
        <v>31</v>
      </c>
      <c r="C33" s="18">
        <v>45546</v>
      </c>
      <c r="D33" s="19" t="s">
        <v>109</v>
      </c>
      <c r="E33" s="20" t="s">
        <v>110</v>
      </c>
      <c r="F33" s="19" t="s">
        <v>111</v>
      </c>
      <c r="G33" s="19" t="s">
        <v>38</v>
      </c>
      <c r="H33" s="19" t="s">
        <v>109</v>
      </c>
      <c r="I33" s="19" t="s">
        <v>39</v>
      </c>
      <c r="J33" s="21"/>
      <c r="K33" s="21" t="s">
        <v>112</v>
      </c>
      <c r="L33" s="21"/>
      <c r="M33" s="21"/>
      <c r="N33" s="22">
        <f t="shared" si="0"/>
        <v>2</v>
      </c>
      <c r="O33" s="23">
        <v>45544</v>
      </c>
      <c r="P33" s="23">
        <v>45544</v>
      </c>
      <c r="Q33" s="23">
        <v>45544</v>
      </c>
      <c r="R33" s="23">
        <v>45544</v>
      </c>
      <c r="S33" s="23"/>
      <c r="T33" s="24" t="str">
        <f t="shared" si="1"/>
        <v>x</v>
      </c>
      <c r="U33" s="25" t="str">
        <f t="shared" si="2"/>
        <v/>
      </c>
      <c r="V33" s="17"/>
      <c r="W33" s="26" t="s">
        <v>30</v>
      </c>
      <c r="X33" s="27" t="str">
        <f t="shared" si="3"/>
        <v>45546NBTS04456</v>
      </c>
      <c r="Y33" s="27" t="str">
        <f t="shared" si="4"/>
        <v>x</v>
      </c>
      <c r="Z33" s="27">
        <f t="shared" si="5"/>
        <v>2</v>
      </c>
      <c r="AA33" s="27" t="str">
        <f t="shared" si="6"/>
        <v>Nhập viện</v>
      </c>
      <c r="AB33" s="27" t="str">
        <f t="shared" si="7"/>
        <v>Nguyễn Đình Trung</v>
      </c>
    </row>
    <row r="34" spans="2:28" x14ac:dyDescent="0.25">
      <c r="B34" s="17">
        <f t="shared" si="8"/>
        <v>32</v>
      </c>
      <c r="C34" s="18">
        <v>45547</v>
      </c>
      <c r="D34" s="19" t="s">
        <v>109</v>
      </c>
      <c r="E34" s="20" t="s">
        <v>110</v>
      </c>
      <c r="F34" s="19" t="s">
        <v>111</v>
      </c>
      <c r="G34" s="19" t="s">
        <v>38</v>
      </c>
      <c r="H34" s="19" t="s">
        <v>109</v>
      </c>
      <c r="I34" s="19" t="s">
        <v>39</v>
      </c>
      <c r="J34" s="21"/>
      <c r="K34" s="21" t="s">
        <v>112</v>
      </c>
      <c r="L34" s="21"/>
      <c r="M34" s="21"/>
      <c r="N34" s="22">
        <f t="shared" si="0"/>
        <v>3</v>
      </c>
      <c r="O34" s="23">
        <v>45544</v>
      </c>
      <c r="P34" s="23">
        <v>45544</v>
      </c>
      <c r="Q34" s="23">
        <v>45544</v>
      </c>
      <c r="R34" s="23">
        <v>45544</v>
      </c>
      <c r="S34" s="23"/>
      <c r="T34" s="24" t="str">
        <f t="shared" si="1"/>
        <v>x</v>
      </c>
      <c r="U34" s="25" t="str">
        <f t="shared" si="2"/>
        <v/>
      </c>
      <c r="V34" s="17"/>
      <c r="W34" s="26" t="s">
        <v>30</v>
      </c>
      <c r="X34" s="27" t="str">
        <f t="shared" si="3"/>
        <v>45547NBTS04456</v>
      </c>
      <c r="Y34" s="27" t="str">
        <f t="shared" si="4"/>
        <v>x</v>
      </c>
      <c r="Z34" s="27">
        <f t="shared" si="5"/>
        <v>3</v>
      </c>
      <c r="AA34" s="27" t="str">
        <f t="shared" si="6"/>
        <v>Nhập viện</v>
      </c>
      <c r="AB34" s="27" t="str">
        <f t="shared" si="7"/>
        <v>Nguyễn Đình Trung</v>
      </c>
    </row>
    <row r="35" spans="2:28" x14ac:dyDescent="0.25">
      <c r="B35" s="17">
        <f t="shared" si="8"/>
        <v>33</v>
      </c>
      <c r="C35" s="18">
        <v>45548</v>
      </c>
      <c r="D35" s="19" t="s">
        <v>109</v>
      </c>
      <c r="E35" s="20" t="s">
        <v>110</v>
      </c>
      <c r="F35" s="19" t="s">
        <v>111</v>
      </c>
      <c r="G35" s="19" t="s">
        <v>38</v>
      </c>
      <c r="H35" s="19" t="s">
        <v>109</v>
      </c>
      <c r="I35" s="19" t="s">
        <v>39</v>
      </c>
      <c r="J35" s="21"/>
      <c r="K35" s="21" t="s">
        <v>112</v>
      </c>
      <c r="L35" s="21"/>
      <c r="M35" s="21"/>
      <c r="N35" s="22">
        <f t="shared" si="0"/>
        <v>4</v>
      </c>
      <c r="O35" s="23">
        <v>45544</v>
      </c>
      <c r="P35" s="23">
        <v>45544</v>
      </c>
      <c r="Q35" s="23">
        <v>45544</v>
      </c>
      <c r="R35" s="23">
        <v>45544</v>
      </c>
      <c r="S35" s="23"/>
      <c r="T35" s="24" t="str">
        <f t="shared" si="1"/>
        <v>x</v>
      </c>
      <c r="U35" s="25" t="str">
        <f t="shared" si="2"/>
        <v/>
      </c>
      <c r="V35" s="17"/>
      <c r="W35" s="26" t="s">
        <v>30</v>
      </c>
      <c r="X35" s="27" t="str">
        <f t="shared" si="3"/>
        <v>45548NBTS04456</v>
      </c>
      <c r="Y35" s="27" t="str">
        <f t="shared" si="4"/>
        <v>x</v>
      </c>
      <c r="Z35" s="27">
        <f t="shared" si="5"/>
        <v>4</v>
      </c>
      <c r="AA35" s="27" t="str">
        <f t="shared" si="6"/>
        <v>Nhập viện</v>
      </c>
      <c r="AB35" s="27" t="str">
        <f t="shared" si="7"/>
        <v>Nguyễn Đình Trung</v>
      </c>
    </row>
    <row r="36" spans="2:28" x14ac:dyDescent="0.25">
      <c r="B36" s="17">
        <f t="shared" si="8"/>
        <v>34</v>
      </c>
      <c r="C36" s="18">
        <v>45545</v>
      </c>
      <c r="D36" s="19" t="s">
        <v>47</v>
      </c>
      <c r="E36" s="20" t="s">
        <v>113</v>
      </c>
      <c r="F36" s="19" t="s">
        <v>114</v>
      </c>
      <c r="G36" s="19" t="s">
        <v>43</v>
      </c>
      <c r="H36" s="19" t="s">
        <v>115</v>
      </c>
      <c r="I36" s="19" t="s">
        <v>116</v>
      </c>
      <c r="J36" s="21"/>
      <c r="K36" s="21" t="s">
        <v>117</v>
      </c>
      <c r="L36" s="21"/>
      <c r="M36" s="21"/>
      <c r="N36" s="22">
        <f t="shared" si="0"/>
        <v>0</v>
      </c>
      <c r="O36" s="23">
        <v>45545</v>
      </c>
      <c r="P36" s="23">
        <v>45545</v>
      </c>
      <c r="Q36" s="23"/>
      <c r="R36" s="23"/>
      <c r="S36" s="23"/>
      <c r="T36" s="24" t="str">
        <f t="shared" si="1"/>
        <v/>
      </c>
      <c r="U36" s="25" t="str">
        <f t="shared" si="2"/>
        <v>x</v>
      </c>
      <c r="V36" s="28" t="s">
        <v>65</v>
      </c>
      <c r="W36" s="26" t="s">
        <v>30</v>
      </c>
      <c r="X36" s="27" t="str">
        <f t="shared" si="3"/>
        <v>45545NBTS05656</v>
      </c>
      <c r="Y36" s="27" t="str">
        <f t="shared" si="4"/>
        <v/>
      </c>
      <c r="Z36" s="27">
        <f t="shared" si="5"/>
        <v>0</v>
      </c>
      <c r="AA36" s="27" t="str">
        <f t="shared" si="6"/>
        <v>Sức khoẻ không tốt</v>
      </c>
      <c r="AB36" s="27" t="str">
        <f t="shared" si="7"/>
        <v>Châu Trần Phương Yến</v>
      </c>
    </row>
    <row r="37" spans="2:28" x14ac:dyDescent="0.25">
      <c r="B37" s="17">
        <f t="shared" si="8"/>
        <v>35</v>
      </c>
      <c r="C37" s="18">
        <v>45548</v>
      </c>
      <c r="D37" s="19" t="s">
        <v>118</v>
      </c>
      <c r="E37" s="20" t="s">
        <v>119</v>
      </c>
      <c r="F37" s="19" t="s">
        <v>120</v>
      </c>
      <c r="G37" s="19" t="s">
        <v>26</v>
      </c>
      <c r="H37" s="19" t="s">
        <v>121</v>
      </c>
      <c r="I37" s="19" t="s">
        <v>122</v>
      </c>
      <c r="J37" s="21"/>
      <c r="K37" s="21" t="s">
        <v>29</v>
      </c>
      <c r="L37" s="21"/>
      <c r="M37" s="21"/>
      <c r="N37" s="22">
        <f t="shared" si="0"/>
        <v>3</v>
      </c>
      <c r="O37" s="23">
        <v>45545</v>
      </c>
      <c r="P37" s="23">
        <v>45545</v>
      </c>
      <c r="Q37" s="23">
        <v>45545</v>
      </c>
      <c r="R37" s="23"/>
      <c r="S37" s="23"/>
      <c r="T37" s="24" t="str">
        <f t="shared" si="1"/>
        <v>x</v>
      </c>
      <c r="U37" s="25" t="str">
        <f t="shared" si="2"/>
        <v/>
      </c>
      <c r="V37" s="17"/>
      <c r="W37" s="26" t="s">
        <v>30</v>
      </c>
      <c r="X37" s="27" t="str">
        <f t="shared" si="3"/>
        <v>45548NBTS00139</v>
      </c>
      <c r="Y37" s="27" t="str">
        <f t="shared" si="4"/>
        <v>x</v>
      </c>
      <c r="Z37" s="27">
        <f t="shared" si="5"/>
        <v>3</v>
      </c>
      <c r="AA37" s="27" t="str">
        <f t="shared" si="6"/>
        <v>Phép năm</v>
      </c>
      <c r="AB37" s="27" t="str">
        <f t="shared" si="7"/>
        <v>Lưu Thị Phương Trang</v>
      </c>
    </row>
    <row r="38" spans="2:28" x14ac:dyDescent="0.25">
      <c r="B38" s="17">
        <f t="shared" si="8"/>
        <v>36</v>
      </c>
      <c r="C38" s="18">
        <v>45549</v>
      </c>
      <c r="D38" s="19" t="s">
        <v>118</v>
      </c>
      <c r="E38" s="20" t="s">
        <v>119</v>
      </c>
      <c r="F38" s="19" t="s">
        <v>120</v>
      </c>
      <c r="G38" s="19" t="s">
        <v>26</v>
      </c>
      <c r="H38" s="19" t="s">
        <v>121</v>
      </c>
      <c r="I38" s="19" t="s">
        <v>122</v>
      </c>
      <c r="J38" s="21"/>
      <c r="K38" s="21" t="s">
        <v>29</v>
      </c>
      <c r="L38" s="21"/>
      <c r="M38" s="21"/>
      <c r="N38" s="22">
        <f t="shared" si="0"/>
        <v>4</v>
      </c>
      <c r="O38" s="23">
        <v>45545</v>
      </c>
      <c r="P38" s="23">
        <v>45545</v>
      </c>
      <c r="Q38" s="23">
        <v>45545</v>
      </c>
      <c r="R38" s="23"/>
      <c r="S38" s="23"/>
      <c r="T38" s="24" t="str">
        <f t="shared" si="1"/>
        <v>x</v>
      </c>
      <c r="U38" s="25" t="str">
        <f t="shared" si="2"/>
        <v/>
      </c>
      <c r="V38" s="17"/>
      <c r="W38" s="26" t="s">
        <v>30</v>
      </c>
      <c r="X38" s="27" t="str">
        <f t="shared" si="3"/>
        <v>45549NBTS00139</v>
      </c>
      <c r="Y38" s="27" t="str">
        <f t="shared" si="4"/>
        <v>x</v>
      </c>
      <c r="Z38" s="27">
        <f t="shared" si="5"/>
        <v>4</v>
      </c>
      <c r="AA38" s="27" t="str">
        <f t="shared" si="6"/>
        <v>Phép năm</v>
      </c>
      <c r="AB38" s="27" t="str">
        <f t="shared" si="7"/>
        <v>Lưu Thị Phương Trang</v>
      </c>
    </row>
    <row r="39" spans="2:28" x14ac:dyDescent="0.25">
      <c r="B39" s="17">
        <f t="shared" si="8"/>
        <v>37</v>
      </c>
      <c r="C39" s="18">
        <v>45548</v>
      </c>
      <c r="D39" s="19" t="s">
        <v>95</v>
      </c>
      <c r="E39" s="20" t="s">
        <v>123</v>
      </c>
      <c r="F39" s="19" t="s">
        <v>124</v>
      </c>
      <c r="G39" s="19" t="s">
        <v>26</v>
      </c>
      <c r="H39" s="19" t="s">
        <v>125</v>
      </c>
      <c r="I39" s="19" t="s">
        <v>126</v>
      </c>
      <c r="J39" s="21"/>
      <c r="K39" s="21" t="s">
        <v>29</v>
      </c>
      <c r="L39" s="21"/>
      <c r="M39" s="21"/>
      <c r="N39" s="22">
        <f t="shared" si="0"/>
        <v>3</v>
      </c>
      <c r="O39" s="23">
        <v>45545</v>
      </c>
      <c r="P39" s="23">
        <v>45545</v>
      </c>
      <c r="Q39" s="23"/>
      <c r="R39" s="23"/>
      <c r="S39" s="23"/>
      <c r="T39" s="24" t="str">
        <f t="shared" si="1"/>
        <v/>
      </c>
      <c r="U39" s="25" t="str">
        <f t="shared" si="2"/>
        <v>x</v>
      </c>
      <c r="V39" s="28" t="s">
        <v>34</v>
      </c>
      <c r="W39" s="26" t="s">
        <v>30</v>
      </c>
      <c r="X39" s="27" t="str">
        <f t="shared" si="3"/>
        <v>45548NBTS04415</v>
      </c>
      <c r="Y39" s="27" t="str">
        <f t="shared" si="4"/>
        <v/>
      </c>
      <c r="Z39" s="27">
        <f t="shared" si="5"/>
        <v>3</v>
      </c>
      <c r="AA39" s="27" t="str">
        <f t="shared" si="6"/>
        <v>Phép năm</v>
      </c>
      <c r="AB39" s="27" t="str">
        <f t="shared" si="7"/>
        <v>Hồ Bảo Minh</v>
      </c>
    </row>
    <row r="40" spans="2:28" x14ac:dyDescent="0.25">
      <c r="B40" s="17">
        <f t="shared" si="8"/>
        <v>38</v>
      </c>
      <c r="C40" s="18">
        <v>45546</v>
      </c>
      <c r="D40" s="19" t="s">
        <v>66</v>
      </c>
      <c r="E40" s="20" t="s">
        <v>127</v>
      </c>
      <c r="F40" s="19" t="s">
        <v>70</v>
      </c>
      <c r="G40" s="19" t="s">
        <v>38</v>
      </c>
      <c r="H40" s="19" t="s">
        <v>66</v>
      </c>
      <c r="I40" s="19" t="s">
        <v>39</v>
      </c>
      <c r="J40" s="21"/>
      <c r="K40" s="21" t="s">
        <v>29</v>
      </c>
      <c r="L40" s="21"/>
      <c r="M40" s="21"/>
      <c r="N40" s="22">
        <f t="shared" si="0"/>
        <v>1</v>
      </c>
      <c r="O40" s="23">
        <v>45545</v>
      </c>
      <c r="P40" s="23">
        <v>45545</v>
      </c>
      <c r="Q40" s="23">
        <v>45546</v>
      </c>
      <c r="R40" s="23">
        <v>45546</v>
      </c>
      <c r="S40" s="23"/>
      <c r="T40" s="24" t="str">
        <f t="shared" si="1"/>
        <v>x</v>
      </c>
      <c r="U40" s="25" t="str">
        <f t="shared" si="2"/>
        <v/>
      </c>
      <c r="V40" s="17"/>
      <c r="W40" s="26" t="s">
        <v>30</v>
      </c>
      <c r="X40" s="27" t="str">
        <f t="shared" si="3"/>
        <v>45546NBTS02961</v>
      </c>
      <c r="Y40" s="27" t="str">
        <f t="shared" si="4"/>
        <v>x</v>
      </c>
      <c r="Z40" s="27">
        <f t="shared" si="5"/>
        <v>1</v>
      </c>
      <c r="AA40" s="27" t="str">
        <f t="shared" si="6"/>
        <v>Phép năm</v>
      </c>
      <c r="AB40" s="27" t="str">
        <f t="shared" si="7"/>
        <v>Nguyễn Trọng Tấn</v>
      </c>
    </row>
    <row r="41" spans="2:28" x14ac:dyDescent="0.25">
      <c r="B41" s="17">
        <f t="shared" si="8"/>
        <v>39</v>
      </c>
      <c r="C41" s="18">
        <v>45539</v>
      </c>
      <c r="D41" s="19" t="s">
        <v>35</v>
      </c>
      <c r="E41" s="20" t="s">
        <v>36</v>
      </c>
      <c r="F41" s="19" t="s">
        <v>37</v>
      </c>
      <c r="G41" s="19" t="s">
        <v>38</v>
      </c>
      <c r="H41" s="19" t="s">
        <v>35</v>
      </c>
      <c r="I41" s="19" t="s">
        <v>39</v>
      </c>
      <c r="J41" s="21"/>
      <c r="K41" s="21" t="s">
        <v>29</v>
      </c>
      <c r="L41" s="21"/>
      <c r="M41" s="21"/>
      <c r="N41" s="22">
        <f t="shared" si="0"/>
        <v>1</v>
      </c>
      <c r="O41" s="23">
        <v>45538</v>
      </c>
      <c r="P41" s="23">
        <v>45546</v>
      </c>
      <c r="Q41" s="23">
        <v>45546</v>
      </c>
      <c r="R41" s="23">
        <v>45546</v>
      </c>
      <c r="S41" s="23"/>
      <c r="T41" s="24" t="str">
        <f t="shared" si="1"/>
        <v>x</v>
      </c>
      <c r="U41" s="25" t="str">
        <f t="shared" si="2"/>
        <v/>
      </c>
      <c r="V41" s="17"/>
      <c r="W41" s="26" t="s">
        <v>30</v>
      </c>
      <c r="X41" s="27" t="str">
        <f t="shared" si="3"/>
        <v>45539NBTS04778</v>
      </c>
      <c r="Y41" s="27" t="str">
        <f t="shared" si="4"/>
        <v>x</v>
      </c>
      <c r="Z41" s="27">
        <f t="shared" si="5"/>
        <v>1</v>
      </c>
      <c r="AA41" s="27" t="str">
        <f t="shared" si="6"/>
        <v>Phép năm</v>
      </c>
      <c r="AB41" s="27" t="str">
        <f t="shared" si="7"/>
        <v>Bùi Quang Hưng</v>
      </c>
    </row>
    <row r="42" spans="2:28" x14ac:dyDescent="0.25">
      <c r="B42" s="17">
        <f t="shared" si="8"/>
        <v>40</v>
      </c>
      <c r="C42" s="18">
        <v>45544</v>
      </c>
      <c r="D42" s="19" t="s">
        <v>128</v>
      </c>
      <c r="E42" s="20" t="s">
        <v>129</v>
      </c>
      <c r="F42" s="19" t="s">
        <v>130</v>
      </c>
      <c r="G42" s="19" t="s">
        <v>60</v>
      </c>
      <c r="H42" s="19" t="s">
        <v>131</v>
      </c>
      <c r="I42" s="19" t="s">
        <v>132</v>
      </c>
      <c r="J42" s="21"/>
      <c r="K42" s="21" t="s">
        <v>133</v>
      </c>
      <c r="L42" s="21"/>
      <c r="M42" s="21"/>
      <c r="N42" s="22">
        <f t="shared" si="0"/>
        <v>-2</v>
      </c>
      <c r="O42" s="23">
        <v>45546</v>
      </c>
      <c r="P42" s="23">
        <v>45546</v>
      </c>
      <c r="Q42" s="23">
        <v>45546</v>
      </c>
      <c r="R42" s="23"/>
      <c r="S42" s="23"/>
      <c r="T42" s="24"/>
      <c r="U42" s="25" t="str">
        <f t="shared" si="2"/>
        <v>x</v>
      </c>
      <c r="V42" s="29" t="s">
        <v>134</v>
      </c>
      <c r="W42" s="26" t="s">
        <v>30</v>
      </c>
      <c r="X42" s="27" t="str">
        <f t="shared" si="3"/>
        <v>45544NBTS05677</v>
      </c>
      <c r="Y42" s="27">
        <f t="shared" si="4"/>
        <v>0</v>
      </c>
      <c r="Z42" s="27">
        <f t="shared" si="5"/>
        <v>-2</v>
      </c>
      <c r="AA42" s="27" t="str">
        <f t="shared" si="6"/>
        <v>Té lệch vai</v>
      </c>
      <c r="AB42" s="27" t="str">
        <f t="shared" si="7"/>
        <v>Vũ Thị Ly</v>
      </c>
    </row>
    <row r="43" spans="2:28" x14ac:dyDescent="0.25">
      <c r="B43" s="17">
        <f t="shared" si="8"/>
        <v>41</v>
      </c>
      <c r="C43" s="18">
        <v>45545</v>
      </c>
      <c r="D43" s="19" t="s">
        <v>128</v>
      </c>
      <c r="E43" s="20" t="s">
        <v>129</v>
      </c>
      <c r="F43" s="19" t="s">
        <v>130</v>
      </c>
      <c r="G43" s="19" t="s">
        <v>60</v>
      </c>
      <c r="H43" s="19" t="s">
        <v>131</v>
      </c>
      <c r="I43" s="19" t="s">
        <v>132</v>
      </c>
      <c r="J43" s="21"/>
      <c r="K43" s="21" t="s">
        <v>133</v>
      </c>
      <c r="L43" s="21"/>
      <c r="M43" s="21"/>
      <c r="N43" s="22">
        <f t="shared" si="0"/>
        <v>-1</v>
      </c>
      <c r="O43" s="23">
        <v>45546</v>
      </c>
      <c r="P43" s="23">
        <v>45546</v>
      </c>
      <c r="Q43" s="23">
        <v>45546</v>
      </c>
      <c r="R43" s="23"/>
      <c r="S43" s="23"/>
      <c r="T43" s="24"/>
      <c r="U43" s="25" t="str">
        <f t="shared" si="2"/>
        <v>x</v>
      </c>
      <c r="V43" s="29" t="s">
        <v>134</v>
      </c>
      <c r="W43" s="26" t="s">
        <v>30</v>
      </c>
      <c r="X43" s="27" t="str">
        <f t="shared" si="3"/>
        <v>45545NBTS05677</v>
      </c>
      <c r="Y43" s="27">
        <f t="shared" si="4"/>
        <v>0</v>
      </c>
      <c r="Z43" s="27">
        <f t="shared" si="5"/>
        <v>-1</v>
      </c>
      <c r="AA43" s="27" t="str">
        <f t="shared" si="6"/>
        <v>Té lệch vai</v>
      </c>
      <c r="AB43" s="27" t="str">
        <f t="shared" si="7"/>
        <v>Vũ Thị Ly</v>
      </c>
    </row>
    <row r="44" spans="2:28" x14ac:dyDescent="0.25">
      <c r="B44" s="17">
        <f t="shared" si="8"/>
        <v>42</v>
      </c>
      <c r="C44" s="18">
        <v>45546</v>
      </c>
      <c r="D44" s="19" t="s">
        <v>128</v>
      </c>
      <c r="E44" s="20" t="s">
        <v>129</v>
      </c>
      <c r="F44" s="19" t="s">
        <v>130</v>
      </c>
      <c r="G44" s="19" t="s">
        <v>60</v>
      </c>
      <c r="H44" s="19" t="s">
        <v>131</v>
      </c>
      <c r="I44" s="19" t="s">
        <v>132</v>
      </c>
      <c r="J44" s="21"/>
      <c r="K44" s="21" t="s">
        <v>133</v>
      </c>
      <c r="L44" s="21"/>
      <c r="M44" s="21"/>
      <c r="N44" s="22">
        <f t="shared" si="0"/>
        <v>0</v>
      </c>
      <c r="O44" s="23">
        <v>45546</v>
      </c>
      <c r="P44" s="23">
        <v>45546</v>
      </c>
      <c r="Q44" s="23">
        <v>45546</v>
      </c>
      <c r="R44" s="23"/>
      <c r="S44" s="23"/>
      <c r="T44" s="24"/>
      <c r="U44" s="25" t="str">
        <f t="shared" si="2"/>
        <v>x</v>
      </c>
      <c r="V44" s="29" t="s">
        <v>134</v>
      </c>
      <c r="W44" s="26" t="s">
        <v>30</v>
      </c>
      <c r="X44" s="27" t="str">
        <f t="shared" si="3"/>
        <v>45546NBTS05677</v>
      </c>
      <c r="Y44" s="27">
        <f t="shared" si="4"/>
        <v>0</v>
      </c>
      <c r="Z44" s="27">
        <f t="shared" si="5"/>
        <v>0</v>
      </c>
      <c r="AA44" s="27" t="str">
        <f t="shared" si="6"/>
        <v>Té lệch vai</v>
      </c>
      <c r="AB44" s="27" t="str">
        <f t="shared" si="7"/>
        <v>Vũ Thị Ly</v>
      </c>
    </row>
    <row r="45" spans="2:28" x14ac:dyDescent="0.25">
      <c r="B45" s="17">
        <f t="shared" si="8"/>
        <v>43</v>
      </c>
      <c r="C45" s="18">
        <v>45547</v>
      </c>
      <c r="D45" s="19" t="s">
        <v>128</v>
      </c>
      <c r="E45" s="20" t="s">
        <v>129</v>
      </c>
      <c r="F45" s="19" t="s">
        <v>130</v>
      </c>
      <c r="G45" s="19" t="s">
        <v>60</v>
      </c>
      <c r="H45" s="19" t="s">
        <v>131</v>
      </c>
      <c r="I45" s="19" t="s">
        <v>132</v>
      </c>
      <c r="J45" s="21"/>
      <c r="K45" s="21" t="s">
        <v>133</v>
      </c>
      <c r="L45" s="21"/>
      <c r="M45" s="21"/>
      <c r="N45" s="22">
        <f t="shared" si="0"/>
        <v>1</v>
      </c>
      <c r="O45" s="23">
        <v>45546</v>
      </c>
      <c r="P45" s="23">
        <v>45546</v>
      </c>
      <c r="Q45" s="23">
        <v>45546</v>
      </c>
      <c r="R45" s="23"/>
      <c r="S45" s="23"/>
      <c r="T45" s="24"/>
      <c r="U45" s="25" t="str">
        <f t="shared" si="2"/>
        <v>x</v>
      </c>
      <c r="V45" s="29" t="s">
        <v>134</v>
      </c>
      <c r="W45" s="26" t="s">
        <v>30</v>
      </c>
      <c r="X45" s="27" t="str">
        <f t="shared" si="3"/>
        <v>45547NBTS05677</v>
      </c>
      <c r="Y45" s="27">
        <f t="shared" si="4"/>
        <v>0</v>
      </c>
      <c r="Z45" s="27">
        <f t="shared" si="5"/>
        <v>1</v>
      </c>
      <c r="AA45" s="27" t="str">
        <f t="shared" si="6"/>
        <v>Té lệch vai</v>
      </c>
      <c r="AB45" s="27" t="str">
        <f t="shared" si="7"/>
        <v>Vũ Thị Ly</v>
      </c>
    </row>
    <row r="46" spans="2:28" x14ac:dyDescent="0.25">
      <c r="B46" s="17">
        <f t="shared" si="8"/>
        <v>44</v>
      </c>
      <c r="C46" s="18">
        <v>45548</v>
      </c>
      <c r="D46" s="19" t="s">
        <v>128</v>
      </c>
      <c r="E46" s="20" t="s">
        <v>129</v>
      </c>
      <c r="F46" s="19" t="s">
        <v>130</v>
      </c>
      <c r="G46" s="19" t="s">
        <v>60</v>
      </c>
      <c r="H46" s="19" t="s">
        <v>131</v>
      </c>
      <c r="I46" s="19" t="s">
        <v>132</v>
      </c>
      <c r="J46" s="21"/>
      <c r="K46" s="21" t="s">
        <v>133</v>
      </c>
      <c r="L46" s="21"/>
      <c r="M46" s="21"/>
      <c r="N46" s="22">
        <f t="shared" si="0"/>
        <v>2</v>
      </c>
      <c r="O46" s="23">
        <v>45546</v>
      </c>
      <c r="P46" s="23">
        <v>45546</v>
      </c>
      <c r="Q46" s="23">
        <v>45546</v>
      </c>
      <c r="R46" s="23"/>
      <c r="S46" s="23"/>
      <c r="T46" s="24"/>
      <c r="U46" s="25" t="str">
        <f t="shared" si="2"/>
        <v>x</v>
      </c>
      <c r="V46" s="29" t="s">
        <v>134</v>
      </c>
      <c r="W46" s="26" t="s">
        <v>30</v>
      </c>
      <c r="X46" s="27" t="str">
        <f t="shared" si="3"/>
        <v>45548NBTS05677</v>
      </c>
      <c r="Y46" s="27">
        <f t="shared" si="4"/>
        <v>0</v>
      </c>
      <c r="Z46" s="27">
        <f t="shared" si="5"/>
        <v>2</v>
      </c>
      <c r="AA46" s="27" t="str">
        <f t="shared" si="6"/>
        <v>Té lệch vai</v>
      </c>
      <c r="AB46" s="27" t="str">
        <f t="shared" si="7"/>
        <v>Vũ Thị Ly</v>
      </c>
    </row>
    <row r="47" spans="2:28" x14ac:dyDescent="0.25">
      <c r="B47" s="17">
        <f t="shared" si="8"/>
        <v>45</v>
      </c>
      <c r="C47" s="18">
        <v>45549</v>
      </c>
      <c r="D47" s="19" t="s">
        <v>128</v>
      </c>
      <c r="E47" s="20" t="s">
        <v>129</v>
      </c>
      <c r="F47" s="19" t="s">
        <v>130</v>
      </c>
      <c r="G47" s="19" t="s">
        <v>60</v>
      </c>
      <c r="H47" s="19" t="s">
        <v>131</v>
      </c>
      <c r="I47" s="19" t="s">
        <v>132</v>
      </c>
      <c r="J47" s="21"/>
      <c r="K47" s="21" t="s">
        <v>133</v>
      </c>
      <c r="L47" s="21"/>
      <c r="M47" s="21"/>
      <c r="N47" s="22">
        <f t="shared" si="0"/>
        <v>3</v>
      </c>
      <c r="O47" s="23">
        <v>45546</v>
      </c>
      <c r="P47" s="23">
        <v>45546</v>
      </c>
      <c r="Q47" s="23">
        <v>45546</v>
      </c>
      <c r="R47" s="23"/>
      <c r="S47" s="23"/>
      <c r="T47" s="24" t="str">
        <f t="shared" si="1"/>
        <v>x</v>
      </c>
      <c r="U47" s="25" t="str">
        <f t="shared" si="2"/>
        <v/>
      </c>
      <c r="V47" s="17"/>
      <c r="W47" s="26" t="s">
        <v>30</v>
      </c>
      <c r="X47" s="27" t="str">
        <f t="shared" si="3"/>
        <v>45549NBTS05677</v>
      </c>
      <c r="Y47" s="27" t="str">
        <f t="shared" si="4"/>
        <v>x</v>
      </c>
      <c r="Z47" s="27">
        <f t="shared" si="5"/>
        <v>3</v>
      </c>
      <c r="AA47" s="27" t="str">
        <f t="shared" si="6"/>
        <v>Té lệch vai</v>
      </c>
      <c r="AB47" s="27" t="str">
        <f t="shared" si="7"/>
        <v>Vũ Thị Ly</v>
      </c>
    </row>
    <row r="48" spans="2:28" x14ac:dyDescent="0.25">
      <c r="B48" s="17">
        <f t="shared" si="8"/>
        <v>46</v>
      </c>
      <c r="C48" s="18">
        <v>45549</v>
      </c>
      <c r="D48" s="19" t="s">
        <v>47</v>
      </c>
      <c r="E48" s="20" t="s">
        <v>135</v>
      </c>
      <c r="F48" s="19" t="s">
        <v>136</v>
      </c>
      <c r="G48" s="19" t="s">
        <v>43</v>
      </c>
      <c r="H48" s="19" t="s">
        <v>137</v>
      </c>
      <c r="I48" s="19" t="s">
        <v>138</v>
      </c>
      <c r="J48" s="21"/>
      <c r="K48" s="21" t="s">
        <v>139</v>
      </c>
      <c r="L48" s="21"/>
      <c r="M48" s="21"/>
      <c r="N48" s="22">
        <f t="shared" si="0"/>
        <v>3</v>
      </c>
      <c r="O48" s="23">
        <v>45546</v>
      </c>
      <c r="P48" s="23">
        <v>45546</v>
      </c>
      <c r="Q48" s="23">
        <v>45547</v>
      </c>
      <c r="R48" s="23"/>
      <c r="S48" s="23"/>
      <c r="T48" s="24" t="str">
        <f t="shared" si="1"/>
        <v>x</v>
      </c>
      <c r="U48" s="25" t="str">
        <f t="shared" si="2"/>
        <v/>
      </c>
      <c r="V48" s="17"/>
      <c r="W48" s="26" t="s">
        <v>30</v>
      </c>
      <c r="X48" s="27" t="str">
        <f t="shared" si="3"/>
        <v>45549NBTS02763</v>
      </c>
      <c r="Y48" s="27" t="str">
        <f t="shared" si="4"/>
        <v>x</v>
      </c>
      <c r="Z48" s="27">
        <f t="shared" si="5"/>
        <v>3</v>
      </c>
      <c r="AA48" s="27" t="str">
        <f t="shared" si="6"/>
        <v>Đám cưới bản thân</v>
      </c>
      <c r="AB48" s="27" t="str">
        <f t="shared" si="7"/>
        <v>Nguyễn Đình Đông</v>
      </c>
    </row>
    <row r="49" spans="2:28" x14ac:dyDescent="0.25">
      <c r="B49" s="17">
        <f t="shared" si="8"/>
        <v>47</v>
      </c>
      <c r="C49" s="18">
        <v>45551</v>
      </c>
      <c r="D49" s="19" t="s">
        <v>47</v>
      </c>
      <c r="E49" s="20" t="s">
        <v>135</v>
      </c>
      <c r="F49" s="19" t="s">
        <v>136</v>
      </c>
      <c r="G49" s="19" t="s">
        <v>43</v>
      </c>
      <c r="H49" s="19" t="s">
        <v>137</v>
      </c>
      <c r="I49" s="19" t="s">
        <v>138</v>
      </c>
      <c r="J49" s="21"/>
      <c r="K49" s="21" t="s">
        <v>139</v>
      </c>
      <c r="L49" s="21"/>
      <c r="M49" s="21"/>
      <c r="N49" s="22">
        <f t="shared" si="0"/>
        <v>5</v>
      </c>
      <c r="O49" s="23">
        <v>45546</v>
      </c>
      <c r="P49" s="23">
        <v>45546</v>
      </c>
      <c r="Q49" s="23">
        <v>45547</v>
      </c>
      <c r="R49" s="23"/>
      <c r="S49" s="23"/>
      <c r="T49" s="24" t="str">
        <f t="shared" si="1"/>
        <v>x</v>
      </c>
      <c r="U49" s="25" t="str">
        <f t="shared" si="2"/>
        <v/>
      </c>
      <c r="V49" s="17"/>
      <c r="W49" s="26" t="s">
        <v>30</v>
      </c>
      <c r="X49" s="27" t="str">
        <f t="shared" si="3"/>
        <v>45551NBTS02763</v>
      </c>
      <c r="Y49" s="27" t="str">
        <f t="shared" si="4"/>
        <v>x</v>
      </c>
      <c r="Z49" s="27">
        <f t="shared" si="5"/>
        <v>5</v>
      </c>
      <c r="AA49" s="27" t="str">
        <f t="shared" si="6"/>
        <v>Đám cưới bản thân</v>
      </c>
      <c r="AB49" s="27" t="str">
        <f t="shared" si="7"/>
        <v>Nguyễn Đình Đông</v>
      </c>
    </row>
    <row r="50" spans="2:28" x14ac:dyDescent="0.25">
      <c r="B50" s="17">
        <f t="shared" si="8"/>
        <v>48</v>
      </c>
      <c r="C50" s="18">
        <v>45549</v>
      </c>
      <c r="D50" s="19" t="s">
        <v>57</v>
      </c>
      <c r="E50" s="20" t="s">
        <v>140</v>
      </c>
      <c r="F50" s="19" t="s">
        <v>141</v>
      </c>
      <c r="G50" s="19" t="s">
        <v>60</v>
      </c>
      <c r="H50" s="19" t="s">
        <v>118</v>
      </c>
      <c r="I50" s="19" t="s">
        <v>142</v>
      </c>
      <c r="J50" s="21"/>
      <c r="K50" s="21" t="s">
        <v>29</v>
      </c>
      <c r="L50" s="21"/>
      <c r="M50" s="21"/>
      <c r="N50" s="22">
        <f t="shared" si="0"/>
        <v>1</v>
      </c>
      <c r="O50" s="23">
        <v>45548</v>
      </c>
      <c r="P50" s="23">
        <v>45548</v>
      </c>
      <c r="Q50" s="23">
        <v>45548</v>
      </c>
      <c r="R50" s="23">
        <v>45548</v>
      </c>
      <c r="S50" s="23"/>
      <c r="T50" s="24" t="str">
        <f t="shared" si="1"/>
        <v>x</v>
      </c>
      <c r="U50" s="25" t="str">
        <f t="shared" si="2"/>
        <v/>
      </c>
      <c r="V50" s="17"/>
      <c r="W50" s="26" t="s">
        <v>30</v>
      </c>
      <c r="X50" s="27" t="str">
        <f t="shared" si="3"/>
        <v>45549NBTS04715</v>
      </c>
      <c r="Y50" s="27" t="str">
        <f t="shared" si="4"/>
        <v>x</v>
      </c>
      <c r="Z50" s="27">
        <f t="shared" si="5"/>
        <v>1</v>
      </c>
      <c r="AA50" s="27" t="str">
        <f t="shared" si="6"/>
        <v>Phép năm</v>
      </c>
      <c r="AB50" s="27" t="str">
        <f t="shared" si="7"/>
        <v>Nguyễn Trung Kiên</v>
      </c>
    </row>
    <row r="51" spans="2:28" x14ac:dyDescent="0.25">
      <c r="B51" s="17">
        <f t="shared" si="8"/>
        <v>49</v>
      </c>
      <c r="C51" s="18">
        <v>45549</v>
      </c>
      <c r="D51" s="19" t="s">
        <v>51</v>
      </c>
      <c r="E51" s="20" t="s">
        <v>143</v>
      </c>
      <c r="F51" s="19" t="s">
        <v>144</v>
      </c>
      <c r="G51" s="19" t="s">
        <v>26</v>
      </c>
      <c r="H51" s="19" t="s">
        <v>145</v>
      </c>
      <c r="I51" s="19" t="s">
        <v>146</v>
      </c>
      <c r="J51" s="21"/>
      <c r="K51" s="21" t="s">
        <v>29</v>
      </c>
      <c r="L51" s="21"/>
      <c r="M51" s="21"/>
      <c r="N51" s="22">
        <f t="shared" si="0"/>
        <v>2</v>
      </c>
      <c r="O51" s="23">
        <v>45547</v>
      </c>
      <c r="P51" s="23">
        <v>45547</v>
      </c>
      <c r="Q51" s="23">
        <v>45548</v>
      </c>
      <c r="R51" s="23"/>
      <c r="S51" s="23"/>
      <c r="T51" s="24"/>
      <c r="U51" s="25" t="str">
        <f t="shared" si="2"/>
        <v>x</v>
      </c>
      <c r="V51" s="29" t="s">
        <v>134</v>
      </c>
      <c r="W51" s="26" t="s">
        <v>30</v>
      </c>
      <c r="X51" s="27" t="str">
        <f t="shared" si="3"/>
        <v>45549NBTS05254</v>
      </c>
      <c r="Y51" s="27">
        <f t="shared" si="4"/>
        <v>0</v>
      </c>
      <c r="Z51" s="27">
        <f t="shared" si="5"/>
        <v>2</v>
      </c>
      <c r="AA51" s="27" t="str">
        <f t="shared" si="6"/>
        <v>Phép năm</v>
      </c>
      <c r="AB51" s="27" t="str">
        <f t="shared" si="7"/>
        <v>Đặng Thành Công</v>
      </c>
    </row>
    <row r="52" spans="2:28" x14ac:dyDescent="0.25">
      <c r="B52" s="17">
        <f t="shared" si="8"/>
        <v>50</v>
      </c>
      <c r="C52" s="18">
        <v>45549</v>
      </c>
      <c r="D52" s="19" t="s">
        <v>147</v>
      </c>
      <c r="E52" s="20" t="s">
        <v>148</v>
      </c>
      <c r="F52" s="19" t="s">
        <v>149</v>
      </c>
      <c r="G52" s="19" t="s">
        <v>43</v>
      </c>
      <c r="H52" s="19" t="s">
        <v>150</v>
      </c>
      <c r="I52" s="19" t="s">
        <v>151</v>
      </c>
      <c r="J52" s="21"/>
      <c r="K52" s="21" t="s">
        <v>29</v>
      </c>
      <c r="L52" s="21"/>
      <c r="M52" s="21"/>
      <c r="N52" s="22">
        <f t="shared" si="0"/>
        <v>1</v>
      </c>
      <c r="O52" s="23">
        <v>45548</v>
      </c>
      <c r="P52" s="23">
        <v>45548</v>
      </c>
      <c r="Q52" s="23">
        <v>45548</v>
      </c>
      <c r="R52" s="23"/>
      <c r="S52" s="23"/>
      <c r="T52" s="24"/>
      <c r="U52" s="25" t="str">
        <f t="shared" si="2"/>
        <v>x</v>
      </c>
      <c r="V52" s="29" t="s">
        <v>134</v>
      </c>
      <c r="W52" s="26" t="s">
        <v>30</v>
      </c>
      <c r="X52" s="27" t="str">
        <f t="shared" si="3"/>
        <v>45549NBTS05396</v>
      </c>
      <c r="Y52" s="27">
        <f t="shared" si="4"/>
        <v>0</v>
      </c>
      <c r="Z52" s="27">
        <f t="shared" si="5"/>
        <v>1</v>
      </c>
      <c r="AA52" s="27" t="str">
        <f t="shared" si="6"/>
        <v>Phép năm</v>
      </c>
      <c r="AB52" s="27" t="str">
        <f t="shared" si="7"/>
        <v>Nguyễn Đức Huy</v>
      </c>
    </row>
    <row r="53" spans="2:28" x14ac:dyDescent="0.25">
      <c r="B53" s="17">
        <f t="shared" si="8"/>
        <v>51</v>
      </c>
      <c r="C53" s="18">
        <v>45549</v>
      </c>
      <c r="D53" s="19" t="s">
        <v>152</v>
      </c>
      <c r="E53" s="20" t="s">
        <v>153</v>
      </c>
      <c r="F53" s="19" t="s">
        <v>154</v>
      </c>
      <c r="G53" s="19" t="s">
        <v>43</v>
      </c>
      <c r="H53" s="19" t="s">
        <v>155</v>
      </c>
      <c r="I53" s="19" t="s">
        <v>156</v>
      </c>
      <c r="J53" s="21"/>
      <c r="K53" s="21" t="s">
        <v>157</v>
      </c>
      <c r="L53" s="21"/>
      <c r="M53" s="21"/>
      <c r="N53" s="22">
        <f t="shared" si="0"/>
        <v>0</v>
      </c>
      <c r="O53" s="23">
        <v>45549</v>
      </c>
      <c r="P53" s="23">
        <v>45549</v>
      </c>
      <c r="Q53" s="23">
        <v>45549</v>
      </c>
      <c r="R53" s="23">
        <v>45549</v>
      </c>
      <c r="S53" s="23"/>
      <c r="T53" s="24" t="str">
        <f t="shared" si="1"/>
        <v>x</v>
      </c>
      <c r="U53" s="25" t="str">
        <f t="shared" si="2"/>
        <v/>
      </c>
      <c r="V53" s="17"/>
      <c r="W53" s="26" t="s">
        <v>30</v>
      </c>
      <c r="X53" s="27" t="str">
        <f t="shared" si="3"/>
        <v>45549NBTS04920</v>
      </c>
      <c r="Y53" s="27" t="str">
        <f t="shared" si="4"/>
        <v>x</v>
      </c>
      <c r="Z53" s="27">
        <f t="shared" si="5"/>
        <v>0</v>
      </c>
      <c r="AA53" s="27" t="str">
        <f t="shared" si="6"/>
        <v>Đi khám bệnh</v>
      </c>
      <c r="AB53" s="27" t="str">
        <f t="shared" si="7"/>
        <v>Bùi Đinh Bảo Yến</v>
      </c>
    </row>
    <row r="54" spans="2:28" x14ac:dyDescent="0.25">
      <c r="B54" s="17">
        <f t="shared" si="8"/>
        <v>52</v>
      </c>
      <c r="C54" s="18">
        <v>45553</v>
      </c>
      <c r="D54" s="19" t="s">
        <v>40</v>
      </c>
      <c r="E54" s="20" t="s">
        <v>158</v>
      </c>
      <c r="F54" s="19" t="s">
        <v>93</v>
      </c>
      <c r="G54" s="19" t="s">
        <v>26</v>
      </c>
      <c r="H54" s="19" t="s">
        <v>159</v>
      </c>
      <c r="I54" s="19" t="s">
        <v>160</v>
      </c>
      <c r="J54" s="21"/>
      <c r="K54" s="21" t="s">
        <v>161</v>
      </c>
      <c r="L54" s="21"/>
      <c r="M54" s="21"/>
      <c r="N54" s="22">
        <f t="shared" si="0"/>
        <v>3</v>
      </c>
      <c r="O54" s="23">
        <v>45550</v>
      </c>
      <c r="P54" s="23">
        <v>45550</v>
      </c>
      <c r="Q54" s="23"/>
      <c r="R54" s="23"/>
      <c r="S54" s="23"/>
      <c r="T54" s="24" t="str">
        <f t="shared" si="1"/>
        <v/>
      </c>
      <c r="U54" s="25" t="str">
        <f t="shared" si="2"/>
        <v>x</v>
      </c>
      <c r="V54" s="28" t="s">
        <v>34</v>
      </c>
      <c r="W54" s="26" t="s">
        <v>30</v>
      </c>
      <c r="X54" s="27" t="str">
        <f t="shared" si="3"/>
        <v>45553NBTS01520</v>
      </c>
      <c r="Y54" s="27" t="str">
        <f t="shared" si="4"/>
        <v/>
      </c>
      <c r="Z54" s="27">
        <f t="shared" si="5"/>
        <v>3</v>
      </c>
      <c r="AA54" s="27" t="str">
        <f t="shared" si="6"/>
        <v>Có việc gia đình</v>
      </c>
      <c r="AB54" s="27" t="str">
        <f t="shared" si="7"/>
        <v>Phan Quang Hà</v>
      </c>
    </row>
    <row r="55" spans="2:28" x14ac:dyDescent="0.25">
      <c r="B55" s="17">
        <f t="shared" si="8"/>
        <v>53</v>
      </c>
      <c r="C55" s="18">
        <v>45553</v>
      </c>
      <c r="D55" s="19" t="s">
        <v>57</v>
      </c>
      <c r="E55" s="20" t="s">
        <v>162</v>
      </c>
      <c r="F55" s="19" t="s">
        <v>163</v>
      </c>
      <c r="G55" s="19" t="s">
        <v>60</v>
      </c>
      <c r="H55" s="19" t="s">
        <v>164</v>
      </c>
      <c r="I55" s="19" t="s">
        <v>142</v>
      </c>
      <c r="J55" s="21"/>
      <c r="K55" s="21" t="s">
        <v>29</v>
      </c>
      <c r="L55" s="21"/>
      <c r="M55" s="21"/>
      <c r="N55" s="22">
        <f t="shared" si="0"/>
        <v>2</v>
      </c>
      <c r="O55" s="23">
        <v>45551</v>
      </c>
      <c r="P55" s="23">
        <v>45551</v>
      </c>
      <c r="Q55" s="23">
        <v>45552</v>
      </c>
      <c r="R55" s="23">
        <v>45552</v>
      </c>
      <c r="S55" s="23"/>
      <c r="T55" s="24" t="str">
        <f t="shared" si="1"/>
        <v>x</v>
      </c>
      <c r="U55" s="25" t="str">
        <f t="shared" si="2"/>
        <v/>
      </c>
      <c r="V55" s="17"/>
      <c r="W55" s="26" t="s">
        <v>30</v>
      </c>
      <c r="X55" s="27" t="str">
        <f t="shared" si="3"/>
        <v>45553NBTS04854</v>
      </c>
      <c r="Y55" s="27" t="str">
        <f t="shared" si="4"/>
        <v>x</v>
      </c>
      <c r="Z55" s="27">
        <f t="shared" si="5"/>
        <v>2</v>
      </c>
      <c r="AA55" s="27" t="str">
        <f t="shared" si="6"/>
        <v>Phép năm</v>
      </c>
      <c r="AB55" s="27" t="str">
        <f t="shared" si="7"/>
        <v>Võ Thái Trâm</v>
      </c>
    </row>
    <row r="56" spans="2:28" x14ac:dyDescent="0.25">
      <c r="B56" s="17">
        <f t="shared" si="8"/>
        <v>54</v>
      </c>
      <c r="C56" s="18">
        <v>45554</v>
      </c>
      <c r="D56" s="19" t="s">
        <v>57</v>
      </c>
      <c r="E56" s="20" t="s">
        <v>162</v>
      </c>
      <c r="F56" s="19" t="s">
        <v>163</v>
      </c>
      <c r="G56" s="19" t="s">
        <v>60</v>
      </c>
      <c r="H56" s="19" t="s">
        <v>164</v>
      </c>
      <c r="I56" s="19" t="s">
        <v>142</v>
      </c>
      <c r="J56" s="21"/>
      <c r="K56" s="21" t="s">
        <v>29</v>
      </c>
      <c r="L56" s="21"/>
      <c r="M56" s="21"/>
      <c r="N56" s="22">
        <f t="shared" si="0"/>
        <v>3</v>
      </c>
      <c r="O56" s="23">
        <v>45551</v>
      </c>
      <c r="P56" s="23">
        <v>45551</v>
      </c>
      <c r="Q56" s="23">
        <v>45552</v>
      </c>
      <c r="R56" s="23">
        <v>45552</v>
      </c>
      <c r="S56" s="23"/>
      <c r="T56" s="24" t="str">
        <f t="shared" si="1"/>
        <v>x</v>
      </c>
      <c r="U56" s="25" t="str">
        <f t="shared" si="2"/>
        <v/>
      </c>
      <c r="V56" s="17"/>
      <c r="W56" s="26" t="s">
        <v>30</v>
      </c>
      <c r="X56" s="27" t="str">
        <f t="shared" si="3"/>
        <v>45554NBTS04854</v>
      </c>
      <c r="Y56" s="27" t="str">
        <f t="shared" si="4"/>
        <v>x</v>
      </c>
      <c r="Z56" s="27">
        <f t="shared" si="5"/>
        <v>3</v>
      </c>
      <c r="AA56" s="27" t="str">
        <f t="shared" si="6"/>
        <v>Phép năm</v>
      </c>
      <c r="AB56" s="27" t="str">
        <f t="shared" si="7"/>
        <v>Võ Thái Trâm</v>
      </c>
    </row>
    <row r="57" spans="2:28" x14ac:dyDescent="0.25">
      <c r="B57" s="17">
        <f t="shared" si="8"/>
        <v>55</v>
      </c>
      <c r="C57" s="18">
        <v>45555</v>
      </c>
      <c r="D57" s="19" t="s">
        <v>23</v>
      </c>
      <c r="E57" s="20" t="s">
        <v>31</v>
      </c>
      <c r="F57" s="19" t="s">
        <v>32</v>
      </c>
      <c r="G57" s="19" t="s">
        <v>26</v>
      </c>
      <c r="H57" s="19" t="s">
        <v>33</v>
      </c>
      <c r="I57" s="19" t="s">
        <v>28</v>
      </c>
      <c r="J57" s="21"/>
      <c r="K57" s="21" t="s">
        <v>161</v>
      </c>
      <c r="L57" s="21"/>
      <c r="M57" s="21"/>
      <c r="N57" s="22">
        <f t="shared" si="0"/>
        <v>4</v>
      </c>
      <c r="O57" s="23">
        <v>45551</v>
      </c>
      <c r="P57" s="23">
        <v>45551</v>
      </c>
      <c r="Q57" s="23">
        <v>45552</v>
      </c>
      <c r="R57" s="23"/>
      <c r="S57" s="23"/>
      <c r="T57" s="24" t="str">
        <f t="shared" si="1"/>
        <v>x</v>
      </c>
      <c r="U57" s="25" t="str">
        <f t="shared" si="2"/>
        <v/>
      </c>
      <c r="V57" s="17"/>
      <c r="W57" s="26" t="s">
        <v>30</v>
      </c>
      <c r="X57" s="27" t="str">
        <f t="shared" si="3"/>
        <v>45555NBTS01116</v>
      </c>
      <c r="Y57" s="27" t="str">
        <f t="shared" si="4"/>
        <v>x</v>
      </c>
      <c r="Z57" s="27">
        <f t="shared" si="5"/>
        <v>4</v>
      </c>
      <c r="AA57" s="27" t="str">
        <f t="shared" si="6"/>
        <v>Có việc gia đình</v>
      </c>
      <c r="AB57" s="27" t="str">
        <f t="shared" si="7"/>
        <v>Mai Trọng Phi</v>
      </c>
    </row>
    <row r="58" spans="2:28" x14ac:dyDescent="0.25">
      <c r="B58" s="17">
        <f t="shared" si="8"/>
        <v>56</v>
      </c>
      <c r="C58" s="18">
        <v>45555</v>
      </c>
      <c r="D58" s="19" t="s">
        <v>152</v>
      </c>
      <c r="E58" s="20" t="s">
        <v>165</v>
      </c>
      <c r="F58" s="19" t="s">
        <v>156</v>
      </c>
      <c r="G58" s="19" t="s">
        <v>26</v>
      </c>
      <c r="H58" s="19" t="s">
        <v>155</v>
      </c>
      <c r="I58" s="19" t="s">
        <v>166</v>
      </c>
      <c r="J58" s="21"/>
      <c r="K58" s="21" t="s">
        <v>29</v>
      </c>
      <c r="L58" s="21"/>
      <c r="M58" s="21"/>
      <c r="N58" s="22">
        <f t="shared" si="0"/>
        <v>3</v>
      </c>
      <c r="O58" s="23">
        <v>45552</v>
      </c>
      <c r="P58" s="23">
        <v>45552</v>
      </c>
      <c r="Q58" s="23">
        <v>45552</v>
      </c>
      <c r="R58" s="23">
        <v>45552</v>
      </c>
      <c r="S58" s="23"/>
      <c r="T58" s="24" t="str">
        <f t="shared" si="1"/>
        <v>x</v>
      </c>
      <c r="U58" s="25" t="str">
        <f t="shared" si="2"/>
        <v/>
      </c>
      <c r="V58" s="17"/>
      <c r="W58" s="26" t="s">
        <v>30</v>
      </c>
      <c r="X58" s="27" t="str">
        <f t="shared" si="3"/>
        <v>45555NBTS04178</v>
      </c>
      <c r="Y58" s="27" t="str">
        <f t="shared" si="4"/>
        <v>x</v>
      </c>
      <c r="Z58" s="27">
        <f t="shared" si="5"/>
        <v>3</v>
      </c>
      <c r="AA58" s="27" t="str">
        <f t="shared" si="6"/>
        <v>Phép năm</v>
      </c>
      <c r="AB58" s="27" t="str">
        <f t="shared" si="7"/>
        <v>Huỳnh Thanh Nhã</v>
      </c>
    </row>
    <row r="59" spans="2:28" x14ac:dyDescent="0.25">
      <c r="B59" s="17">
        <f t="shared" si="8"/>
        <v>57</v>
      </c>
      <c r="C59" s="18">
        <v>45552</v>
      </c>
      <c r="D59" s="19" t="s">
        <v>57</v>
      </c>
      <c r="E59" s="20" t="s">
        <v>167</v>
      </c>
      <c r="F59" s="19" t="s">
        <v>168</v>
      </c>
      <c r="G59" s="19" t="s">
        <v>60</v>
      </c>
      <c r="H59" s="19" t="s">
        <v>106</v>
      </c>
      <c r="I59" s="19" t="s">
        <v>107</v>
      </c>
      <c r="J59" s="21"/>
      <c r="K59" s="21" t="s">
        <v>169</v>
      </c>
      <c r="L59" s="21"/>
      <c r="M59" s="21"/>
      <c r="N59" s="22">
        <f t="shared" si="0"/>
        <v>0</v>
      </c>
      <c r="O59" s="23">
        <v>45552</v>
      </c>
      <c r="P59" s="23">
        <v>45552</v>
      </c>
      <c r="Q59" s="23">
        <v>45553</v>
      </c>
      <c r="R59" s="23">
        <v>45553</v>
      </c>
      <c r="S59" s="23"/>
      <c r="T59" s="24" t="str">
        <f t="shared" si="1"/>
        <v>x</v>
      </c>
      <c r="U59" s="25" t="str">
        <f t="shared" si="2"/>
        <v/>
      </c>
      <c r="V59" s="17"/>
      <c r="W59" s="26" t="s">
        <v>30</v>
      </c>
      <c r="X59" s="27" t="str">
        <f t="shared" si="3"/>
        <v>45552NBTS05262</v>
      </c>
      <c r="Y59" s="27" t="str">
        <f t="shared" si="4"/>
        <v>x</v>
      </c>
      <c r="Z59" s="27">
        <f t="shared" si="5"/>
        <v>0</v>
      </c>
      <c r="AA59" s="27" t="str">
        <f t="shared" si="6"/>
        <v>Bệnh</v>
      </c>
      <c r="AB59" s="27" t="str">
        <f t="shared" si="7"/>
        <v>Lê Trương Phi</v>
      </c>
    </row>
    <row r="60" spans="2:28" x14ac:dyDescent="0.25">
      <c r="B60" s="17">
        <f t="shared" si="8"/>
        <v>58</v>
      </c>
      <c r="C60" s="18">
        <v>45552</v>
      </c>
      <c r="D60" s="19" t="s">
        <v>128</v>
      </c>
      <c r="E60" s="20" t="s">
        <v>170</v>
      </c>
      <c r="F60" s="19" t="s">
        <v>171</v>
      </c>
      <c r="G60" s="19" t="s">
        <v>60</v>
      </c>
      <c r="H60" s="19" t="s">
        <v>131</v>
      </c>
      <c r="I60" s="19" t="s">
        <v>132</v>
      </c>
      <c r="J60" s="21"/>
      <c r="K60" s="21" t="s">
        <v>29</v>
      </c>
      <c r="L60" s="21"/>
      <c r="M60" s="21"/>
      <c r="N60" s="22">
        <f t="shared" si="0"/>
        <v>1</v>
      </c>
      <c r="O60" s="23">
        <v>45551</v>
      </c>
      <c r="P60" s="23">
        <v>45551</v>
      </c>
      <c r="Q60" s="23">
        <v>45554</v>
      </c>
      <c r="R60" s="23"/>
      <c r="S60" s="23"/>
      <c r="T60" s="24"/>
      <c r="U60" s="25" t="str">
        <f t="shared" si="2"/>
        <v>x</v>
      </c>
      <c r="V60" s="29" t="s">
        <v>134</v>
      </c>
      <c r="W60" s="26" t="s">
        <v>30</v>
      </c>
      <c r="X60" s="27" t="str">
        <f t="shared" si="3"/>
        <v>45552NBTS05665</v>
      </c>
      <c r="Y60" s="27">
        <f t="shared" si="4"/>
        <v>0</v>
      </c>
      <c r="Z60" s="27">
        <f t="shared" si="5"/>
        <v>1</v>
      </c>
      <c r="AA60" s="27" t="str">
        <f t="shared" si="6"/>
        <v>Phép năm</v>
      </c>
      <c r="AB60" s="27" t="str">
        <f t="shared" si="7"/>
        <v>Đặng Thị Dung</v>
      </c>
    </row>
    <row r="66" spans="22:22" x14ac:dyDescent="0.25">
      <c r="V66" s="28" t="s">
        <v>134</v>
      </c>
    </row>
    <row r="67" spans="22:22" x14ac:dyDescent="0.25">
      <c r="V67" s="28" t="s">
        <v>65</v>
      </c>
    </row>
    <row r="68" spans="22:22" x14ac:dyDescent="0.25">
      <c r="V68" s="28" t="s">
        <v>34</v>
      </c>
    </row>
    <row r="69" spans="22:22" x14ac:dyDescent="0.25">
      <c r="V69" s="29" t="s">
        <v>134</v>
      </c>
    </row>
    <row r="70" spans="22:22" x14ac:dyDescent="0.25">
      <c r="V70"/>
    </row>
    <row r="71" spans="22:22" x14ac:dyDescent="0.25">
      <c r="V71"/>
    </row>
    <row r="72" spans="22:22" x14ac:dyDescent="0.25">
      <c r="V72"/>
    </row>
    <row r="73" spans="22:22" x14ac:dyDescent="0.25">
      <c r="V73"/>
    </row>
    <row r="74" spans="22:22" x14ac:dyDescent="0.25">
      <c r="V74"/>
    </row>
    <row r="75" spans="22:22" x14ac:dyDescent="0.25">
      <c r="V75"/>
    </row>
    <row r="76" spans="22:22" x14ac:dyDescent="0.25">
      <c r="V76"/>
    </row>
    <row r="77" spans="22:22" x14ac:dyDescent="0.25">
      <c r="V77"/>
    </row>
    <row r="78" spans="22:22" x14ac:dyDescent="0.25">
      <c r="V78"/>
    </row>
    <row r="79" spans="22:22" x14ac:dyDescent="0.25">
      <c r="V79"/>
    </row>
  </sheetData>
  <autoFilter ref="A2:AE2" xr:uid="{00000000-0001-0000-0300-000000000000}"/>
  <conditionalFormatting sqref="L3:L60">
    <cfRule type="timePeriod" dxfId="63" priority="49" timePeriod="today">
      <formula>FLOOR(L3,1)=TODAY()</formula>
    </cfRule>
    <cfRule type="cellIs" dxfId="62" priority="50" operator="equal">
      <formula>TODAY()</formula>
    </cfRule>
    <cfRule type="timePeriod" dxfId="61" priority="52" timePeriod="today">
      <formula>FLOOR(L3,1)=TODAY()</formula>
    </cfRule>
    <cfRule type="timePeriod" dxfId="60" priority="53" timePeriod="today">
      <formula>FLOOR(L3,1)=TODAY()</formula>
    </cfRule>
    <cfRule type="timePeriod" dxfId="59" priority="54" timePeriod="today">
      <formula>FLOOR(L3,1)=TODAY()</formula>
    </cfRule>
    <cfRule type="timePeriod" dxfId="58" priority="55" timePeriod="today">
      <formula>FLOOR(L3,1)=TODAY()</formula>
    </cfRule>
  </conditionalFormatting>
  <conditionalFormatting sqref="X1:X2">
    <cfRule type="duplicateValues" dxfId="57" priority="56"/>
    <cfRule type="duplicateValues" dxfId="56" priority="57"/>
    <cfRule type="duplicateValues" dxfId="55" priority="58"/>
  </conditionalFormatting>
  <conditionalFormatting sqref="X1:X1048576">
    <cfRule type="duplicateValues" dxfId="54" priority="48"/>
    <cfRule type="duplicateValues" dxfId="53" priority="51"/>
  </conditionalFormatting>
  <conditionalFormatting sqref="C3:C60">
    <cfRule type="cellIs" dxfId="52" priority="31" operator="equal">
      <formula>TODAY()</formula>
    </cfRule>
  </conditionalFormatting>
  <conditionalFormatting sqref="C3:C60">
    <cfRule type="timePeriod" dxfId="51" priority="41" timePeriod="today">
      <formula>FLOOR(C3,1)=TODAY()</formula>
    </cfRule>
  </conditionalFormatting>
  <conditionalFormatting sqref="C3:C60">
    <cfRule type="timePeriod" dxfId="50" priority="34" timePeriod="today">
      <formula>FLOOR(C3,1)=TODAY()</formula>
    </cfRule>
  </conditionalFormatting>
  <conditionalFormatting sqref="C3:C60">
    <cfRule type="timePeriod" dxfId="49" priority="32" timePeriod="today">
      <formula>FLOOR(C3,1)=TODAY()</formula>
    </cfRule>
    <cfRule type="timePeriod" dxfId="48" priority="33" timePeriod="today">
      <formula>FLOOR(C3,1)=TODAY()</formula>
    </cfRule>
  </conditionalFormatting>
  <conditionalFormatting sqref="C3:C60">
    <cfRule type="timePeriod" dxfId="47" priority="35" timePeriod="today">
      <formula>FLOOR(C3,1)=TODAY()</formula>
    </cfRule>
    <cfRule type="timePeriod" dxfId="46" priority="36" timePeriod="today">
      <formula>FLOOR(C3,1)=TODAY()</formula>
    </cfRule>
    <cfRule type="timePeriod" dxfId="45" priority="37" timePeriod="today">
      <formula>FLOOR(C3,1)=TODAY()</formula>
    </cfRule>
    <cfRule type="timePeriod" dxfId="44" priority="38" timePeriod="today">
      <formula>FLOOR(C3,1)=TODAY()</formula>
    </cfRule>
    <cfRule type="timePeriod" dxfId="43" priority="39" timePeriod="today">
      <formula>FLOOR(C3,1)=TODAY()</formula>
    </cfRule>
  </conditionalFormatting>
  <conditionalFormatting sqref="C3:C60">
    <cfRule type="timePeriod" dxfId="42" priority="40" timePeriod="today">
      <formula>FLOOR(C3,1)=TODAY()</formula>
    </cfRule>
  </conditionalFormatting>
  <conditionalFormatting sqref="E3:E60">
    <cfRule type="duplicateValues" dxfId="41" priority="42"/>
    <cfRule type="expression" dxfId="40" priority="43">
      <formula>$AA3="Nghỉ việc"</formula>
    </cfRule>
    <cfRule type="expression" dxfId="39" priority="44">
      <formula>AND(OR($H3="ASM",$H3="MTM"),$AA3="Đang làm việc")</formula>
    </cfRule>
    <cfRule type="expression" dxfId="38" priority="45">
      <formula>AND(OR($H3="SS",$H3="MTS"),$AA3="Đang làm việc")</formula>
    </cfRule>
    <cfRule type="expression" dxfId="37" priority="46">
      <formula>$AA3="Chuẩn bị nghỉ"</formula>
    </cfRule>
    <cfRule type="duplicateValues" dxfId="36" priority="47"/>
  </conditionalFormatting>
  <conditionalFormatting sqref="O3:O60">
    <cfRule type="timePeriod" dxfId="35" priority="25" timePeriod="today">
      <formula>FLOOR(O3,1)=TODAY()</formula>
    </cfRule>
    <cfRule type="timePeriod" dxfId="34" priority="26" timePeriod="today">
      <formula>FLOOR(O3,1)=TODAY()</formula>
    </cfRule>
    <cfRule type="timePeriod" dxfId="33" priority="27" timePeriod="today">
      <formula>FLOOR(O3,1)=TODAY()</formula>
    </cfRule>
    <cfRule type="timePeriod" dxfId="32" priority="28" timePeriod="today">
      <formula>FLOOR(O3,1)=TODAY()</formula>
    </cfRule>
    <cfRule type="timePeriod" dxfId="31" priority="29" timePeriod="today">
      <formula>FLOOR(O3,1)=TODAY()</formula>
    </cfRule>
    <cfRule type="cellIs" dxfId="30" priority="30" operator="equal">
      <formula>TODAY()</formula>
    </cfRule>
  </conditionalFormatting>
  <conditionalFormatting sqref="Q3:Q60">
    <cfRule type="timePeriod" dxfId="29" priority="19" timePeriod="today">
      <formula>FLOOR(Q3,1)=TODAY()</formula>
    </cfRule>
    <cfRule type="timePeriod" dxfId="28" priority="20" timePeriod="today">
      <formula>FLOOR(Q3,1)=TODAY()</formula>
    </cfRule>
    <cfRule type="timePeriod" dxfId="27" priority="21" timePeriod="today">
      <formula>FLOOR(Q3,1)=TODAY()</formula>
    </cfRule>
    <cfRule type="timePeriod" dxfId="26" priority="22" timePeriod="today">
      <formula>FLOOR(Q3,1)=TODAY()</formula>
    </cfRule>
    <cfRule type="timePeriod" dxfId="25" priority="23" timePeriod="today">
      <formula>FLOOR(Q3,1)=TODAY()</formula>
    </cfRule>
    <cfRule type="cellIs" dxfId="24" priority="24" operator="equal">
      <formula>TODAY()</formula>
    </cfRule>
  </conditionalFormatting>
  <conditionalFormatting sqref="P3:P60">
    <cfRule type="timePeriod" dxfId="23" priority="13" timePeriod="today">
      <formula>FLOOR(P3,1)=TODAY()</formula>
    </cfRule>
    <cfRule type="timePeriod" dxfId="22" priority="14" timePeriod="today">
      <formula>FLOOR(P3,1)=TODAY()</formula>
    </cfRule>
    <cfRule type="timePeriod" dxfId="21" priority="15" timePeriod="today">
      <formula>FLOOR(P3,1)=TODAY()</formula>
    </cfRule>
    <cfRule type="timePeriod" dxfId="20" priority="16" timePeriod="today">
      <formula>FLOOR(P3,1)=TODAY()</formula>
    </cfRule>
    <cfRule type="timePeriod" dxfId="19" priority="17" timePeriod="today">
      <formula>FLOOR(P3,1)=TODAY()</formula>
    </cfRule>
    <cfRule type="cellIs" dxfId="18" priority="18" operator="equal">
      <formula>TODAY()</formula>
    </cfRule>
  </conditionalFormatting>
  <conditionalFormatting sqref="R3:R60">
    <cfRule type="timePeriod" dxfId="17" priority="7" timePeriod="today">
      <formula>FLOOR(R3,1)=TODAY()</formula>
    </cfRule>
    <cfRule type="timePeriod" dxfId="16" priority="8" timePeriod="today">
      <formula>FLOOR(R3,1)=TODAY()</formula>
    </cfRule>
    <cfRule type="timePeriod" dxfId="15" priority="9" timePeriod="today">
      <formula>FLOOR(R3,1)=TODAY()</formula>
    </cfRule>
    <cfRule type="timePeriod" dxfId="14" priority="10" timePeriod="today">
      <formula>FLOOR(R3,1)=TODAY()</formula>
    </cfRule>
    <cfRule type="timePeriod" dxfId="13" priority="11" timePeriod="today">
      <formula>FLOOR(R3,1)=TODAY()</formula>
    </cfRule>
    <cfRule type="cellIs" dxfId="12" priority="12" operator="equal">
      <formula>TODAY()</formula>
    </cfRule>
  </conditionalFormatting>
  <conditionalFormatting sqref="X3:X60">
    <cfRule type="duplicateValues" dxfId="11" priority="59"/>
    <cfRule type="duplicateValues" dxfId="10" priority="60"/>
    <cfRule type="duplicateValues" dxfId="9" priority="61"/>
  </conditionalFormatting>
  <conditionalFormatting sqref="S3:S60">
    <cfRule type="timePeriod" dxfId="8" priority="1" timePeriod="today">
      <formula>FLOOR(S3,1)=TODAY()</formula>
    </cfRule>
    <cfRule type="timePeriod" dxfId="7" priority="2" timePeriod="today">
      <formula>FLOOR(S3,1)=TODAY()</formula>
    </cfRule>
    <cfRule type="timePeriod" dxfId="6" priority="3" timePeriod="today">
      <formula>FLOOR(S3,1)=TODAY()</formula>
    </cfRule>
    <cfRule type="timePeriod" dxfId="5" priority="4" timePeriod="today">
      <formula>FLOOR(S3,1)=TODAY()</formula>
    </cfRule>
    <cfRule type="timePeriod" dxfId="4" priority="5" timePeriod="today">
      <formula>FLOOR(S3,1)=TODAY()</formula>
    </cfRule>
    <cfRule type="cellIs" dxfId="3" priority="6" operator="equal">
      <formula>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08.2024</vt:lpstr>
      <vt:lpstr>09.2024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C&amp;B</dc:creator>
  <cp:lastModifiedBy>C&amp;B</cp:lastModifiedBy>
  <dcterms:created xsi:type="dcterms:W3CDTF">2024-09-20T06:25:11Z</dcterms:created>
  <dcterms:modified xsi:type="dcterms:W3CDTF">2024-09-20T06:27:11Z</dcterms:modified>
</cp:coreProperties>
</file>