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python class data science\EXCEL ANALYSIS\"/>
    </mc:Choice>
  </mc:AlternateContent>
  <xr:revisionPtr revIDLastSave="0" documentId="13_ncr:1_{5314358F-D5D4-485E-8C1A-B5B1C69F3E71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WORKSHEET" sheetId="11" r:id="rId1"/>
    <sheet name="OSUN GOVERNOSHIP RESULT" sheetId="1" r:id="rId2"/>
    <sheet name="DASHBOARD" sheetId="2" r:id="rId3"/>
  </sheets>
  <definedNames>
    <definedName name="_xlnm._FilterDatabase" localSheetId="1" hidden="1">'OSUN GOVERNOSHIP RESULT'!$A$4:$F$4</definedName>
  </definedName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</calcChain>
</file>

<file path=xl/sharedStrings.xml><?xml version="1.0" encoding="utf-8"?>
<sst xmlns="http://schemas.openxmlformats.org/spreadsheetml/2006/main" count="155" uniqueCount="36">
  <si>
    <t>BOLUWADURO</t>
  </si>
  <si>
    <t>ILESHA EAST</t>
  </si>
  <si>
    <t>OSHOGBO</t>
  </si>
  <si>
    <t>ILA</t>
  </si>
  <si>
    <t>ATAKUMOSA WEST</t>
  </si>
  <si>
    <t>IFELODUN</t>
  </si>
  <si>
    <t>ILESHA WEST</t>
  </si>
  <si>
    <t>AYEDIRE</t>
  </si>
  <si>
    <t>ODO OTIN</t>
  </si>
  <si>
    <t>BORIPE</t>
  </si>
  <si>
    <t>OBOKUN</t>
  </si>
  <si>
    <t>OROLU</t>
  </si>
  <si>
    <t>OLORUNDA</t>
  </si>
  <si>
    <t>IFE NORTH</t>
  </si>
  <si>
    <t>IFEDAYO</t>
  </si>
  <si>
    <t>OSUN STATE GOVERNORSHIP RESULT</t>
  </si>
  <si>
    <t>WINNER</t>
  </si>
  <si>
    <t>WINNING DIFFERENCES</t>
  </si>
  <si>
    <t>TOTAL NUMBER OF VOTERS IN EACH LOCAL GOVERNMENT</t>
  </si>
  <si>
    <t>TOTAL APC VOTERS</t>
  </si>
  <si>
    <t>TOTAL PDP VOTERS</t>
  </si>
  <si>
    <t>LGA AREA</t>
  </si>
  <si>
    <t>IREPODUN</t>
  </si>
  <si>
    <t>IFE CENTRAL</t>
  </si>
  <si>
    <t>IFE SOUTH</t>
  </si>
  <si>
    <t>EDE NORTH</t>
  </si>
  <si>
    <t>OSUN STATE GOVERNORSHIP ELECTION DATED 17TH JULY 2022</t>
  </si>
  <si>
    <t>Row Labels</t>
  </si>
  <si>
    <t>(blank)</t>
  </si>
  <si>
    <t>Grand Total</t>
  </si>
  <si>
    <t>Sum of TOTAL APC VOTERS</t>
  </si>
  <si>
    <t>Sum of TOTAL PDP VOTERS</t>
  </si>
  <si>
    <t>Sum of TOTAL NUMBER OF VOTERS IN EACH LOCAL GOVERNMENT</t>
  </si>
  <si>
    <t>Sum of WINNING DIFFERENCES</t>
  </si>
  <si>
    <t>APC WIN LG</t>
  </si>
  <si>
    <t>PDP WIN 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</si>
</sst>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_-* #,##0_-;\-* #,##0_-;_-* &quot;-&quot;??_-;_-@"/>
    <numFmt numFmtId="167" formatCode="#,##0;[Red]#,##0"/>
    <numFmt numFmtId="168" formatCode="0;[Red]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name val="Calibri"/>
      <family val="2"/>
    </font>
    <font>
      <b/>
      <sz val="36"/>
      <color theme="0"/>
      <name val="Calibri"/>
      <family val="2"/>
    </font>
    <font>
      <b/>
      <sz val="14"/>
      <color theme="0"/>
      <name val="Calibri"/>
      <family val="2"/>
    </font>
    <font>
      <sz val="14"/>
      <color theme="0"/>
      <name val="Calibri"/>
      <family val="2"/>
    </font>
    <font>
      <sz val="18"/>
      <color theme="0"/>
      <name val="Calibri"/>
      <family val="2"/>
    </font>
    <font>
      <b/>
      <sz val="20"/>
      <color theme="0"/>
      <name val="Calibri"/>
      <family val="2"/>
    </font>
    <font>
      <b/>
      <sz val="18"/>
      <color theme="0"/>
      <name val="Calibri"/>
      <family val="2"/>
    </font>
    <font>
      <sz val="11"/>
      <color theme="1"/>
      <name val="Calibri"/>
      <family val="2"/>
    </font>
    <font>
      <b/>
      <sz val="24"/>
      <color theme="0"/>
      <name val="Calibri"/>
      <family val="2"/>
    </font>
    <font>
      <sz val="24"/>
      <name val="Calibri"/>
      <family val="2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2A3E68"/>
        <bgColor rgb="FF2A3E68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3" borderId="0" xfId="0" applyFont="1" applyFill="1"/>
    <xf numFmtId="0" fontId="5" fillId="3" borderId="0" xfId="0" applyFont="1" applyFill="1" applyAlignment="1">
      <alignment vertical="center"/>
    </xf>
    <xf numFmtId="0" fontId="6" fillId="3" borderId="0" xfId="0" applyFont="1" applyFill="1"/>
    <xf numFmtId="0" fontId="7" fillId="3" borderId="0" xfId="0" applyFont="1" applyFill="1"/>
    <xf numFmtId="0" fontId="8" fillId="3" borderId="0" xfId="0" applyFont="1" applyFill="1" applyAlignment="1">
      <alignment vertical="top"/>
    </xf>
    <xf numFmtId="165" fontId="10" fillId="3" borderId="0" xfId="0" applyNumberFormat="1" applyFont="1" applyFill="1" applyAlignment="1">
      <alignment vertical="top"/>
    </xf>
    <xf numFmtId="0" fontId="11" fillId="3" borderId="0" xfId="0" applyFont="1" applyFill="1"/>
    <xf numFmtId="167" fontId="0" fillId="0" borderId="0" xfId="0" applyNumberFormat="1"/>
    <xf numFmtId="164" fontId="2" fillId="0" borderId="0" xfId="0" applyNumberFormat="1" applyFont="1" applyAlignment="1"/>
    <xf numFmtId="167" fontId="2" fillId="0" borderId="0" xfId="0" applyNumberFormat="1" applyFont="1"/>
    <xf numFmtId="0" fontId="14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 wrapText="1"/>
    </xf>
    <xf numFmtId="0" fontId="16" fillId="4" borderId="0" xfId="0" applyFont="1" applyFill="1"/>
    <xf numFmtId="167" fontId="2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4" fillId="4" borderId="0" xfId="0" applyFont="1" applyFill="1" applyAlignment="1"/>
    <xf numFmtId="0" fontId="0" fillId="0" borderId="0" xfId="0" applyNumberFormat="1"/>
    <xf numFmtId="164" fontId="2" fillId="0" borderId="0" xfId="0" applyNumberFormat="1" applyFont="1"/>
    <xf numFmtId="0" fontId="14" fillId="4" borderId="0" xfId="0" applyFont="1" applyFill="1" applyAlignment="1">
      <alignment wrapText="1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/>
    </xf>
    <xf numFmtId="0" fontId="1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0" xfId="0" applyFont="1"/>
    <xf numFmtId="168" fontId="9" fillId="3" borderId="0" xfId="2" applyNumberFormat="1" applyFont="1" applyFill="1" applyBorder="1" applyAlignment="1">
      <alignment horizontal="center" vertical="top"/>
    </xf>
    <xf numFmtId="168" fontId="4" fillId="0" borderId="0" xfId="2" applyNumberFormat="1" applyFont="1" applyBorder="1"/>
    <xf numFmtId="0" fontId="12" fillId="3" borderId="0" xfId="0" applyFont="1" applyFill="1" applyAlignment="1">
      <alignment horizontal="center" vertical="center"/>
    </xf>
    <xf numFmtId="0" fontId="13" fillId="0" borderId="0" xfId="0" applyFont="1"/>
    <xf numFmtId="0" fontId="14" fillId="5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3" fontId="9" fillId="3" borderId="0" xfId="0" applyNumberFormat="1" applyFont="1" applyFill="1" applyAlignment="1">
      <alignment horizontal="center" vertical="top"/>
    </xf>
    <xf numFmtId="3" fontId="4" fillId="0" borderId="0" xfId="0" applyNumberFormat="1" applyFont="1"/>
    <xf numFmtId="166" fontId="9" fillId="3" borderId="0" xfId="0" applyNumberFormat="1" applyFont="1" applyFill="1" applyAlignment="1">
      <alignment horizontal="center" vertical="top"/>
    </xf>
    <xf numFmtId="167" fontId="9" fillId="3" borderId="0" xfId="1" applyNumberFormat="1" applyFont="1" applyFill="1" applyBorder="1" applyAlignment="1">
      <alignment horizontal="center" vertical="top"/>
    </xf>
    <xf numFmtId="167" fontId="3" fillId="0" borderId="0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7">
    <dxf>
      <numFmt numFmtId="167" formatCode="#,##0;[Red]#,##0"/>
    </dxf>
    <dxf>
      <numFmt numFmtId="167" formatCode="#,##0;[Red]#,##0"/>
    </dxf>
    <dxf>
      <font>
        <b/>
      </font>
    </dxf>
    <dxf>
      <numFmt numFmtId="167" formatCode="#,##0;[Red]#,##0"/>
    </dxf>
    <dxf>
      <font>
        <b/>
      </font>
    </dxf>
    <dxf>
      <font>
        <b/>
      </font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[OSUN INEC RESULT FOR 2022 ELECTION 1.xlsx]WORKSHEET!PivotTable32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WORKSHEET!$B$7</c:f>
              <c:strCache>
                <c:ptCount val="1"/>
                <c:pt idx="0">
                  <c:v>Sum of TOTAL APC VOTERS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WORKSHEET!$A$8:$A$28</c:f>
              <c:strCache>
                <c:ptCount val="20"/>
                <c:pt idx="0">
                  <c:v>ATAKUMOSA WEST</c:v>
                </c:pt>
                <c:pt idx="1">
                  <c:v>AYEDIRE</c:v>
                </c:pt>
                <c:pt idx="2">
                  <c:v>BOLUWADURO</c:v>
                </c:pt>
                <c:pt idx="3">
                  <c:v>BORIPE</c:v>
                </c:pt>
                <c:pt idx="4">
                  <c:v>EDE NORTH</c:v>
                </c:pt>
                <c:pt idx="5">
                  <c:v>IFE CENTRAL</c:v>
                </c:pt>
                <c:pt idx="6">
                  <c:v>IFE NORTH</c:v>
                </c:pt>
                <c:pt idx="7">
                  <c:v>IFE SOUTH</c:v>
                </c:pt>
                <c:pt idx="8">
                  <c:v>IFEDAYO</c:v>
                </c:pt>
                <c:pt idx="9">
                  <c:v>IFELODUN</c:v>
                </c:pt>
                <c:pt idx="10">
                  <c:v>ILA</c:v>
                </c:pt>
                <c:pt idx="11">
                  <c:v>ILESHA EAST</c:v>
                </c:pt>
                <c:pt idx="12">
                  <c:v>ILESHA WEST</c:v>
                </c:pt>
                <c:pt idx="13">
                  <c:v>IREPODUN</c:v>
                </c:pt>
                <c:pt idx="14">
                  <c:v>OBOKUN</c:v>
                </c:pt>
                <c:pt idx="15">
                  <c:v>ODO OTIN</c:v>
                </c:pt>
                <c:pt idx="16">
                  <c:v>OLORUNDA</c:v>
                </c:pt>
                <c:pt idx="17">
                  <c:v>OROLU</c:v>
                </c:pt>
                <c:pt idx="18">
                  <c:v>OSHOGBO</c:v>
                </c:pt>
                <c:pt idx="19">
                  <c:v>(blank)</c:v>
                </c:pt>
              </c:strCache>
            </c:strRef>
          </c:cat>
          <c:val>
            <c:numRef>
              <c:f>WORKSHEET!$B$8:$B$28</c:f>
              <c:numCache>
                <c:formatCode>#,##0;[Red]#,##0</c:formatCode>
                <c:ptCount val="20"/>
                <c:pt idx="0">
                  <c:v>6601</c:v>
                </c:pt>
                <c:pt idx="1">
                  <c:v>7868</c:v>
                </c:pt>
                <c:pt idx="2">
                  <c:v>5649</c:v>
                </c:pt>
                <c:pt idx="3">
                  <c:v>21205</c:v>
                </c:pt>
                <c:pt idx="4">
                  <c:v>9603</c:v>
                </c:pt>
                <c:pt idx="5">
                  <c:v>17880</c:v>
                </c:pt>
                <c:pt idx="6">
                  <c:v>9964</c:v>
                </c:pt>
                <c:pt idx="7">
                  <c:v>12481</c:v>
                </c:pt>
                <c:pt idx="8">
                  <c:v>5016</c:v>
                </c:pt>
                <c:pt idx="9">
                  <c:v>16068</c:v>
                </c:pt>
                <c:pt idx="10">
                  <c:v>11163</c:v>
                </c:pt>
                <c:pt idx="11">
                  <c:v>13452</c:v>
                </c:pt>
                <c:pt idx="12">
                  <c:v>10777</c:v>
                </c:pt>
                <c:pt idx="13">
                  <c:v>12122</c:v>
                </c:pt>
                <c:pt idx="14">
                  <c:v>9727</c:v>
                </c:pt>
                <c:pt idx="15">
                  <c:v>13482</c:v>
                </c:pt>
                <c:pt idx="16">
                  <c:v>18709</c:v>
                </c:pt>
                <c:pt idx="17">
                  <c:v>9928</c:v>
                </c:pt>
                <c:pt idx="18">
                  <c:v>22952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493-B905-0F846B8C3AE1}"/>
            </c:ext>
          </c:extLst>
        </c:ser>
        <c:ser>
          <c:idx val="1"/>
          <c:order val="1"/>
          <c:tx>
            <c:strRef>
              <c:f>WORKSHEET!$C$7</c:f>
              <c:strCache>
                <c:ptCount val="1"/>
                <c:pt idx="0">
                  <c:v>Sum of TOTAL PDP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WORKSHEET!$A$8:$A$28</c:f>
              <c:strCache>
                <c:ptCount val="20"/>
                <c:pt idx="0">
                  <c:v>ATAKUMOSA WEST</c:v>
                </c:pt>
                <c:pt idx="1">
                  <c:v>AYEDIRE</c:v>
                </c:pt>
                <c:pt idx="2">
                  <c:v>BOLUWADURO</c:v>
                </c:pt>
                <c:pt idx="3">
                  <c:v>BORIPE</c:v>
                </c:pt>
                <c:pt idx="4">
                  <c:v>EDE NORTH</c:v>
                </c:pt>
                <c:pt idx="5">
                  <c:v>IFE CENTRAL</c:v>
                </c:pt>
                <c:pt idx="6">
                  <c:v>IFE NORTH</c:v>
                </c:pt>
                <c:pt idx="7">
                  <c:v>IFE SOUTH</c:v>
                </c:pt>
                <c:pt idx="8">
                  <c:v>IFEDAYO</c:v>
                </c:pt>
                <c:pt idx="9">
                  <c:v>IFELODUN</c:v>
                </c:pt>
                <c:pt idx="10">
                  <c:v>ILA</c:v>
                </c:pt>
                <c:pt idx="11">
                  <c:v>ILESHA EAST</c:v>
                </c:pt>
                <c:pt idx="12">
                  <c:v>ILESHA WEST</c:v>
                </c:pt>
                <c:pt idx="13">
                  <c:v>IREPODUN</c:v>
                </c:pt>
                <c:pt idx="14">
                  <c:v>OBOKUN</c:v>
                </c:pt>
                <c:pt idx="15">
                  <c:v>ODO OTIN</c:v>
                </c:pt>
                <c:pt idx="16">
                  <c:v>OLORUNDA</c:v>
                </c:pt>
                <c:pt idx="17">
                  <c:v>OROLU</c:v>
                </c:pt>
                <c:pt idx="18">
                  <c:v>OSHOGBO</c:v>
                </c:pt>
                <c:pt idx="19">
                  <c:v>(blank)</c:v>
                </c:pt>
              </c:strCache>
            </c:strRef>
          </c:cat>
          <c:val>
            <c:numRef>
              <c:f>WORKSHEET!$C$8:$C$28</c:f>
              <c:numCache>
                <c:formatCode>#,##0;[Red]#,##0</c:formatCode>
                <c:ptCount val="20"/>
                <c:pt idx="0">
                  <c:v>7750</c:v>
                </c:pt>
                <c:pt idx="1">
                  <c:v>7402</c:v>
                </c:pt>
                <c:pt idx="2">
                  <c:v>5860</c:v>
                </c:pt>
                <c:pt idx="3">
                  <c:v>7595</c:v>
                </c:pt>
                <c:pt idx="4">
                  <c:v>23931</c:v>
                </c:pt>
                <c:pt idx="5">
                  <c:v>13532</c:v>
                </c:pt>
                <c:pt idx="6">
                  <c:v>10359</c:v>
                </c:pt>
                <c:pt idx="7">
                  <c:v>9116</c:v>
                </c:pt>
                <c:pt idx="8">
                  <c:v>4730</c:v>
                </c:pt>
                <c:pt idx="9">
                  <c:v>17107</c:v>
                </c:pt>
                <c:pt idx="10">
                  <c:v>13036</c:v>
                </c:pt>
                <c:pt idx="11">
                  <c:v>10969</c:v>
                </c:pt>
                <c:pt idx="12">
                  <c:v>13769</c:v>
                </c:pt>
                <c:pt idx="13">
                  <c:v>14369</c:v>
                </c:pt>
                <c:pt idx="14">
                  <c:v>13575</c:v>
                </c:pt>
                <c:pt idx="15">
                  <c:v>14003</c:v>
                </c:pt>
                <c:pt idx="16">
                  <c:v>21350</c:v>
                </c:pt>
                <c:pt idx="17">
                  <c:v>10282</c:v>
                </c:pt>
                <c:pt idx="18">
                  <c:v>30401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C-4493-B905-0F846B8C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765216"/>
        <c:axId val="1162769152"/>
      </c:barChart>
      <c:catAx>
        <c:axId val="11627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69152"/>
        <c:crosses val="autoZero"/>
        <c:auto val="1"/>
        <c:lblAlgn val="ctr"/>
        <c:lblOffset val="100"/>
        <c:noMultiLvlLbl val="0"/>
      </c:catAx>
      <c:valAx>
        <c:axId val="11627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[OSUN INEC RESULT FOR 2022 ELECTION 1.xlsx]WORKSHEET!PivotTable33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WORKSHEET!$B$47</c:f>
              <c:strCache>
                <c:ptCount val="1"/>
                <c:pt idx="0">
                  <c:v>Sum of TOTAL APC VOTERS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WORKSHEET!$A$48:$A$68</c:f>
              <c:strCache>
                <c:ptCount val="20"/>
                <c:pt idx="0">
                  <c:v>ATAKUMOSA WEST</c:v>
                </c:pt>
                <c:pt idx="1">
                  <c:v>AYEDIRE</c:v>
                </c:pt>
                <c:pt idx="2">
                  <c:v>BOLUWADURO</c:v>
                </c:pt>
                <c:pt idx="3">
                  <c:v>BORIPE</c:v>
                </c:pt>
                <c:pt idx="4">
                  <c:v>EDE NORTH</c:v>
                </c:pt>
                <c:pt idx="5">
                  <c:v>IFE CENTRAL</c:v>
                </c:pt>
                <c:pt idx="6">
                  <c:v>IFE NORTH</c:v>
                </c:pt>
                <c:pt idx="7">
                  <c:v>IFE SOUTH</c:v>
                </c:pt>
                <c:pt idx="8">
                  <c:v>IFEDAYO</c:v>
                </c:pt>
                <c:pt idx="9">
                  <c:v>IFELODUN</c:v>
                </c:pt>
                <c:pt idx="10">
                  <c:v>ILA</c:v>
                </c:pt>
                <c:pt idx="11">
                  <c:v>ILESHA EAST</c:v>
                </c:pt>
                <c:pt idx="12">
                  <c:v>ILESHA WEST</c:v>
                </c:pt>
                <c:pt idx="13">
                  <c:v>IREPODUN</c:v>
                </c:pt>
                <c:pt idx="14">
                  <c:v>OBOKUN</c:v>
                </c:pt>
                <c:pt idx="15">
                  <c:v>ODO OTIN</c:v>
                </c:pt>
                <c:pt idx="16">
                  <c:v>OLORUNDA</c:v>
                </c:pt>
                <c:pt idx="17">
                  <c:v>OROLU</c:v>
                </c:pt>
                <c:pt idx="18">
                  <c:v>OSHOGBO</c:v>
                </c:pt>
                <c:pt idx="19">
                  <c:v>(blank)</c:v>
                </c:pt>
              </c:strCache>
            </c:strRef>
          </c:cat>
          <c:val>
            <c:numRef>
              <c:f>WORKSHEET!$B$48:$B$68</c:f>
              <c:numCache>
                <c:formatCode>#,##0;[Red]#,##0</c:formatCode>
                <c:ptCount val="20"/>
                <c:pt idx="0">
                  <c:v>6601</c:v>
                </c:pt>
                <c:pt idx="1">
                  <c:v>7868</c:v>
                </c:pt>
                <c:pt idx="2">
                  <c:v>5649</c:v>
                </c:pt>
                <c:pt idx="3">
                  <c:v>21205</c:v>
                </c:pt>
                <c:pt idx="4">
                  <c:v>9603</c:v>
                </c:pt>
                <c:pt idx="5">
                  <c:v>17880</c:v>
                </c:pt>
                <c:pt idx="6">
                  <c:v>9964</c:v>
                </c:pt>
                <c:pt idx="7">
                  <c:v>12481</c:v>
                </c:pt>
                <c:pt idx="8">
                  <c:v>5016</c:v>
                </c:pt>
                <c:pt idx="9">
                  <c:v>16068</c:v>
                </c:pt>
                <c:pt idx="10">
                  <c:v>11163</c:v>
                </c:pt>
                <c:pt idx="11">
                  <c:v>13452</c:v>
                </c:pt>
                <c:pt idx="12">
                  <c:v>10777</c:v>
                </c:pt>
                <c:pt idx="13">
                  <c:v>12122</c:v>
                </c:pt>
                <c:pt idx="14">
                  <c:v>9727</c:v>
                </c:pt>
                <c:pt idx="15">
                  <c:v>13482</c:v>
                </c:pt>
                <c:pt idx="16">
                  <c:v>18709</c:v>
                </c:pt>
                <c:pt idx="17">
                  <c:v>9928</c:v>
                </c:pt>
                <c:pt idx="18">
                  <c:v>22952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3-4F18-AEC6-2669841C0F24}"/>
            </c:ext>
          </c:extLst>
        </c:ser>
        <c:ser>
          <c:idx val="1"/>
          <c:order val="1"/>
          <c:tx>
            <c:strRef>
              <c:f>WORKSHEET!$C$47</c:f>
              <c:strCache>
                <c:ptCount val="1"/>
                <c:pt idx="0">
                  <c:v>Sum of TOTAL PDP VOTERS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WORKSHEET!$A$48:$A$68</c:f>
              <c:strCache>
                <c:ptCount val="20"/>
                <c:pt idx="0">
                  <c:v>ATAKUMOSA WEST</c:v>
                </c:pt>
                <c:pt idx="1">
                  <c:v>AYEDIRE</c:v>
                </c:pt>
                <c:pt idx="2">
                  <c:v>BOLUWADURO</c:v>
                </c:pt>
                <c:pt idx="3">
                  <c:v>BORIPE</c:v>
                </c:pt>
                <c:pt idx="4">
                  <c:v>EDE NORTH</c:v>
                </c:pt>
                <c:pt idx="5">
                  <c:v>IFE CENTRAL</c:v>
                </c:pt>
                <c:pt idx="6">
                  <c:v>IFE NORTH</c:v>
                </c:pt>
                <c:pt idx="7">
                  <c:v>IFE SOUTH</c:v>
                </c:pt>
                <c:pt idx="8">
                  <c:v>IFEDAYO</c:v>
                </c:pt>
                <c:pt idx="9">
                  <c:v>IFELODUN</c:v>
                </c:pt>
                <c:pt idx="10">
                  <c:v>ILA</c:v>
                </c:pt>
                <c:pt idx="11">
                  <c:v>ILESHA EAST</c:v>
                </c:pt>
                <c:pt idx="12">
                  <c:v>ILESHA WEST</c:v>
                </c:pt>
                <c:pt idx="13">
                  <c:v>IREPODUN</c:v>
                </c:pt>
                <c:pt idx="14">
                  <c:v>OBOKUN</c:v>
                </c:pt>
                <c:pt idx="15">
                  <c:v>ODO OTIN</c:v>
                </c:pt>
                <c:pt idx="16">
                  <c:v>OLORUNDA</c:v>
                </c:pt>
                <c:pt idx="17">
                  <c:v>OROLU</c:v>
                </c:pt>
                <c:pt idx="18">
                  <c:v>OSHOGBO</c:v>
                </c:pt>
                <c:pt idx="19">
                  <c:v>(blank)</c:v>
                </c:pt>
              </c:strCache>
            </c:strRef>
          </c:cat>
          <c:val>
            <c:numRef>
              <c:f>WORKSHEET!$C$48:$C$68</c:f>
              <c:numCache>
                <c:formatCode>#,##0;[Red]#,##0</c:formatCode>
                <c:ptCount val="20"/>
                <c:pt idx="0">
                  <c:v>7750</c:v>
                </c:pt>
                <c:pt idx="1">
                  <c:v>7402</c:v>
                </c:pt>
                <c:pt idx="2">
                  <c:v>5860</c:v>
                </c:pt>
                <c:pt idx="3">
                  <c:v>7595</c:v>
                </c:pt>
                <c:pt idx="4">
                  <c:v>23931</c:v>
                </c:pt>
                <c:pt idx="5">
                  <c:v>13532</c:v>
                </c:pt>
                <c:pt idx="6">
                  <c:v>10359</c:v>
                </c:pt>
                <c:pt idx="7">
                  <c:v>9116</c:v>
                </c:pt>
                <c:pt idx="8">
                  <c:v>4730</c:v>
                </c:pt>
                <c:pt idx="9">
                  <c:v>17107</c:v>
                </c:pt>
                <c:pt idx="10">
                  <c:v>13036</c:v>
                </c:pt>
                <c:pt idx="11">
                  <c:v>10969</c:v>
                </c:pt>
                <c:pt idx="12">
                  <c:v>13769</c:v>
                </c:pt>
                <c:pt idx="13">
                  <c:v>14369</c:v>
                </c:pt>
                <c:pt idx="14">
                  <c:v>13575</c:v>
                </c:pt>
                <c:pt idx="15">
                  <c:v>14003</c:v>
                </c:pt>
                <c:pt idx="16">
                  <c:v>21350</c:v>
                </c:pt>
                <c:pt idx="17">
                  <c:v>10282</c:v>
                </c:pt>
                <c:pt idx="18">
                  <c:v>30401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3-4F18-AEC6-2669841C0F24}"/>
            </c:ext>
          </c:extLst>
        </c:ser>
        <c:ser>
          <c:idx val="2"/>
          <c:order val="2"/>
          <c:tx>
            <c:strRef>
              <c:f>WORKSHEET!$D$47</c:f>
              <c:strCache>
                <c:ptCount val="1"/>
                <c:pt idx="0">
                  <c:v>Sum of WINNING DIFFERENCES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WORKSHEET!$A$48:$A$68</c:f>
              <c:strCache>
                <c:ptCount val="20"/>
                <c:pt idx="0">
                  <c:v>ATAKUMOSA WEST</c:v>
                </c:pt>
                <c:pt idx="1">
                  <c:v>AYEDIRE</c:v>
                </c:pt>
                <c:pt idx="2">
                  <c:v>BOLUWADURO</c:v>
                </c:pt>
                <c:pt idx="3">
                  <c:v>BORIPE</c:v>
                </c:pt>
                <c:pt idx="4">
                  <c:v>EDE NORTH</c:v>
                </c:pt>
                <c:pt idx="5">
                  <c:v>IFE CENTRAL</c:v>
                </c:pt>
                <c:pt idx="6">
                  <c:v>IFE NORTH</c:v>
                </c:pt>
                <c:pt idx="7">
                  <c:v>IFE SOUTH</c:v>
                </c:pt>
                <c:pt idx="8">
                  <c:v>IFEDAYO</c:v>
                </c:pt>
                <c:pt idx="9">
                  <c:v>IFELODUN</c:v>
                </c:pt>
                <c:pt idx="10">
                  <c:v>ILA</c:v>
                </c:pt>
                <c:pt idx="11">
                  <c:v>ILESHA EAST</c:v>
                </c:pt>
                <c:pt idx="12">
                  <c:v>ILESHA WEST</c:v>
                </c:pt>
                <c:pt idx="13">
                  <c:v>IREPODUN</c:v>
                </c:pt>
                <c:pt idx="14">
                  <c:v>OBOKUN</c:v>
                </c:pt>
                <c:pt idx="15">
                  <c:v>ODO OTIN</c:v>
                </c:pt>
                <c:pt idx="16">
                  <c:v>OLORUNDA</c:v>
                </c:pt>
                <c:pt idx="17">
                  <c:v>OROLU</c:v>
                </c:pt>
                <c:pt idx="18">
                  <c:v>OSHOGBO</c:v>
                </c:pt>
                <c:pt idx="19">
                  <c:v>(blank)</c:v>
                </c:pt>
              </c:strCache>
            </c:strRef>
          </c:cat>
          <c:val>
            <c:numRef>
              <c:f>WORKSHEET!$D$48:$D$68</c:f>
              <c:numCache>
                <c:formatCode>#,##0;[Red]#,##0</c:formatCode>
                <c:ptCount val="20"/>
                <c:pt idx="0">
                  <c:v>1149</c:v>
                </c:pt>
                <c:pt idx="1">
                  <c:v>466</c:v>
                </c:pt>
                <c:pt idx="2">
                  <c:v>211</c:v>
                </c:pt>
                <c:pt idx="3">
                  <c:v>13610</c:v>
                </c:pt>
                <c:pt idx="4">
                  <c:v>14328</c:v>
                </c:pt>
                <c:pt idx="5">
                  <c:v>4348</c:v>
                </c:pt>
                <c:pt idx="6">
                  <c:v>395</c:v>
                </c:pt>
                <c:pt idx="7">
                  <c:v>3365</c:v>
                </c:pt>
                <c:pt idx="8">
                  <c:v>286</c:v>
                </c:pt>
                <c:pt idx="9">
                  <c:v>1039</c:v>
                </c:pt>
                <c:pt idx="10">
                  <c:v>1873</c:v>
                </c:pt>
                <c:pt idx="11">
                  <c:v>2483</c:v>
                </c:pt>
                <c:pt idx="12">
                  <c:v>2992</c:v>
                </c:pt>
                <c:pt idx="13">
                  <c:v>2247</c:v>
                </c:pt>
                <c:pt idx="14">
                  <c:v>3848</c:v>
                </c:pt>
                <c:pt idx="15">
                  <c:v>521</c:v>
                </c:pt>
                <c:pt idx="16">
                  <c:v>2641</c:v>
                </c:pt>
                <c:pt idx="17">
                  <c:v>354</c:v>
                </c:pt>
                <c:pt idx="18">
                  <c:v>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3-4F18-AEC6-2669841C0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773016"/>
        <c:axId val="103770064"/>
      </c:barChart>
      <c:catAx>
        <c:axId val="103773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0064"/>
        <c:crosses val="autoZero"/>
        <c:auto val="1"/>
        <c:lblAlgn val="ctr"/>
        <c:lblOffset val="100"/>
        <c:noMultiLvlLbl val="0"/>
      </c:catAx>
      <c:valAx>
        <c:axId val="1037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[OSUN INEC RESULT FOR 2022 ELECTION 1.xlsx]WORKSHEET!PivotTable34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WORKSHEET!$B$91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WORKSHEET!$A$92:$A$118</c:f>
              <c:multiLvlStrCache>
                <c:ptCount val="13"/>
                <c:lvl>
                  <c:pt idx="0">
                    <c:v>PDP WIN LG</c:v>
                  </c:pt>
                  <c:pt idx="1">
                    <c:v>PDP WIN LG</c:v>
                  </c:pt>
                  <c:pt idx="2">
                    <c:v>PDP WIN LG</c:v>
                  </c:pt>
                  <c:pt idx="3">
                    <c:v>PDP WIN LG</c:v>
                  </c:pt>
                  <c:pt idx="4">
                    <c:v>PDP WIN LG</c:v>
                  </c:pt>
                  <c:pt idx="5">
                    <c:v>PDP WIN LG</c:v>
                  </c:pt>
                  <c:pt idx="6">
                    <c:v>PDP WIN LG</c:v>
                  </c:pt>
                  <c:pt idx="7">
                    <c:v>PDP WIN LG</c:v>
                  </c:pt>
                  <c:pt idx="8">
                    <c:v>PDP WIN LG</c:v>
                  </c:pt>
                  <c:pt idx="9">
                    <c:v>PDP WIN LG</c:v>
                  </c:pt>
                  <c:pt idx="10">
                    <c:v>PDP WIN LG</c:v>
                  </c:pt>
                  <c:pt idx="11">
                    <c:v>PDP WIN LG</c:v>
                  </c:pt>
                  <c:pt idx="12">
                    <c:v>PDP WIN LG</c:v>
                  </c:pt>
                </c:lvl>
                <c:lvl>
                  <c:pt idx="0">
                    <c:v>ATAKUMOSA WEST</c:v>
                  </c:pt>
                  <c:pt idx="1">
                    <c:v>BOLUWADURO</c:v>
                  </c:pt>
                  <c:pt idx="2">
                    <c:v>EDE NORTH</c:v>
                  </c:pt>
                  <c:pt idx="3">
                    <c:v>IFE NORTH</c:v>
                  </c:pt>
                  <c:pt idx="4">
                    <c:v>IFELODUN</c:v>
                  </c:pt>
                  <c:pt idx="5">
                    <c:v>ILA</c:v>
                  </c:pt>
                  <c:pt idx="6">
                    <c:v>ILESHA WEST</c:v>
                  </c:pt>
                  <c:pt idx="7">
                    <c:v>IREPODUN</c:v>
                  </c:pt>
                  <c:pt idx="8">
                    <c:v>OBOKUN</c:v>
                  </c:pt>
                  <c:pt idx="9">
                    <c:v>ODO OTIN</c:v>
                  </c:pt>
                  <c:pt idx="10">
                    <c:v>OLORUNDA</c:v>
                  </c:pt>
                  <c:pt idx="11">
                    <c:v>OROLU</c:v>
                  </c:pt>
                  <c:pt idx="12">
                    <c:v>OSHOGBO</c:v>
                  </c:pt>
                </c:lvl>
              </c:multiLvlStrCache>
            </c:multiLvlStrRef>
          </c:cat>
          <c:val>
            <c:numRef>
              <c:f>WORKSHEET!$B$92:$B$118</c:f>
              <c:numCache>
                <c:formatCode>General</c:formatCode>
                <c:ptCount val="13"/>
                <c:pt idx="0">
                  <c:v>1149</c:v>
                </c:pt>
                <c:pt idx="1">
                  <c:v>211</c:v>
                </c:pt>
                <c:pt idx="2">
                  <c:v>14328</c:v>
                </c:pt>
                <c:pt idx="3">
                  <c:v>395</c:v>
                </c:pt>
                <c:pt idx="4">
                  <c:v>1039</c:v>
                </c:pt>
                <c:pt idx="5">
                  <c:v>1873</c:v>
                </c:pt>
                <c:pt idx="6">
                  <c:v>2992</c:v>
                </c:pt>
                <c:pt idx="7">
                  <c:v>2247</c:v>
                </c:pt>
                <c:pt idx="8">
                  <c:v>3848</c:v>
                </c:pt>
                <c:pt idx="9">
                  <c:v>521</c:v>
                </c:pt>
                <c:pt idx="10">
                  <c:v>2641</c:v>
                </c:pt>
                <c:pt idx="11">
                  <c:v>354</c:v>
                </c:pt>
                <c:pt idx="12">
                  <c:v>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F-4699-BE36-5297863AB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397184"/>
        <c:axId val="1191402432"/>
      </c:barChart>
      <c:catAx>
        <c:axId val="11913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02432"/>
        <c:crosses val="autoZero"/>
        <c:auto val="1"/>
        <c:lblAlgn val="ctr"/>
        <c:lblOffset val="100"/>
        <c:noMultiLvlLbl val="0"/>
      </c:catAx>
      <c:valAx>
        <c:axId val="11914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9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[OSUN INEC RESULT FOR 2022 ELECTION 1.xlsx]WORKSHEET!PivotTable35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WORKSHEET!$B$147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91-43FA-8B0A-9AF9DF1B77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91-43FA-8B0A-9AF9DF1B77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91-43FA-8B0A-9AF9DF1B77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91-43FA-8B0A-9AF9DF1B77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91-43FA-8B0A-9AF9DF1B77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91-43FA-8B0A-9AF9DF1B77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91-43FA-8B0A-9AF9DF1B772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E91-43FA-8B0A-9AF9DF1B772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E91-43FA-8B0A-9AF9DF1B772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E91-43FA-8B0A-9AF9DF1B772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E91-43FA-8B0A-9AF9DF1B772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E91-43FA-8B0A-9AF9DF1B772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E91-43FA-8B0A-9AF9DF1B772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E91-43FA-8B0A-9AF9DF1B772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E91-43FA-8B0A-9AF9DF1B772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E91-43FA-8B0A-9AF9DF1B772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E91-43FA-8B0A-9AF9DF1B772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E91-43FA-8B0A-9AF9DF1B772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E91-43FA-8B0A-9AF9DF1B7723}"/>
              </c:ext>
            </c:extLst>
          </c:dPt>
          <c:cat>
            <c:multiLvlStrRef>
              <c:f>WORKSHEET!$A$148:$A$186</c:f>
              <c:multiLvlStrCache>
                <c:ptCount val="19"/>
                <c:lvl>
                  <c:pt idx="0">
                    <c:v>PDP WIN LG</c:v>
                  </c:pt>
                  <c:pt idx="1">
                    <c:v>APC WIN LG</c:v>
                  </c:pt>
                  <c:pt idx="2">
                    <c:v>PDP WIN LG</c:v>
                  </c:pt>
                  <c:pt idx="3">
                    <c:v>APC WIN LG</c:v>
                  </c:pt>
                  <c:pt idx="4">
                    <c:v>PDP WIN LG</c:v>
                  </c:pt>
                  <c:pt idx="5">
                    <c:v>APC WIN LG</c:v>
                  </c:pt>
                  <c:pt idx="6">
                    <c:v>PDP WIN LG</c:v>
                  </c:pt>
                  <c:pt idx="7">
                    <c:v>APC WIN LG</c:v>
                  </c:pt>
                  <c:pt idx="8">
                    <c:v>APC WIN LG</c:v>
                  </c:pt>
                  <c:pt idx="9">
                    <c:v>PDP WIN LG</c:v>
                  </c:pt>
                  <c:pt idx="10">
                    <c:v>PDP WIN LG</c:v>
                  </c:pt>
                  <c:pt idx="11">
                    <c:v>APC WIN LG</c:v>
                  </c:pt>
                  <c:pt idx="12">
                    <c:v>PDP WIN LG</c:v>
                  </c:pt>
                  <c:pt idx="13">
                    <c:v>PDP WIN LG</c:v>
                  </c:pt>
                  <c:pt idx="14">
                    <c:v>PDP WIN LG</c:v>
                  </c:pt>
                  <c:pt idx="15">
                    <c:v>PDP WIN LG</c:v>
                  </c:pt>
                  <c:pt idx="16">
                    <c:v>PDP WIN LG</c:v>
                  </c:pt>
                  <c:pt idx="17">
                    <c:v>PDP WIN LG</c:v>
                  </c:pt>
                  <c:pt idx="18">
                    <c:v>PDP WIN LG</c:v>
                  </c:pt>
                </c:lvl>
                <c:lvl>
                  <c:pt idx="0">
                    <c:v>ATAKUMOSA WEST</c:v>
                  </c:pt>
                  <c:pt idx="1">
                    <c:v>AYEDIRE</c:v>
                  </c:pt>
                  <c:pt idx="2">
                    <c:v>BOLUWADURO</c:v>
                  </c:pt>
                  <c:pt idx="3">
                    <c:v>BORIPE</c:v>
                  </c:pt>
                  <c:pt idx="4">
                    <c:v>EDE NORTH</c:v>
                  </c:pt>
                  <c:pt idx="5">
                    <c:v>IFE CENTRAL</c:v>
                  </c:pt>
                  <c:pt idx="6">
                    <c:v>IFE NORTH</c:v>
                  </c:pt>
                  <c:pt idx="7">
                    <c:v>IFE SOUTH</c:v>
                  </c:pt>
                  <c:pt idx="8">
                    <c:v>IFEDAYO</c:v>
                  </c:pt>
                  <c:pt idx="9">
                    <c:v>IFELODUN</c:v>
                  </c:pt>
                  <c:pt idx="10">
                    <c:v>ILA</c:v>
                  </c:pt>
                  <c:pt idx="11">
                    <c:v>ILESHA EAST</c:v>
                  </c:pt>
                  <c:pt idx="12">
                    <c:v>ILESHA WEST</c:v>
                  </c:pt>
                  <c:pt idx="13">
                    <c:v>IREPODUN</c:v>
                  </c:pt>
                  <c:pt idx="14">
                    <c:v>OBOKUN</c:v>
                  </c:pt>
                  <c:pt idx="15">
                    <c:v>ODO OTIN</c:v>
                  </c:pt>
                  <c:pt idx="16">
                    <c:v>OLORUNDA</c:v>
                  </c:pt>
                  <c:pt idx="17">
                    <c:v>OROLU</c:v>
                  </c:pt>
                  <c:pt idx="18">
                    <c:v>OSHOGBO</c:v>
                  </c:pt>
                </c:lvl>
              </c:multiLvlStrCache>
            </c:multiLvlStrRef>
          </c:cat>
          <c:val>
            <c:numRef>
              <c:f>WORKSHEET!$B$148:$B$186</c:f>
              <c:numCache>
                <c:formatCode>_(* #,##0_);_(* \(#,##0\);_(* "-"??_);_(@_)</c:formatCode>
                <c:ptCount val="19"/>
                <c:pt idx="0">
                  <c:v>14351</c:v>
                </c:pt>
                <c:pt idx="1">
                  <c:v>15270</c:v>
                </c:pt>
                <c:pt idx="2">
                  <c:v>11509</c:v>
                </c:pt>
                <c:pt idx="3">
                  <c:v>28800</c:v>
                </c:pt>
                <c:pt idx="4">
                  <c:v>33534</c:v>
                </c:pt>
                <c:pt idx="5">
                  <c:v>31412</c:v>
                </c:pt>
                <c:pt idx="6">
                  <c:v>20323</c:v>
                </c:pt>
                <c:pt idx="7">
                  <c:v>21597</c:v>
                </c:pt>
                <c:pt idx="8">
                  <c:v>9746</c:v>
                </c:pt>
                <c:pt idx="9">
                  <c:v>33175</c:v>
                </c:pt>
                <c:pt idx="10">
                  <c:v>24199</c:v>
                </c:pt>
                <c:pt idx="11">
                  <c:v>24421</c:v>
                </c:pt>
                <c:pt idx="12">
                  <c:v>24546</c:v>
                </c:pt>
                <c:pt idx="13">
                  <c:v>26491</c:v>
                </c:pt>
                <c:pt idx="14">
                  <c:v>23302</c:v>
                </c:pt>
                <c:pt idx="15">
                  <c:v>27485</c:v>
                </c:pt>
                <c:pt idx="16">
                  <c:v>40059</c:v>
                </c:pt>
                <c:pt idx="17">
                  <c:v>20210</c:v>
                </c:pt>
                <c:pt idx="18">
                  <c:v>53353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5-4D07-85A6-FB452D601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[OSUN INEC RESULT FOR 2022 ELECTION 1.xlsx]WORKSHEET!PivotTable32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WORKSHEET!$B$7</c:f>
              <c:strCache>
                <c:ptCount val="1"/>
                <c:pt idx="0">
                  <c:v>Sum of TOTAL APC VOTERS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WORKSHEET!$A$8:$A$28</c:f>
              <c:strCache>
                <c:ptCount val="20"/>
                <c:pt idx="0">
                  <c:v>ATAKUMOSA WEST</c:v>
                </c:pt>
                <c:pt idx="1">
                  <c:v>AYEDIRE</c:v>
                </c:pt>
                <c:pt idx="2">
                  <c:v>BOLUWADURO</c:v>
                </c:pt>
                <c:pt idx="3">
                  <c:v>BORIPE</c:v>
                </c:pt>
                <c:pt idx="4">
                  <c:v>EDE NORTH</c:v>
                </c:pt>
                <c:pt idx="5">
                  <c:v>IFE CENTRAL</c:v>
                </c:pt>
                <c:pt idx="6">
                  <c:v>IFE NORTH</c:v>
                </c:pt>
                <c:pt idx="7">
                  <c:v>IFE SOUTH</c:v>
                </c:pt>
                <c:pt idx="8">
                  <c:v>IFEDAYO</c:v>
                </c:pt>
                <c:pt idx="9">
                  <c:v>IFELODUN</c:v>
                </c:pt>
                <c:pt idx="10">
                  <c:v>ILA</c:v>
                </c:pt>
                <c:pt idx="11">
                  <c:v>ILESHA EAST</c:v>
                </c:pt>
                <c:pt idx="12">
                  <c:v>ILESHA WEST</c:v>
                </c:pt>
                <c:pt idx="13">
                  <c:v>IREPODUN</c:v>
                </c:pt>
                <c:pt idx="14">
                  <c:v>OBOKUN</c:v>
                </c:pt>
                <c:pt idx="15">
                  <c:v>ODO OTIN</c:v>
                </c:pt>
                <c:pt idx="16">
                  <c:v>OLORUNDA</c:v>
                </c:pt>
                <c:pt idx="17">
                  <c:v>OROLU</c:v>
                </c:pt>
                <c:pt idx="18">
                  <c:v>OSHOGBO</c:v>
                </c:pt>
                <c:pt idx="19">
                  <c:v>(blank)</c:v>
                </c:pt>
              </c:strCache>
            </c:strRef>
          </c:cat>
          <c:val>
            <c:numRef>
              <c:f>WORKSHEET!$B$8:$B$28</c:f>
              <c:numCache>
                <c:formatCode>#,##0;[Red]#,##0</c:formatCode>
                <c:ptCount val="20"/>
                <c:pt idx="0">
                  <c:v>6601</c:v>
                </c:pt>
                <c:pt idx="1">
                  <c:v>7868</c:v>
                </c:pt>
                <c:pt idx="2">
                  <c:v>5649</c:v>
                </c:pt>
                <c:pt idx="3">
                  <c:v>21205</c:v>
                </c:pt>
                <c:pt idx="4">
                  <c:v>9603</c:v>
                </c:pt>
                <c:pt idx="5">
                  <c:v>17880</c:v>
                </c:pt>
                <c:pt idx="6">
                  <c:v>9964</c:v>
                </c:pt>
                <c:pt idx="7">
                  <c:v>12481</c:v>
                </c:pt>
                <c:pt idx="8">
                  <c:v>5016</c:v>
                </c:pt>
                <c:pt idx="9">
                  <c:v>16068</c:v>
                </c:pt>
                <c:pt idx="10">
                  <c:v>11163</c:v>
                </c:pt>
                <c:pt idx="11">
                  <c:v>13452</c:v>
                </c:pt>
                <c:pt idx="12">
                  <c:v>10777</c:v>
                </c:pt>
                <c:pt idx="13">
                  <c:v>12122</c:v>
                </c:pt>
                <c:pt idx="14">
                  <c:v>9727</c:v>
                </c:pt>
                <c:pt idx="15">
                  <c:v>13482</c:v>
                </c:pt>
                <c:pt idx="16">
                  <c:v>18709</c:v>
                </c:pt>
                <c:pt idx="17">
                  <c:v>9928</c:v>
                </c:pt>
                <c:pt idx="18">
                  <c:v>22952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2-495B-890D-EEA47F6CDE49}"/>
            </c:ext>
          </c:extLst>
        </c:ser>
        <c:ser>
          <c:idx val="1"/>
          <c:order val="1"/>
          <c:tx>
            <c:strRef>
              <c:f>WORKSHEET!$C$7</c:f>
              <c:strCache>
                <c:ptCount val="1"/>
                <c:pt idx="0">
                  <c:v>Sum of TOTAL PDP VOTERS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WORKSHEET!$A$8:$A$28</c:f>
              <c:strCache>
                <c:ptCount val="20"/>
                <c:pt idx="0">
                  <c:v>ATAKUMOSA WEST</c:v>
                </c:pt>
                <c:pt idx="1">
                  <c:v>AYEDIRE</c:v>
                </c:pt>
                <c:pt idx="2">
                  <c:v>BOLUWADURO</c:v>
                </c:pt>
                <c:pt idx="3">
                  <c:v>BORIPE</c:v>
                </c:pt>
                <c:pt idx="4">
                  <c:v>EDE NORTH</c:v>
                </c:pt>
                <c:pt idx="5">
                  <c:v>IFE CENTRAL</c:v>
                </c:pt>
                <c:pt idx="6">
                  <c:v>IFE NORTH</c:v>
                </c:pt>
                <c:pt idx="7">
                  <c:v>IFE SOUTH</c:v>
                </c:pt>
                <c:pt idx="8">
                  <c:v>IFEDAYO</c:v>
                </c:pt>
                <c:pt idx="9">
                  <c:v>IFELODUN</c:v>
                </c:pt>
                <c:pt idx="10">
                  <c:v>ILA</c:v>
                </c:pt>
                <c:pt idx="11">
                  <c:v>ILESHA EAST</c:v>
                </c:pt>
                <c:pt idx="12">
                  <c:v>ILESHA WEST</c:v>
                </c:pt>
                <c:pt idx="13">
                  <c:v>IREPODUN</c:v>
                </c:pt>
                <c:pt idx="14">
                  <c:v>OBOKUN</c:v>
                </c:pt>
                <c:pt idx="15">
                  <c:v>ODO OTIN</c:v>
                </c:pt>
                <c:pt idx="16">
                  <c:v>OLORUNDA</c:v>
                </c:pt>
                <c:pt idx="17">
                  <c:v>OROLU</c:v>
                </c:pt>
                <c:pt idx="18">
                  <c:v>OSHOGBO</c:v>
                </c:pt>
                <c:pt idx="19">
                  <c:v>(blank)</c:v>
                </c:pt>
              </c:strCache>
            </c:strRef>
          </c:cat>
          <c:val>
            <c:numRef>
              <c:f>WORKSHEET!$C$8:$C$28</c:f>
              <c:numCache>
                <c:formatCode>#,##0;[Red]#,##0</c:formatCode>
                <c:ptCount val="20"/>
                <c:pt idx="0">
                  <c:v>7750</c:v>
                </c:pt>
                <c:pt idx="1">
                  <c:v>7402</c:v>
                </c:pt>
                <c:pt idx="2">
                  <c:v>5860</c:v>
                </c:pt>
                <c:pt idx="3">
                  <c:v>7595</c:v>
                </c:pt>
                <c:pt idx="4">
                  <c:v>23931</c:v>
                </c:pt>
                <c:pt idx="5">
                  <c:v>13532</c:v>
                </c:pt>
                <c:pt idx="6">
                  <c:v>10359</c:v>
                </c:pt>
                <c:pt idx="7">
                  <c:v>9116</c:v>
                </c:pt>
                <c:pt idx="8">
                  <c:v>4730</c:v>
                </c:pt>
                <c:pt idx="9">
                  <c:v>17107</c:v>
                </c:pt>
                <c:pt idx="10">
                  <c:v>13036</c:v>
                </c:pt>
                <c:pt idx="11">
                  <c:v>10969</c:v>
                </c:pt>
                <c:pt idx="12">
                  <c:v>13769</c:v>
                </c:pt>
                <c:pt idx="13">
                  <c:v>14369</c:v>
                </c:pt>
                <c:pt idx="14">
                  <c:v>13575</c:v>
                </c:pt>
                <c:pt idx="15">
                  <c:v>14003</c:v>
                </c:pt>
                <c:pt idx="16">
                  <c:v>21350</c:v>
                </c:pt>
                <c:pt idx="17">
                  <c:v>10282</c:v>
                </c:pt>
                <c:pt idx="18">
                  <c:v>30401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2-495B-890D-EEA47F6CD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2765216"/>
        <c:axId val="1162769152"/>
      </c:barChart>
      <c:catAx>
        <c:axId val="11627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69152"/>
        <c:crosses val="autoZero"/>
        <c:auto val="1"/>
        <c:lblAlgn val="ctr"/>
        <c:lblOffset val="100"/>
        <c:noMultiLvlLbl val="0"/>
      </c:catAx>
      <c:valAx>
        <c:axId val="11627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6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[OSUN INEC RESULT FOR 2022 ELECTION 1.xlsx]WORKSHEET!PivotTable33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WORKSHEET!$B$47</c:f>
              <c:strCache>
                <c:ptCount val="1"/>
                <c:pt idx="0">
                  <c:v>Sum of TOTAL APC VOTERS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WORKSHEET!$A$48:$A$68</c:f>
              <c:strCache>
                <c:ptCount val="20"/>
                <c:pt idx="0">
                  <c:v>ATAKUMOSA WEST</c:v>
                </c:pt>
                <c:pt idx="1">
                  <c:v>AYEDIRE</c:v>
                </c:pt>
                <c:pt idx="2">
                  <c:v>BOLUWADURO</c:v>
                </c:pt>
                <c:pt idx="3">
                  <c:v>BORIPE</c:v>
                </c:pt>
                <c:pt idx="4">
                  <c:v>EDE NORTH</c:v>
                </c:pt>
                <c:pt idx="5">
                  <c:v>IFE CENTRAL</c:v>
                </c:pt>
                <c:pt idx="6">
                  <c:v>IFE NORTH</c:v>
                </c:pt>
                <c:pt idx="7">
                  <c:v>IFE SOUTH</c:v>
                </c:pt>
                <c:pt idx="8">
                  <c:v>IFEDAYO</c:v>
                </c:pt>
                <c:pt idx="9">
                  <c:v>IFELODUN</c:v>
                </c:pt>
                <c:pt idx="10">
                  <c:v>ILA</c:v>
                </c:pt>
                <c:pt idx="11">
                  <c:v>ILESHA EAST</c:v>
                </c:pt>
                <c:pt idx="12">
                  <c:v>ILESHA WEST</c:v>
                </c:pt>
                <c:pt idx="13">
                  <c:v>IREPODUN</c:v>
                </c:pt>
                <c:pt idx="14">
                  <c:v>OBOKUN</c:v>
                </c:pt>
                <c:pt idx="15">
                  <c:v>ODO OTIN</c:v>
                </c:pt>
                <c:pt idx="16">
                  <c:v>OLORUNDA</c:v>
                </c:pt>
                <c:pt idx="17">
                  <c:v>OROLU</c:v>
                </c:pt>
                <c:pt idx="18">
                  <c:v>OSHOGBO</c:v>
                </c:pt>
                <c:pt idx="19">
                  <c:v>(blank)</c:v>
                </c:pt>
              </c:strCache>
            </c:strRef>
          </c:cat>
          <c:val>
            <c:numRef>
              <c:f>WORKSHEET!$B$48:$B$68</c:f>
              <c:numCache>
                <c:formatCode>#,##0;[Red]#,##0</c:formatCode>
                <c:ptCount val="20"/>
                <c:pt idx="0">
                  <c:v>6601</c:v>
                </c:pt>
                <c:pt idx="1">
                  <c:v>7868</c:v>
                </c:pt>
                <c:pt idx="2">
                  <c:v>5649</c:v>
                </c:pt>
                <c:pt idx="3">
                  <c:v>21205</c:v>
                </c:pt>
                <c:pt idx="4">
                  <c:v>9603</c:v>
                </c:pt>
                <c:pt idx="5">
                  <c:v>17880</c:v>
                </c:pt>
                <c:pt idx="6">
                  <c:v>9964</c:v>
                </c:pt>
                <c:pt idx="7">
                  <c:v>12481</c:v>
                </c:pt>
                <c:pt idx="8">
                  <c:v>5016</c:v>
                </c:pt>
                <c:pt idx="9">
                  <c:v>16068</c:v>
                </c:pt>
                <c:pt idx="10">
                  <c:v>11163</c:v>
                </c:pt>
                <c:pt idx="11">
                  <c:v>13452</c:v>
                </c:pt>
                <c:pt idx="12">
                  <c:v>10777</c:v>
                </c:pt>
                <c:pt idx="13">
                  <c:v>12122</c:v>
                </c:pt>
                <c:pt idx="14">
                  <c:v>9727</c:v>
                </c:pt>
                <c:pt idx="15">
                  <c:v>13482</c:v>
                </c:pt>
                <c:pt idx="16">
                  <c:v>18709</c:v>
                </c:pt>
                <c:pt idx="17">
                  <c:v>9928</c:v>
                </c:pt>
                <c:pt idx="18">
                  <c:v>22952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F-4B96-889E-860E290942D0}"/>
            </c:ext>
          </c:extLst>
        </c:ser>
        <c:ser>
          <c:idx val="1"/>
          <c:order val="1"/>
          <c:tx>
            <c:strRef>
              <c:f>WORKSHEET!$C$47</c:f>
              <c:strCache>
                <c:ptCount val="1"/>
                <c:pt idx="0">
                  <c:v>Sum of TOTAL PDP VOTERS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WORKSHEET!$A$48:$A$68</c:f>
              <c:strCache>
                <c:ptCount val="20"/>
                <c:pt idx="0">
                  <c:v>ATAKUMOSA WEST</c:v>
                </c:pt>
                <c:pt idx="1">
                  <c:v>AYEDIRE</c:v>
                </c:pt>
                <c:pt idx="2">
                  <c:v>BOLUWADURO</c:v>
                </c:pt>
                <c:pt idx="3">
                  <c:v>BORIPE</c:v>
                </c:pt>
                <c:pt idx="4">
                  <c:v>EDE NORTH</c:v>
                </c:pt>
                <c:pt idx="5">
                  <c:v>IFE CENTRAL</c:v>
                </c:pt>
                <c:pt idx="6">
                  <c:v>IFE NORTH</c:v>
                </c:pt>
                <c:pt idx="7">
                  <c:v>IFE SOUTH</c:v>
                </c:pt>
                <c:pt idx="8">
                  <c:v>IFEDAYO</c:v>
                </c:pt>
                <c:pt idx="9">
                  <c:v>IFELODUN</c:v>
                </c:pt>
                <c:pt idx="10">
                  <c:v>ILA</c:v>
                </c:pt>
                <c:pt idx="11">
                  <c:v>ILESHA EAST</c:v>
                </c:pt>
                <c:pt idx="12">
                  <c:v>ILESHA WEST</c:v>
                </c:pt>
                <c:pt idx="13">
                  <c:v>IREPODUN</c:v>
                </c:pt>
                <c:pt idx="14">
                  <c:v>OBOKUN</c:v>
                </c:pt>
                <c:pt idx="15">
                  <c:v>ODO OTIN</c:v>
                </c:pt>
                <c:pt idx="16">
                  <c:v>OLORUNDA</c:v>
                </c:pt>
                <c:pt idx="17">
                  <c:v>OROLU</c:v>
                </c:pt>
                <c:pt idx="18">
                  <c:v>OSHOGBO</c:v>
                </c:pt>
                <c:pt idx="19">
                  <c:v>(blank)</c:v>
                </c:pt>
              </c:strCache>
            </c:strRef>
          </c:cat>
          <c:val>
            <c:numRef>
              <c:f>WORKSHEET!$C$48:$C$68</c:f>
              <c:numCache>
                <c:formatCode>#,##0;[Red]#,##0</c:formatCode>
                <c:ptCount val="20"/>
                <c:pt idx="0">
                  <c:v>7750</c:v>
                </c:pt>
                <c:pt idx="1">
                  <c:v>7402</c:v>
                </c:pt>
                <c:pt idx="2">
                  <c:v>5860</c:v>
                </c:pt>
                <c:pt idx="3">
                  <c:v>7595</c:v>
                </c:pt>
                <c:pt idx="4">
                  <c:v>23931</c:v>
                </c:pt>
                <c:pt idx="5">
                  <c:v>13532</c:v>
                </c:pt>
                <c:pt idx="6">
                  <c:v>10359</c:v>
                </c:pt>
                <c:pt idx="7">
                  <c:v>9116</c:v>
                </c:pt>
                <c:pt idx="8">
                  <c:v>4730</c:v>
                </c:pt>
                <c:pt idx="9">
                  <c:v>17107</c:v>
                </c:pt>
                <c:pt idx="10">
                  <c:v>13036</c:v>
                </c:pt>
                <c:pt idx="11">
                  <c:v>10969</c:v>
                </c:pt>
                <c:pt idx="12">
                  <c:v>13769</c:v>
                </c:pt>
                <c:pt idx="13">
                  <c:v>14369</c:v>
                </c:pt>
                <c:pt idx="14">
                  <c:v>13575</c:v>
                </c:pt>
                <c:pt idx="15">
                  <c:v>14003</c:v>
                </c:pt>
                <c:pt idx="16">
                  <c:v>21350</c:v>
                </c:pt>
                <c:pt idx="17">
                  <c:v>10282</c:v>
                </c:pt>
                <c:pt idx="18">
                  <c:v>30401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F-4B96-889E-860E290942D0}"/>
            </c:ext>
          </c:extLst>
        </c:ser>
        <c:ser>
          <c:idx val="2"/>
          <c:order val="2"/>
          <c:tx>
            <c:strRef>
              <c:f>WORKSHEET!$D$47</c:f>
              <c:strCache>
                <c:ptCount val="1"/>
                <c:pt idx="0">
                  <c:v>Sum of WINNING DIFFERENCES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WORKSHEET!$A$48:$A$68</c:f>
              <c:strCache>
                <c:ptCount val="20"/>
                <c:pt idx="0">
                  <c:v>ATAKUMOSA WEST</c:v>
                </c:pt>
                <c:pt idx="1">
                  <c:v>AYEDIRE</c:v>
                </c:pt>
                <c:pt idx="2">
                  <c:v>BOLUWADURO</c:v>
                </c:pt>
                <c:pt idx="3">
                  <c:v>BORIPE</c:v>
                </c:pt>
                <c:pt idx="4">
                  <c:v>EDE NORTH</c:v>
                </c:pt>
                <c:pt idx="5">
                  <c:v>IFE CENTRAL</c:v>
                </c:pt>
                <c:pt idx="6">
                  <c:v>IFE NORTH</c:v>
                </c:pt>
                <c:pt idx="7">
                  <c:v>IFE SOUTH</c:v>
                </c:pt>
                <c:pt idx="8">
                  <c:v>IFEDAYO</c:v>
                </c:pt>
                <c:pt idx="9">
                  <c:v>IFELODUN</c:v>
                </c:pt>
                <c:pt idx="10">
                  <c:v>ILA</c:v>
                </c:pt>
                <c:pt idx="11">
                  <c:v>ILESHA EAST</c:v>
                </c:pt>
                <c:pt idx="12">
                  <c:v>ILESHA WEST</c:v>
                </c:pt>
                <c:pt idx="13">
                  <c:v>IREPODUN</c:v>
                </c:pt>
                <c:pt idx="14">
                  <c:v>OBOKUN</c:v>
                </c:pt>
                <c:pt idx="15">
                  <c:v>ODO OTIN</c:v>
                </c:pt>
                <c:pt idx="16">
                  <c:v>OLORUNDA</c:v>
                </c:pt>
                <c:pt idx="17">
                  <c:v>OROLU</c:v>
                </c:pt>
                <c:pt idx="18">
                  <c:v>OSHOGBO</c:v>
                </c:pt>
                <c:pt idx="19">
                  <c:v>(blank)</c:v>
                </c:pt>
              </c:strCache>
            </c:strRef>
          </c:cat>
          <c:val>
            <c:numRef>
              <c:f>WORKSHEET!$D$48:$D$68</c:f>
              <c:numCache>
                <c:formatCode>#,##0;[Red]#,##0</c:formatCode>
                <c:ptCount val="20"/>
                <c:pt idx="0">
                  <c:v>1149</c:v>
                </c:pt>
                <c:pt idx="1">
                  <c:v>466</c:v>
                </c:pt>
                <c:pt idx="2">
                  <c:v>211</c:v>
                </c:pt>
                <c:pt idx="3">
                  <c:v>13610</c:v>
                </c:pt>
                <c:pt idx="4">
                  <c:v>14328</c:v>
                </c:pt>
                <c:pt idx="5">
                  <c:v>4348</c:v>
                </c:pt>
                <c:pt idx="6">
                  <c:v>395</c:v>
                </c:pt>
                <c:pt idx="7">
                  <c:v>3365</c:v>
                </c:pt>
                <c:pt idx="8">
                  <c:v>286</c:v>
                </c:pt>
                <c:pt idx="9">
                  <c:v>1039</c:v>
                </c:pt>
                <c:pt idx="10">
                  <c:v>1873</c:v>
                </c:pt>
                <c:pt idx="11">
                  <c:v>2483</c:v>
                </c:pt>
                <c:pt idx="12">
                  <c:v>2992</c:v>
                </c:pt>
                <c:pt idx="13">
                  <c:v>2247</c:v>
                </c:pt>
                <c:pt idx="14">
                  <c:v>3848</c:v>
                </c:pt>
                <c:pt idx="15">
                  <c:v>521</c:v>
                </c:pt>
                <c:pt idx="16">
                  <c:v>2641</c:v>
                </c:pt>
                <c:pt idx="17">
                  <c:v>354</c:v>
                </c:pt>
                <c:pt idx="18">
                  <c:v>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EF-4B96-889E-860E29094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3773016"/>
        <c:axId val="103770064"/>
      </c:barChart>
      <c:catAx>
        <c:axId val="103773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0064"/>
        <c:crosses val="autoZero"/>
        <c:auto val="1"/>
        <c:lblAlgn val="ctr"/>
        <c:lblOffset val="100"/>
        <c:noMultiLvlLbl val="0"/>
      </c:catAx>
      <c:valAx>
        <c:axId val="1037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[OSUN INEC RESULT FOR 2022 ELECTION 1.xlsx]WORKSHEET!PivotTable34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WORKSHEET!$B$91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WORKSHEET!$A$92:$A$118</c:f>
              <c:multiLvlStrCache>
                <c:ptCount val="13"/>
                <c:lvl>
                  <c:pt idx="0">
                    <c:v>PDP WIN LG</c:v>
                  </c:pt>
                  <c:pt idx="1">
                    <c:v>PDP WIN LG</c:v>
                  </c:pt>
                  <c:pt idx="2">
                    <c:v>PDP WIN LG</c:v>
                  </c:pt>
                  <c:pt idx="3">
                    <c:v>PDP WIN LG</c:v>
                  </c:pt>
                  <c:pt idx="4">
                    <c:v>PDP WIN LG</c:v>
                  </c:pt>
                  <c:pt idx="5">
                    <c:v>PDP WIN LG</c:v>
                  </c:pt>
                  <c:pt idx="6">
                    <c:v>PDP WIN LG</c:v>
                  </c:pt>
                  <c:pt idx="7">
                    <c:v>PDP WIN LG</c:v>
                  </c:pt>
                  <c:pt idx="8">
                    <c:v>PDP WIN LG</c:v>
                  </c:pt>
                  <c:pt idx="9">
                    <c:v>PDP WIN LG</c:v>
                  </c:pt>
                  <c:pt idx="10">
                    <c:v>PDP WIN LG</c:v>
                  </c:pt>
                  <c:pt idx="11">
                    <c:v>PDP WIN LG</c:v>
                  </c:pt>
                  <c:pt idx="12">
                    <c:v>PDP WIN LG</c:v>
                  </c:pt>
                </c:lvl>
                <c:lvl>
                  <c:pt idx="0">
                    <c:v>ATAKUMOSA WEST</c:v>
                  </c:pt>
                  <c:pt idx="1">
                    <c:v>BOLUWADURO</c:v>
                  </c:pt>
                  <c:pt idx="2">
                    <c:v>EDE NORTH</c:v>
                  </c:pt>
                  <c:pt idx="3">
                    <c:v>IFE NORTH</c:v>
                  </c:pt>
                  <c:pt idx="4">
                    <c:v>IFELODUN</c:v>
                  </c:pt>
                  <c:pt idx="5">
                    <c:v>ILA</c:v>
                  </c:pt>
                  <c:pt idx="6">
                    <c:v>ILESHA WEST</c:v>
                  </c:pt>
                  <c:pt idx="7">
                    <c:v>IREPODUN</c:v>
                  </c:pt>
                  <c:pt idx="8">
                    <c:v>OBOKUN</c:v>
                  </c:pt>
                  <c:pt idx="9">
                    <c:v>ODO OTIN</c:v>
                  </c:pt>
                  <c:pt idx="10">
                    <c:v>OLORUNDA</c:v>
                  </c:pt>
                  <c:pt idx="11">
                    <c:v>OROLU</c:v>
                  </c:pt>
                  <c:pt idx="12">
                    <c:v>OSHOGBO</c:v>
                  </c:pt>
                </c:lvl>
              </c:multiLvlStrCache>
            </c:multiLvlStrRef>
          </c:cat>
          <c:val>
            <c:numRef>
              <c:f>WORKSHEET!$B$92:$B$118</c:f>
              <c:numCache>
                <c:formatCode>General</c:formatCode>
                <c:ptCount val="13"/>
                <c:pt idx="0">
                  <c:v>1149</c:v>
                </c:pt>
                <c:pt idx="1">
                  <c:v>211</c:v>
                </c:pt>
                <c:pt idx="2">
                  <c:v>14328</c:v>
                </c:pt>
                <c:pt idx="3">
                  <c:v>395</c:v>
                </c:pt>
                <c:pt idx="4">
                  <c:v>1039</c:v>
                </c:pt>
                <c:pt idx="5">
                  <c:v>1873</c:v>
                </c:pt>
                <c:pt idx="6">
                  <c:v>2992</c:v>
                </c:pt>
                <c:pt idx="7">
                  <c:v>2247</c:v>
                </c:pt>
                <c:pt idx="8">
                  <c:v>3848</c:v>
                </c:pt>
                <c:pt idx="9">
                  <c:v>521</c:v>
                </c:pt>
                <c:pt idx="10">
                  <c:v>2641</c:v>
                </c:pt>
                <c:pt idx="11">
                  <c:v>354</c:v>
                </c:pt>
                <c:pt idx="12">
                  <c:v>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2-4E05-B769-802167A6A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91397184"/>
        <c:axId val="1191402432"/>
      </c:barChart>
      <c:catAx>
        <c:axId val="11913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02432"/>
        <c:crosses val="autoZero"/>
        <c:auto val="1"/>
        <c:lblAlgn val="ctr"/>
        <c:lblOffset val="100"/>
        <c:noMultiLvlLbl val="0"/>
      </c:catAx>
      <c:valAx>
        <c:axId val="11914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[OSUN INEC RESULT FOR 2022 ELECTION 1.xlsx]WORKSHEET!PivotTable35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3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4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5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6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WORKSHEET!$B$147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29-4416-AF08-ADE2C3F9E32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29-4416-AF08-ADE2C3F9E32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929-4416-AF08-ADE2C3F9E32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929-4416-AF08-ADE2C3F9E32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929-4416-AF08-ADE2C3F9E32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929-4416-AF08-ADE2C3F9E32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929-4416-AF08-ADE2C3F9E32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929-4416-AF08-ADE2C3F9E32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929-4416-AF08-ADE2C3F9E32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929-4416-AF08-ADE2C3F9E32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929-4416-AF08-ADE2C3F9E32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929-4416-AF08-ADE2C3F9E32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929-4416-AF08-ADE2C3F9E32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929-4416-AF08-ADE2C3F9E32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929-4416-AF08-ADE2C3F9E32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929-4416-AF08-ADE2C3F9E32C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929-4416-AF08-ADE2C3F9E32C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929-4416-AF08-ADE2C3F9E32C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929-4416-AF08-ADE2C3F9E3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WORKSHEET!$A$148:$A$186</c:f>
              <c:multiLvlStrCache>
                <c:ptCount val="19"/>
                <c:lvl>
                  <c:pt idx="0">
                    <c:v>PDP WIN LG</c:v>
                  </c:pt>
                  <c:pt idx="1">
                    <c:v>APC WIN LG</c:v>
                  </c:pt>
                  <c:pt idx="2">
                    <c:v>PDP WIN LG</c:v>
                  </c:pt>
                  <c:pt idx="3">
                    <c:v>APC WIN LG</c:v>
                  </c:pt>
                  <c:pt idx="4">
                    <c:v>PDP WIN LG</c:v>
                  </c:pt>
                  <c:pt idx="5">
                    <c:v>APC WIN LG</c:v>
                  </c:pt>
                  <c:pt idx="6">
                    <c:v>PDP WIN LG</c:v>
                  </c:pt>
                  <c:pt idx="7">
                    <c:v>APC WIN LG</c:v>
                  </c:pt>
                  <c:pt idx="8">
                    <c:v>APC WIN LG</c:v>
                  </c:pt>
                  <c:pt idx="9">
                    <c:v>PDP WIN LG</c:v>
                  </c:pt>
                  <c:pt idx="10">
                    <c:v>PDP WIN LG</c:v>
                  </c:pt>
                  <c:pt idx="11">
                    <c:v>APC WIN LG</c:v>
                  </c:pt>
                  <c:pt idx="12">
                    <c:v>PDP WIN LG</c:v>
                  </c:pt>
                  <c:pt idx="13">
                    <c:v>PDP WIN LG</c:v>
                  </c:pt>
                  <c:pt idx="14">
                    <c:v>PDP WIN LG</c:v>
                  </c:pt>
                  <c:pt idx="15">
                    <c:v>PDP WIN LG</c:v>
                  </c:pt>
                  <c:pt idx="16">
                    <c:v>PDP WIN LG</c:v>
                  </c:pt>
                  <c:pt idx="17">
                    <c:v>PDP WIN LG</c:v>
                  </c:pt>
                  <c:pt idx="18">
                    <c:v>PDP WIN LG</c:v>
                  </c:pt>
                </c:lvl>
                <c:lvl>
                  <c:pt idx="0">
                    <c:v>ATAKUMOSA WEST</c:v>
                  </c:pt>
                  <c:pt idx="1">
                    <c:v>AYEDIRE</c:v>
                  </c:pt>
                  <c:pt idx="2">
                    <c:v>BOLUWADURO</c:v>
                  </c:pt>
                  <c:pt idx="3">
                    <c:v>BORIPE</c:v>
                  </c:pt>
                  <c:pt idx="4">
                    <c:v>EDE NORTH</c:v>
                  </c:pt>
                  <c:pt idx="5">
                    <c:v>IFE CENTRAL</c:v>
                  </c:pt>
                  <c:pt idx="6">
                    <c:v>IFE NORTH</c:v>
                  </c:pt>
                  <c:pt idx="7">
                    <c:v>IFE SOUTH</c:v>
                  </c:pt>
                  <c:pt idx="8">
                    <c:v>IFEDAYO</c:v>
                  </c:pt>
                  <c:pt idx="9">
                    <c:v>IFELODUN</c:v>
                  </c:pt>
                  <c:pt idx="10">
                    <c:v>ILA</c:v>
                  </c:pt>
                  <c:pt idx="11">
                    <c:v>ILESHA EAST</c:v>
                  </c:pt>
                  <c:pt idx="12">
                    <c:v>ILESHA WEST</c:v>
                  </c:pt>
                  <c:pt idx="13">
                    <c:v>IREPODUN</c:v>
                  </c:pt>
                  <c:pt idx="14">
                    <c:v>OBOKUN</c:v>
                  </c:pt>
                  <c:pt idx="15">
                    <c:v>ODO OTIN</c:v>
                  </c:pt>
                  <c:pt idx="16">
                    <c:v>OLORUNDA</c:v>
                  </c:pt>
                  <c:pt idx="17">
                    <c:v>OROLU</c:v>
                  </c:pt>
                  <c:pt idx="18">
                    <c:v>OSHOGBO</c:v>
                  </c:pt>
                </c:lvl>
              </c:multiLvlStrCache>
            </c:multiLvlStrRef>
          </c:cat>
          <c:val>
            <c:numRef>
              <c:f>WORKSHEET!$B$148:$B$186</c:f>
              <c:numCache>
                <c:formatCode>_(* #,##0_);_(* \(#,##0\);_(* "-"??_);_(@_)</c:formatCode>
                <c:ptCount val="19"/>
                <c:pt idx="0">
                  <c:v>14351</c:v>
                </c:pt>
                <c:pt idx="1">
                  <c:v>15270</c:v>
                </c:pt>
                <c:pt idx="2">
                  <c:v>11509</c:v>
                </c:pt>
                <c:pt idx="3">
                  <c:v>28800</c:v>
                </c:pt>
                <c:pt idx="4">
                  <c:v>33534</c:v>
                </c:pt>
                <c:pt idx="5">
                  <c:v>31412</c:v>
                </c:pt>
                <c:pt idx="6">
                  <c:v>20323</c:v>
                </c:pt>
                <c:pt idx="7">
                  <c:v>21597</c:v>
                </c:pt>
                <c:pt idx="8">
                  <c:v>9746</c:v>
                </c:pt>
                <c:pt idx="9">
                  <c:v>33175</c:v>
                </c:pt>
                <c:pt idx="10">
                  <c:v>24199</c:v>
                </c:pt>
                <c:pt idx="11">
                  <c:v>24421</c:v>
                </c:pt>
                <c:pt idx="12">
                  <c:v>24546</c:v>
                </c:pt>
                <c:pt idx="13">
                  <c:v>26491</c:v>
                </c:pt>
                <c:pt idx="14">
                  <c:v>23302</c:v>
                </c:pt>
                <c:pt idx="15">
                  <c:v>27485</c:v>
                </c:pt>
                <c:pt idx="16">
                  <c:v>40059</c:v>
                </c:pt>
                <c:pt idx="17">
                  <c:v>20210</c:v>
                </c:pt>
                <c:pt idx="18">
                  <c:v>53353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929-4416-AF08-ADE2C3F9E32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29</xdr:row>
      <xdr:rowOff>41910</xdr:rowOff>
    </xdr:from>
    <xdr:to>
      <xdr:col>3</xdr:col>
      <xdr:colOff>160020</xdr:colOff>
      <xdr:row>44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AE367-C1FB-5675-C324-0B37D3EB5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68</xdr:row>
      <xdr:rowOff>125730</xdr:rowOff>
    </xdr:from>
    <xdr:to>
      <xdr:col>3</xdr:col>
      <xdr:colOff>2034540</xdr:colOff>
      <xdr:row>88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7A3B3-9026-07BD-67ED-9B0C396DF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</xdr:colOff>
      <xdr:row>119</xdr:row>
      <xdr:rowOff>110490</xdr:rowOff>
    </xdr:from>
    <xdr:to>
      <xdr:col>3</xdr:col>
      <xdr:colOff>2186940</xdr:colOff>
      <xdr:row>144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BD8B08-1D80-1E02-9E4E-86462F5CF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186</xdr:row>
      <xdr:rowOff>156210</xdr:rowOff>
    </xdr:from>
    <xdr:to>
      <xdr:col>1</xdr:col>
      <xdr:colOff>3337560</xdr:colOff>
      <xdr:row>201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798E9D-5CAE-B3AA-E5C8-1F7FA9EEA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190500</xdr:rowOff>
    </xdr:from>
    <xdr:to>
      <xdr:col>2</xdr:col>
      <xdr:colOff>440785</xdr:colOff>
      <xdr:row>1</xdr:row>
      <xdr:rowOff>160020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287758-DF34-AB84-0780-936AD871C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0"/>
          <a:ext cx="135518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9</xdr:col>
      <xdr:colOff>601980</xdr:colOff>
      <xdr:row>23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4BD5DB-7C36-4E6F-A4BB-941C34EF4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601980</xdr:colOff>
      <xdr:row>4</xdr:row>
      <xdr:rowOff>0</xdr:rowOff>
    </xdr:from>
    <xdr:to>
      <xdr:col>20</xdr:col>
      <xdr:colOff>106680</xdr:colOff>
      <xdr:row>23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01C8EF-03ED-4DED-A21A-8E9981788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10</xdr:col>
      <xdr:colOff>0</xdr:colOff>
      <xdr:row>44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F8B92F-2135-40C0-8058-0E804992B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20</xdr:col>
      <xdr:colOff>99060</xdr:colOff>
      <xdr:row>44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8776DF-3B2D-40D4-93CF-60DF9F082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PYTHON" refreshedDate="44759.737608680553" createdVersion="7" refreshedVersion="7" minRefreshableVersion="3" recordCount="20" xr:uid="{07F094AA-E3D6-4439-B4C7-0475B53399A5}">
  <cacheSource type="worksheet">
    <worksheetSource ref="A4:F24" sheet="OSUN GOVERNOSHIP RESULT"/>
  </cacheSource>
  <cacheFields count="6">
    <cacheField name="LGA AREA" numFmtId="0">
      <sharedItems containsBlank="1" count="21">
        <s v="BOLUWADURO"/>
        <s v="ILESHA EAST"/>
        <s v="OSHOGBO"/>
        <s v="ILA"/>
        <s v="ATAKUMOSA WEST"/>
        <s v="IFELODUN"/>
        <s v="ILESHA WEST"/>
        <s v="AYEDIRE"/>
        <s v="ODO OTIN"/>
        <s v="BORIPE"/>
        <s v="OBOKUN"/>
        <s v="OROLU"/>
        <s v="OLORUNDA"/>
        <s v="IFE NORTH"/>
        <s v="IFEDAYO"/>
        <s v="IREPODUN"/>
        <s v="IFE CENTRAL"/>
        <s v="IFE SOUTH"/>
        <s v="EDE NORTH"/>
        <m/>
        <s v="TOTAL" u="1"/>
      </sharedItems>
    </cacheField>
    <cacheField name="TOTAL APC VOTERS" numFmtId="164">
      <sharedItems containsString="0" containsBlank="1" containsNumber="1" containsInteger="1" minValue="5016" maxValue="22952" count="20">
        <n v="5649"/>
        <n v="13452"/>
        <n v="22952"/>
        <n v="11163"/>
        <n v="6601"/>
        <n v="16068"/>
        <n v="10777"/>
        <n v="7868"/>
        <n v="13482"/>
        <n v="21205"/>
        <n v="9727"/>
        <n v="9928"/>
        <n v="18709"/>
        <n v="9964"/>
        <n v="5016"/>
        <n v="12122"/>
        <n v="17880"/>
        <n v="12481"/>
        <n v="9603"/>
        <m/>
      </sharedItems>
    </cacheField>
    <cacheField name="TOTAL PDP VOTERS" numFmtId="164">
      <sharedItems containsString="0" containsBlank="1" containsNumber="1" containsInteger="1" minValue="4730" maxValue="30401" count="20">
        <n v="5860"/>
        <n v="10969"/>
        <n v="30401"/>
        <n v="13036"/>
        <n v="7750"/>
        <n v="17107"/>
        <n v="13769"/>
        <n v="7402"/>
        <n v="14003"/>
        <n v="7595"/>
        <n v="13575"/>
        <n v="10282"/>
        <n v="21350"/>
        <n v="10359"/>
        <n v="4730"/>
        <n v="14369"/>
        <n v="13532"/>
        <n v="9116"/>
        <n v="23931"/>
        <m/>
      </sharedItems>
    </cacheField>
    <cacheField name="WINNING DIFFERENCES" numFmtId="0">
      <sharedItems containsString="0" containsBlank="1" containsNumber="1" containsInteger="1" minValue="211" maxValue="14328" count="20">
        <n v="211"/>
        <n v="2483"/>
        <n v="7449"/>
        <n v="1873"/>
        <n v="1149"/>
        <n v="1039"/>
        <n v="2992"/>
        <n v="466"/>
        <n v="521"/>
        <n v="13610"/>
        <n v="3848"/>
        <n v="354"/>
        <n v="2641"/>
        <n v="395"/>
        <n v="286"/>
        <n v="2247"/>
        <n v="4348"/>
        <n v="3365"/>
        <n v="14328"/>
        <m/>
      </sharedItems>
    </cacheField>
    <cacheField name="WINNER" numFmtId="0">
      <sharedItems containsBlank="1" count="3">
        <s v="PDP WIN LG"/>
        <s v="APC WIN LG"/>
        <m/>
      </sharedItems>
    </cacheField>
    <cacheField name="TOTAL NUMBER OF VOTERS IN EACH LOCAL GOVERNMENT" numFmtId="164">
      <sharedItems containsString="0" containsBlank="1" containsNumber="1" containsInteger="1" minValue="9746" maxValue="53353"/>
    </cacheField>
  </cacheFields>
  <extLst>
    <ext xmlns:x14="http://schemas.microsoft.com/office/spreadsheetml/2009/9/main" uri="{725AE2AE-9491-48be-B2B4-4EB974FC3084}">
      <x14:pivotCacheDefinition pivotCacheId="64188554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PYTHON" refreshedDate="44759.754124537038" createdVersion="7" refreshedVersion="7" minRefreshableVersion="3" recordCount="19" xr:uid="{31B3ABDB-1693-4B23-9729-6CBB8D0318D0}">
  <cacheSource type="worksheet">
    <worksheetSource ref="A4:F23" sheet="OSUN GOVERNOSHIP RESULT"/>
  </cacheSource>
  <cacheFields count="6">
    <cacheField name="LGA AREA" numFmtId="0">
      <sharedItems count="19">
        <s v="BOLUWADURO"/>
        <s v="ILESHA EAST"/>
        <s v="OSHOGBO"/>
        <s v="ILA"/>
        <s v="ATAKUMOSA WEST"/>
        <s v="IFELODUN"/>
        <s v="ILESHA WEST"/>
        <s v="AYEDIRE"/>
        <s v="ODO OTIN"/>
        <s v="BORIPE"/>
        <s v="OBOKUN"/>
        <s v="OROLU"/>
        <s v="OLORUNDA"/>
        <s v="IFE NORTH"/>
        <s v="IFEDAYO"/>
        <s v="IREPODUN"/>
        <s v="IFE CENTRAL"/>
        <s v="IFE SOUTH"/>
        <s v="EDE NORTH"/>
      </sharedItems>
    </cacheField>
    <cacheField name="TOTAL APC VOTERS" numFmtId="164">
      <sharedItems containsSemiMixedTypes="0" containsString="0" containsNumber="1" containsInteger="1" minValue="5016" maxValue="22952"/>
    </cacheField>
    <cacheField name="TOTAL PDP VOTERS" numFmtId="164">
      <sharedItems containsSemiMixedTypes="0" containsString="0" containsNumber="1" containsInteger="1" minValue="4730" maxValue="30401"/>
    </cacheField>
    <cacheField name="WINNING DIFFERENCES" numFmtId="167">
      <sharedItems containsSemiMixedTypes="0" containsString="0" containsNumber="1" containsInteger="1" minValue="211" maxValue="14328" count="19">
        <n v="211"/>
        <n v="2483"/>
        <n v="7449"/>
        <n v="1873"/>
        <n v="1149"/>
        <n v="1039"/>
        <n v="2992"/>
        <n v="466"/>
        <n v="521"/>
        <n v="13610"/>
        <n v="3848"/>
        <n v="354"/>
        <n v="2641"/>
        <n v="395"/>
        <n v="286"/>
        <n v="2247"/>
        <n v="4348"/>
        <n v="3365"/>
        <n v="14328"/>
      </sharedItems>
    </cacheField>
    <cacheField name="WINNER" numFmtId="0">
      <sharedItems count="2">
        <s v="PDP WIN LG"/>
        <s v="APC WIN LG"/>
      </sharedItems>
    </cacheField>
    <cacheField name="TOTAL NUMBER OF VOTERS IN EACH LOCAL GOVERNMENT" numFmtId="164">
      <sharedItems containsSemiMixedTypes="0" containsString="0" containsNumber="1" containsInteger="1" minValue="9746" maxValue="53353"/>
    </cacheField>
  </cacheFields>
  <extLst>
    <ext xmlns:x14="http://schemas.microsoft.com/office/spreadsheetml/2009/9/main" uri="{725AE2AE-9491-48be-B2B4-4EB974FC3084}">
      <x14:pivotCacheDefinition pivotCacheId="2817876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  <n v="11509"/>
  </r>
  <r>
    <x v="1"/>
    <x v="1"/>
    <x v="1"/>
    <x v="1"/>
    <x v="1"/>
    <n v="24421"/>
  </r>
  <r>
    <x v="2"/>
    <x v="2"/>
    <x v="2"/>
    <x v="2"/>
    <x v="0"/>
    <n v="53353"/>
  </r>
  <r>
    <x v="3"/>
    <x v="3"/>
    <x v="3"/>
    <x v="3"/>
    <x v="0"/>
    <n v="24199"/>
  </r>
  <r>
    <x v="4"/>
    <x v="4"/>
    <x v="4"/>
    <x v="4"/>
    <x v="0"/>
    <n v="14351"/>
  </r>
  <r>
    <x v="5"/>
    <x v="5"/>
    <x v="5"/>
    <x v="5"/>
    <x v="0"/>
    <n v="33175"/>
  </r>
  <r>
    <x v="6"/>
    <x v="6"/>
    <x v="6"/>
    <x v="6"/>
    <x v="0"/>
    <n v="24546"/>
  </r>
  <r>
    <x v="7"/>
    <x v="7"/>
    <x v="7"/>
    <x v="7"/>
    <x v="1"/>
    <n v="15270"/>
  </r>
  <r>
    <x v="8"/>
    <x v="8"/>
    <x v="8"/>
    <x v="8"/>
    <x v="0"/>
    <n v="27485"/>
  </r>
  <r>
    <x v="9"/>
    <x v="9"/>
    <x v="9"/>
    <x v="9"/>
    <x v="1"/>
    <n v="28800"/>
  </r>
  <r>
    <x v="10"/>
    <x v="10"/>
    <x v="10"/>
    <x v="10"/>
    <x v="0"/>
    <n v="23302"/>
  </r>
  <r>
    <x v="11"/>
    <x v="11"/>
    <x v="11"/>
    <x v="11"/>
    <x v="0"/>
    <n v="20210"/>
  </r>
  <r>
    <x v="12"/>
    <x v="12"/>
    <x v="12"/>
    <x v="12"/>
    <x v="0"/>
    <n v="40059"/>
  </r>
  <r>
    <x v="13"/>
    <x v="13"/>
    <x v="13"/>
    <x v="13"/>
    <x v="0"/>
    <n v="20323"/>
  </r>
  <r>
    <x v="14"/>
    <x v="14"/>
    <x v="14"/>
    <x v="14"/>
    <x v="1"/>
    <n v="9746"/>
  </r>
  <r>
    <x v="15"/>
    <x v="15"/>
    <x v="15"/>
    <x v="15"/>
    <x v="0"/>
    <n v="26491"/>
  </r>
  <r>
    <x v="16"/>
    <x v="16"/>
    <x v="16"/>
    <x v="16"/>
    <x v="1"/>
    <n v="31412"/>
  </r>
  <r>
    <x v="17"/>
    <x v="17"/>
    <x v="17"/>
    <x v="17"/>
    <x v="1"/>
    <n v="21597"/>
  </r>
  <r>
    <x v="18"/>
    <x v="18"/>
    <x v="18"/>
    <x v="18"/>
    <x v="0"/>
    <n v="33534"/>
  </r>
  <r>
    <x v="19"/>
    <x v="19"/>
    <x v="19"/>
    <x v="19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5649"/>
    <n v="5860"/>
    <x v="0"/>
    <x v="0"/>
    <n v="11509"/>
  </r>
  <r>
    <x v="1"/>
    <n v="13452"/>
    <n v="10969"/>
    <x v="1"/>
    <x v="1"/>
    <n v="24421"/>
  </r>
  <r>
    <x v="2"/>
    <n v="22952"/>
    <n v="30401"/>
    <x v="2"/>
    <x v="0"/>
    <n v="53353"/>
  </r>
  <r>
    <x v="3"/>
    <n v="11163"/>
    <n v="13036"/>
    <x v="3"/>
    <x v="0"/>
    <n v="24199"/>
  </r>
  <r>
    <x v="4"/>
    <n v="6601"/>
    <n v="7750"/>
    <x v="4"/>
    <x v="0"/>
    <n v="14351"/>
  </r>
  <r>
    <x v="5"/>
    <n v="16068"/>
    <n v="17107"/>
    <x v="5"/>
    <x v="0"/>
    <n v="33175"/>
  </r>
  <r>
    <x v="6"/>
    <n v="10777"/>
    <n v="13769"/>
    <x v="6"/>
    <x v="0"/>
    <n v="24546"/>
  </r>
  <r>
    <x v="7"/>
    <n v="7868"/>
    <n v="7402"/>
    <x v="7"/>
    <x v="1"/>
    <n v="15270"/>
  </r>
  <r>
    <x v="8"/>
    <n v="13482"/>
    <n v="14003"/>
    <x v="8"/>
    <x v="0"/>
    <n v="27485"/>
  </r>
  <r>
    <x v="9"/>
    <n v="21205"/>
    <n v="7595"/>
    <x v="9"/>
    <x v="1"/>
    <n v="28800"/>
  </r>
  <r>
    <x v="10"/>
    <n v="9727"/>
    <n v="13575"/>
    <x v="10"/>
    <x v="0"/>
    <n v="23302"/>
  </r>
  <r>
    <x v="11"/>
    <n v="9928"/>
    <n v="10282"/>
    <x v="11"/>
    <x v="0"/>
    <n v="20210"/>
  </r>
  <r>
    <x v="12"/>
    <n v="18709"/>
    <n v="21350"/>
    <x v="12"/>
    <x v="0"/>
    <n v="40059"/>
  </r>
  <r>
    <x v="13"/>
    <n v="9964"/>
    <n v="10359"/>
    <x v="13"/>
    <x v="0"/>
    <n v="20323"/>
  </r>
  <r>
    <x v="14"/>
    <n v="5016"/>
    <n v="4730"/>
    <x v="14"/>
    <x v="1"/>
    <n v="9746"/>
  </r>
  <r>
    <x v="15"/>
    <n v="12122"/>
    <n v="14369"/>
    <x v="15"/>
    <x v="0"/>
    <n v="26491"/>
  </r>
  <r>
    <x v="16"/>
    <n v="17880"/>
    <n v="13532"/>
    <x v="16"/>
    <x v="1"/>
    <n v="31412"/>
  </r>
  <r>
    <x v="17"/>
    <n v="12481"/>
    <n v="9116"/>
    <x v="17"/>
    <x v="1"/>
    <n v="21597"/>
  </r>
  <r>
    <x v="18"/>
    <n v="9603"/>
    <n v="23931"/>
    <x v="18"/>
    <x v="0"/>
    <n v="335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50181-37E6-4D92-B7DC-02362894CF55}" name="PivotTable3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91:B118" firstHeaderRow="1" firstDataRow="1" firstDataCol="1"/>
  <pivotFields count="6">
    <pivotField axis="axisRow" showAll="0">
      <items count="20">
        <item x="4"/>
        <item x="7"/>
        <item x="0"/>
        <item x="9"/>
        <item x="18"/>
        <item x="16"/>
        <item x="13"/>
        <item x="17"/>
        <item x="14"/>
        <item x="5"/>
        <item x="3"/>
        <item x="1"/>
        <item x="6"/>
        <item x="15"/>
        <item x="10"/>
        <item x="8"/>
        <item x="12"/>
        <item x="11"/>
        <item x="2"/>
        <item t="default"/>
      </items>
    </pivotField>
    <pivotField numFmtId="164" showAll="0"/>
    <pivotField numFmtId="164" showAll="0"/>
    <pivotField dataField="1" numFmtId="167" showAll="0"/>
    <pivotField axis="axisRow" showAll="0">
      <items count="3">
        <item h="1" x="1"/>
        <item x="0"/>
        <item t="default"/>
      </items>
    </pivotField>
    <pivotField numFmtId="164" showAll="0"/>
  </pivotFields>
  <rowFields count="2">
    <field x="0"/>
    <field x="4"/>
  </rowFields>
  <rowItems count="27">
    <i>
      <x/>
    </i>
    <i r="1">
      <x v="1"/>
    </i>
    <i>
      <x v="2"/>
    </i>
    <i r="1">
      <x v="1"/>
    </i>
    <i>
      <x v="4"/>
    </i>
    <i r="1">
      <x v="1"/>
    </i>
    <i>
      <x v="6"/>
    </i>
    <i r="1">
      <x v="1"/>
    </i>
    <i>
      <x v="9"/>
    </i>
    <i r="1">
      <x v="1"/>
    </i>
    <i>
      <x v="10"/>
    </i>
    <i r="1">
      <x v="1"/>
    </i>
    <i>
      <x v="12"/>
    </i>
    <i r="1">
      <x v="1"/>
    </i>
    <i>
      <x v="13"/>
    </i>
    <i r="1">
      <x v="1"/>
    </i>
    <i>
      <x v="14"/>
    </i>
    <i r="1">
      <x v="1"/>
    </i>
    <i>
      <x v="15"/>
    </i>
    <i r="1">
      <x v="1"/>
    </i>
    <i>
      <x v="16"/>
    </i>
    <i r="1">
      <x v="1"/>
    </i>
    <i>
      <x v="17"/>
    </i>
    <i r="1">
      <x v="1"/>
    </i>
    <i>
      <x v="18"/>
    </i>
    <i r="1">
      <x v="1"/>
    </i>
    <i t="grand">
      <x/>
    </i>
  </rowItems>
  <colItems count="1">
    <i/>
  </colItems>
  <dataFields count="1">
    <dataField name="Sum of WINNING DIFFERENCE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A9DFE-A75B-4B71-856F-BDCEEB76BF9F}" name="PivotTable3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7:D68" firstHeaderRow="0" firstDataRow="1" firstDataCol="1"/>
  <pivotFields count="6">
    <pivotField axis="axisRow" showAll="0">
      <items count="22">
        <item x="4"/>
        <item x="7"/>
        <item x="0"/>
        <item x="9"/>
        <item x="18"/>
        <item x="16"/>
        <item x="13"/>
        <item x="17"/>
        <item x="14"/>
        <item x="5"/>
        <item x="3"/>
        <item x="1"/>
        <item x="6"/>
        <item x="15"/>
        <item x="10"/>
        <item x="8"/>
        <item x="12"/>
        <item x="11"/>
        <item x="2"/>
        <item m="1" x="20"/>
        <item x="19"/>
        <item t="default"/>
      </items>
    </pivotField>
    <pivotField dataField="1" numFmtId="164" showAll="0"/>
    <pivotField dataField="1" numFmtId="164" showAll="0"/>
    <pivotField dataField="1" showAll="0">
      <items count="21">
        <item x="0"/>
        <item x="14"/>
        <item x="11"/>
        <item x="13"/>
        <item x="7"/>
        <item x="8"/>
        <item x="5"/>
        <item x="4"/>
        <item x="3"/>
        <item x="15"/>
        <item x="1"/>
        <item x="12"/>
        <item x="6"/>
        <item x="17"/>
        <item x="10"/>
        <item x="16"/>
        <item x="2"/>
        <item x="9"/>
        <item x="18"/>
        <item x="19"/>
        <item t="default"/>
      </items>
    </pivotField>
    <pivotField showAll="0">
      <items count="4">
        <item x="1"/>
        <item x="0"/>
        <item x="2"/>
        <item t="default"/>
      </items>
    </pivotField>
    <pivotField numFmtId="164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APC VOTERS" fld="1" baseField="0" baseItem="0"/>
    <dataField name="Sum of TOTAL PDP VOTERS" fld="2" baseField="0" baseItem="0"/>
    <dataField name="Sum of WINNING DIFFERENCES" fld="3" baseField="0" baseItem="0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12460-7384-4A1E-BE48-15C5DA9434FD}" name="PivotTable3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7:C28" firstHeaderRow="0" firstDataRow="1" firstDataCol="1"/>
  <pivotFields count="6">
    <pivotField axis="axisRow" showAll="0">
      <items count="22">
        <item x="4"/>
        <item x="7"/>
        <item x="0"/>
        <item x="9"/>
        <item x="18"/>
        <item x="16"/>
        <item x="13"/>
        <item x="17"/>
        <item x="14"/>
        <item x="5"/>
        <item x="3"/>
        <item x="1"/>
        <item x="6"/>
        <item x="15"/>
        <item x="10"/>
        <item x="8"/>
        <item x="12"/>
        <item x="11"/>
        <item x="2"/>
        <item m="1" x="20"/>
        <item x="19"/>
        <item t="default"/>
      </items>
    </pivotField>
    <pivotField dataField="1" numFmtId="164" showAll="0">
      <items count="21">
        <item x="14"/>
        <item x="0"/>
        <item x="4"/>
        <item x="7"/>
        <item x="18"/>
        <item x="10"/>
        <item x="11"/>
        <item x="13"/>
        <item x="6"/>
        <item x="3"/>
        <item x="15"/>
        <item x="17"/>
        <item x="1"/>
        <item x="8"/>
        <item x="5"/>
        <item x="16"/>
        <item x="12"/>
        <item x="9"/>
        <item x="2"/>
        <item x="19"/>
        <item t="default"/>
      </items>
    </pivotField>
    <pivotField dataField="1" numFmtId="164" showAll="0">
      <items count="21">
        <item x="14"/>
        <item x="0"/>
        <item x="7"/>
        <item x="9"/>
        <item x="4"/>
        <item x="17"/>
        <item x="11"/>
        <item x="13"/>
        <item x="1"/>
        <item x="3"/>
        <item x="16"/>
        <item x="10"/>
        <item x="6"/>
        <item x="8"/>
        <item x="15"/>
        <item x="5"/>
        <item x="12"/>
        <item x="18"/>
        <item x="2"/>
        <item x="19"/>
        <item t="default"/>
      </items>
    </pivotField>
    <pivotField showAll="0">
      <items count="21">
        <item x="0"/>
        <item x="14"/>
        <item x="11"/>
        <item x="13"/>
        <item x="7"/>
        <item x="8"/>
        <item x="5"/>
        <item x="4"/>
        <item x="3"/>
        <item x="15"/>
        <item x="1"/>
        <item x="12"/>
        <item x="6"/>
        <item x="17"/>
        <item x="10"/>
        <item x="16"/>
        <item x="2"/>
        <item x="9"/>
        <item x="18"/>
        <item x="19"/>
        <item t="default"/>
      </items>
    </pivotField>
    <pivotField showAll="0">
      <items count="4">
        <item x="1"/>
        <item x="0"/>
        <item x="2"/>
        <item t="default"/>
      </items>
    </pivotField>
    <pivotField numFmtId="164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APC VOTERS" fld="1" baseField="0" baseItem="0"/>
    <dataField name="Sum of TOTAL PDP VOTERS" fld="2" baseField="0" baseItem="0"/>
  </dataFields>
  <formats count="1"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A52A0-DD0B-4B56-8129-79A884066CD4}" name="PivotTable3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" firstHeaderRow="0" firstDataRow="1" firstDataCol="0"/>
  <pivotFields count="6">
    <pivotField showAll="0">
      <items count="22">
        <item x="4"/>
        <item x="7"/>
        <item x="0"/>
        <item x="9"/>
        <item x="18"/>
        <item x="16"/>
        <item x="13"/>
        <item x="17"/>
        <item x="14"/>
        <item x="5"/>
        <item x="3"/>
        <item x="1"/>
        <item x="6"/>
        <item x="15"/>
        <item x="10"/>
        <item x="8"/>
        <item x="12"/>
        <item x="11"/>
        <item x="2"/>
        <item m="1" x="20"/>
        <item x="19"/>
        <item t="default"/>
      </items>
    </pivotField>
    <pivotField dataField="1" numFmtId="164" showAll="0"/>
    <pivotField dataField="1" numFmtId="164" showAll="0"/>
    <pivotField dataField="1" showAll="0">
      <items count="21">
        <item x="0"/>
        <item x="14"/>
        <item x="11"/>
        <item x="13"/>
        <item x="7"/>
        <item x="8"/>
        <item x="5"/>
        <item x="4"/>
        <item x="3"/>
        <item x="15"/>
        <item x="1"/>
        <item x="12"/>
        <item x="6"/>
        <item x="17"/>
        <item x="10"/>
        <item x="16"/>
        <item x="2"/>
        <item x="9"/>
        <item x="18"/>
        <item x="19"/>
        <item t="default"/>
      </items>
    </pivotField>
    <pivotField showAll="0">
      <items count="4">
        <item x="1"/>
        <item x="0"/>
        <item x="2"/>
        <item t="default"/>
      </items>
    </pivotField>
    <pivotField dataField="1" numFmtId="164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APC VOTERS" fld="1" baseField="0" baseItem="0"/>
    <dataField name="Sum of TOTAL PDP VOTERS" fld="2" baseField="0" baseItem="0"/>
    <dataField name="Sum of WINNING DIFFERENCES" fld="3" baseField="0" baseItem="0"/>
    <dataField name="Sum of TOTAL NUMBER OF VOTERS IN EACH LOCAL GOVERNMENT" fld="5" baseField="0" baseItem="0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A9881-85E3-48DF-802F-0C88853576C0}" name="PivotTable3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47:B186" firstHeaderRow="1" firstDataRow="1" firstDataCol="1"/>
  <pivotFields count="6">
    <pivotField axis="axisRow" showAll="0">
      <items count="20">
        <item x="4"/>
        <item x="7"/>
        <item x="0"/>
        <item x="9"/>
        <item x="18"/>
        <item x="16"/>
        <item x="13"/>
        <item x="17"/>
        <item x="14"/>
        <item x="5"/>
        <item x="3"/>
        <item x="1"/>
        <item x="6"/>
        <item x="15"/>
        <item x="10"/>
        <item x="8"/>
        <item x="12"/>
        <item x="11"/>
        <item x="2"/>
        <item t="default"/>
      </items>
    </pivotField>
    <pivotField numFmtId="164" showAll="0"/>
    <pivotField numFmtId="164" showAll="0"/>
    <pivotField numFmtId="167" showAll="0">
      <items count="20">
        <item x="0"/>
        <item x="14"/>
        <item x="11"/>
        <item x="13"/>
        <item x="7"/>
        <item x="8"/>
        <item x="5"/>
        <item x="4"/>
        <item x="3"/>
        <item x="15"/>
        <item x="1"/>
        <item x="12"/>
        <item x="6"/>
        <item x="17"/>
        <item x="10"/>
        <item x="16"/>
        <item x="2"/>
        <item x="9"/>
        <item x="18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</pivotFields>
  <rowFields count="2">
    <field x="0"/>
    <field x="4"/>
  </rowFields>
  <rowItems count="39">
    <i>
      <x/>
    </i>
    <i r="1">
      <x v="1"/>
    </i>
    <i>
      <x v="1"/>
    </i>
    <i r="1">
      <x/>
    </i>
    <i>
      <x v="2"/>
    </i>
    <i r="1">
      <x v="1"/>
    </i>
    <i>
      <x v="3"/>
    </i>
    <i r="1">
      <x/>
    </i>
    <i>
      <x v="4"/>
    </i>
    <i r="1">
      <x v="1"/>
    </i>
    <i>
      <x v="5"/>
    </i>
    <i r="1">
      <x/>
    </i>
    <i>
      <x v="6"/>
    </i>
    <i r="1">
      <x v="1"/>
    </i>
    <i>
      <x v="7"/>
    </i>
    <i r="1">
      <x/>
    </i>
    <i>
      <x v="8"/>
    </i>
    <i r="1">
      <x/>
    </i>
    <i>
      <x v="9"/>
    </i>
    <i r="1">
      <x v="1"/>
    </i>
    <i>
      <x v="10"/>
    </i>
    <i r="1">
      <x v="1"/>
    </i>
    <i>
      <x v="11"/>
    </i>
    <i r="1">
      <x/>
    </i>
    <i>
      <x v="12"/>
    </i>
    <i r="1">
      <x v="1"/>
    </i>
    <i>
      <x v="13"/>
    </i>
    <i r="1">
      <x v="1"/>
    </i>
    <i>
      <x v="14"/>
    </i>
    <i r="1">
      <x v="1"/>
    </i>
    <i>
      <x v="15"/>
    </i>
    <i r="1">
      <x v="1"/>
    </i>
    <i>
      <x v="16"/>
    </i>
    <i r="1">
      <x v="1"/>
    </i>
    <i>
      <x v="17"/>
    </i>
    <i r="1">
      <x v="1"/>
    </i>
    <i>
      <x v="18"/>
    </i>
    <i r="1">
      <x v="1"/>
    </i>
    <i t="grand">
      <x/>
    </i>
  </rowItems>
  <colItems count="1">
    <i/>
  </colItems>
  <dataFields count="1">
    <dataField name="Sum of TOTAL NUMBER OF VOTERS IN EACH LOCAL GOVERNMENT" fld="5" baseField="0" baseItem="0"/>
  </dataFields>
  <formats count="3">
    <format dxfId="6">
      <pivotArea outline="0" collapsedLevelsAreSubtotals="1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0" count="0"/>
        </references>
      </pivotArea>
    </format>
  </formats>
  <chartFormats count="6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1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0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4" count="1" selected="0">
            <x v="1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4" count="1" selected="0">
            <x v="0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4" count="1" selected="0">
            <x v="0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4" count="1" selected="0">
            <x v="1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4" count="1" selected="0">
            <x v="1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4" count="1" selected="0">
            <x v="0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4" count="1" selected="0">
            <x v="1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4" count="1" selected="0">
            <x v="1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4" count="1" selected="0">
            <x v="1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4" count="1" selected="0">
            <x v="1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4" count="1" selected="0">
            <x v="1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4" count="1" selected="0">
            <x v="1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4" count="1" selected="0">
            <x v="1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1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0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1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0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1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0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4" count="1" selected="0">
            <x v="1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4" count="1" selected="0">
            <x v="0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4" count="1" selected="0">
            <x v="0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4" count="1" selected="0">
            <x v="1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4" count="1" selected="0">
            <x v="1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4" count="1" selected="0">
            <x v="0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4" count="1" selected="0">
            <x v="1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4" count="1" selected="0">
            <x v="1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4" count="1" selected="0">
            <x v="1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4" count="1" selected="0">
            <x v="1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4" count="1" selected="0">
            <x v="1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4" count="1" selected="0">
            <x v="1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4" count="1" selected="0">
            <x v="1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4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4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4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4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4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4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4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4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4" count="1" selected="0">
            <x v="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4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4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4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DC884-25FC-4A29-B0D1-5AE31FB34741}">
  <dimension ref="A3:D186"/>
  <sheetViews>
    <sheetView topLeftCell="A3" zoomScaleNormal="100" workbookViewId="0">
      <selection activeCell="A149" sqref="A149"/>
    </sheetView>
  </sheetViews>
  <sheetFormatPr defaultRowHeight="14.4" x14ac:dyDescent="0.3"/>
  <cols>
    <col min="1" max="2" width="24.21875" bestFit="1" customWidth="1"/>
    <col min="3" max="3" width="27.5546875" bestFit="1" customWidth="1"/>
    <col min="4" max="4" width="58" bestFit="1" customWidth="1"/>
    <col min="5" max="60" width="27.5546875" bestFit="1" customWidth="1"/>
    <col min="61" max="62" width="29" bestFit="1" customWidth="1"/>
    <col min="63" max="63" width="32.33203125" bestFit="1" customWidth="1"/>
  </cols>
  <sheetData>
    <row r="3" spans="1:4" x14ac:dyDescent="0.3">
      <c r="A3" t="s">
        <v>30</v>
      </c>
      <c r="B3" t="s">
        <v>31</v>
      </c>
      <c r="C3" t="s">
        <v>33</v>
      </c>
      <c r="D3" t="s">
        <v>32</v>
      </c>
    </row>
    <row r="4" spans="1:4" x14ac:dyDescent="0.3">
      <c r="A4" s="12">
        <v>234647</v>
      </c>
      <c r="B4" s="12">
        <v>249136</v>
      </c>
      <c r="C4" s="12">
        <v>63605</v>
      </c>
      <c r="D4" s="12">
        <v>483783</v>
      </c>
    </row>
    <row r="7" spans="1:4" x14ac:dyDescent="0.3">
      <c r="A7" s="17" t="s">
        <v>27</v>
      </c>
      <c r="B7" t="s">
        <v>30</v>
      </c>
      <c r="C7" t="s">
        <v>31</v>
      </c>
    </row>
    <row r="8" spans="1:4" x14ac:dyDescent="0.3">
      <c r="A8" s="18" t="s">
        <v>4</v>
      </c>
      <c r="B8" s="10">
        <v>6601</v>
      </c>
      <c r="C8" s="10">
        <v>7750</v>
      </c>
    </row>
    <row r="9" spans="1:4" x14ac:dyDescent="0.3">
      <c r="A9" s="18" t="s">
        <v>7</v>
      </c>
      <c r="B9" s="10">
        <v>7868</v>
      </c>
      <c r="C9" s="10">
        <v>7402</v>
      </c>
    </row>
    <row r="10" spans="1:4" x14ac:dyDescent="0.3">
      <c r="A10" s="18" t="s">
        <v>0</v>
      </c>
      <c r="B10" s="10">
        <v>5649</v>
      </c>
      <c r="C10" s="10">
        <v>5860</v>
      </c>
    </row>
    <row r="11" spans="1:4" x14ac:dyDescent="0.3">
      <c r="A11" s="18" t="s">
        <v>9</v>
      </c>
      <c r="B11" s="10">
        <v>21205</v>
      </c>
      <c r="C11" s="10">
        <v>7595</v>
      </c>
    </row>
    <row r="12" spans="1:4" x14ac:dyDescent="0.3">
      <c r="A12" s="18" t="s">
        <v>25</v>
      </c>
      <c r="B12" s="10">
        <v>9603</v>
      </c>
      <c r="C12" s="10">
        <v>23931</v>
      </c>
    </row>
    <row r="13" spans="1:4" x14ac:dyDescent="0.3">
      <c r="A13" s="18" t="s">
        <v>23</v>
      </c>
      <c r="B13" s="10">
        <v>17880</v>
      </c>
      <c r="C13" s="10">
        <v>13532</v>
      </c>
    </row>
    <row r="14" spans="1:4" x14ac:dyDescent="0.3">
      <c r="A14" s="18" t="s">
        <v>13</v>
      </c>
      <c r="B14" s="10">
        <v>9964</v>
      </c>
      <c r="C14" s="10">
        <v>10359</v>
      </c>
    </row>
    <row r="15" spans="1:4" x14ac:dyDescent="0.3">
      <c r="A15" s="18" t="s">
        <v>24</v>
      </c>
      <c r="B15" s="10">
        <v>12481</v>
      </c>
      <c r="C15" s="10">
        <v>9116</v>
      </c>
    </row>
    <row r="16" spans="1:4" x14ac:dyDescent="0.3">
      <c r="A16" s="18" t="s">
        <v>14</v>
      </c>
      <c r="B16" s="10">
        <v>5016</v>
      </c>
      <c r="C16" s="10">
        <v>4730</v>
      </c>
    </row>
    <row r="17" spans="1:3" x14ac:dyDescent="0.3">
      <c r="A17" s="18" t="s">
        <v>5</v>
      </c>
      <c r="B17" s="10">
        <v>16068</v>
      </c>
      <c r="C17" s="10">
        <v>17107</v>
      </c>
    </row>
    <row r="18" spans="1:3" x14ac:dyDescent="0.3">
      <c r="A18" s="18" t="s">
        <v>3</v>
      </c>
      <c r="B18" s="10">
        <v>11163</v>
      </c>
      <c r="C18" s="10">
        <v>13036</v>
      </c>
    </row>
    <row r="19" spans="1:3" x14ac:dyDescent="0.3">
      <c r="A19" s="18" t="s">
        <v>1</v>
      </c>
      <c r="B19" s="10">
        <v>13452</v>
      </c>
      <c r="C19" s="10">
        <v>10969</v>
      </c>
    </row>
    <row r="20" spans="1:3" x14ac:dyDescent="0.3">
      <c r="A20" s="18" t="s">
        <v>6</v>
      </c>
      <c r="B20" s="10">
        <v>10777</v>
      </c>
      <c r="C20" s="10">
        <v>13769</v>
      </c>
    </row>
    <row r="21" spans="1:3" x14ac:dyDescent="0.3">
      <c r="A21" s="18" t="s">
        <v>22</v>
      </c>
      <c r="B21" s="10">
        <v>12122</v>
      </c>
      <c r="C21" s="10">
        <v>14369</v>
      </c>
    </row>
    <row r="22" spans="1:3" x14ac:dyDescent="0.3">
      <c r="A22" s="18" t="s">
        <v>10</v>
      </c>
      <c r="B22" s="10">
        <v>9727</v>
      </c>
      <c r="C22" s="10">
        <v>13575</v>
      </c>
    </row>
    <row r="23" spans="1:3" x14ac:dyDescent="0.3">
      <c r="A23" s="18" t="s">
        <v>8</v>
      </c>
      <c r="B23" s="10">
        <v>13482</v>
      </c>
      <c r="C23" s="10">
        <v>14003</v>
      </c>
    </row>
    <row r="24" spans="1:3" x14ac:dyDescent="0.3">
      <c r="A24" s="18" t="s">
        <v>12</v>
      </c>
      <c r="B24" s="10">
        <v>18709</v>
      </c>
      <c r="C24" s="10">
        <v>21350</v>
      </c>
    </row>
    <row r="25" spans="1:3" x14ac:dyDescent="0.3">
      <c r="A25" s="18" t="s">
        <v>11</v>
      </c>
      <c r="B25" s="10">
        <v>9928</v>
      </c>
      <c r="C25" s="10">
        <v>10282</v>
      </c>
    </row>
    <row r="26" spans="1:3" x14ac:dyDescent="0.3">
      <c r="A26" s="18" t="s">
        <v>2</v>
      </c>
      <c r="B26" s="10">
        <v>22952</v>
      </c>
      <c r="C26" s="10">
        <v>30401</v>
      </c>
    </row>
    <row r="27" spans="1:3" x14ac:dyDescent="0.3">
      <c r="A27" s="18" t="s">
        <v>28</v>
      </c>
      <c r="B27" s="10"/>
      <c r="C27" s="10"/>
    </row>
    <row r="28" spans="1:3" x14ac:dyDescent="0.3">
      <c r="A28" s="18" t="s">
        <v>29</v>
      </c>
      <c r="B28" s="10">
        <v>234647</v>
      </c>
      <c r="C28" s="10">
        <v>249136</v>
      </c>
    </row>
    <row r="47" spans="1:4" x14ac:dyDescent="0.3">
      <c r="A47" s="17" t="s">
        <v>27</v>
      </c>
      <c r="B47" t="s">
        <v>30</v>
      </c>
      <c r="C47" t="s">
        <v>31</v>
      </c>
      <c r="D47" t="s">
        <v>33</v>
      </c>
    </row>
    <row r="48" spans="1:4" x14ac:dyDescent="0.3">
      <c r="A48" s="18" t="s">
        <v>4</v>
      </c>
      <c r="B48" s="10">
        <v>6601</v>
      </c>
      <c r="C48" s="10">
        <v>7750</v>
      </c>
      <c r="D48" s="10">
        <v>1149</v>
      </c>
    </row>
    <row r="49" spans="1:4" x14ac:dyDescent="0.3">
      <c r="A49" s="18" t="s">
        <v>7</v>
      </c>
      <c r="B49" s="10">
        <v>7868</v>
      </c>
      <c r="C49" s="10">
        <v>7402</v>
      </c>
      <c r="D49" s="10">
        <v>466</v>
      </c>
    </row>
    <row r="50" spans="1:4" x14ac:dyDescent="0.3">
      <c r="A50" s="18" t="s">
        <v>0</v>
      </c>
      <c r="B50" s="10">
        <v>5649</v>
      </c>
      <c r="C50" s="10">
        <v>5860</v>
      </c>
      <c r="D50" s="10">
        <v>211</v>
      </c>
    </row>
    <row r="51" spans="1:4" x14ac:dyDescent="0.3">
      <c r="A51" s="18" t="s">
        <v>9</v>
      </c>
      <c r="B51" s="10">
        <v>21205</v>
      </c>
      <c r="C51" s="10">
        <v>7595</v>
      </c>
      <c r="D51" s="10">
        <v>13610</v>
      </c>
    </row>
    <row r="52" spans="1:4" x14ac:dyDescent="0.3">
      <c r="A52" s="18" t="s">
        <v>25</v>
      </c>
      <c r="B52" s="10">
        <v>9603</v>
      </c>
      <c r="C52" s="10">
        <v>23931</v>
      </c>
      <c r="D52" s="10">
        <v>14328</v>
      </c>
    </row>
    <row r="53" spans="1:4" x14ac:dyDescent="0.3">
      <c r="A53" s="18" t="s">
        <v>23</v>
      </c>
      <c r="B53" s="10">
        <v>17880</v>
      </c>
      <c r="C53" s="10">
        <v>13532</v>
      </c>
      <c r="D53" s="10">
        <v>4348</v>
      </c>
    </row>
    <row r="54" spans="1:4" x14ac:dyDescent="0.3">
      <c r="A54" s="18" t="s">
        <v>13</v>
      </c>
      <c r="B54" s="10">
        <v>9964</v>
      </c>
      <c r="C54" s="10">
        <v>10359</v>
      </c>
      <c r="D54" s="10">
        <v>395</v>
      </c>
    </row>
    <row r="55" spans="1:4" x14ac:dyDescent="0.3">
      <c r="A55" s="18" t="s">
        <v>24</v>
      </c>
      <c r="B55" s="10">
        <v>12481</v>
      </c>
      <c r="C55" s="10">
        <v>9116</v>
      </c>
      <c r="D55" s="10">
        <v>3365</v>
      </c>
    </row>
    <row r="56" spans="1:4" x14ac:dyDescent="0.3">
      <c r="A56" s="18" t="s">
        <v>14</v>
      </c>
      <c r="B56" s="10">
        <v>5016</v>
      </c>
      <c r="C56" s="10">
        <v>4730</v>
      </c>
      <c r="D56" s="10">
        <v>286</v>
      </c>
    </row>
    <row r="57" spans="1:4" x14ac:dyDescent="0.3">
      <c r="A57" s="18" t="s">
        <v>5</v>
      </c>
      <c r="B57" s="10">
        <v>16068</v>
      </c>
      <c r="C57" s="10">
        <v>17107</v>
      </c>
      <c r="D57" s="10">
        <v>1039</v>
      </c>
    </row>
    <row r="58" spans="1:4" x14ac:dyDescent="0.3">
      <c r="A58" s="18" t="s">
        <v>3</v>
      </c>
      <c r="B58" s="10">
        <v>11163</v>
      </c>
      <c r="C58" s="10">
        <v>13036</v>
      </c>
      <c r="D58" s="10">
        <v>1873</v>
      </c>
    </row>
    <row r="59" spans="1:4" x14ac:dyDescent="0.3">
      <c r="A59" s="18" t="s">
        <v>1</v>
      </c>
      <c r="B59" s="10">
        <v>13452</v>
      </c>
      <c r="C59" s="10">
        <v>10969</v>
      </c>
      <c r="D59" s="10">
        <v>2483</v>
      </c>
    </row>
    <row r="60" spans="1:4" x14ac:dyDescent="0.3">
      <c r="A60" s="18" t="s">
        <v>6</v>
      </c>
      <c r="B60" s="10">
        <v>10777</v>
      </c>
      <c r="C60" s="10">
        <v>13769</v>
      </c>
      <c r="D60" s="10">
        <v>2992</v>
      </c>
    </row>
    <row r="61" spans="1:4" x14ac:dyDescent="0.3">
      <c r="A61" s="18" t="s">
        <v>22</v>
      </c>
      <c r="B61" s="10">
        <v>12122</v>
      </c>
      <c r="C61" s="10">
        <v>14369</v>
      </c>
      <c r="D61" s="10">
        <v>2247</v>
      </c>
    </row>
    <row r="62" spans="1:4" x14ac:dyDescent="0.3">
      <c r="A62" s="18" t="s">
        <v>10</v>
      </c>
      <c r="B62" s="10">
        <v>9727</v>
      </c>
      <c r="C62" s="10">
        <v>13575</v>
      </c>
      <c r="D62" s="10">
        <v>3848</v>
      </c>
    </row>
    <row r="63" spans="1:4" x14ac:dyDescent="0.3">
      <c r="A63" s="18" t="s">
        <v>8</v>
      </c>
      <c r="B63" s="10">
        <v>13482</v>
      </c>
      <c r="C63" s="10">
        <v>14003</v>
      </c>
      <c r="D63" s="10">
        <v>521</v>
      </c>
    </row>
    <row r="64" spans="1:4" x14ac:dyDescent="0.3">
      <c r="A64" s="18" t="s">
        <v>12</v>
      </c>
      <c r="B64" s="10">
        <v>18709</v>
      </c>
      <c r="C64" s="10">
        <v>21350</v>
      </c>
      <c r="D64" s="10">
        <v>2641</v>
      </c>
    </row>
    <row r="65" spans="1:4" x14ac:dyDescent="0.3">
      <c r="A65" s="18" t="s">
        <v>11</v>
      </c>
      <c r="B65" s="10">
        <v>9928</v>
      </c>
      <c r="C65" s="10">
        <v>10282</v>
      </c>
      <c r="D65" s="10">
        <v>354</v>
      </c>
    </row>
    <row r="66" spans="1:4" x14ac:dyDescent="0.3">
      <c r="A66" s="18" t="s">
        <v>2</v>
      </c>
      <c r="B66" s="10">
        <v>22952</v>
      </c>
      <c r="C66" s="10">
        <v>30401</v>
      </c>
      <c r="D66" s="10">
        <v>7449</v>
      </c>
    </row>
    <row r="67" spans="1:4" x14ac:dyDescent="0.3">
      <c r="A67" s="18" t="s">
        <v>28</v>
      </c>
      <c r="B67" s="10"/>
      <c r="C67" s="10"/>
      <c r="D67" s="10"/>
    </row>
    <row r="68" spans="1:4" x14ac:dyDescent="0.3">
      <c r="A68" s="18" t="s">
        <v>29</v>
      </c>
      <c r="B68" s="10">
        <v>234647</v>
      </c>
      <c r="C68" s="10">
        <v>249136</v>
      </c>
      <c r="D68" s="10">
        <v>63605</v>
      </c>
    </row>
    <row r="91" spans="1:2" x14ac:dyDescent="0.3">
      <c r="A91" s="17" t="s">
        <v>27</v>
      </c>
      <c r="B91" t="s">
        <v>33</v>
      </c>
    </row>
    <row r="92" spans="1:2" x14ac:dyDescent="0.3">
      <c r="A92" s="18" t="s">
        <v>4</v>
      </c>
      <c r="B92" s="20">
        <v>1149</v>
      </c>
    </row>
    <row r="93" spans="1:2" x14ac:dyDescent="0.3">
      <c r="A93" s="23" t="s">
        <v>35</v>
      </c>
      <c r="B93" s="20">
        <v>1149</v>
      </c>
    </row>
    <row r="94" spans="1:2" x14ac:dyDescent="0.3">
      <c r="A94" s="18" t="s">
        <v>0</v>
      </c>
      <c r="B94" s="20">
        <v>211</v>
      </c>
    </row>
    <row r="95" spans="1:2" x14ac:dyDescent="0.3">
      <c r="A95" s="23" t="s">
        <v>35</v>
      </c>
      <c r="B95" s="20">
        <v>211</v>
      </c>
    </row>
    <row r="96" spans="1:2" x14ac:dyDescent="0.3">
      <c r="A96" s="18" t="s">
        <v>25</v>
      </c>
      <c r="B96" s="20">
        <v>14328</v>
      </c>
    </row>
    <row r="97" spans="1:2" x14ac:dyDescent="0.3">
      <c r="A97" s="23" t="s">
        <v>35</v>
      </c>
      <c r="B97" s="20">
        <v>14328</v>
      </c>
    </row>
    <row r="98" spans="1:2" x14ac:dyDescent="0.3">
      <c r="A98" s="18" t="s">
        <v>13</v>
      </c>
      <c r="B98" s="20">
        <v>395</v>
      </c>
    </row>
    <row r="99" spans="1:2" x14ac:dyDescent="0.3">
      <c r="A99" s="23" t="s">
        <v>35</v>
      </c>
      <c r="B99" s="20">
        <v>395</v>
      </c>
    </row>
    <row r="100" spans="1:2" x14ac:dyDescent="0.3">
      <c r="A100" s="18" t="s">
        <v>5</v>
      </c>
      <c r="B100" s="20">
        <v>1039</v>
      </c>
    </row>
    <row r="101" spans="1:2" x14ac:dyDescent="0.3">
      <c r="A101" s="23" t="s">
        <v>35</v>
      </c>
      <c r="B101" s="20">
        <v>1039</v>
      </c>
    </row>
    <row r="102" spans="1:2" x14ac:dyDescent="0.3">
      <c r="A102" s="18" t="s">
        <v>3</v>
      </c>
      <c r="B102" s="20">
        <v>1873</v>
      </c>
    </row>
    <row r="103" spans="1:2" x14ac:dyDescent="0.3">
      <c r="A103" s="23" t="s">
        <v>35</v>
      </c>
      <c r="B103" s="20">
        <v>1873</v>
      </c>
    </row>
    <row r="104" spans="1:2" x14ac:dyDescent="0.3">
      <c r="A104" s="18" t="s">
        <v>6</v>
      </c>
      <c r="B104" s="20">
        <v>2992</v>
      </c>
    </row>
    <row r="105" spans="1:2" x14ac:dyDescent="0.3">
      <c r="A105" s="23" t="s">
        <v>35</v>
      </c>
      <c r="B105" s="20">
        <v>2992</v>
      </c>
    </row>
    <row r="106" spans="1:2" x14ac:dyDescent="0.3">
      <c r="A106" s="18" t="s">
        <v>22</v>
      </c>
      <c r="B106" s="20">
        <v>2247</v>
      </c>
    </row>
    <row r="107" spans="1:2" x14ac:dyDescent="0.3">
      <c r="A107" s="23" t="s">
        <v>35</v>
      </c>
      <c r="B107" s="20">
        <v>2247</v>
      </c>
    </row>
    <row r="108" spans="1:2" x14ac:dyDescent="0.3">
      <c r="A108" s="18" t="s">
        <v>10</v>
      </c>
      <c r="B108" s="20">
        <v>3848</v>
      </c>
    </row>
    <row r="109" spans="1:2" x14ac:dyDescent="0.3">
      <c r="A109" s="23" t="s">
        <v>35</v>
      </c>
      <c r="B109" s="20">
        <v>3848</v>
      </c>
    </row>
    <row r="110" spans="1:2" x14ac:dyDescent="0.3">
      <c r="A110" s="18" t="s">
        <v>8</v>
      </c>
      <c r="B110" s="20">
        <v>521</v>
      </c>
    </row>
    <row r="111" spans="1:2" x14ac:dyDescent="0.3">
      <c r="A111" s="23" t="s">
        <v>35</v>
      </c>
      <c r="B111" s="20">
        <v>521</v>
      </c>
    </row>
    <row r="112" spans="1:2" x14ac:dyDescent="0.3">
      <c r="A112" s="18" t="s">
        <v>12</v>
      </c>
      <c r="B112" s="20">
        <v>2641</v>
      </c>
    </row>
    <row r="113" spans="1:2" x14ac:dyDescent="0.3">
      <c r="A113" s="23" t="s">
        <v>35</v>
      </c>
      <c r="B113" s="20">
        <v>2641</v>
      </c>
    </row>
    <row r="114" spans="1:2" x14ac:dyDescent="0.3">
      <c r="A114" s="18" t="s">
        <v>11</v>
      </c>
      <c r="B114" s="20">
        <v>354</v>
      </c>
    </row>
    <row r="115" spans="1:2" x14ac:dyDescent="0.3">
      <c r="A115" s="23" t="s">
        <v>35</v>
      </c>
      <c r="B115" s="20">
        <v>354</v>
      </c>
    </row>
    <row r="116" spans="1:2" x14ac:dyDescent="0.3">
      <c r="A116" s="18" t="s">
        <v>2</v>
      </c>
      <c r="B116" s="20">
        <v>7449</v>
      </c>
    </row>
    <row r="117" spans="1:2" x14ac:dyDescent="0.3">
      <c r="A117" s="23" t="s">
        <v>35</v>
      </c>
      <c r="B117" s="20">
        <v>7449</v>
      </c>
    </row>
    <row r="118" spans="1:2" x14ac:dyDescent="0.3">
      <c r="A118" s="18" t="s">
        <v>29</v>
      </c>
      <c r="B118" s="20">
        <v>39047</v>
      </c>
    </row>
    <row r="147" spans="1:2" x14ac:dyDescent="0.3">
      <c r="A147" s="17" t="s">
        <v>27</v>
      </c>
      <c r="B147" t="s">
        <v>32</v>
      </c>
    </row>
    <row r="148" spans="1:2" x14ac:dyDescent="0.3">
      <c r="A148" s="24" t="s">
        <v>4</v>
      </c>
      <c r="B148" s="21">
        <v>14351</v>
      </c>
    </row>
    <row r="149" spans="1:2" x14ac:dyDescent="0.3">
      <c r="A149" s="23" t="s">
        <v>35</v>
      </c>
      <c r="B149" s="21">
        <v>14351</v>
      </c>
    </row>
    <row r="150" spans="1:2" x14ac:dyDescent="0.3">
      <c r="A150" s="24" t="s">
        <v>7</v>
      </c>
      <c r="B150" s="21">
        <v>15270</v>
      </c>
    </row>
    <row r="151" spans="1:2" x14ac:dyDescent="0.3">
      <c r="A151" s="23" t="s">
        <v>34</v>
      </c>
      <c r="B151" s="21">
        <v>15270</v>
      </c>
    </row>
    <row r="152" spans="1:2" x14ac:dyDescent="0.3">
      <c r="A152" s="24" t="s">
        <v>0</v>
      </c>
      <c r="B152" s="21">
        <v>11509</v>
      </c>
    </row>
    <row r="153" spans="1:2" x14ac:dyDescent="0.3">
      <c r="A153" s="23" t="s">
        <v>35</v>
      </c>
      <c r="B153" s="21">
        <v>11509</v>
      </c>
    </row>
    <row r="154" spans="1:2" x14ac:dyDescent="0.3">
      <c r="A154" s="24" t="s">
        <v>9</v>
      </c>
      <c r="B154" s="21">
        <v>28800</v>
      </c>
    </row>
    <row r="155" spans="1:2" x14ac:dyDescent="0.3">
      <c r="A155" s="23" t="s">
        <v>34</v>
      </c>
      <c r="B155" s="21">
        <v>28800</v>
      </c>
    </row>
    <row r="156" spans="1:2" x14ac:dyDescent="0.3">
      <c r="A156" s="24" t="s">
        <v>25</v>
      </c>
      <c r="B156" s="21">
        <v>33534</v>
      </c>
    </row>
    <row r="157" spans="1:2" x14ac:dyDescent="0.3">
      <c r="A157" s="23" t="s">
        <v>35</v>
      </c>
      <c r="B157" s="21">
        <v>33534</v>
      </c>
    </row>
    <row r="158" spans="1:2" x14ac:dyDescent="0.3">
      <c r="A158" s="24" t="s">
        <v>23</v>
      </c>
      <c r="B158" s="21">
        <v>31412</v>
      </c>
    </row>
    <row r="159" spans="1:2" x14ac:dyDescent="0.3">
      <c r="A159" s="23" t="s">
        <v>34</v>
      </c>
      <c r="B159" s="21">
        <v>31412</v>
      </c>
    </row>
    <row r="160" spans="1:2" x14ac:dyDescent="0.3">
      <c r="A160" s="24" t="s">
        <v>13</v>
      </c>
      <c r="B160" s="21">
        <v>20323</v>
      </c>
    </row>
    <row r="161" spans="1:2" x14ac:dyDescent="0.3">
      <c r="A161" s="23" t="s">
        <v>35</v>
      </c>
      <c r="B161" s="21">
        <v>20323</v>
      </c>
    </row>
    <row r="162" spans="1:2" x14ac:dyDescent="0.3">
      <c r="A162" s="24" t="s">
        <v>24</v>
      </c>
      <c r="B162" s="21">
        <v>21597</v>
      </c>
    </row>
    <row r="163" spans="1:2" x14ac:dyDescent="0.3">
      <c r="A163" s="23" t="s">
        <v>34</v>
      </c>
      <c r="B163" s="21">
        <v>21597</v>
      </c>
    </row>
    <row r="164" spans="1:2" x14ac:dyDescent="0.3">
      <c r="A164" s="24" t="s">
        <v>14</v>
      </c>
      <c r="B164" s="21">
        <v>9746</v>
      </c>
    </row>
    <row r="165" spans="1:2" x14ac:dyDescent="0.3">
      <c r="A165" s="23" t="s">
        <v>34</v>
      </c>
      <c r="B165" s="21">
        <v>9746</v>
      </c>
    </row>
    <row r="166" spans="1:2" x14ac:dyDescent="0.3">
      <c r="A166" s="24" t="s">
        <v>5</v>
      </c>
      <c r="B166" s="21">
        <v>33175</v>
      </c>
    </row>
    <row r="167" spans="1:2" x14ac:dyDescent="0.3">
      <c r="A167" s="23" t="s">
        <v>35</v>
      </c>
      <c r="B167" s="21">
        <v>33175</v>
      </c>
    </row>
    <row r="168" spans="1:2" x14ac:dyDescent="0.3">
      <c r="A168" s="24" t="s">
        <v>3</v>
      </c>
      <c r="B168" s="21">
        <v>24199</v>
      </c>
    </row>
    <row r="169" spans="1:2" x14ac:dyDescent="0.3">
      <c r="A169" s="23" t="s">
        <v>35</v>
      </c>
      <c r="B169" s="21">
        <v>24199</v>
      </c>
    </row>
    <row r="170" spans="1:2" x14ac:dyDescent="0.3">
      <c r="A170" s="24" t="s">
        <v>1</v>
      </c>
      <c r="B170" s="21">
        <v>24421</v>
      </c>
    </row>
    <row r="171" spans="1:2" x14ac:dyDescent="0.3">
      <c r="A171" s="23" t="s">
        <v>34</v>
      </c>
      <c r="B171" s="21">
        <v>24421</v>
      </c>
    </row>
    <row r="172" spans="1:2" x14ac:dyDescent="0.3">
      <c r="A172" s="24" t="s">
        <v>6</v>
      </c>
      <c r="B172" s="21">
        <v>24546</v>
      </c>
    </row>
    <row r="173" spans="1:2" x14ac:dyDescent="0.3">
      <c r="A173" s="23" t="s">
        <v>35</v>
      </c>
      <c r="B173" s="21">
        <v>24546</v>
      </c>
    </row>
    <row r="174" spans="1:2" x14ac:dyDescent="0.3">
      <c r="A174" s="24" t="s">
        <v>22</v>
      </c>
      <c r="B174" s="21">
        <v>26491</v>
      </c>
    </row>
    <row r="175" spans="1:2" x14ac:dyDescent="0.3">
      <c r="A175" s="23" t="s">
        <v>35</v>
      </c>
      <c r="B175" s="21">
        <v>26491</v>
      </c>
    </row>
    <row r="176" spans="1:2" x14ac:dyDescent="0.3">
      <c r="A176" s="24" t="s">
        <v>10</v>
      </c>
      <c r="B176" s="21">
        <v>23302</v>
      </c>
    </row>
    <row r="177" spans="1:2" x14ac:dyDescent="0.3">
      <c r="A177" s="23" t="s">
        <v>35</v>
      </c>
      <c r="B177" s="21">
        <v>23302</v>
      </c>
    </row>
    <row r="178" spans="1:2" x14ac:dyDescent="0.3">
      <c r="A178" s="24" t="s">
        <v>8</v>
      </c>
      <c r="B178" s="21">
        <v>27485</v>
      </c>
    </row>
    <row r="179" spans="1:2" x14ac:dyDescent="0.3">
      <c r="A179" s="23" t="s">
        <v>35</v>
      </c>
      <c r="B179" s="21">
        <v>27485</v>
      </c>
    </row>
    <row r="180" spans="1:2" x14ac:dyDescent="0.3">
      <c r="A180" s="24" t="s">
        <v>12</v>
      </c>
      <c r="B180" s="21">
        <v>40059</v>
      </c>
    </row>
    <row r="181" spans="1:2" x14ac:dyDescent="0.3">
      <c r="A181" s="23" t="s">
        <v>35</v>
      </c>
      <c r="B181" s="21">
        <v>40059</v>
      </c>
    </row>
    <row r="182" spans="1:2" x14ac:dyDescent="0.3">
      <c r="A182" s="24" t="s">
        <v>11</v>
      </c>
      <c r="B182" s="21">
        <v>20210</v>
      </c>
    </row>
    <row r="183" spans="1:2" x14ac:dyDescent="0.3">
      <c r="A183" s="23" t="s">
        <v>35</v>
      </c>
      <c r="B183" s="21">
        <v>20210</v>
      </c>
    </row>
    <row r="184" spans="1:2" x14ac:dyDescent="0.3">
      <c r="A184" s="24" t="s">
        <v>2</v>
      </c>
      <c r="B184" s="21">
        <v>53353</v>
      </c>
    </row>
    <row r="185" spans="1:2" x14ac:dyDescent="0.3">
      <c r="A185" s="23" t="s">
        <v>35</v>
      </c>
      <c r="B185" s="21">
        <v>53353</v>
      </c>
    </row>
    <row r="186" spans="1:2" x14ac:dyDescent="0.3">
      <c r="A186" s="18" t="s">
        <v>29</v>
      </c>
      <c r="B186" s="21">
        <v>483783</v>
      </c>
    </row>
  </sheetData>
  <pageMargins left="0.7" right="0.7" top="0.75" bottom="0.75" header="0.3" footer="0.3"/>
  <drawing r:id="rId6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stacked" displayEmptyCellsAs="gap" negative="1" xr2:uid="{AB0B6099-2223-4486-9A04-C9954B2C7A4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WORKSHEET!A121</xm:f>
              <xm:sqref>A132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opLeftCell="A3" workbookViewId="0">
      <selection activeCell="A4" sqref="A4"/>
    </sheetView>
  </sheetViews>
  <sheetFormatPr defaultRowHeight="14.4" x14ac:dyDescent="0.3"/>
  <cols>
    <col min="1" max="1" width="17.6640625" bestFit="1" customWidth="1"/>
    <col min="2" max="2" width="22" bestFit="1" customWidth="1"/>
    <col min="3" max="3" width="22.109375" bestFit="1" customWidth="1"/>
    <col min="4" max="4" width="18.88671875" customWidth="1"/>
    <col min="5" max="5" width="15.109375" customWidth="1"/>
    <col min="6" max="6" width="19.77734375" customWidth="1"/>
  </cols>
  <sheetData>
    <row r="1" spans="1:9" x14ac:dyDescent="0.3">
      <c r="A1" s="25" t="s">
        <v>26</v>
      </c>
      <c r="B1" s="25"/>
      <c r="C1" s="25"/>
      <c r="D1" s="25"/>
      <c r="E1" s="25"/>
      <c r="F1" s="25"/>
      <c r="G1" s="25"/>
      <c r="H1" s="25"/>
      <c r="I1" s="25"/>
    </row>
    <row r="2" spans="1:9" x14ac:dyDescent="0.3">
      <c r="A2" s="25"/>
      <c r="B2" s="25"/>
      <c r="C2" s="25"/>
      <c r="D2" s="25"/>
      <c r="E2" s="25"/>
      <c r="F2" s="25"/>
      <c r="G2" s="25"/>
      <c r="H2" s="25"/>
      <c r="I2" s="25"/>
    </row>
    <row r="4" spans="1:9" s="15" customFormat="1" ht="68.400000000000006" customHeight="1" x14ac:dyDescent="0.35">
      <c r="A4" s="19" t="s">
        <v>21</v>
      </c>
      <c r="B4" s="13" t="s">
        <v>19</v>
      </c>
      <c r="C4" s="13" t="s">
        <v>20</v>
      </c>
      <c r="D4" s="22" t="s">
        <v>17</v>
      </c>
      <c r="E4" s="19" t="s">
        <v>16</v>
      </c>
      <c r="F4" s="14" t="s">
        <v>18</v>
      </c>
    </row>
    <row r="5" spans="1:9" x14ac:dyDescent="0.3">
      <c r="A5" s="1" t="s">
        <v>0</v>
      </c>
      <c r="B5" s="2">
        <v>5649</v>
      </c>
      <c r="C5" s="2">
        <v>5860</v>
      </c>
      <c r="D5" s="16">
        <f>C5-B5</f>
        <v>211</v>
      </c>
      <c r="E5" s="1" t="str">
        <f>IF(C5&gt;B5,"PDP WIN LG")</f>
        <v>PDP WIN LG</v>
      </c>
      <c r="F5" s="11">
        <f t="shared" ref="F5:F23" si="0">SUM(B5:C5)</f>
        <v>11509</v>
      </c>
    </row>
    <row r="6" spans="1:9" x14ac:dyDescent="0.3">
      <c r="A6" s="1" t="s">
        <v>1</v>
      </c>
      <c r="B6" s="2">
        <v>13452</v>
      </c>
      <c r="C6" s="2">
        <v>10969</v>
      </c>
      <c r="D6" s="16">
        <f>B6-C6</f>
        <v>2483</v>
      </c>
      <c r="E6" s="1" t="str">
        <f>IF(C6&lt;B6,"APC WIN LG")</f>
        <v>APC WIN LG</v>
      </c>
      <c r="F6" s="11">
        <f t="shared" si="0"/>
        <v>24421</v>
      </c>
    </row>
    <row r="7" spans="1:9" x14ac:dyDescent="0.3">
      <c r="A7" s="1" t="s">
        <v>2</v>
      </c>
      <c r="B7" s="2">
        <v>22952</v>
      </c>
      <c r="C7" s="2">
        <v>30401</v>
      </c>
      <c r="D7" s="16">
        <f>C7-B7</f>
        <v>7449</v>
      </c>
      <c r="E7" s="1" t="str">
        <f>IF(C7&gt;B7,"PDP WIN LG")</f>
        <v>PDP WIN LG</v>
      </c>
      <c r="F7" s="11">
        <f t="shared" si="0"/>
        <v>53353</v>
      </c>
    </row>
    <row r="8" spans="1:9" x14ac:dyDescent="0.3">
      <c r="A8" s="1" t="s">
        <v>3</v>
      </c>
      <c r="B8" s="2">
        <v>11163</v>
      </c>
      <c r="C8" s="2">
        <v>13036</v>
      </c>
      <c r="D8" s="16">
        <f>C8-B8</f>
        <v>1873</v>
      </c>
      <c r="E8" s="1" t="str">
        <f t="shared" ref="E8:E23" si="1">IF(C8&gt;B8,"PDP WIN LG")</f>
        <v>PDP WIN LG</v>
      </c>
      <c r="F8" s="11">
        <f t="shared" si="0"/>
        <v>24199</v>
      </c>
    </row>
    <row r="9" spans="1:9" x14ac:dyDescent="0.3">
      <c r="A9" s="1" t="s">
        <v>4</v>
      </c>
      <c r="B9" s="2">
        <v>6601</v>
      </c>
      <c r="C9" s="2">
        <v>7750</v>
      </c>
      <c r="D9" s="16">
        <f>C9-B9</f>
        <v>1149</v>
      </c>
      <c r="E9" s="1" t="str">
        <f t="shared" si="1"/>
        <v>PDP WIN LG</v>
      </c>
      <c r="F9" s="11">
        <f t="shared" si="0"/>
        <v>14351</v>
      </c>
    </row>
    <row r="10" spans="1:9" x14ac:dyDescent="0.3">
      <c r="A10" s="1" t="s">
        <v>5</v>
      </c>
      <c r="B10" s="2">
        <v>16068</v>
      </c>
      <c r="C10" s="2">
        <v>17107</v>
      </c>
      <c r="D10" s="16">
        <f>C10-B10</f>
        <v>1039</v>
      </c>
      <c r="E10" s="1" t="str">
        <f t="shared" si="1"/>
        <v>PDP WIN LG</v>
      </c>
      <c r="F10" s="11">
        <f t="shared" si="0"/>
        <v>33175</v>
      </c>
    </row>
    <row r="11" spans="1:9" x14ac:dyDescent="0.3">
      <c r="A11" s="1" t="s">
        <v>6</v>
      </c>
      <c r="B11" s="2">
        <v>10777</v>
      </c>
      <c r="C11" s="2">
        <v>13769</v>
      </c>
      <c r="D11" s="16">
        <f>C11-B11</f>
        <v>2992</v>
      </c>
      <c r="E11" s="1" t="str">
        <f t="shared" si="1"/>
        <v>PDP WIN LG</v>
      </c>
      <c r="F11" s="11">
        <f t="shared" si="0"/>
        <v>24546</v>
      </c>
    </row>
    <row r="12" spans="1:9" x14ac:dyDescent="0.3">
      <c r="A12" s="1" t="s">
        <v>7</v>
      </c>
      <c r="B12" s="2">
        <v>7868</v>
      </c>
      <c r="C12" s="2">
        <v>7402</v>
      </c>
      <c r="D12" s="16">
        <f>B12-C12</f>
        <v>466</v>
      </c>
      <c r="E12" s="1" t="str">
        <f>IF(C12&lt;B12,"APC WIN LG")</f>
        <v>APC WIN LG</v>
      </c>
      <c r="F12" s="11">
        <f t="shared" si="0"/>
        <v>15270</v>
      </c>
    </row>
    <row r="13" spans="1:9" x14ac:dyDescent="0.3">
      <c r="A13" s="1" t="s">
        <v>8</v>
      </c>
      <c r="B13" s="2">
        <v>13482</v>
      </c>
      <c r="C13" s="2">
        <v>14003</v>
      </c>
      <c r="D13" s="16">
        <f>C13-B13</f>
        <v>521</v>
      </c>
      <c r="E13" s="1" t="str">
        <f t="shared" si="1"/>
        <v>PDP WIN LG</v>
      </c>
      <c r="F13" s="11">
        <f t="shared" si="0"/>
        <v>27485</v>
      </c>
    </row>
    <row r="14" spans="1:9" x14ac:dyDescent="0.3">
      <c r="A14" s="1" t="s">
        <v>9</v>
      </c>
      <c r="B14" s="2">
        <v>21205</v>
      </c>
      <c r="C14" s="2">
        <v>7595</v>
      </c>
      <c r="D14" s="16">
        <f>B14-C14</f>
        <v>13610</v>
      </c>
      <c r="E14" s="1" t="str">
        <f>IF(C12&lt;B12,"APC WIN LG")</f>
        <v>APC WIN LG</v>
      </c>
      <c r="F14" s="11">
        <f t="shared" si="0"/>
        <v>28800</v>
      </c>
    </row>
    <row r="15" spans="1:9" x14ac:dyDescent="0.3">
      <c r="A15" s="1" t="s">
        <v>10</v>
      </c>
      <c r="B15" s="2">
        <v>9727</v>
      </c>
      <c r="C15" s="2">
        <v>13575</v>
      </c>
      <c r="D15" s="16">
        <f>C15-B15</f>
        <v>3848</v>
      </c>
      <c r="E15" s="1" t="str">
        <f t="shared" si="1"/>
        <v>PDP WIN LG</v>
      </c>
      <c r="F15" s="11">
        <f t="shared" si="0"/>
        <v>23302</v>
      </c>
    </row>
    <row r="16" spans="1:9" x14ac:dyDescent="0.3">
      <c r="A16" s="1" t="s">
        <v>11</v>
      </c>
      <c r="B16" s="2">
        <v>9928</v>
      </c>
      <c r="C16" s="2">
        <v>10282</v>
      </c>
      <c r="D16" s="16">
        <f>C16-B16</f>
        <v>354</v>
      </c>
      <c r="E16" s="1" t="str">
        <f t="shared" si="1"/>
        <v>PDP WIN LG</v>
      </c>
      <c r="F16" s="11">
        <f t="shared" si="0"/>
        <v>20210</v>
      </c>
    </row>
    <row r="17" spans="1:6" x14ac:dyDescent="0.3">
      <c r="A17" s="1" t="s">
        <v>12</v>
      </c>
      <c r="B17" s="2">
        <v>18709</v>
      </c>
      <c r="C17" s="2">
        <v>21350</v>
      </c>
      <c r="D17" s="16">
        <f>C17-B17</f>
        <v>2641</v>
      </c>
      <c r="E17" s="1" t="str">
        <f t="shared" si="1"/>
        <v>PDP WIN LG</v>
      </c>
      <c r="F17" s="11">
        <f t="shared" si="0"/>
        <v>40059</v>
      </c>
    </row>
    <row r="18" spans="1:6" x14ac:dyDescent="0.3">
      <c r="A18" s="1" t="s">
        <v>13</v>
      </c>
      <c r="B18" s="2">
        <v>9964</v>
      </c>
      <c r="C18" s="2">
        <v>10359</v>
      </c>
      <c r="D18" s="16">
        <f>C18-B18</f>
        <v>395</v>
      </c>
      <c r="E18" s="1" t="str">
        <f t="shared" si="1"/>
        <v>PDP WIN LG</v>
      </c>
      <c r="F18" s="11">
        <f t="shared" si="0"/>
        <v>20323</v>
      </c>
    </row>
    <row r="19" spans="1:6" x14ac:dyDescent="0.3">
      <c r="A19" s="1" t="s">
        <v>14</v>
      </c>
      <c r="B19" s="2">
        <v>5016</v>
      </c>
      <c r="C19" s="2">
        <v>4730</v>
      </c>
      <c r="D19" s="16">
        <f>B19-C19</f>
        <v>286</v>
      </c>
      <c r="E19" s="1" t="str">
        <f>IF(C12&lt;B12,"APC WIN LG")</f>
        <v>APC WIN LG</v>
      </c>
      <c r="F19" s="11">
        <f t="shared" si="0"/>
        <v>9746</v>
      </c>
    </row>
    <row r="20" spans="1:6" x14ac:dyDescent="0.3">
      <c r="A20" s="1" t="s">
        <v>22</v>
      </c>
      <c r="B20" s="2">
        <v>12122</v>
      </c>
      <c r="C20" s="2">
        <v>14369</v>
      </c>
      <c r="D20" s="16">
        <f>C20-B20</f>
        <v>2247</v>
      </c>
      <c r="E20" s="1" t="str">
        <f t="shared" si="1"/>
        <v>PDP WIN LG</v>
      </c>
      <c r="F20" s="11">
        <f t="shared" si="0"/>
        <v>26491</v>
      </c>
    </row>
    <row r="21" spans="1:6" x14ac:dyDescent="0.3">
      <c r="A21" s="1" t="s">
        <v>23</v>
      </c>
      <c r="B21" s="2">
        <v>17880</v>
      </c>
      <c r="C21" s="2">
        <v>13532</v>
      </c>
      <c r="D21" s="16">
        <f>B21-C21</f>
        <v>4348</v>
      </c>
      <c r="E21" s="1" t="str">
        <f>IF(C12&lt;B12,"APC WIN LG")</f>
        <v>APC WIN LG</v>
      </c>
      <c r="F21" s="11">
        <f t="shared" si="0"/>
        <v>31412</v>
      </c>
    </row>
    <row r="22" spans="1:6" x14ac:dyDescent="0.3">
      <c r="A22" s="1" t="s">
        <v>24</v>
      </c>
      <c r="B22" s="2">
        <v>12481</v>
      </c>
      <c r="C22" s="2">
        <v>9116</v>
      </c>
      <c r="D22" s="16">
        <f>B22-C22</f>
        <v>3365</v>
      </c>
      <c r="E22" s="1" t="str">
        <f>IF(C13&gt;B13,"APC WIN LG")</f>
        <v>APC WIN LG</v>
      </c>
      <c r="F22" s="11">
        <f t="shared" si="0"/>
        <v>21597</v>
      </c>
    </row>
    <row r="23" spans="1:6" x14ac:dyDescent="0.3">
      <c r="A23" s="1" t="s">
        <v>25</v>
      </c>
      <c r="B23" s="2">
        <v>9603</v>
      </c>
      <c r="C23" s="2">
        <v>23931</v>
      </c>
      <c r="D23" s="16">
        <f>C23-B23</f>
        <v>14328</v>
      </c>
      <c r="E23" s="1" t="str">
        <f t="shared" si="1"/>
        <v>PDP WIN LG</v>
      </c>
      <c r="F23" s="11">
        <f t="shared" si="0"/>
        <v>33534</v>
      </c>
    </row>
    <row r="24" spans="1:6" x14ac:dyDescent="0.3">
      <c r="A24" s="1"/>
      <c r="B24" s="2"/>
      <c r="C24" s="2"/>
      <c r="F24" s="11"/>
    </row>
  </sheetData>
  <mergeCells count="1">
    <mergeCell ref="A1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44A6-F60B-4906-B2DA-FB402F81F920}">
  <dimension ref="A1:Z3"/>
  <sheetViews>
    <sheetView showGridLines="0" tabSelected="1" topLeftCell="A2" zoomScale="85" zoomScaleNormal="85" workbookViewId="0">
      <selection activeCell="W9" sqref="W9"/>
    </sheetView>
  </sheetViews>
  <sheetFormatPr defaultRowHeight="14.4" x14ac:dyDescent="0.3"/>
  <cols>
    <col min="14" max="14" width="11.6640625" customWidth="1"/>
    <col min="15" max="15" width="5.6640625" customWidth="1"/>
    <col min="17" max="17" width="13.109375" customWidth="1"/>
    <col min="18" max="18" width="6.33203125" customWidth="1"/>
    <col min="20" max="20" width="17.77734375" customWidth="1"/>
    <col min="21" max="21" width="4.88671875" customWidth="1"/>
    <col min="23" max="23" width="14.77734375" customWidth="1"/>
    <col min="24" max="24" width="5.77734375" customWidth="1"/>
    <col min="26" max="26" width="10.88671875" customWidth="1"/>
  </cols>
  <sheetData>
    <row r="1" spans="1:26" ht="71.400000000000006" customHeight="1" x14ac:dyDescent="0.35">
      <c r="A1" s="3"/>
      <c r="B1" s="3"/>
      <c r="C1" s="3"/>
      <c r="D1" s="30" t="s">
        <v>15</v>
      </c>
      <c r="E1" s="31"/>
      <c r="F1" s="31"/>
      <c r="G1" s="31"/>
      <c r="H1" s="31"/>
      <c r="I1" s="31"/>
      <c r="J1" s="31"/>
      <c r="K1" s="31"/>
      <c r="L1" s="4"/>
      <c r="M1" s="26" t="s">
        <v>19</v>
      </c>
      <c r="N1" s="27"/>
      <c r="O1" s="5"/>
      <c r="P1" s="26" t="s">
        <v>20</v>
      </c>
      <c r="Q1" s="27"/>
      <c r="R1" s="5"/>
      <c r="S1" s="33" t="s">
        <v>17</v>
      </c>
      <c r="T1" s="34"/>
      <c r="U1" s="6"/>
      <c r="V1" s="32" t="s">
        <v>18</v>
      </c>
      <c r="W1" s="32"/>
      <c r="X1" s="5"/>
      <c r="Y1" s="26" t="s">
        <v>16</v>
      </c>
      <c r="Z1" s="27"/>
    </row>
    <row r="2" spans="1:26" ht="46.2" x14ac:dyDescent="0.3">
      <c r="A2" s="7"/>
      <c r="B2" s="7"/>
      <c r="C2" s="4"/>
      <c r="D2" s="31"/>
      <c r="E2" s="31"/>
      <c r="F2" s="31"/>
      <c r="G2" s="31"/>
      <c r="H2" s="31"/>
      <c r="I2" s="31"/>
      <c r="J2" s="31"/>
      <c r="K2" s="31"/>
      <c r="L2" s="4"/>
      <c r="M2" s="35">
        <v>463645</v>
      </c>
      <c r="N2" s="36"/>
      <c r="O2" s="8"/>
      <c r="P2" s="37">
        <v>492412</v>
      </c>
      <c r="Q2" s="27"/>
      <c r="R2" s="8"/>
      <c r="S2" s="38">
        <v>-14489</v>
      </c>
      <c r="T2" s="39"/>
      <c r="U2" s="7"/>
      <c r="V2" s="35">
        <v>956057</v>
      </c>
      <c r="W2" s="36"/>
      <c r="X2" s="8"/>
      <c r="Y2" s="28"/>
      <c r="Z2" s="29"/>
    </row>
    <row r="3" spans="1:26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</sheetData>
  <mergeCells count="11">
    <mergeCell ref="Y1:Z1"/>
    <mergeCell ref="Y2:Z2"/>
    <mergeCell ref="D1:K2"/>
    <mergeCell ref="M1:N1"/>
    <mergeCell ref="P1:Q1"/>
    <mergeCell ref="V1:W1"/>
    <mergeCell ref="S1:T1"/>
    <mergeCell ref="M2:N2"/>
    <mergeCell ref="P2:Q2"/>
    <mergeCell ref="V2:W2"/>
    <mergeCell ref="S2: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OSUN GOVERNOSHIP RESULT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BPYTHON</dc:creator>
  <cp:lastModifiedBy>BPYTHON</cp:lastModifiedBy>
  <dcterms:created xsi:type="dcterms:W3CDTF">2015-06-05T18:17:20Z</dcterms:created>
  <dcterms:modified xsi:type="dcterms:W3CDTF">2022-07-18T11:18:35Z</dcterms:modified>
</cp:coreProperties>
</file>