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2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</sheets>
  <calcPr calcId="145621"/>
</workbook>
</file>

<file path=xl/calcChain.xml><?xml version="1.0" encoding="utf-8"?>
<calcChain xmlns="http://schemas.openxmlformats.org/spreadsheetml/2006/main">
  <c r="F4" i="17" l="1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/>
  <c r="F6" i="19"/>
  <c r="G6" i="19"/>
  <c r="H6" i="19" s="1"/>
  <c r="F7" i="19"/>
  <c r="G7" i="19"/>
  <c r="H7" i="19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/>
  <c r="F12" i="19"/>
  <c r="G12" i="19"/>
  <c r="F13" i="19"/>
  <c r="G13" i="19"/>
  <c r="H13" i="19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/>
  <c r="F18" i="19"/>
  <c r="G18" i="19"/>
  <c r="H18" i="19" s="1"/>
  <c r="F19" i="19"/>
  <c r="G19" i="19"/>
  <c r="H19" i="19"/>
  <c r="F20" i="19"/>
  <c r="G20" i="19"/>
  <c r="F21" i="19"/>
  <c r="G21" i="19"/>
  <c r="H21" i="19"/>
  <c r="F22" i="19"/>
  <c r="G22" i="19"/>
  <c r="I22" i="19" s="1"/>
  <c r="F23" i="19"/>
  <c r="G23" i="19"/>
  <c r="I23" i="19" s="1"/>
  <c r="H23" i="19"/>
  <c r="F24" i="19"/>
  <c r="G24" i="19"/>
  <c r="F25" i="19"/>
  <c r="G25" i="19"/>
  <c r="H25" i="19"/>
  <c r="F26" i="19"/>
  <c r="G26" i="19"/>
  <c r="H26" i="19" s="1"/>
  <c r="F27" i="19"/>
  <c r="G27" i="19"/>
  <c r="H27" i="19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20" i="19" l="1"/>
  <c r="I12" i="19"/>
  <c r="I33" i="19"/>
  <c r="H30" i="19"/>
  <c r="I25" i="19"/>
  <c r="H22" i="19"/>
  <c r="I21" i="19"/>
  <c r="I17" i="19"/>
  <c r="I13" i="19"/>
  <c r="I5" i="19"/>
  <c r="I28" i="19"/>
  <c r="I26" i="19"/>
  <c r="I18" i="19"/>
  <c r="I14" i="19"/>
  <c r="I10" i="19"/>
  <c r="I6" i="19"/>
  <c r="H32" i="19"/>
  <c r="I32" i="19" s="1"/>
  <c r="I31" i="19"/>
  <c r="H28" i="19"/>
  <c r="I27" i="19"/>
  <c r="H24" i="19"/>
  <c r="I24" i="19" s="1"/>
  <c r="H20" i="19"/>
  <c r="I19" i="19"/>
  <c r="H16" i="19"/>
  <c r="H12" i="19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I3" i="15" l="1"/>
  <c r="H34" i="19"/>
  <c r="I3" i="19"/>
  <c r="I34" i="19" s="1"/>
  <c r="G34" i="16"/>
  <c r="B14" i="17" s="1"/>
  <c r="H3" i="18"/>
  <c r="I3" i="18" s="1"/>
  <c r="G34" i="18"/>
  <c r="B15" i="17" s="1"/>
  <c r="G34" i="15"/>
  <c r="B13" i="17" s="1"/>
  <c r="H4" i="16"/>
  <c r="H34" i="18" l="1"/>
  <c r="C15" i="17" s="1"/>
  <c r="H34" i="15"/>
  <c r="C13" i="17" s="1"/>
  <c r="I34" i="18"/>
  <c r="D15" i="17" s="1"/>
  <c r="F15" i="17" s="1"/>
  <c r="I4" i="16"/>
  <c r="H34" i="16"/>
  <c r="C14" i="17" s="1"/>
  <c r="I34" i="15"/>
  <c r="D13" i="17" s="1"/>
  <c r="F13" i="17" s="1"/>
  <c r="I34" i="16" l="1"/>
  <c r="D14" i="17" l="1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<sst xmlns="http://schemas.openxmlformats.org/spreadsheetml/2006/main" count="144" uniqueCount="43">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</sst>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2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79" t="s">
        <v>33</v>
      </c>
      <c r="B1" s="79"/>
      <c r="C1" s="79"/>
      <c r="D1" s="79"/>
      <c r="E1" s="79"/>
      <c r="F1" s="79"/>
      <c r="G1" s="33" t="s">
        <v>40</v>
      </c>
    </row>
    <row r="2" spans="1:8" ht="20.25" customHeight="1" thickBot="1" x14ac:dyDescent="0.25">
      <c r="A2" s="85" t="s">
        <v>41</v>
      </c>
      <c r="B2" s="85"/>
      <c r="C2" s="84" t="s">
        <v>42</v>
      </c>
      <c r="D2" s="84"/>
      <c r="E2" s="84"/>
      <c r="F2" s="84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0.5</v>
      </c>
      <c r="C14" s="39">
        <f>'08-2012'!H34</f>
        <v>0.64722222222222214</v>
      </c>
      <c r="D14" s="44">
        <f>'08-2012'!I34</f>
        <v>0.14722222222222217</v>
      </c>
      <c r="E14" s="40">
        <v>0</v>
      </c>
      <c r="F14" s="41">
        <f t="shared" ref="F14:F18" si="2">D14-E14</f>
        <v>0.14722222222222217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0</v>
      </c>
      <c r="C15" s="63">
        <f>'09-2012'!H34</f>
        <v>0</v>
      </c>
      <c r="D15" s="64">
        <f>'09-2012'!I34</f>
        <v>0</v>
      </c>
      <c r="E15" s="65">
        <v>0</v>
      </c>
      <c r="F15" s="66">
        <f t="shared" si="2"/>
        <v>0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80">
        <f>SUM(D7:D18)</f>
        <v>0.14722222222222217</v>
      </c>
      <c r="F20" s="80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81">
        <f>SUM(E8:E19)</f>
        <v>0</v>
      </c>
      <c r="F21" s="81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82">
        <f>SUM(F9:F20)</f>
        <v>0.14722222222222217</v>
      </c>
      <c r="F22" s="82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83" t="s">
        <v>30</v>
      </c>
      <c r="D24" s="83"/>
      <c r="E24" s="83"/>
      <c r="F24" s="72">
        <f>E22/F3</f>
        <v>0.88333333333333308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6" t="s">
        <v>35</v>
      </c>
      <c r="B1" s="87"/>
      <c r="C1" s="87"/>
      <c r="D1" s="87"/>
      <c r="E1" s="87"/>
      <c r="F1" s="87"/>
      <c r="G1" s="87"/>
      <c r="H1" s="87"/>
      <c r="I1" s="88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9" t="s">
        <v>9</v>
      </c>
      <c r="L2" s="90"/>
      <c r="M2" s="90"/>
      <c r="N2" s="90"/>
      <c r="O2" s="90"/>
      <c r="P2" s="91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39" priority="19" stopIfTrue="1" operator="equal">
      <formula>0</formula>
    </cfRule>
    <cfRule type="cellIs" dxfId="38" priority="20" stopIfTrue="1" operator="greaterThan">
      <formula>0</formula>
    </cfRule>
    <cfRule type="cellIs" dxfId="37" priority="21" stopIfTrue="1" operator="lessThan">
      <formula>0</formula>
    </cfRule>
  </conditionalFormatting>
  <conditionalFormatting sqref="F3:F33">
    <cfRule type="cellIs" dxfId="36" priority="17" stopIfTrue="1" operator="lessThanOrEqual">
      <formula>0.0833333333333333</formula>
    </cfRule>
    <cfRule type="cellIs" dxfId="35" priority="18" stopIfTrue="1" operator="greaterThan">
      <formula>0.0833333333333333</formula>
    </cfRule>
  </conditionalFormatting>
  <conditionalFormatting sqref="I3:I33">
    <cfRule type="cellIs" dxfId="34" priority="15" stopIfTrue="1" operator="greaterThanOrEqual">
      <formula>0</formula>
    </cfRule>
    <cfRule type="cellIs" dxfId="33" priority="16" stopIfTrue="1" operator="lessThan">
      <formula>0</formula>
    </cfRule>
  </conditionalFormatting>
  <conditionalFormatting sqref="H3:H33">
    <cfRule type="cellIs" dxfId="32" priority="13" stopIfTrue="1" operator="greaterThanOrEqual">
      <formula>0.333333333333333</formula>
    </cfRule>
    <cfRule type="cellIs" dxfId="31" priority="14" stopIfTrue="1" operator="lessThan">
      <formula>0.333333333333333</formula>
    </cfRule>
  </conditionalFormatting>
  <conditionalFormatting sqref="F3">
    <cfRule type="cellIs" dxfId="30" priority="11" stopIfTrue="1" operator="lessThanOrEqual">
      <formula>0.0833333333333333</formula>
    </cfRule>
    <cfRule type="cellIs" dxfId="29" priority="12" stopIfTrue="1" operator="greaterThan">
      <formula>0.0833333333333333</formula>
    </cfRule>
  </conditionalFormatting>
  <conditionalFormatting sqref="F4:F33">
    <cfRule type="cellIs" dxfId="28" priority="9" stopIfTrue="1" operator="lessThanOrEqual">
      <formula>0.0833333333333333</formula>
    </cfRule>
    <cfRule type="cellIs" dxfId="27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tabSelected="1" workbookViewId="0">
      <selection activeCell="E13" sqref="E13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6" t="s">
        <v>37</v>
      </c>
      <c r="B1" s="87"/>
      <c r="C1" s="87"/>
      <c r="D1" s="87"/>
      <c r="E1" s="87"/>
      <c r="F1" s="87"/>
      <c r="G1" s="87"/>
      <c r="H1" s="87"/>
      <c r="I1" s="88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9" t="s">
        <v>9</v>
      </c>
      <c r="L2" s="90"/>
      <c r="M2" s="90"/>
      <c r="N2" s="90"/>
      <c r="O2" s="90"/>
      <c r="P2" s="91"/>
    </row>
    <row r="3" spans="1:16" x14ac:dyDescent="0.2">
      <c r="A3" s="3">
        <v>39660</v>
      </c>
      <c r="B3" s="4"/>
      <c r="C3" s="4"/>
      <c r="D3" s="4"/>
      <c r="E3" s="4"/>
      <c r="F3" s="5">
        <f>(IF(AND(C3&gt;0,D3&gt;0),D3-C3,0))</f>
        <v>0</v>
      </c>
      <c r="G3" s="5">
        <f t="shared" ref="G3" si="0">IF(AND(WEEKDAY(A3)&gt;1,WEEKDAY(A3)&lt;7),IF(((E3-D3)+(C3-B3))&gt;0,$P$4,0),"")</f>
        <v>0</v>
      </c>
      <c r="H3" s="5">
        <f t="shared" ref="H3" si="1">IF(G3&lt;&gt;0,(E3-D3)+(C3-B3),0)</f>
        <v>0</v>
      </c>
      <c r="I3" s="5">
        <f t="shared" ref="I3" si="2"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/>
      <c r="C4" s="4"/>
      <c r="D4" s="4"/>
      <c r="E4" s="4"/>
      <c r="F4" s="5">
        <f>(IF(AND(C4&gt;0,D4&gt;0),D4-C4,0))</f>
        <v>0</v>
      </c>
      <c r="G4" s="5">
        <f t="shared" ref="G4:G5" si="3">IF(AND(WEEKDAY(A4)&gt;1,WEEKDAY(A4)&lt;7),IF(((E4-D4)+(C4-B4))&gt;0,$P$4,0),"")</f>
        <v>0</v>
      </c>
      <c r="H4" s="5">
        <f t="shared" ref="H4:H5" si="4">IF(G4&lt;&gt;0,(E4-D4)+(C4-B4),0)</f>
        <v>0</v>
      </c>
      <c r="I4" s="5">
        <f t="shared" ref="I4:I5" si="5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/>
      <c r="C5" s="4"/>
      <c r="D5" s="4"/>
      <c r="E5" s="4"/>
      <c r="F5" s="5">
        <f t="shared" ref="F5:F33" si="6">(IF(AND(C5&gt;0,D5&gt;0),D5-C5,0))</f>
        <v>0</v>
      </c>
      <c r="G5" s="5">
        <f t="shared" si="3"/>
        <v>0</v>
      </c>
      <c r="H5" s="5">
        <f t="shared" si="4"/>
        <v>0</v>
      </c>
      <c r="I5" s="5">
        <f t="shared" si="5"/>
        <v>0</v>
      </c>
    </row>
    <row r="6" spans="1:16" x14ac:dyDescent="0.2">
      <c r="A6" s="3">
        <v>39663</v>
      </c>
      <c r="B6" s="4"/>
      <c r="C6" s="4"/>
      <c r="D6" s="4"/>
      <c r="E6" s="4"/>
      <c r="F6" s="5">
        <f t="shared" si="6"/>
        <v>0</v>
      </c>
      <c r="G6" s="5" t="str">
        <f t="shared" ref="G6:G33" si="7">IF(AND(WEEKDAY(A6)&gt;1,WEEKDAY(A6)&lt;7),IF(((E6-D6)+(C6-B6))&gt;0,$P$4,0),"")</f>
        <v/>
      </c>
      <c r="H6" s="5">
        <f t="shared" ref="H6:H33" si="8">IF(G6&lt;&gt;0,(E6-D6)+(C6-B6),0)</f>
        <v>0</v>
      </c>
      <c r="I6" s="5">
        <f t="shared" ref="I6:I33" si="9">IF(G6&lt;&gt;"",H6-G6,0)</f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6"/>
        <v>0</v>
      </c>
      <c r="G7" s="5" t="str">
        <f t="shared" si="7"/>
        <v/>
      </c>
      <c r="H7" s="5">
        <f t="shared" si="8"/>
        <v>0</v>
      </c>
      <c r="I7" s="5">
        <f t="shared" si="9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/>
      <c r="C8" s="4"/>
      <c r="D8" s="4"/>
      <c r="E8" s="4"/>
      <c r="F8" s="5">
        <f t="shared" si="6"/>
        <v>0</v>
      </c>
      <c r="G8" s="5">
        <f t="shared" si="7"/>
        <v>0</v>
      </c>
      <c r="H8" s="5">
        <f t="shared" si="8"/>
        <v>0</v>
      </c>
      <c r="I8" s="5">
        <f t="shared" si="9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/>
      <c r="C9" s="4"/>
      <c r="D9" s="4"/>
      <c r="E9" s="4"/>
      <c r="F9" s="5">
        <f t="shared" si="6"/>
        <v>0</v>
      </c>
      <c r="G9" s="5">
        <f t="shared" si="7"/>
        <v>0</v>
      </c>
      <c r="H9" s="5">
        <f t="shared" si="8"/>
        <v>0</v>
      </c>
      <c r="I9" s="5">
        <f t="shared" si="9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6"/>
        <v>0.12361111111111112</v>
      </c>
      <c r="G10" s="5">
        <f t="shared" si="7"/>
        <v>0.16666666666666666</v>
      </c>
      <c r="H10" s="5">
        <f t="shared" si="8"/>
        <v>0.20624999999999993</v>
      </c>
      <c r="I10" s="5">
        <f t="shared" si="9"/>
        <v>3.9583333333333276E-2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6"/>
        <v>2.777777777777779E-2</v>
      </c>
      <c r="G11" s="5">
        <f t="shared" si="7"/>
        <v>0.16666666666666666</v>
      </c>
      <c r="H11" s="5">
        <f t="shared" si="8"/>
        <v>0.21874999999999994</v>
      </c>
      <c r="I11" s="5">
        <f t="shared" si="9"/>
        <v>5.2083333333333287E-2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6"/>
        <v>1.041666666666663E-2</v>
      </c>
      <c r="G12" s="5">
        <f t="shared" si="7"/>
        <v>0.16666666666666666</v>
      </c>
      <c r="H12" s="5">
        <f t="shared" si="8"/>
        <v>0.22222222222222227</v>
      </c>
      <c r="I12" s="5">
        <f t="shared" si="9"/>
        <v>5.5555555555555608E-2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6"/>
        <v>0</v>
      </c>
      <c r="G13" s="5" t="str">
        <f t="shared" si="7"/>
        <v/>
      </c>
      <c r="H13" s="5">
        <f t="shared" si="8"/>
        <v>0</v>
      </c>
      <c r="I13" s="5">
        <f t="shared" si="9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6"/>
        <v>0</v>
      </c>
      <c r="G14" s="5" t="str">
        <f t="shared" si="7"/>
        <v/>
      </c>
      <c r="H14" s="5">
        <f t="shared" si="8"/>
        <v>0</v>
      </c>
      <c r="I14" s="5">
        <f t="shared" si="9"/>
        <v>0</v>
      </c>
    </row>
    <row r="15" spans="1:16" x14ac:dyDescent="0.2">
      <c r="A15" s="3">
        <v>39672</v>
      </c>
      <c r="B15" s="4"/>
      <c r="C15" s="4"/>
      <c r="D15" s="4"/>
      <c r="E15" s="4"/>
      <c r="F15" s="5">
        <f t="shared" si="6"/>
        <v>0</v>
      </c>
      <c r="G15" s="5">
        <f t="shared" si="7"/>
        <v>0</v>
      </c>
      <c r="H15" s="5">
        <f t="shared" si="8"/>
        <v>0</v>
      </c>
      <c r="I15" s="5">
        <f t="shared" si="9"/>
        <v>0</v>
      </c>
    </row>
    <row r="16" spans="1:16" x14ac:dyDescent="0.2">
      <c r="A16" s="3">
        <v>39673</v>
      </c>
      <c r="B16" s="4"/>
      <c r="C16" s="4"/>
      <c r="D16" s="4"/>
      <c r="E16" s="4"/>
      <c r="F16" s="5">
        <f t="shared" si="6"/>
        <v>0</v>
      </c>
      <c r="G16" s="5">
        <f t="shared" si="7"/>
        <v>0</v>
      </c>
      <c r="H16" s="5">
        <f t="shared" si="8"/>
        <v>0</v>
      </c>
      <c r="I16" s="5">
        <f t="shared" si="9"/>
        <v>0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6"/>
        <v>0</v>
      </c>
      <c r="G17" s="5">
        <f t="shared" si="7"/>
        <v>0</v>
      </c>
      <c r="H17" s="5">
        <f t="shared" si="8"/>
        <v>0</v>
      </c>
      <c r="I17" s="5">
        <f t="shared" si="9"/>
        <v>0</v>
      </c>
    </row>
    <row r="18" spans="1:11" x14ac:dyDescent="0.2">
      <c r="A18" s="3">
        <v>39675</v>
      </c>
      <c r="B18" s="4"/>
      <c r="C18" s="4"/>
      <c r="D18" s="4"/>
      <c r="E18" s="4"/>
      <c r="F18" s="5">
        <f t="shared" si="6"/>
        <v>0</v>
      </c>
      <c r="G18" s="5">
        <f t="shared" si="7"/>
        <v>0</v>
      </c>
      <c r="H18" s="5">
        <f t="shared" si="8"/>
        <v>0</v>
      </c>
      <c r="I18" s="5">
        <f t="shared" si="9"/>
        <v>0</v>
      </c>
    </row>
    <row r="19" spans="1:11" x14ac:dyDescent="0.2">
      <c r="A19" s="3">
        <v>39676</v>
      </c>
      <c r="B19" s="4"/>
      <c r="C19" s="4"/>
      <c r="D19" s="4"/>
      <c r="E19" s="4"/>
      <c r="F19" s="5">
        <f t="shared" si="6"/>
        <v>0</v>
      </c>
      <c r="G19" s="5">
        <f t="shared" si="7"/>
        <v>0</v>
      </c>
      <c r="H19" s="5">
        <f t="shared" si="8"/>
        <v>0</v>
      </c>
      <c r="I19" s="5">
        <f t="shared" si="9"/>
        <v>0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6"/>
        <v>0</v>
      </c>
      <c r="G20" s="5" t="str">
        <f t="shared" si="7"/>
        <v/>
      </c>
      <c r="H20" s="5">
        <f t="shared" si="8"/>
        <v>0</v>
      </c>
      <c r="I20" s="5">
        <f t="shared" si="9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6"/>
        <v>0</v>
      </c>
      <c r="G21" s="5" t="str">
        <f t="shared" si="7"/>
        <v/>
      </c>
      <c r="H21" s="5">
        <f t="shared" si="8"/>
        <v>0</v>
      </c>
      <c r="I21" s="5">
        <f t="shared" si="9"/>
        <v>0</v>
      </c>
    </row>
    <row r="22" spans="1:11" x14ac:dyDescent="0.2">
      <c r="A22" s="3">
        <v>39679</v>
      </c>
      <c r="B22" s="4"/>
      <c r="C22" s="4"/>
      <c r="D22" s="4"/>
      <c r="E22" s="4"/>
      <c r="F22" s="5">
        <f t="shared" si="6"/>
        <v>0</v>
      </c>
      <c r="G22" s="5">
        <f t="shared" si="7"/>
        <v>0</v>
      </c>
      <c r="H22" s="5">
        <f t="shared" si="8"/>
        <v>0</v>
      </c>
      <c r="I22" s="5">
        <f t="shared" si="9"/>
        <v>0</v>
      </c>
    </row>
    <row r="23" spans="1:11" x14ac:dyDescent="0.2">
      <c r="A23" s="3">
        <v>39680</v>
      </c>
      <c r="B23" s="4"/>
      <c r="C23" s="4"/>
      <c r="D23" s="4"/>
      <c r="E23" s="4"/>
      <c r="F23" s="5">
        <f t="shared" si="6"/>
        <v>0</v>
      </c>
      <c r="G23" s="5">
        <f t="shared" si="7"/>
        <v>0</v>
      </c>
      <c r="H23" s="5">
        <f t="shared" si="8"/>
        <v>0</v>
      </c>
      <c r="I23" s="5">
        <f t="shared" si="9"/>
        <v>0</v>
      </c>
    </row>
    <row r="24" spans="1:11" x14ac:dyDescent="0.2">
      <c r="A24" s="3">
        <v>39681</v>
      </c>
      <c r="B24" s="4"/>
      <c r="C24" s="4"/>
      <c r="D24" s="4"/>
      <c r="E24" s="4"/>
      <c r="F24" s="5">
        <f t="shared" si="6"/>
        <v>0</v>
      </c>
      <c r="G24" s="5">
        <f t="shared" si="7"/>
        <v>0</v>
      </c>
      <c r="H24" s="5">
        <f t="shared" si="8"/>
        <v>0</v>
      </c>
      <c r="I24" s="5">
        <f t="shared" si="9"/>
        <v>0</v>
      </c>
    </row>
    <row r="25" spans="1:11" x14ac:dyDescent="0.2">
      <c r="A25" s="3">
        <v>39682</v>
      </c>
      <c r="B25" s="4"/>
      <c r="C25" s="4"/>
      <c r="D25" s="4"/>
      <c r="E25" s="4"/>
      <c r="F25" s="5">
        <f t="shared" si="6"/>
        <v>0</v>
      </c>
      <c r="G25" s="5">
        <f t="shared" si="7"/>
        <v>0</v>
      </c>
      <c r="H25" s="5">
        <f t="shared" si="8"/>
        <v>0</v>
      </c>
      <c r="I25" s="5">
        <f t="shared" si="9"/>
        <v>0</v>
      </c>
    </row>
    <row r="26" spans="1:11" x14ac:dyDescent="0.2">
      <c r="A26" s="3">
        <v>39683</v>
      </c>
      <c r="B26" s="4"/>
      <c r="C26" s="4"/>
      <c r="D26" s="4"/>
      <c r="E26" s="4"/>
      <c r="F26" s="5">
        <f t="shared" si="6"/>
        <v>0</v>
      </c>
      <c r="G26" s="5">
        <f t="shared" si="7"/>
        <v>0</v>
      </c>
      <c r="H26" s="5">
        <f t="shared" si="8"/>
        <v>0</v>
      </c>
      <c r="I26" s="5">
        <f t="shared" si="9"/>
        <v>0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6"/>
        <v>0</v>
      </c>
      <c r="G27" s="5" t="str">
        <f t="shared" si="7"/>
        <v/>
      </c>
      <c r="H27" s="5">
        <f t="shared" si="8"/>
        <v>0</v>
      </c>
      <c r="I27" s="5">
        <f t="shared" si="9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6"/>
        <v>0</v>
      </c>
      <c r="G28" s="5" t="str">
        <f t="shared" si="7"/>
        <v/>
      </c>
      <c r="H28" s="5">
        <f t="shared" si="8"/>
        <v>0</v>
      </c>
      <c r="I28" s="5">
        <f t="shared" si="9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6"/>
        <v>0</v>
      </c>
      <c r="G29" s="5">
        <f t="shared" si="7"/>
        <v>0</v>
      </c>
      <c r="H29" s="5">
        <f t="shared" si="8"/>
        <v>0</v>
      </c>
      <c r="I29" s="5">
        <f t="shared" si="9"/>
        <v>0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6"/>
        <v>0</v>
      </c>
      <c r="G30" s="5">
        <f t="shared" si="7"/>
        <v>0</v>
      </c>
      <c r="H30" s="5">
        <f t="shared" si="8"/>
        <v>0</v>
      </c>
      <c r="I30" s="5">
        <f t="shared" si="9"/>
        <v>0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6"/>
        <v>0</v>
      </c>
      <c r="G31" s="5">
        <f t="shared" si="7"/>
        <v>0</v>
      </c>
      <c r="H31" s="5">
        <f t="shared" si="8"/>
        <v>0</v>
      </c>
      <c r="I31" s="5">
        <f t="shared" si="9"/>
        <v>0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6"/>
        <v>0</v>
      </c>
      <c r="G32" s="5">
        <f t="shared" si="7"/>
        <v>0</v>
      </c>
      <c r="H32" s="5">
        <f t="shared" si="8"/>
        <v>0</v>
      </c>
      <c r="I32" s="5">
        <f t="shared" si="9"/>
        <v>0</v>
      </c>
    </row>
    <row r="33" spans="1:9" x14ac:dyDescent="0.2">
      <c r="A33" s="3">
        <v>39690</v>
      </c>
      <c r="B33" s="4"/>
      <c r="C33" s="4"/>
      <c r="D33" s="4"/>
      <c r="E33" s="4"/>
      <c r="F33" s="5">
        <f t="shared" si="6"/>
        <v>0</v>
      </c>
      <c r="G33" s="5">
        <f t="shared" si="7"/>
        <v>0</v>
      </c>
      <c r="H33" s="5">
        <f t="shared" si="8"/>
        <v>0</v>
      </c>
      <c r="I33" s="5">
        <f t="shared" si="9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0.5</v>
      </c>
      <c r="H34" s="21">
        <f>SUM(H3:H33)</f>
        <v>0.64722222222222214</v>
      </c>
      <c r="I34" s="20">
        <f>SUM(I3:I33)</f>
        <v>0.14722222222222217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L12" sqref="L1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6" t="s">
        <v>36</v>
      </c>
      <c r="B1" s="87"/>
      <c r="C1" s="87"/>
      <c r="D1" s="87"/>
      <c r="E1" s="87"/>
      <c r="F1" s="87"/>
      <c r="G1" s="87"/>
      <c r="H1" s="87"/>
      <c r="I1" s="88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9" t="s">
        <v>9</v>
      </c>
      <c r="L2" s="90"/>
      <c r="M2" s="90"/>
      <c r="N2" s="90"/>
      <c r="O2" s="90"/>
      <c r="P2" s="91"/>
    </row>
    <row r="3" spans="1:16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39693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16" x14ac:dyDescent="0.2">
      <c r="A6" s="3">
        <v>39694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39695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39696</v>
      </c>
      <c r="B8" s="4"/>
      <c r="C8" s="4"/>
      <c r="D8" s="4"/>
      <c r="E8" s="4"/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</row>
    <row r="11" spans="1:16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K11" s="74"/>
    </row>
    <row r="12" spans="1:16" x14ac:dyDescent="0.2">
      <c r="A12" s="3">
        <v>39700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16" x14ac:dyDescent="0.2">
      <c r="A13" s="3">
        <v>39701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16" x14ac:dyDescent="0.2">
      <c r="A14" s="3">
        <v>39702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16" x14ac:dyDescent="0.2">
      <c r="A15" s="3">
        <v>39703</v>
      </c>
      <c r="B15" s="4"/>
      <c r="C15" s="4"/>
      <c r="D15" s="4"/>
      <c r="E15" s="4"/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</row>
    <row r="16" spans="1:16" x14ac:dyDescent="0.2">
      <c r="A16" s="3">
        <v>39704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</row>
    <row r="19" spans="1:11" x14ac:dyDescent="0.2">
      <c r="A19" s="3">
        <v>39707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1:11" x14ac:dyDescent="0.2">
      <c r="A20" s="3">
        <v>39708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K20" s="7"/>
    </row>
    <row r="21" spans="1:11" x14ac:dyDescent="0.2">
      <c r="A21" s="3">
        <v>39709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1:11" x14ac:dyDescent="0.2">
      <c r="A22" s="3">
        <v>39710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</row>
    <row r="23" spans="1:11" x14ac:dyDescent="0.2">
      <c r="A23" s="3">
        <v>39711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1:11" x14ac:dyDescent="0.2">
      <c r="A29" s="3">
        <v>39717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K29" s="19"/>
    </row>
    <row r="30" spans="1:11" x14ac:dyDescent="0.2">
      <c r="A30" s="3">
        <v>39718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</row>
    <row r="33" spans="1: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37" sqref="A37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6" t="s">
        <v>34</v>
      </c>
      <c r="B1" s="87"/>
      <c r="C1" s="87"/>
      <c r="D1" s="87"/>
      <c r="E1" s="87"/>
      <c r="F1" s="87"/>
      <c r="G1" s="87"/>
      <c r="H1" s="87"/>
      <c r="I1" s="88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9" t="s">
        <v>9</v>
      </c>
      <c r="L2" s="90"/>
      <c r="M2" s="90"/>
      <c r="N2" s="90"/>
      <c r="O2" s="90"/>
      <c r="P2" s="91"/>
    </row>
    <row r="3" spans="1:16" x14ac:dyDescent="0.2">
      <c r="A3" s="3">
        <v>39721</v>
      </c>
      <c r="B3" s="4"/>
      <c r="C3" s="4"/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</v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/>
      <c r="C4" s="4"/>
      <c r="D4" s="4"/>
      <c r="E4" s="4"/>
      <c r="F4" s="5">
        <f t="shared" ref="F4:F33" si="0">(IF(AND(C4&gt;0,D4&gt;0),D4-C4,0))</f>
        <v>0</v>
      </c>
      <c r="G4" s="5">
        <f t="shared" ref="G4:G33" si="1">IF(AND(WEEKDAY(A4)&gt;1,WEEKDAY(A4)&lt;7),IF(((E4-D4)+(C4-B4))&gt;0,$P$4,0),"")</f>
        <v>0</v>
      </c>
      <c r="H4" s="5">
        <f t="shared" ref="H4:H33" si="2">IF(G4&lt;&gt;0,(E4-D4)+(C4-B4),0)</f>
        <v>0</v>
      </c>
      <c r="I4" s="5">
        <f t="shared" ref="I4:I33" si="3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16" x14ac:dyDescent="0.2">
      <c r="A6" s="3">
        <v>39724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</row>
    <row r="11" spans="1:16" x14ac:dyDescent="0.2">
      <c r="A11" s="3">
        <v>39729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  <c r="K11" s="74"/>
    </row>
    <row r="12" spans="1:16" x14ac:dyDescent="0.2">
      <c r="A12" s="3">
        <v>39730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16" x14ac:dyDescent="0.2">
      <c r="A13" s="3">
        <v>39731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</row>
    <row r="17" spans="1:11" x14ac:dyDescent="0.2">
      <c r="A17" s="3">
        <v>39735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</row>
    <row r="18" spans="1:11" x14ac:dyDescent="0.2">
      <c r="A18" s="3">
        <v>39736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</row>
    <row r="19" spans="1:11" x14ac:dyDescent="0.2">
      <c r="A19" s="3">
        <v>39737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1:11" x14ac:dyDescent="0.2">
      <c r="A20" s="3">
        <v>39738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K20" s="7"/>
    </row>
    <row r="21" spans="1:11" x14ac:dyDescent="0.2">
      <c r="A21" s="3">
        <v>39739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</row>
    <row r="24" spans="1:11" x14ac:dyDescent="0.2">
      <c r="A24" s="3">
        <v>39742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</row>
    <row r="25" spans="1:11" x14ac:dyDescent="0.2">
      <c r="A25" s="3">
        <v>39743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1:11" x14ac:dyDescent="0.2">
      <c r="A27" s="3">
        <v>39745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1:11" x14ac:dyDescent="0.2">
      <c r="A28" s="3">
        <v>39746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</row>
    <row r="33" spans="1: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BH 2012</vt:lpstr>
      <vt:lpstr>07-2012</vt:lpstr>
      <vt:lpstr>08-2012</vt:lpstr>
      <vt:lpstr>09-2012</vt:lpstr>
      <vt:lpstr>10-2012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2012-08-10T19:47:42Z</dcterms:modified>
</cp:coreProperties>
</file>