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4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</sheets>
  <calcPr calcId="145621"/>
</workbook>
</file>

<file path=xl/calcChain.xml><?xml version="1.0" encoding="utf-8"?>
<calcChain xmlns="http://schemas.openxmlformats.org/spreadsheetml/2006/main">
  <c r="S36" i="19" l="1"/>
  <c r="S36" i="18" l="1"/>
  <c r="S43" i="16"/>
  <c r="H36" i="18" l="1"/>
  <c r="H36" i="16"/>
  <c r="H40" i="19" l="1"/>
  <c r="H36" i="19" s="1"/>
  <c r="H40" i="16"/>
  <c r="J4" i="19"/>
  <c r="J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F4" i="17" l="1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 s="1"/>
  <c r="F12" i="19"/>
  <c r="G12" i="19"/>
  <c r="F13" i="19"/>
  <c r="G13" i="19"/>
  <c r="H13" i="19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/>
  <c r="F18" i="19"/>
  <c r="G18" i="19"/>
  <c r="H18" i="19" s="1"/>
  <c r="F19" i="19"/>
  <c r="G19" i="19"/>
  <c r="H19" i="19"/>
  <c r="F20" i="19"/>
  <c r="G20" i="19"/>
  <c r="F21" i="19"/>
  <c r="G21" i="19"/>
  <c r="H21" i="19"/>
  <c r="F22" i="19"/>
  <c r="G22" i="19"/>
  <c r="I22" i="19" s="1"/>
  <c r="F23" i="19"/>
  <c r="G23" i="19"/>
  <c r="I23" i="19" s="1"/>
  <c r="H23" i="19"/>
  <c r="F24" i="19"/>
  <c r="G24" i="19"/>
  <c r="F25" i="19"/>
  <c r="G25" i="19"/>
  <c r="H25" i="19"/>
  <c r="F26" i="19"/>
  <c r="G26" i="19"/>
  <c r="H26" i="19" s="1"/>
  <c r="F27" i="19"/>
  <c r="G27" i="19"/>
  <c r="H27" i="19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20" i="19" l="1"/>
  <c r="I33" i="19"/>
  <c r="H30" i="19"/>
  <c r="I25" i="19"/>
  <c r="H22" i="19"/>
  <c r="I21" i="19"/>
  <c r="I17" i="19"/>
  <c r="I13" i="19"/>
  <c r="I5" i="19"/>
  <c r="I28" i="19"/>
  <c r="I26" i="19"/>
  <c r="I18" i="19"/>
  <c r="I14" i="19"/>
  <c r="I10" i="19"/>
  <c r="I6" i="19"/>
  <c r="H32" i="19"/>
  <c r="I32" i="19" s="1"/>
  <c r="I31" i="19"/>
  <c r="H28" i="19"/>
  <c r="I27" i="19"/>
  <c r="H24" i="19"/>
  <c r="I24" i="19" s="1"/>
  <c r="H20" i="19"/>
  <c r="I19" i="19"/>
  <c r="H16" i="19"/>
  <c r="H12" i="19"/>
  <c r="I12" i="19" s="1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<sst xmlns="http://schemas.openxmlformats.org/spreadsheetml/2006/main" count="165" uniqueCount="50">
  <si>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</si>
  <si>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</si>
  <si>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</si>
  <si>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</si>
  <si>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</si>
  <si>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</si>
  <si>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</si>
  <si>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</si>
  <si>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</si>
  <si>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</si>
  <si>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</si>
  <si>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</si>
  <si>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</si>
  <si>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</si>
  <si>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</si>
  <si>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</si>
  <si>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</si>
  <si>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</si>
  <si>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</si>
  <si>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</si>
  <si>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</si>
  <si>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</si>
  <si>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</si>
  <si>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</si>
  <si>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</si>
  <si>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</si>
  <si>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</si>
  <si>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</si>
  <si>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</si>
  <si>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</si>
  <si>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</si>
  <si>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</si>
  <si>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</si>
  <si>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</si>
  <si>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</si>
  <si>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</si>
  <si>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</si>
  <si>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</si>
  <si>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</si>
  <si>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</si>
  <si>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</si>
  <si>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</si>
  <si>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</si>
  <si>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</si>
  <si>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</si>
  <si>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</si>
  <si>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</si>
  <si>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</si>
  <si>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</si>
  <si>
    <t>F e r i a d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</si>
</sst>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2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05" t="s">
        <v>33</v>
      </c>
      <c r="B1" s="105"/>
      <c r="C1" s="105"/>
      <c r="D1" s="105"/>
      <c r="E1" s="105"/>
      <c r="F1" s="105"/>
      <c r="G1" s="33" t="s">
        <v>40</v>
      </c>
    </row>
    <row r="2" spans="1:8" ht="20.25" customHeight="1" thickBot="1" x14ac:dyDescent="0.25">
      <c r="A2" s="111" t="s">
        <v>41</v>
      </c>
      <c r="B2" s="111"/>
      <c r="C2" s="110" t="s">
        <v>42</v>
      </c>
      <c r="D2" s="110"/>
      <c r="E2" s="110"/>
      <c r="F2" s="110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06">
        <f>SUM(D7:D18)</f>
        <v>2.136111111111112</v>
      </c>
      <c r="F20" s="106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07">
        <f>SUM(E8:E19)</f>
        <v>0</v>
      </c>
      <c r="F21" s="107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08">
        <f>SUM(F9:F20)</f>
        <v>2.136111111111112</v>
      </c>
      <c r="F22" s="108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09" t="s">
        <v>30</v>
      </c>
      <c r="D24" s="109"/>
      <c r="E24" s="109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35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39" priority="19" stopIfTrue="1" operator="equal">
      <formula>0</formula>
    </cfRule>
    <cfRule type="cellIs" dxfId="38" priority="20" stopIfTrue="1" operator="greaterThan">
      <formula>0</formula>
    </cfRule>
    <cfRule type="cellIs" dxfId="37" priority="21" stopIfTrue="1" operator="lessThan">
      <formula>0</formula>
    </cfRule>
  </conditionalFormatting>
  <conditionalFormatting sqref="F3:F33">
    <cfRule type="cellIs" dxfId="36" priority="17" stopIfTrue="1" operator="lessThanOrEqual">
      <formula>0.0833333333333333</formula>
    </cfRule>
    <cfRule type="cellIs" dxfId="35" priority="18" stopIfTrue="1" operator="greaterThan">
      <formula>0.0833333333333333</formula>
    </cfRule>
  </conditionalFormatting>
  <conditionalFormatting sqref="I3:I33">
    <cfRule type="cellIs" dxfId="34" priority="15" stopIfTrue="1" operator="greaterThanOrEqual">
      <formula>0</formula>
    </cfRule>
    <cfRule type="cellIs" dxfId="33" priority="16" stopIfTrue="1" operator="lessThan">
      <formula>0</formula>
    </cfRule>
  </conditionalFormatting>
  <conditionalFormatting sqref="H3:H33">
    <cfRule type="cellIs" dxfId="32" priority="13" stopIfTrue="1" operator="greaterThanOrEqual">
      <formula>0.333333333333333</formula>
    </cfRule>
    <cfRule type="cellIs" dxfId="31" priority="14" stopIfTrue="1" operator="lessThan">
      <formula>0.333333333333333</formula>
    </cfRule>
  </conditionalFormatting>
  <conditionalFormatting sqref="F3">
    <cfRule type="cellIs" dxfId="30" priority="11" stopIfTrue="1" operator="lessThanOrEqual">
      <formula>0.0833333333333333</formula>
    </cfRule>
    <cfRule type="cellIs" dxfId="29" priority="12" stopIfTrue="1" operator="greaterThan">
      <formula>0.0833333333333333</formula>
    </cfRule>
  </conditionalFormatting>
  <conditionalFormatting sqref="F4:F33">
    <cfRule type="cellIs" dxfId="28" priority="9" stopIfTrue="1" operator="lessThanOrEqual">
      <formula>0.0833333333333333</formula>
    </cfRule>
    <cfRule type="cellIs" dxfId="27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37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43" sqref="R43:S4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12" t="s">
        <v>36</v>
      </c>
      <c r="B1" s="113"/>
      <c r="C1" s="113"/>
      <c r="D1" s="113"/>
      <c r="E1" s="113"/>
      <c r="F1" s="113"/>
      <c r="G1" s="113"/>
      <c r="H1" s="113"/>
      <c r="I1" s="114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J15" sqref="J1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34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>
        <v>0.4548611111111111</v>
      </c>
      <c r="C10" s="4">
        <v>0.55902777777777779</v>
      </c>
      <c r="D10" s="4">
        <v>0.59027777777777779</v>
      </c>
      <c r="E10" s="4">
        <v>0.68055555555555547</v>
      </c>
      <c r="F10" s="5">
        <f t="shared" si="0"/>
        <v>3.125E-2</v>
      </c>
      <c r="G10" s="5">
        <f t="shared" si="1"/>
        <v>0.16666666666666666</v>
      </c>
      <c r="H10" s="5">
        <f t="shared" si="2"/>
        <v>0.19444444444444436</v>
      </c>
      <c r="I10" s="5">
        <f t="shared" si="3"/>
        <v>2.7777777777777707E-2</v>
      </c>
      <c r="J10" s="90">
        <f t="shared" si="4"/>
        <v>1</v>
      </c>
    </row>
    <row r="11" spans="1:16" x14ac:dyDescent="0.2">
      <c r="A11" s="3">
        <v>39729</v>
      </c>
      <c r="B11" s="4">
        <v>0.3576388888888889</v>
      </c>
      <c r="C11" s="4">
        <v>0.53263888888888888</v>
      </c>
      <c r="D11" s="4"/>
      <c r="E11" s="4"/>
      <c r="F11" s="5">
        <f t="shared" si="0"/>
        <v>0</v>
      </c>
      <c r="G11" s="5">
        <f t="shared" si="1"/>
        <v>0.16666666666666666</v>
      </c>
      <c r="H11" s="5">
        <f t="shared" si="2"/>
        <v>0.17499999999999999</v>
      </c>
      <c r="I11" s="5">
        <f t="shared" si="3"/>
        <v>8.3333333333333315E-3</v>
      </c>
      <c r="J11" s="90">
        <f t="shared" si="4"/>
        <v>1</v>
      </c>
      <c r="K11" s="74"/>
    </row>
    <row r="12" spans="1:16" x14ac:dyDescent="0.2">
      <c r="A12" s="3">
        <v>39730</v>
      </c>
      <c r="B12" s="4">
        <v>0.33263888888888887</v>
      </c>
      <c r="C12" s="4">
        <v>0.53055555555555556</v>
      </c>
      <c r="D12" s="4">
        <v>0.54722222222222217</v>
      </c>
      <c r="E12" s="4">
        <v>0.57013888888888886</v>
      </c>
      <c r="F12" s="5">
        <f t="shared" si="0"/>
        <v>1.6666666666666607E-2</v>
      </c>
      <c r="G12" s="5">
        <f t="shared" si="1"/>
        <v>0.16666666666666666</v>
      </c>
      <c r="H12" s="5">
        <f t="shared" si="2"/>
        <v>0.22083333333333338</v>
      </c>
      <c r="I12" s="5">
        <f t="shared" si="3"/>
        <v>5.4166666666666724E-2</v>
      </c>
      <c r="J12" s="90">
        <f t="shared" si="4"/>
        <v>1</v>
      </c>
    </row>
    <row r="13" spans="1:16" x14ac:dyDescent="0.2">
      <c r="A13" s="3">
        <v>39731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v>0</v>
      </c>
      <c r="K14" s="79" t="s">
        <v>49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f t="shared" si="4"/>
        <v>1</v>
      </c>
    </row>
    <row r="18" spans="1:11" x14ac:dyDescent="0.2">
      <c r="A18" s="3">
        <v>39736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90">
        <f t="shared" si="4"/>
        <v>1</v>
      </c>
    </row>
    <row r="19" spans="1:11" x14ac:dyDescent="0.2">
      <c r="A19" s="3">
        <v>39737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90">
        <f t="shared" si="4"/>
        <v>1</v>
      </c>
    </row>
    <row r="20" spans="1:11" x14ac:dyDescent="0.2">
      <c r="A20" s="3">
        <v>39738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39743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39746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1.3333333333333333</v>
      </c>
      <c r="H34" s="21">
        <f>SUM(H3:H33)</f>
        <v>1.7479166666666666</v>
      </c>
      <c r="I34" s="20">
        <f>SUM(I3:I33)</f>
        <v>0.41458333333333308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0.36363636363636365</v>
      </c>
      <c r="I37" s="86">
        <f>H34/H36</f>
        <v>0.47670454545454544</v>
      </c>
      <c r="R37" s="95">
        <f>$R$36*H37</f>
        <v>727.27272727272725</v>
      </c>
      <c r="S37" s="92">
        <f>$R$36*I37</f>
        <v>953.40909090909088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0.63636363636363635</v>
      </c>
      <c r="I38" s="89">
        <f>1-I37</f>
        <v>0.52329545454545456</v>
      </c>
      <c r="R38" s="95">
        <f>$R$36*H38</f>
        <v>1272.7272727272727</v>
      </c>
      <c r="S38" s="92">
        <f>$R$36*I38</f>
        <v>1046.5909090909092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0.36363636363636365</v>
      </c>
      <c r="I41" s="86">
        <f>H34/H40</f>
        <v>0.47670454545454544</v>
      </c>
      <c r="R41" s="95">
        <f>$R$36*H41</f>
        <v>727.27272727272725</v>
      </c>
      <c r="S41" s="92">
        <f>$R$36*I41</f>
        <v>953.40909090909088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0.63636363636363635</v>
      </c>
      <c r="I42" s="89">
        <f>1-I41</f>
        <v>0.52329545454545456</v>
      </c>
      <c r="R42" s="96">
        <f>$R$36*H42</f>
        <v>1272.7272727272727</v>
      </c>
      <c r="S42" s="93">
        <f>$R$36*I42</f>
        <v>1046.5909090909092</v>
      </c>
    </row>
    <row r="43" spans="1:19" x14ac:dyDescent="0.2">
      <c r="R43" s="101"/>
      <c r="S43" s="102">
        <f>S36-R38</f>
        <v>-952.15311004784758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 2012</vt:lpstr>
      <vt:lpstr>07-2012</vt:lpstr>
      <vt:lpstr>08-2012</vt:lpstr>
      <vt:lpstr>09-2012</vt:lpstr>
      <vt:lpstr>10-2012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2012-10-10T16:42:12Z</dcterms:modified>
</cp:coreProperties>
</file>