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27" i="1"/>
  <c r="C27"/>
  <c r="D37"/>
  <c r="D36"/>
  <c r="D35"/>
  <c r="D34"/>
  <c r="D33"/>
  <c r="D32"/>
  <c r="D31"/>
  <c r="D30"/>
  <c r="D29"/>
  <c r="D28"/>
  <c r="D27"/>
  <c r="D26"/>
  <c r="E26"/>
  <c r="E37"/>
  <c r="E36"/>
  <c r="E35"/>
  <c r="E34"/>
  <c r="E33"/>
  <c r="E32"/>
  <c r="E31"/>
  <c r="E30"/>
  <c r="E29"/>
  <c r="E28"/>
  <c r="C37"/>
  <c r="C36"/>
  <c r="C35"/>
  <c r="C34"/>
  <c r="C33"/>
  <c r="C32"/>
  <c r="C31"/>
  <c r="C30"/>
  <c r="C29"/>
  <c r="C28"/>
  <c r="C26"/>
  <c r="B27"/>
  <c r="B28"/>
  <c r="B29"/>
  <c r="B30"/>
  <c r="B31"/>
  <c r="B32"/>
  <c r="B33"/>
  <c r="B34"/>
  <c r="B35"/>
  <c r="B36"/>
  <c r="B37"/>
  <c r="B26"/>
</calcChain>
</file>

<file path=xl/sharedStrings.xml><?xml version="1.0" encoding="utf-8"?>
<sst xmlns="http://schemas.openxmlformats.org/spreadsheetml/2006/main" count="81" uniqueCount="46">
  <si>
    <t>11.Handl.zmienne w nN</t>
  </si>
  <si>
    <t xml:space="preserve">   5503,67</t>
  </si>
  <si>
    <t xml:space="preserve">     --</t>
  </si>
  <si>
    <t xml:space="preserve">   3172,13</t>
  </si>
  <si>
    <t xml:space="preserve">  -2557,29</t>
  </si>
  <si>
    <t xml:space="preserve">  -4675,31</t>
  </si>
  <si>
    <t xml:space="preserve">  -3872,49</t>
  </si>
  <si>
    <t xml:space="preserve">  -5484,20</t>
  </si>
  <si>
    <t xml:space="preserve">  -6225,73</t>
  </si>
  <si>
    <t xml:space="preserve">  -6469,64</t>
  </si>
  <si>
    <t xml:space="preserve">  -8535,05</t>
  </si>
  <si>
    <t xml:space="preserve">   4864,98</t>
  </si>
  <si>
    <t xml:space="preserve">   3275,73</t>
  </si>
  <si>
    <t xml:space="preserve">   5272,53</t>
  </si>
  <si>
    <t xml:space="preserve">   Styczeń</t>
  </si>
  <si>
    <t xml:space="preserve">     Luty</t>
  </si>
  <si>
    <t xml:space="preserve">    Marzec</t>
  </si>
  <si>
    <t xml:space="preserve">   Kwiecień</t>
  </si>
  <si>
    <t xml:space="preserve">      Maj</t>
  </si>
  <si>
    <t xml:space="preserve">   Czerwiec</t>
  </si>
  <si>
    <t xml:space="preserve">    Lipiec</t>
  </si>
  <si>
    <t xml:space="preserve">   Sierpień</t>
  </si>
  <si>
    <t xml:space="preserve">   Wrzesień</t>
  </si>
  <si>
    <t xml:space="preserve"> Październik</t>
  </si>
  <si>
    <t xml:space="preserve">   Listopad</t>
  </si>
  <si>
    <t xml:space="preserve">   Grudzień</t>
  </si>
  <si>
    <t>sprzedana z nN ogółem</t>
  </si>
  <si>
    <t>sprzedana z nN w miast</t>
  </si>
  <si>
    <t>Es+deltaEh</t>
  </si>
  <si>
    <t>Em/Es=Z</t>
  </si>
  <si>
    <t>Em+Z*deltaEh</t>
  </si>
  <si>
    <t>deltaEb-deltaEh</t>
  </si>
  <si>
    <t>23.Bilansowe w nN+SN</t>
  </si>
  <si>
    <t xml:space="preserve">  15153,00</t>
  </si>
  <si>
    <t xml:space="preserve">  12459,00</t>
  </si>
  <si>
    <t xml:space="preserve">   5695,00</t>
  </si>
  <si>
    <t xml:space="preserve">   1130,00</t>
  </si>
  <si>
    <t xml:space="preserve">   2169,00</t>
  </si>
  <si>
    <t xml:space="preserve">   -629,00</t>
  </si>
  <si>
    <t xml:space="preserve">  -1408,00</t>
  </si>
  <si>
    <t xml:space="preserve">  -1738,00</t>
  </si>
  <si>
    <t xml:space="preserve">  -3264,00</t>
  </si>
  <si>
    <t xml:space="preserve">  12760,00</t>
  </si>
  <si>
    <t xml:space="preserve">  12029,00</t>
  </si>
  <si>
    <t xml:space="preserve">  15121,00</t>
  </si>
  <si>
    <t>`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</si>
</sst>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7"/>
  <sheetViews>
    <sheetView tabSelected="1" workbookViewId="0">
      <selection activeCell="B8" sqref="B8"/>
    </sheetView>
  </sheetViews>
  <sheetFormatPr defaultRowHeight="15"/>
  <cols>
    <col min="1" max="1" width="22.28515625" customWidth="1"/>
    <col min="2" max="2" width="21.85546875" customWidth="1"/>
    <col min="3" max="3" width="22.42578125" customWidth="1"/>
    <col min="4" max="4" width="20.7109375" customWidth="1"/>
    <col min="5" max="5" width="17.1406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  <c r="N1" t="s">
        <v>8</v>
      </c>
      <c r="O1" t="s">
        <v>2</v>
      </c>
      <c r="P1" t="s">
        <v>9</v>
      </c>
      <c r="Q1" t="s">
        <v>2</v>
      </c>
      <c r="R1" t="s">
        <v>10</v>
      </c>
      <c r="S1" t="s">
        <v>2</v>
      </c>
      <c r="T1" t="s">
        <v>11</v>
      </c>
      <c r="U1" t="s">
        <v>2</v>
      </c>
      <c r="V1" t="s">
        <v>12</v>
      </c>
      <c r="W1" t="s">
        <v>2</v>
      </c>
      <c r="X1" t="s">
        <v>13</v>
      </c>
      <c r="Y1" t="s">
        <v>2</v>
      </c>
    </row>
    <row r="2" spans="1:25">
      <c r="A2" t="s">
        <v>32</v>
      </c>
      <c r="B2" t="s">
        <v>33</v>
      </c>
      <c r="C2" t="s">
        <v>2</v>
      </c>
      <c r="D2" t="s">
        <v>34</v>
      </c>
      <c r="E2" t="s">
        <v>2</v>
      </c>
      <c r="F2" t="s">
        <v>35</v>
      </c>
      <c r="G2" t="s">
        <v>2</v>
      </c>
      <c r="H2" t="s">
        <v>36</v>
      </c>
      <c r="I2" t="s">
        <v>2</v>
      </c>
      <c r="J2" t="s">
        <v>37</v>
      </c>
      <c r="K2" t="s">
        <v>2</v>
      </c>
      <c r="L2" t="s">
        <v>38</v>
      </c>
      <c r="M2" t="s">
        <v>2</v>
      </c>
      <c r="N2" t="s">
        <v>39</v>
      </c>
      <c r="O2" t="s">
        <v>2</v>
      </c>
      <c r="P2" t="s">
        <v>40</v>
      </c>
      <c r="Q2" t="s">
        <v>2</v>
      </c>
      <c r="R2" t="s">
        <v>41</v>
      </c>
      <c r="S2" t="s">
        <v>2</v>
      </c>
      <c r="T2" t="s">
        <v>42</v>
      </c>
      <c r="U2" t="s">
        <v>2</v>
      </c>
      <c r="V2" t="s">
        <v>43</v>
      </c>
      <c r="W2" t="s">
        <v>2</v>
      </c>
      <c r="X2" t="s">
        <v>44</v>
      </c>
      <c r="Y2" t="s">
        <v>2</v>
      </c>
    </row>
    <row r="7" spans="1:25">
      <c r="B7" t="s">
        <v>26</v>
      </c>
      <c r="C7" t="s">
        <v>27</v>
      </c>
    </row>
    <row r="8" spans="1:25">
      <c r="A8" t="s">
        <v>14</v>
      </c>
      <c r="B8" s="1">
        <v>46332</v>
      </c>
      <c r="C8" s="1">
        <v>30827</v>
      </c>
    </row>
    <row r="9" spans="1:25">
      <c r="A9" t="s">
        <v>15</v>
      </c>
      <c r="B9" s="1">
        <v>44825</v>
      </c>
      <c r="C9" s="1">
        <v>29238</v>
      </c>
    </row>
    <row r="10" spans="1:25">
      <c r="A10" t="s">
        <v>16</v>
      </c>
      <c r="B10" s="1">
        <v>49770</v>
      </c>
      <c r="C10" s="1">
        <v>34538</v>
      </c>
    </row>
    <row r="11" spans="1:25">
      <c r="A11" t="s">
        <v>17</v>
      </c>
      <c r="B11" s="1">
        <v>41447</v>
      </c>
      <c r="C11" s="1">
        <v>29941</v>
      </c>
    </row>
    <row r="12" spans="1:25">
      <c r="A12" t="s">
        <v>18</v>
      </c>
      <c r="B12" s="1">
        <v>42109</v>
      </c>
      <c r="C12" s="1">
        <v>27301</v>
      </c>
    </row>
    <row r="13" spans="1:25">
      <c r="A13" t="s">
        <v>19</v>
      </c>
      <c r="B13" s="1">
        <v>36638</v>
      </c>
      <c r="C13" s="1">
        <v>24735</v>
      </c>
    </row>
    <row r="14" spans="1:25">
      <c r="A14" t="s">
        <v>20</v>
      </c>
      <c r="B14" s="1">
        <v>37690</v>
      </c>
      <c r="C14" s="1">
        <v>23602</v>
      </c>
    </row>
    <row r="15" spans="1:25">
      <c r="A15" t="s">
        <v>21</v>
      </c>
      <c r="B15" s="1">
        <v>37130</v>
      </c>
      <c r="C15" s="1">
        <v>25048</v>
      </c>
    </row>
    <row r="16" spans="1:25">
      <c r="A16" t="s">
        <v>22</v>
      </c>
      <c r="B16" s="1">
        <v>40469</v>
      </c>
      <c r="C16" s="1">
        <v>19571</v>
      </c>
    </row>
    <row r="17" spans="1:5">
      <c r="A17" t="s">
        <v>23</v>
      </c>
      <c r="B17" s="1">
        <v>39089</v>
      </c>
      <c r="C17" s="1">
        <v>27286</v>
      </c>
    </row>
    <row r="18" spans="1:5">
      <c r="A18" t="s">
        <v>24</v>
      </c>
      <c r="B18" s="1">
        <v>40576</v>
      </c>
      <c r="C18" s="1">
        <v>21531</v>
      </c>
    </row>
    <row r="19" spans="1:5">
      <c r="A19" t="s">
        <v>25</v>
      </c>
      <c r="B19" s="1">
        <v>44735</v>
      </c>
      <c r="C19" s="1">
        <v>28364</v>
      </c>
    </row>
    <row r="23" spans="1:5">
      <c r="E23" t="s">
        <v>45</v>
      </c>
    </row>
    <row r="25" spans="1:5">
      <c r="B25" t="s">
        <v>29</v>
      </c>
      <c r="C25" t="s">
        <v>28</v>
      </c>
      <c r="D25" t="s">
        <v>30</v>
      </c>
      <c r="E25" t="s">
        <v>31</v>
      </c>
    </row>
    <row r="26" spans="1:5">
      <c r="A26" t="s">
        <v>14</v>
      </c>
      <c r="B26">
        <f>C8/B8</f>
        <v>0.66535008201674872</v>
      </c>
      <c r="C26" s="2">
        <f>B8+B1</f>
        <v>51835.67</v>
      </c>
      <c r="D26" s="2">
        <f>C8+(B26*B1)</f>
        <v>34488.867285893117</v>
      </c>
      <c r="E26" s="2">
        <f>B2-B1</f>
        <v>9649.33</v>
      </c>
    </row>
    <row r="27" spans="1:5">
      <c r="A27" t="s">
        <v>15</v>
      </c>
      <c r="B27">
        <f t="shared" ref="B27:B37" si="0">C9/B9</f>
        <v>0.6522699386503068</v>
      </c>
      <c r="C27" s="2">
        <f>B9+D1</f>
        <v>47997.13</v>
      </c>
      <c r="D27" s="2">
        <f>C9+(B27*D1)</f>
        <v>31307.085040490798</v>
      </c>
      <c r="E27" s="2">
        <f>D2-D1</f>
        <v>9286.869999999999</v>
      </c>
    </row>
    <row r="28" spans="1:5">
      <c r="A28" t="s">
        <v>16</v>
      </c>
      <c r="B28">
        <f t="shared" si="0"/>
        <v>0.69395218002812942</v>
      </c>
      <c r="C28" s="2">
        <f>B10+F1</f>
        <v>47212.71</v>
      </c>
      <c r="D28" s="2">
        <f>C10+(B28*F1)</f>
        <v>32763.363029535863</v>
      </c>
      <c r="E28" s="2">
        <f>F2-F1</f>
        <v>8252.2900000000009</v>
      </c>
    </row>
    <row r="29" spans="1:5">
      <c r="A29" t="s">
        <v>17</v>
      </c>
      <c r="B29">
        <f t="shared" si="0"/>
        <v>0.72239245301228072</v>
      </c>
      <c r="C29" s="2">
        <f>B11+H1</f>
        <v>36771.69</v>
      </c>
      <c r="D29" s="2">
        <f>C11+(B29*H1)</f>
        <v>26563.591340507155</v>
      </c>
      <c r="E29" s="2">
        <f>H2-H1</f>
        <v>5805.31</v>
      </c>
    </row>
    <row r="30" spans="1:5">
      <c r="A30" t="s">
        <v>18</v>
      </c>
      <c r="B30">
        <f t="shared" si="0"/>
        <v>0.64834120971763753</v>
      </c>
      <c r="C30" s="2">
        <f>B12+J1</f>
        <v>38236.51</v>
      </c>
      <c r="D30" s="2">
        <f>C12+(B30*J1)</f>
        <v>24790.305148780546</v>
      </c>
      <c r="E30" s="2">
        <f>J2-J1</f>
        <v>6041.49</v>
      </c>
    </row>
    <row r="31" spans="1:5">
      <c r="A31" t="s">
        <v>19</v>
      </c>
      <c r="B31">
        <f t="shared" si="0"/>
        <v>0.67511872918827442</v>
      </c>
      <c r="C31" s="2">
        <f>B13+L1</f>
        <v>31153.8</v>
      </c>
      <c r="D31" s="2">
        <f>C13+(B31*L1)</f>
        <v>21032.513865385667</v>
      </c>
      <c r="E31" s="2">
        <f>L2-L1</f>
        <v>4855.2</v>
      </c>
    </row>
    <row r="32" spans="1:5">
      <c r="A32" t="s">
        <v>20</v>
      </c>
      <c r="B32">
        <f t="shared" si="0"/>
        <v>0.62621384982754047</v>
      </c>
      <c r="C32" s="2">
        <f>B14+N1</f>
        <v>31464.27</v>
      </c>
      <c r="D32" s="2">
        <f>C14+(B32*N1)</f>
        <v>19703.361648713188</v>
      </c>
      <c r="E32" s="2">
        <f>N2-N1</f>
        <v>4817.7299999999996</v>
      </c>
    </row>
    <row r="33" spans="1:5">
      <c r="A33" t="s">
        <v>21</v>
      </c>
      <c r="B33">
        <f t="shared" si="0"/>
        <v>0.67460274710476709</v>
      </c>
      <c r="C33" s="2">
        <f>B15+P1</f>
        <v>30660.36</v>
      </c>
      <c r="D33" s="2">
        <f>C15+(B33*P1)</f>
        <v>20683.563083221114</v>
      </c>
      <c r="E33" s="2">
        <f>P2-P1</f>
        <v>4731.6400000000003</v>
      </c>
    </row>
    <row r="34" spans="1:5">
      <c r="A34" t="s">
        <v>22</v>
      </c>
      <c r="B34">
        <f t="shared" si="0"/>
        <v>0.48360473448812674</v>
      </c>
      <c r="C34" s="2">
        <f>B16+R1</f>
        <v>31933.95</v>
      </c>
      <c r="D34" s="2">
        <f>C16+(B34*R1)</f>
        <v>15443.409410907114</v>
      </c>
      <c r="E34" s="2">
        <f>R2-R1</f>
        <v>5271.0499999999993</v>
      </c>
    </row>
    <row r="35" spans="1:5">
      <c r="A35" t="s">
        <v>23</v>
      </c>
      <c r="B35">
        <f t="shared" si="0"/>
        <v>0.6980480442068101</v>
      </c>
      <c r="C35" s="2">
        <f>B17+T1</f>
        <v>43953.979999999996</v>
      </c>
      <c r="D35" s="2">
        <f>C17+(B35*T1)</f>
        <v>30681.989774105248</v>
      </c>
      <c r="E35" s="2">
        <f>T2-T1</f>
        <v>7895.02</v>
      </c>
    </row>
    <row r="36" spans="1:5">
      <c r="A36" t="s">
        <v>24</v>
      </c>
      <c r="B36">
        <f t="shared" si="0"/>
        <v>0.53063387223974767</v>
      </c>
      <c r="C36" s="2">
        <f>B18+V1</f>
        <v>43851.73</v>
      </c>
      <c r="D36" s="2">
        <f>C18+(B36*V1)</f>
        <v>23269.213294311907</v>
      </c>
      <c r="E36" s="2">
        <f>V2-V1</f>
        <v>8753.27</v>
      </c>
    </row>
    <row r="37" spans="1:5">
      <c r="A37" t="s">
        <v>25</v>
      </c>
      <c r="B37">
        <f t="shared" si="0"/>
        <v>0.63404493126187544</v>
      </c>
      <c r="C37" s="2">
        <f>B19+X1</f>
        <v>50007.53</v>
      </c>
      <c r="D37" s="2">
        <f>C19+(B37*X1)</f>
        <v>31707.020921426178</v>
      </c>
      <c r="E37" s="2">
        <f>X2-X1</f>
        <v>9848.4700000000012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2018-04-11T10:35:56Z</dcterms:modified>
</cp:coreProperties>
</file>