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700" yWindow="240" windowWidth="38720" windowHeight="28120" tabRatio="500" firstSheet="3" activeTab="8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  <sheet name="Ordering Comparison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3" l="1"/>
  <c r="F34" i="13"/>
  <c r="E34" i="13"/>
  <c r="D34" i="13"/>
  <c r="C34" i="13"/>
  <c r="B34" i="13"/>
  <c r="G35" i="13"/>
  <c r="F35" i="13"/>
  <c r="E35" i="13"/>
  <c r="D35" i="13"/>
  <c r="C35" i="13"/>
  <c r="B35" i="13"/>
  <c r="G41" i="13"/>
  <c r="F41" i="13"/>
  <c r="E41" i="13"/>
  <c r="D41" i="13"/>
  <c r="C41" i="13"/>
  <c r="B41" i="13"/>
  <c r="G46" i="13"/>
  <c r="F46" i="13"/>
  <c r="E46" i="13"/>
  <c r="D46" i="13"/>
  <c r="C46" i="13"/>
  <c r="B46" i="13"/>
  <c r="G19" i="13"/>
  <c r="F19" i="13"/>
  <c r="E19" i="13"/>
  <c r="D19" i="13"/>
  <c r="C19" i="13"/>
  <c r="B19" i="13"/>
  <c r="G14" i="13"/>
  <c r="F14" i="13"/>
  <c r="E14" i="13"/>
  <c r="D14" i="13"/>
  <c r="C14" i="13"/>
  <c r="B14" i="13"/>
  <c r="B7" i="13"/>
  <c r="G7" i="13"/>
  <c r="G8" i="13"/>
  <c r="F7" i="13"/>
  <c r="F8" i="13"/>
  <c r="E7" i="13"/>
  <c r="E8" i="13"/>
  <c r="D7" i="13"/>
  <c r="D8" i="13"/>
  <c r="C7" i="13"/>
  <c r="C8" i="13"/>
  <c r="B8" i="13"/>
  <c r="D19" i="12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<sst xmlns="http://schemas.openxmlformats.org/spreadsheetml/2006/main" count="187" uniqueCount="51">
  <si>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</si>
  <si>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</si>
  <si>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</si>
  <si>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</si>
  <si>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</si>
  <si>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</si>
  <si>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</si>
  <si>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</si>
  <si>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</si>
  <si>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</si>
  <si>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</si>
  <si>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</si>
  <si>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</si>
  <si>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</si>
  <si>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</si>
  <si>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</si>
  <si>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</si>
  <si>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</si>
  <si>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</si>
  <si>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</si>
  <si>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</si>
  <si>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</si>
  <si>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</si>
  <si>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</si>
  <si>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</si>
  <si>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</si>
  <si>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</si>
  <si>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</si>
  <si>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</si>
  <si>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</si>
  <si>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</si>
  <si>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</si>
  <si>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</si>
  <si>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</si>
  <si>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</si>
  <si>
    <t>40^3 Regular Grid</t>
  </si>
  <si>
    <t>hnx=40</t>
  </si>
  <si>
    <t>n=50</t>
  </si>
  <si>
    <t>ijk</t>
  </si>
  <si>
    <t>rcm</t>
  </si>
  <si>
    <t>u</t>
  </si>
  <si>
    <t>x</t>
  </si>
  <si>
    <t>z</t>
  </si>
  <si>
    <t>4 node z</t>
  </si>
  <si>
    <t>Time per Stencil</t>
  </si>
  <si>
    <t>Total Time</t>
  </si>
  <si>
    <t>Average Time (400 iterations)</t>
  </si>
  <si>
    <t>Bandwidth</t>
  </si>
  <si>
    <t>So the minimum bandwidth is not always going to give the best spmv times. Its possible that the outliers increase bandwidth but the core is condensed to the center.</t>
  </si>
  <si>
    <t xml:space="preserve">At least for the problems we solve, there is no benefit to reordering. </t>
  </si>
  <si>
    <t>100K CVT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</si>
</sst>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4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89016"/>
        <c:axId val="-2118705112"/>
      </c:scatterChart>
      <c:valAx>
        <c:axId val="214388901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8705112"/>
        <c:crosses val="autoZero"/>
        <c:crossBetween val="midCat"/>
      </c:valAx>
      <c:valAx>
        <c:axId val="-21187051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3889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97896"/>
        <c:axId val="-2091815544"/>
      </c:scatterChart>
      <c:valAx>
        <c:axId val="-2116297896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1815544"/>
        <c:crosses val="autoZero"/>
        <c:crossBetween val="midCat"/>
      </c:valAx>
      <c:valAx>
        <c:axId val="-2091815544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97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68744"/>
        <c:axId val="-2115629256"/>
      </c:scatterChart>
      <c:valAx>
        <c:axId val="-209466874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5629256"/>
        <c:crosses val="autoZero"/>
        <c:crossBetween val="midCat"/>
      </c:valAx>
      <c:valAx>
        <c:axId val="-2115629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66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77992"/>
        <c:axId val="-2119170840"/>
      </c:scatterChart>
      <c:valAx>
        <c:axId val="-208897799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170840"/>
        <c:crosses val="autoZero"/>
        <c:crossBetween val="midCat"/>
      </c:valAx>
      <c:valAx>
        <c:axId val="-21191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77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85544"/>
        <c:axId val="-2089122008"/>
      </c:scatterChart>
      <c:valAx>
        <c:axId val="21423855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122008"/>
        <c:crosses val="autoZero"/>
        <c:crossBetween val="midCat"/>
      </c:valAx>
      <c:valAx>
        <c:axId val="-208912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85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56472"/>
        <c:axId val="-2116832680"/>
      </c:scatterChart>
      <c:valAx>
        <c:axId val="-21168564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32680"/>
        <c:crosses val="autoZero"/>
        <c:crossBetween val="midCat"/>
      </c:valAx>
      <c:valAx>
        <c:axId val="-211683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5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071304"/>
        <c:axId val="-2120909816"/>
      </c:scatterChart>
      <c:valAx>
        <c:axId val="-2091071304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0909816"/>
        <c:crosses val="autoZero"/>
        <c:crossBetween val="midCat"/>
      </c:valAx>
      <c:valAx>
        <c:axId val="-2120909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07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20280"/>
        <c:axId val="-2124107592"/>
      </c:scatterChart>
      <c:valAx>
        <c:axId val="-2116220280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4107592"/>
        <c:crosses val="autoZero"/>
        <c:crossBetween val="midCat"/>
      </c:valAx>
      <c:valAx>
        <c:axId val="-2124107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6220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32872"/>
        <c:axId val="-2145972424"/>
      </c:scatterChart>
      <c:valAx>
        <c:axId val="-211943287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972424"/>
        <c:crosses val="autoZero"/>
        <c:crossBetween val="midCat"/>
      </c:valAx>
      <c:valAx>
        <c:axId val="-214597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432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56072"/>
        <c:axId val="-2143792760"/>
      </c:scatterChart>
      <c:valAx>
        <c:axId val="-212495607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792760"/>
        <c:crosses val="autoZero"/>
        <c:crossBetween val="midCat"/>
      </c:valAx>
      <c:valAx>
        <c:axId val="-2143792760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4956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02008"/>
        <c:axId val="-2123643048"/>
      </c:scatterChart>
      <c:valAx>
        <c:axId val="-214690200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3643048"/>
        <c:crosses val="autoZero"/>
        <c:crossBetween val="midCat"/>
      </c:valAx>
      <c:valAx>
        <c:axId val="-21236430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6902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73160"/>
        <c:axId val="-2089316088"/>
      </c:scatterChart>
      <c:valAx>
        <c:axId val="-212147316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316088"/>
        <c:crosses val="autoZero"/>
        <c:crossBetween val="midCat"/>
      </c:valAx>
      <c:valAx>
        <c:axId val="-2089316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473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'Stencils RegularGrid'!$C$2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45800"/>
        <c:axId val="-2094588488"/>
      </c:scatterChart>
      <c:valAx>
        <c:axId val="-209484580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588488"/>
        <c:crosses val="autoZero"/>
        <c:crossBetween val="midCat"/>
      </c:valAx>
      <c:valAx>
        <c:axId val="-20945884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484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66232"/>
        <c:axId val="-2089198056"/>
      </c:scatterChart>
      <c:valAx>
        <c:axId val="-209116623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198056"/>
        <c:crosses val="autoZero"/>
        <c:crossBetween val="midCat"/>
      </c:valAx>
      <c:valAx>
        <c:axId val="-20891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116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45240"/>
        <c:axId val="-2126916136"/>
      </c:scatterChart>
      <c:valAx>
        <c:axId val="-209094524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6916136"/>
        <c:crosses val="autoZero"/>
        <c:crossBetween val="midCat"/>
      </c:valAx>
      <c:valAx>
        <c:axId val="-212691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9094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71656"/>
        <c:axId val="-2091747512"/>
      </c:scatterChart>
      <c:valAx>
        <c:axId val="-2116471656"/>
        <c:scaling>
          <c:logBase val="2.0"/>
          <c:orientation val="minMax"/>
          <c:min val="4000.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091747512"/>
        <c:crosses val="autoZero"/>
        <c:crossBetween val="midCat"/>
      </c:valAx>
      <c:valAx>
        <c:axId val="-2091747512"/>
        <c:scaling>
          <c:orientation val="minMax"/>
          <c:max val="1.2"/>
          <c:min val="0.8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1647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ser>
          <c:idx val="4"/>
          <c:order val="3"/>
          <c:tx>
            <c:v>N</c:v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24248"/>
        <c:axId val="-2118414648"/>
      </c:scatterChart>
      <c:valAx>
        <c:axId val="-211932424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8414648"/>
        <c:crosses val="autoZero"/>
        <c:crossBetween val="midCat"/>
      </c:valAx>
      <c:valAx>
        <c:axId val="-21184146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932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76472"/>
        <c:axId val="-2089341288"/>
      </c:scatterChart>
      <c:valAx>
        <c:axId val="-212157647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89341288"/>
        <c:crosses val="autoZero"/>
        <c:crossBetween val="midCat"/>
      </c:valAx>
      <c:valAx>
        <c:axId val="-2089341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576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2" workbookViewId="0">
      <selection activeCell="H33" sqref="H33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 t="shared" ref="I3:I13" si="1">F3/D3</f>
        <v>1.015954847303008</v>
      </c>
      <c r="J3">
        <f t="shared" ref="J3:J13" si="2">G3/D3</f>
        <v>0.81373554241689583</v>
      </c>
      <c r="K3">
        <f t="shared" ref="K3:K13" si="3"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 t="shared" si="1"/>
        <v>1.312855037799513</v>
      </c>
      <c r="J4">
        <f t="shared" si="2"/>
        <v>0.96867125101439377</v>
      </c>
      <c r="K4">
        <f t="shared" si="3"/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 t="shared" si="1"/>
        <v>1.8755694876438438</v>
      </c>
      <c r="J5">
        <f t="shared" si="2"/>
        <v>1.2035862494619813</v>
      </c>
      <c r="K5">
        <f t="shared" si="3"/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 t="shared" si="1"/>
        <v>3.7943915967486976</v>
      </c>
      <c r="J6">
        <f t="shared" si="2"/>
        <v>1.8843355688376313</v>
      </c>
      <c r="K6">
        <f t="shared" si="3"/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 t="shared" si="1"/>
        <v>5.372125840362572</v>
      </c>
      <c r="J7">
        <f t="shared" si="2"/>
        <v>1.8282692386089108</v>
      </c>
      <c r="K7">
        <f t="shared" si="3"/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 t="shared" si="1"/>
        <v>9.4502344674259628</v>
      </c>
      <c r="J8">
        <f t="shared" si="2"/>
        <v>1.9859955083645535</v>
      </c>
      <c r="K8">
        <f t="shared" si="3"/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 t="shared" si="1"/>
        <v>16.85035838544448</v>
      </c>
      <c r="J9">
        <f t="shared" si="2"/>
        <v>2.006701599516663</v>
      </c>
      <c r="K9">
        <f t="shared" si="3"/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 t="shared" si="1"/>
        <v>31.047931881705914</v>
      </c>
      <c r="J10">
        <f t="shared" si="2"/>
        <v>1.9644716804971805</v>
      </c>
      <c r="K10">
        <f t="shared" si="3"/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 t="shared" si="1"/>
        <v>59.660523122362761</v>
      </c>
      <c r="J11">
        <f t="shared" si="2"/>
        <v>1.77441265811326</v>
      </c>
      <c r="K11">
        <f t="shared" si="3"/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 t="shared" si="1"/>
        <v>117.68715871679784</v>
      </c>
      <c r="J12">
        <f t="shared" si="2"/>
        <v>1.5288265363711961</v>
      </c>
      <c r="K12">
        <f t="shared" si="3"/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 t="shared" si="1"/>
        <v>0</v>
      </c>
      <c r="J13">
        <f t="shared" si="2"/>
        <v>1.3996294051795952</v>
      </c>
      <c r="K13">
        <f t="shared" si="3"/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5" sqref="G15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I51" sqref="I51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60" sqref="J60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G40" sqref="G40"/>
    </sheetView>
  </sheetViews>
  <sheetFormatPr baseColWidth="10" defaultRowHeight="15" x14ac:dyDescent="0"/>
  <cols>
    <col min="1" max="1" width="25.5" customWidth="1"/>
  </cols>
  <sheetData>
    <row r="1" spans="1:7">
      <c r="A1" t="s">
        <v>35</v>
      </c>
    </row>
    <row r="2" spans="1:7">
      <c r="A2" t="s">
        <v>36</v>
      </c>
    </row>
    <row r="3" spans="1:7">
      <c r="A3" t="s">
        <v>37</v>
      </c>
    </row>
    <row r="4" spans="1:7">
      <c r="B4" s="3" t="s">
        <v>27</v>
      </c>
      <c r="C4" s="3"/>
      <c r="D4" s="3"/>
      <c r="E4" s="3"/>
      <c r="F4" s="3"/>
      <c r="G4" s="3"/>
    </row>
    <row r="5" spans="1:7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</row>
    <row r="6" spans="1:7">
      <c r="A6" t="s">
        <v>45</v>
      </c>
      <c r="B6">
        <v>10130.3457</v>
      </c>
      <c r="C6">
        <v>9570.8817999999992</v>
      </c>
      <c r="D6">
        <v>9531.3633000000009</v>
      </c>
      <c r="E6">
        <v>9642.0946999999996</v>
      </c>
      <c r="F6">
        <v>9539.2724999999991</v>
      </c>
      <c r="G6">
        <v>9594.3008000000009</v>
      </c>
    </row>
    <row r="7" spans="1:7">
      <c r="A7" t="s">
        <v>44</v>
      </c>
      <c r="B7">
        <f>B6/64000</f>
        <v>0.15828665156249999</v>
      </c>
      <c r="C7">
        <f>C6/64000</f>
        <v>0.14954502812499998</v>
      </c>
      <c r="D7">
        <f>D6/64000</f>
        <v>0.14892755156250001</v>
      </c>
      <c r="E7">
        <f>E6/64000</f>
        <v>0.15065772968749999</v>
      </c>
      <c r="F7">
        <f>F6/64000</f>
        <v>0.14905113281249999</v>
      </c>
      <c r="G7">
        <f>G6/64000</f>
        <v>0.14991095000000002</v>
      </c>
    </row>
    <row r="8" spans="1:7">
      <c r="A8" t="s">
        <v>6</v>
      </c>
      <c r="B8">
        <f>$B$7/B7</f>
        <v>1</v>
      </c>
      <c r="C8">
        <f>$B$7/C7</f>
        <v>1.0584547914905815</v>
      </c>
      <c r="D8">
        <f>$B$7/D7</f>
        <v>1.0628433080501714</v>
      </c>
      <c r="E8">
        <f>$B$7/E7</f>
        <v>1.0506374408457118</v>
      </c>
      <c r="F8">
        <f>$B$7/F7</f>
        <v>1.0619620835865629</v>
      </c>
      <c r="G8">
        <f>$B$7/G7</f>
        <v>1.0558711792734286</v>
      </c>
    </row>
    <row r="11" spans="1:7">
      <c r="B11" s="3" t="s">
        <v>33</v>
      </c>
      <c r="C11" s="3"/>
      <c r="D11" s="3"/>
      <c r="E11" s="3"/>
      <c r="F11" s="3"/>
      <c r="G11" s="3"/>
    </row>
    <row r="12" spans="1:7"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</row>
    <row r="13" spans="1:7">
      <c r="A13" t="s">
        <v>46</v>
      </c>
      <c r="B13">
        <v>4.6593</v>
      </c>
      <c r="C13">
        <v>4.7125000000000004</v>
      </c>
      <c r="D13">
        <v>4.7915000000000001</v>
      </c>
      <c r="E13">
        <v>4.8875000000000002</v>
      </c>
      <c r="F13">
        <v>4.7240000000000002</v>
      </c>
      <c r="G13">
        <v>4.7045000000000003</v>
      </c>
    </row>
    <row r="14" spans="1:7">
      <c r="A14" t="s">
        <v>6</v>
      </c>
      <c r="B14">
        <f>$B$13/B13</f>
        <v>1</v>
      </c>
      <c r="C14">
        <f>$B$13/C13</f>
        <v>0.98871087533156488</v>
      </c>
      <c r="D14">
        <f>$B$13/D13</f>
        <v>0.97240947511217779</v>
      </c>
      <c r="E14">
        <f>$B$13/E13</f>
        <v>0.95330946291560104</v>
      </c>
      <c r="F14">
        <f>$B$13/F13</f>
        <v>0.98630397967823868</v>
      </c>
      <c r="G14">
        <f>$B$13/G13</f>
        <v>0.99039217770219989</v>
      </c>
    </row>
    <row r="16" spans="1:7">
      <c r="B16" s="3"/>
      <c r="C16" s="3"/>
      <c r="D16" s="3"/>
      <c r="E16" s="3"/>
      <c r="F16" s="3"/>
      <c r="G16" s="3"/>
    </row>
    <row r="17" spans="1:9"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I17" t="s">
        <v>48</v>
      </c>
    </row>
    <row r="18" spans="1:9">
      <c r="A18" t="s">
        <v>47</v>
      </c>
      <c r="B18">
        <v>4882</v>
      </c>
      <c r="C18">
        <v>3793</v>
      </c>
      <c r="D18">
        <v>38040</v>
      </c>
      <c r="E18">
        <v>53324</v>
      </c>
      <c r="F18">
        <v>36866</v>
      </c>
      <c r="G18">
        <v>35842</v>
      </c>
      <c r="I18" t="s">
        <v>49</v>
      </c>
    </row>
    <row r="19" spans="1:9">
      <c r="B19">
        <f>$B$18/B18</f>
        <v>1</v>
      </c>
      <c r="C19">
        <f>$B$18/C18</f>
        <v>1.2871078302135512</v>
      </c>
      <c r="D19">
        <f>$B$18/D18</f>
        <v>0.12833859095688749</v>
      </c>
      <c r="E19">
        <f>$B$18/E18</f>
        <v>9.1553521866326606E-2</v>
      </c>
      <c r="F19">
        <f>$B$18/F18</f>
        <v>0.13242554114902622</v>
      </c>
      <c r="G19">
        <f>$B$18/G18</f>
        <v>0.13620891691311868</v>
      </c>
    </row>
    <row r="28" spans="1:9">
      <c r="A28" t="s">
        <v>50</v>
      </c>
    </row>
    <row r="29" spans="1:9">
      <c r="A29" t="s">
        <v>23</v>
      </c>
    </row>
    <row r="30" spans="1:9">
      <c r="A30" t="s">
        <v>37</v>
      </c>
    </row>
    <row r="31" spans="1:9">
      <c r="B31" s="3" t="s">
        <v>27</v>
      </c>
      <c r="C31" s="3"/>
      <c r="D31" s="3"/>
      <c r="E31" s="3"/>
      <c r="F31" s="3"/>
      <c r="G31" s="3"/>
    </row>
    <row r="32" spans="1:9">
      <c r="B32" t="s">
        <v>38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</row>
    <row r="33" spans="1:7">
      <c r="A33" t="s">
        <v>45</v>
      </c>
      <c r="B33">
        <v>15313.169900000001</v>
      </c>
      <c r="C33">
        <v>15077.3105</v>
      </c>
      <c r="D33">
        <v>15078.171899999999</v>
      </c>
      <c r="E33">
        <v>15038.156199999999</v>
      </c>
      <c r="F33">
        <v>14952.2168</v>
      </c>
      <c r="G33">
        <v>15016.0479</v>
      </c>
    </row>
    <row r="34" spans="1:7">
      <c r="A34" t="s">
        <v>44</v>
      </c>
      <c r="B34">
        <f>B33/100000</f>
        <v>0.15313169900000001</v>
      </c>
      <c r="C34">
        <f t="shared" ref="C34:E34" si="0">C33/100000</f>
        <v>0.15077310499999999</v>
      </c>
      <c r="D34">
        <f t="shared" si="0"/>
        <v>0.15078171899999998</v>
      </c>
      <c r="E34">
        <f t="shared" si="0"/>
        <v>0.150381562</v>
      </c>
      <c r="F34">
        <f>F33/100000</f>
        <v>0.14952216800000001</v>
      </c>
      <c r="G34">
        <f>G33/100000</f>
        <v>0.15016047899999999</v>
      </c>
    </row>
    <row r="35" spans="1:7">
      <c r="A35" t="s">
        <v>6</v>
      </c>
      <c r="B35">
        <f>$B$34/B34</f>
        <v>1</v>
      </c>
      <c r="C35">
        <f t="shared" ref="C35:G35" si="1">$B$34/C34</f>
        <v>1.0156433337364779</v>
      </c>
      <c r="D35">
        <f t="shared" si="1"/>
        <v>1.0155853111079072</v>
      </c>
      <c r="E35">
        <f t="shared" si="1"/>
        <v>1.0182877273212525</v>
      </c>
      <c r="F35">
        <f t="shared" si="1"/>
        <v>1.0241404404997658</v>
      </c>
      <c r="G35">
        <f t="shared" si="1"/>
        <v>1.0197869640519728</v>
      </c>
    </row>
    <row r="38" spans="1:7">
      <c r="B38" s="3" t="s">
        <v>33</v>
      </c>
      <c r="C38" s="3"/>
      <c r="D38" s="3"/>
      <c r="E38" s="3"/>
      <c r="F38" s="3"/>
      <c r="G38" s="3"/>
    </row>
    <row r="39" spans="1:7"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">
        <v>43</v>
      </c>
    </row>
    <row r="40" spans="1:7">
      <c r="A40" t="s">
        <v>46</v>
      </c>
      <c r="B40">
        <v>7.5415999999999999</v>
      </c>
      <c r="C40">
        <v>7.5021000000000004</v>
      </c>
      <c r="D40">
        <v>7.4593999999999996</v>
      </c>
      <c r="E40">
        <v>7.6189999999999998</v>
      </c>
      <c r="F40">
        <v>7.5042999999999997</v>
      </c>
      <c r="G40">
        <v>7.4612999999999996</v>
      </c>
    </row>
    <row r="41" spans="1:7">
      <c r="A41" t="s">
        <v>6</v>
      </c>
      <c r="B41">
        <f>$B$40/B40</f>
        <v>1</v>
      </c>
      <c r="C41">
        <f t="shared" ref="C41:G41" si="2">$B$40/C40</f>
        <v>1.0052651924127911</v>
      </c>
      <c r="D41">
        <f t="shared" si="2"/>
        <v>1.0110196530552056</v>
      </c>
      <c r="E41">
        <f t="shared" si="2"/>
        <v>0.9898411865074157</v>
      </c>
      <c r="F41">
        <f t="shared" si="2"/>
        <v>1.0049704835894087</v>
      </c>
      <c r="G41">
        <f t="shared" si="2"/>
        <v>1.0107621996166889</v>
      </c>
    </row>
    <row r="43" spans="1:7">
      <c r="B43" s="3"/>
      <c r="C43" s="3"/>
      <c r="D43" s="3"/>
      <c r="E43" s="3"/>
      <c r="F43" s="3"/>
      <c r="G43" s="3"/>
    </row>
    <row r="44" spans="1:7">
      <c r="B44" t="s">
        <v>38</v>
      </c>
      <c r="C44" t="s">
        <v>39</v>
      </c>
      <c r="D44" t="s">
        <v>40</v>
      </c>
      <c r="E44" t="s">
        <v>41</v>
      </c>
      <c r="F44" t="s">
        <v>42</v>
      </c>
      <c r="G44" t="s">
        <v>43</v>
      </c>
    </row>
    <row r="45" spans="1:7">
      <c r="A45" t="s">
        <v>47</v>
      </c>
      <c r="B45">
        <v>8209</v>
      </c>
      <c r="C45">
        <v>12973</v>
      </c>
      <c r="D45">
        <v>73699</v>
      </c>
      <c r="E45">
        <v>87983</v>
      </c>
      <c r="F45">
        <v>70545</v>
      </c>
      <c r="G45">
        <v>70573</v>
      </c>
    </row>
    <row r="46" spans="1:7">
      <c r="B46">
        <f>$B$45/B45</f>
        <v>1</v>
      </c>
      <c r="C46">
        <f>$B$45/C45</f>
        <v>0.63277576505048949</v>
      </c>
      <c r="D46">
        <f>$B$45/D45</f>
        <v>0.11138550048168903</v>
      </c>
      <c r="E46">
        <f>$B$45/E45</f>
        <v>9.3302115181341849E-2</v>
      </c>
      <c r="F46">
        <f>$B$45/F45</f>
        <v>0.11636544049897228</v>
      </c>
      <c r="G46">
        <f>$B$45/G45</f>
        <v>0.11631927224292576</v>
      </c>
    </row>
  </sheetData>
  <mergeCells count="6">
    <mergeCell ref="B4:G4"/>
    <mergeCell ref="B11:G11"/>
    <mergeCell ref="B16:G16"/>
    <mergeCell ref="B31:G31"/>
    <mergeCell ref="B38:G38"/>
    <mergeCell ref="B43:G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  <vt:lpstr>Ordering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2013-08-06T20:31:08Z</dcterms:modified>
</cp:coreProperties>
</file>