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28420" tabRatio="500" activeTab="1"/>
  </bookViews>
  <sheets>
    <sheet name="Strong 4.096M nodes" sheetId="1" r:id="rId1"/>
    <sheet name="Weak 4000 nodes per proc" sheetId="2" r:id="rId2"/>
    <sheet name="Strong 1M nodes" sheetId="4" r:id="rId3"/>
    <sheet name="Cost comparison" sheetId="5" r:id="rId4"/>
    <sheet name="IMPI_vs_OMPI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5" i="1" l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F244" i="1"/>
  <c r="F243" i="1"/>
  <c r="F242" i="1"/>
  <c r="F241" i="1"/>
  <c r="F240" i="1"/>
  <c r="E244" i="1"/>
  <c r="E243" i="1"/>
  <c r="E242" i="1"/>
  <c r="E241" i="1"/>
  <c r="E240" i="1"/>
  <c r="D244" i="1"/>
  <c r="D243" i="1"/>
  <c r="D242" i="1"/>
  <c r="D241" i="1"/>
  <c r="D240" i="1"/>
  <c r="Q195" i="1"/>
  <c r="Q194" i="1"/>
  <c r="Q193" i="1"/>
  <c r="Q192" i="1"/>
  <c r="Q191" i="1"/>
  <c r="Q190" i="1"/>
  <c r="Q189" i="1"/>
  <c r="Q188" i="1"/>
  <c r="Q187" i="1"/>
  <c r="Q186" i="1"/>
  <c r="Q185" i="1"/>
  <c r="P195" i="1"/>
  <c r="P194" i="1"/>
  <c r="P193" i="1"/>
  <c r="P192" i="1"/>
  <c r="P191" i="1"/>
  <c r="P190" i="1"/>
  <c r="P189" i="1"/>
  <c r="P188" i="1"/>
  <c r="P187" i="1"/>
  <c r="P186" i="1"/>
  <c r="P185" i="1"/>
  <c r="O195" i="1"/>
  <c r="O194" i="1"/>
  <c r="O193" i="1"/>
  <c r="O192" i="1"/>
  <c r="O191" i="1"/>
  <c r="O190" i="1"/>
  <c r="O189" i="1"/>
  <c r="O188" i="1"/>
  <c r="O187" i="1"/>
  <c r="O186" i="1"/>
  <c r="O185" i="1"/>
  <c r="N195" i="1"/>
  <c r="M195" i="1"/>
  <c r="L195" i="1"/>
  <c r="N194" i="1"/>
  <c r="N193" i="1"/>
  <c r="N192" i="1"/>
  <c r="N191" i="1"/>
  <c r="N190" i="1"/>
  <c r="N189" i="1"/>
  <c r="N188" i="1"/>
  <c r="N187" i="1"/>
  <c r="N186" i="1"/>
  <c r="N185" i="1"/>
  <c r="M194" i="1"/>
  <c r="M193" i="1"/>
  <c r="M192" i="1"/>
  <c r="M191" i="1"/>
  <c r="M190" i="1"/>
  <c r="M189" i="1"/>
  <c r="M188" i="1"/>
  <c r="M187" i="1"/>
  <c r="M186" i="1"/>
  <c r="M185" i="1"/>
  <c r="L194" i="1"/>
  <c r="L193" i="1"/>
  <c r="L192" i="1"/>
  <c r="L191" i="1"/>
  <c r="L190" i="1"/>
  <c r="L189" i="1"/>
  <c r="L188" i="1"/>
  <c r="L187" i="1"/>
  <c r="L186" i="1"/>
  <c r="L185" i="1"/>
  <c r="X116" i="1"/>
  <c r="X115" i="1"/>
  <c r="X114" i="1"/>
  <c r="X113" i="1"/>
  <c r="X112" i="1"/>
  <c r="X111" i="1"/>
  <c r="X110" i="1"/>
  <c r="X109" i="1"/>
  <c r="X108" i="1"/>
  <c r="X107" i="1"/>
  <c r="P116" i="1"/>
  <c r="P115" i="1"/>
  <c r="P114" i="1"/>
  <c r="P113" i="1"/>
  <c r="P112" i="1"/>
  <c r="P111" i="1"/>
  <c r="P110" i="1"/>
  <c r="P109" i="1"/>
  <c r="P108" i="1"/>
  <c r="P107" i="1"/>
  <c r="X17" i="1"/>
  <c r="X16" i="1"/>
  <c r="X15" i="1"/>
  <c r="X14" i="1"/>
  <c r="X13" i="1"/>
  <c r="X12" i="1"/>
  <c r="X11" i="1"/>
  <c r="X10" i="1"/>
  <c r="X9" i="1"/>
  <c r="X8" i="1"/>
  <c r="X7" i="1"/>
  <c r="O17" i="1"/>
  <c r="O16" i="1"/>
  <c r="O15" i="1"/>
  <c r="O14" i="1"/>
  <c r="O13" i="1"/>
  <c r="O12" i="1"/>
  <c r="O11" i="1"/>
  <c r="O10" i="1"/>
  <c r="O9" i="1"/>
  <c r="O8" i="1"/>
  <c r="O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M17" i="1"/>
  <c r="M16" i="1"/>
  <c r="M15" i="1"/>
  <c r="M14" i="1"/>
  <c r="M13" i="1"/>
  <c r="M12" i="1"/>
  <c r="M11" i="1"/>
  <c r="M10" i="1"/>
  <c r="M9" i="1"/>
  <c r="M8" i="1"/>
  <c r="M7" i="1"/>
  <c r="N17" i="1"/>
  <c r="N16" i="1"/>
  <c r="N15" i="1"/>
  <c r="N14" i="1"/>
  <c r="N13" i="1"/>
  <c r="N12" i="1"/>
  <c r="N11" i="1"/>
  <c r="N10" i="1"/>
  <c r="N9" i="1"/>
  <c r="N8" i="1"/>
  <c r="N7" i="1"/>
  <c r="N116" i="1"/>
  <c r="N115" i="1"/>
  <c r="N114" i="1"/>
  <c r="N113" i="1"/>
  <c r="N112" i="1"/>
  <c r="N111" i="1"/>
  <c r="N110" i="1"/>
  <c r="N109" i="1"/>
  <c r="N108" i="1"/>
  <c r="N107" i="1"/>
  <c r="O116" i="1"/>
  <c r="O115" i="1"/>
  <c r="O114" i="1"/>
  <c r="O113" i="1"/>
  <c r="O112" i="1"/>
  <c r="O111" i="1"/>
  <c r="O110" i="1"/>
  <c r="O109" i="1"/>
  <c r="O108" i="1"/>
  <c r="O107" i="1"/>
  <c r="M10" i="4"/>
  <c r="K4" i="4"/>
  <c r="M11" i="4"/>
  <c r="L7" i="5"/>
  <c r="K7" i="5"/>
  <c r="J7" i="5"/>
  <c r="I7" i="5"/>
  <c r="H7" i="5"/>
  <c r="G7" i="5"/>
  <c r="F7" i="5"/>
  <c r="E7" i="5"/>
  <c r="D7" i="5"/>
  <c r="C7" i="5"/>
  <c r="B7" i="5"/>
  <c r="L5" i="5"/>
  <c r="K5" i="5"/>
  <c r="J5" i="5"/>
  <c r="I5" i="5"/>
  <c r="H5" i="5"/>
  <c r="G5" i="5"/>
  <c r="F5" i="5"/>
  <c r="E5" i="5"/>
  <c r="D5" i="5"/>
  <c r="C5" i="5"/>
  <c r="B5" i="5"/>
  <c r="F7" i="4"/>
  <c r="F17" i="4"/>
  <c r="E115" i="4"/>
  <c r="D115" i="4"/>
  <c r="D7" i="4"/>
  <c r="D17" i="4"/>
  <c r="C115" i="4"/>
  <c r="B115" i="4"/>
  <c r="F16" i="4"/>
  <c r="E114" i="4"/>
  <c r="D114" i="4"/>
  <c r="D16" i="4"/>
  <c r="C114" i="4"/>
  <c r="B114" i="4"/>
  <c r="F15" i="4"/>
  <c r="E113" i="4"/>
  <c r="D113" i="4"/>
  <c r="D15" i="4"/>
  <c r="C113" i="4"/>
  <c r="B113" i="4"/>
  <c r="F14" i="4"/>
  <c r="E112" i="4"/>
  <c r="D112" i="4"/>
  <c r="D14" i="4"/>
  <c r="C112" i="4"/>
  <c r="B112" i="4"/>
  <c r="F13" i="4"/>
  <c r="E111" i="4"/>
  <c r="D111" i="4"/>
  <c r="D13" i="4"/>
  <c r="C111" i="4"/>
  <c r="B111" i="4"/>
  <c r="F12" i="4"/>
  <c r="E110" i="4"/>
  <c r="D110" i="4"/>
  <c r="D12" i="4"/>
  <c r="C110" i="4"/>
  <c r="B110" i="4"/>
  <c r="F11" i="4"/>
  <c r="E109" i="4"/>
  <c r="D109" i="4"/>
  <c r="D11" i="4"/>
  <c r="C109" i="4"/>
  <c r="B109" i="4"/>
  <c r="F10" i="4"/>
  <c r="E108" i="4"/>
  <c r="D108" i="4"/>
  <c r="D10" i="4"/>
  <c r="C108" i="4"/>
  <c r="B108" i="4"/>
  <c r="F9" i="4"/>
  <c r="E107" i="4"/>
  <c r="D107" i="4"/>
  <c r="D9" i="4"/>
  <c r="C107" i="4"/>
  <c r="B107" i="4"/>
  <c r="F8" i="4"/>
  <c r="E106" i="4"/>
  <c r="D106" i="4"/>
  <c r="D8" i="4"/>
  <c r="C106" i="4"/>
  <c r="B106" i="4"/>
  <c r="E105" i="4"/>
  <c r="D105" i="4"/>
  <c r="C105" i="4"/>
  <c r="B105" i="4"/>
  <c r="J17" i="4"/>
  <c r="H17" i="4"/>
  <c r="J16" i="4"/>
  <c r="H16" i="4"/>
  <c r="J15" i="4"/>
  <c r="H15" i="4"/>
  <c r="J14" i="4"/>
  <c r="H14" i="4"/>
  <c r="J13" i="4"/>
  <c r="H13" i="4"/>
  <c r="J12" i="4"/>
  <c r="H12" i="4"/>
  <c r="J11" i="4"/>
  <c r="H11" i="4"/>
  <c r="J10" i="4"/>
  <c r="H10" i="4"/>
  <c r="J9" i="4"/>
  <c r="H9" i="4"/>
  <c r="J8" i="4"/>
  <c r="H8" i="4"/>
  <c r="J7" i="4"/>
  <c r="H7" i="4"/>
  <c r="M116" i="1"/>
  <c r="M115" i="1"/>
  <c r="M114" i="1"/>
  <c r="M113" i="1"/>
  <c r="M112" i="1"/>
  <c r="M111" i="1"/>
  <c r="M110" i="1"/>
  <c r="M109" i="1"/>
  <c r="M108" i="1"/>
  <c r="M107" i="1"/>
  <c r="L116" i="1"/>
  <c r="L115" i="1"/>
  <c r="L114" i="1"/>
  <c r="L113" i="1"/>
  <c r="L112" i="1"/>
  <c r="L111" i="1"/>
  <c r="L110" i="1"/>
  <c r="L109" i="1"/>
  <c r="L108" i="1"/>
  <c r="L107" i="1"/>
  <c r="K116" i="1"/>
  <c r="K115" i="1"/>
  <c r="K114" i="1"/>
  <c r="K113" i="1"/>
  <c r="K112" i="1"/>
  <c r="K111" i="1"/>
  <c r="K110" i="1"/>
  <c r="K109" i="1"/>
  <c r="K108" i="1"/>
  <c r="K10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67" i="1"/>
  <c r="T67" i="1"/>
  <c r="S67" i="1"/>
  <c r="M67" i="1"/>
  <c r="L67" i="1"/>
  <c r="K67" i="1"/>
  <c r="U66" i="1"/>
  <c r="T66" i="1"/>
  <c r="S66" i="1"/>
  <c r="M66" i="1"/>
  <c r="L66" i="1"/>
  <c r="K66" i="1"/>
  <c r="U65" i="1"/>
  <c r="T65" i="1"/>
  <c r="S65" i="1"/>
  <c r="M65" i="1"/>
  <c r="L65" i="1"/>
  <c r="K65" i="1"/>
  <c r="U64" i="1"/>
  <c r="T64" i="1"/>
  <c r="S64" i="1"/>
  <c r="M64" i="1"/>
  <c r="L64" i="1"/>
  <c r="K64" i="1"/>
  <c r="U63" i="1"/>
  <c r="T63" i="1"/>
  <c r="S63" i="1"/>
  <c r="M63" i="1"/>
  <c r="L63" i="1"/>
  <c r="K63" i="1"/>
  <c r="U62" i="1"/>
  <c r="T62" i="1"/>
  <c r="S62" i="1"/>
  <c r="M62" i="1"/>
  <c r="L62" i="1"/>
  <c r="K62" i="1"/>
  <c r="U61" i="1"/>
  <c r="T61" i="1"/>
  <c r="S61" i="1"/>
  <c r="M61" i="1"/>
  <c r="L61" i="1"/>
  <c r="K61" i="1"/>
  <c r="U60" i="1"/>
  <c r="T60" i="1"/>
  <c r="S60" i="1"/>
  <c r="M60" i="1"/>
  <c r="L60" i="1"/>
  <c r="K60" i="1"/>
  <c r="U59" i="1"/>
  <c r="T59" i="1"/>
  <c r="S59" i="1"/>
  <c r="M59" i="1"/>
  <c r="L59" i="1"/>
  <c r="K59" i="1"/>
  <c r="U58" i="1"/>
  <c r="T58" i="1"/>
  <c r="S58" i="1"/>
  <c r="M58" i="1"/>
  <c r="L58" i="1"/>
  <c r="K58" i="1"/>
  <c r="U57" i="1"/>
  <c r="T57" i="1"/>
  <c r="S57" i="1"/>
  <c r="M57" i="1"/>
  <c r="L57" i="1"/>
  <c r="K57" i="1"/>
  <c r="U17" i="1"/>
  <c r="U16" i="1"/>
  <c r="U15" i="1"/>
  <c r="U14" i="1"/>
  <c r="U13" i="1"/>
  <c r="U12" i="1"/>
  <c r="U11" i="1"/>
  <c r="U10" i="1"/>
  <c r="U9" i="1"/>
  <c r="U8" i="1"/>
  <c r="U7" i="1"/>
  <c r="T17" i="1"/>
  <c r="T16" i="1"/>
  <c r="T15" i="1"/>
  <c r="T14" i="1"/>
  <c r="T13" i="1"/>
  <c r="T12" i="1"/>
  <c r="T11" i="1"/>
  <c r="T10" i="1"/>
  <c r="T9" i="1"/>
  <c r="T8" i="1"/>
  <c r="T7" i="1"/>
  <c r="S17" i="1"/>
  <c r="S16" i="1"/>
  <c r="S15" i="1"/>
  <c r="S14" i="1"/>
  <c r="S13" i="1"/>
  <c r="S12" i="1"/>
  <c r="S11" i="1"/>
  <c r="S10" i="1"/>
  <c r="S9" i="1"/>
  <c r="S8" i="1"/>
  <c r="S7" i="1"/>
  <c r="L17" i="1"/>
  <c r="L16" i="1"/>
  <c r="L15" i="1"/>
  <c r="L14" i="1"/>
  <c r="L13" i="1"/>
  <c r="L12" i="1"/>
  <c r="L11" i="1"/>
  <c r="L10" i="1"/>
  <c r="L9" i="1"/>
  <c r="L8" i="1"/>
  <c r="K17" i="1"/>
  <c r="K16" i="1"/>
  <c r="K15" i="1"/>
  <c r="K14" i="1"/>
  <c r="K13" i="1"/>
  <c r="K12" i="1"/>
  <c r="K11" i="1"/>
  <c r="K10" i="1"/>
  <c r="K9" i="1"/>
  <c r="K8" i="1"/>
  <c r="L7" i="1"/>
  <c r="K7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<sst xmlns="http://schemas.openxmlformats.org/spreadsheetml/2006/main" count="163" uniqueCount="68">
  <si>
    <t>n=17</t>
  </si>
  <si>
    <t>n=31</t>
  </si>
  <si>
    <t>n=50</t>
  </si>
  <si>
    <t>n=101 (NOT ENOUGH MEMORY)</t>
  </si>
  <si>
    <t>N (global)</t>
  </si>
  <si>
    <t>SpMV + Alltoallv time (ms)</t>
  </si>
  <si>
    <t>n=101</t>
  </si>
  <si>
    <t>Actual Time</t>
  </si>
  <si>
    <t>Speedup</t>
  </si>
  <si>
    <t>GFLOPs</t>
  </si>
  <si>
    <t>N</t>
  </si>
  <si>
    <t>Time Scale</t>
  </si>
  <si>
    <t>seconds</t>
  </si>
  <si>
    <t>FLOP Count per matrix element</t>
  </si>
  <si>
    <t>NOTE: the three groups (and associated figures below) represent: actual benchmark time in milliseconds; the speedup achieved by P processors (Time 1 proc/ Time P proc); and the throughput scaling (in billions of floating point operations) achieved on itasca</t>
  </si>
  <si>
    <t>NOTE: same as above but considers ONLY the SpMV cost</t>
  </si>
  <si>
    <t>NOTE: same as above but considers ONLY the MPI cost</t>
  </si>
  <si>
    <t>STRONG SCALING: fixed global problem size and increasing number of processors</t>
  </si>
  <si>
    <t>WEAK SCALING: fixed per process problem size, increasing number of processes</t>
  </si>
  <si>
    <t>Case</t>
  </si>
  <si>
    <t>Strong scaling</t>
  </si>
  <si>
    <t>Description</t>
  </si>
  <si>
    <t xml:space="preserve">Tested N=1Million nodes in regular grid (100x100x100). Computed SpMV for X,Y,Z,L derivatives 1000 times each. So a total of 4000 iterations. Time presented as average over all iterations. </t>
  </si>
  <si>
    <t>NOTE: http://www.mcs.anl.gov/papers/P1621A.pdf  (MPI_Alltoallv is not scalable, but no efficient fix until MPI-3.</t>
  </si>
  <si>
    <t>Hardware</t>
  </si>
  <si>
    <t>tested on Itasca. 8ppn. Itasca description is: Itasca is an HP Linux cluster with 1,091 HP ProLiant BL280c G6 blade servers, each with two-socket, quad-core 2.8 GHz Intel Xeon X5560 "Nehalem EP" processors sharing 24 GB of system memory, with a 40-gigabit QDR InfiniBand (IB) interconnect. In total, Itasca consists of 8,728 compute cores and 24 TB of main memory.</t>
  </si>
  <si>
    <t xml:space="preserve">Times below are averages over all processors. Each process runs loop of 4000 SpMVs (with communication). </t>
  </si>
  <si>
    <t xml:space="preserve">To get the average: </t>
  </si>
  <si>
    <t>for d in `/bin/ls -d reg_1000000_17_*`; do  grep -r "Compute Deriv" ${d}/time_log.* | awk '{sum+=$6} END { print NR, "Average = ",sum/NR}'; done | sort -n</t>
  </si>
  <si>
    <t>NOTE: this is an unoptimized nested loop (no openmp)</t>
  </si>
  <si>
    <t>built with ICC -O3 -NDEBUG -DMPIC_IGNORE_CXX_SEEK</t>
  </si>
  <si>
    <t>Ideal</t>
  </si>
  <si>
    <t>SpMV Time (ms)</t>
  </si>
  <si>
    <t>Observed Speedup</t>
  </si>
  <si>
    <t>Processors</t>
  </si>
  <si>
    <t>Ideal (Linear)</t>
  </si>
  <si>
    <t>Efficiency</t>
  </si>
  <si>
    <t>NP</t>
  </si>
  <si>
    <t>Generate Stencils (Hash HNX=100) [ms]</t>
  </si>
  <si>
    <t>Compute 1M Weights (direct) [ms]</t>
  </si>
  <si>
    <t>Preprocessing (Stencils + Weights)</t>
  </si>
  <si>
    <t>SpMV (Average) [ms]</t>
  </si>
  <si>
    <t>Iterations required</t>
  </si>
  <si>
    <t xml:space="preserve">for d in `/bin/ls -d reg_1000000_101_*`; do  grep -r "Stencil gen" ${d}/time_log.* |tr '_' ' '| awk '{print $4, $10}'; done | sort -n </t>
  </si>
  <si>
    <t>for d in `/bin/ls -d reg_1000000_101_*`; do  grep -r "Compute Weight" ${d}/time_log.* | awk '{sum+=$6} END { print NR, "Average = ",sum/NR}'; done | sort -n</t>
  </si>
  <si>
    <t>n=17, isend/irecv</t>
  </si>
  <si>
    <t>n=17, isend</t>
  </si>
  <si>
    <t>n=17,isend</t>
  </si>
  <si>
    <t>n=17,isend (overlapped irecv and fill buf)</t>
  </si>
  <si>
    <t>n=17,isend (irecv overlapped)</t>
  </si>
  <si>
    <t>n=17,isend(overlapped)</t>
  </si>
  <si>
    <t>n=17, isend (irecv overlapped)</t>
  </si>
  <si>
    <t xml:space="preserve">Q: what is the Gbytes / second on Itasca? </t>
  </si>
  <si>
    <t>n=17 (Alltoallv)</t>
  </si>
  <si>
    <t>n=17 (Isend/Irecv)</t>
  </si>
  <si>
    <t>n=31 (Alltoallv)</t>
  </si>
  <si>
    <t>n=31 (Isend/Irecv)</t>
  </si>
  <si>
    <t>n=50 (Alltoallv)</t>
  </si>
  <si>
    <t>n=50 (Isend/Irecv)</t>
  </si>
  <si>
    <t>n=101 (Alltoallv)</t>
  </si>
  <si>
    <t>n=101 (Isend/Irecv)</t>
  </si>
  <si>
    <t>n=17 (combo)</t>
  </si>
  <si>
    <t>Speeedup over Alltoallv</t>
  </si>
  <si>
    <t>of 1024 processors and n=101 is communication</t>
  </si>
  <si>
    <t>OMPI</t>
  </si>
  <si>
    <t>THESE NUMBERs ARE ISEND?IRECV</t>
  </si>
  <si>
    <t>SpMV (4000 iters)</t>
  </si>
  <si>
    <t>Unit: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</si>
</sst>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1" fontId="0" fillId="0" borderId="0" xfId="0" applyNumberFormat="1"/>
    <xf numFmtId="43" fontId="0" fillId="0" borderId="0" xfId="40" applyFont="1"/>
    <xf numFmtId="0" fontId="0" fillId="0" borderId="0" xfId="0" applyAlignment="1">
      <alignment wrapText="1"/>
    </xf>
    <xf numFmtId="43" fontId="0" fillId="0" borderId="0" xfId="40" applyNumberFormat="1" applyFont="1"/>
    <xf numFmtId="2" fontId="0" fillId="0" borderId="0" xfId="40" applyNumberFormat="1" applyFont="1"/>
    <xf numFmtId="4" fontId="4" fillId="0" borderId="0" xfId="0" applyNumberFormat="1" applyFont="1"/>
    <xf numFmtId="4" fontId="0" fillId="0" borderId="0" xfId="0" applyNumberFormat="1"/>
    <xf numFmtId="9" fontId="0" fillId="0" borderId="0" xfId="41" applyFont="1"/>
    <xf numFmtId="10" fontId="0" fillId="0" borderId="0" xfId="41" applyNumberFormat="1" applyFont="1"/>
    <xf numFmtId="43" fontId="0" fillId="0" borderId="0" xfId="0" applyNumberFormat="1"/>
  </cellXfs>
  <cellStyles count="460">
    <cellStyle name="Comma" xfId="40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Normal" xfId="0" builtinId="0"/>
    <cellStyle name="Percent" xfId="4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nodes'!$B$7:$B$17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nodes'!$C$7:$C$17</c:f>
              <c:numCache>
                <c:formatCode>0.00</c:formatCode>
                <c:ptCount val="11"/>
                <c:pt idx="0">
                  <c:v>229.499</c:v>
                </c:pt>
                <c:pt idx="1">
                  <c:v>122.101</c:v>
                </c:pt>
                <c:pt idx="2">
                  <c:v>90.8964</c:v>
                </c:pt>
                <c:pt idx="3">
                  <c:v>68.82299999999999</c:v>
                </c:pt>
                <c:pt idx="4">
                  <c:v>40.6879</c:v>
                </c:pt>
                <c:pt idx="5">
                  <c:v>21.225</c:v>
                </c:pt>
                <c:pt idx="6">
                  <c:v>11.7661</c:v>
                </c:pt>
                <c:pt idx="7">
                  <c:v>7.16171</c:v>
                </c:pt>
                <c:pt idx="8">
                  <c:v>4.587</c:v>
                </c:pt>
                <c:pt idx="9">
                  <c:v>3.63713</c:v>
                </c:pt>
                <c:pt idx="10">
                  <c:v>3.78931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nodes'!$D$7:$D$17</c:f>
              <c:numCache>
                <c:formatCode>0.00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nodes'!$E$7:$E$17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79304"/>
        <c:axId val="2070882600"/>
      </c:scatterChart>
      <c:valAx>
        <c:axId val="20708793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0882600"/>
        <c:crosses val="autoZero"/>
        <c:crossBetween val="midCat"/>
      </c:valAx>
      <c:valAx>
        <c:axId val="207088260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70879304"/>
        <c:crosses val="autoZero"/>
        <c:crossBetween val="midCat"/>
      </c:valAx>
    </c:plotArea>
    <c:legend>
      <c:legendPos val="t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nodes'!$B$7:$B$17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nodes'!$E$7:$E$17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4"/>
          <c:order val="2"/>
          <c:tx>
            <c:strRef>
              <c:f>'Strong 4.096M nodes'!$F$6</c:f>
              <c:strCache>
                <c:ptCount val="1"/>
                <c:pt idx="0">
                  <c:v>n=17, isend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nodes'!$F$7:$F$17</c:f>
              <c:numCache>
                <c:formatCode>General</c:formatCode>
                <c:ptCount val="11"/>
                <c:pt idx="0">
                  <c:v>152.528</c:v>
                </c:pt>
                <c:pt idx="1">
                  <c:v>159.707</c:v>
                </c:pt>
                <c:pt idx="2">
                  <c:v>101.766</c:v>
                </c:pt>
                <c:pt idx="3">
                  <c:v>47.3837</c:v>
                </c:pt>
                <c:pt idx="4">
                  <c:v>28.7782</c:v>
                </c:pt>
                <c:pt idx="5">
                  <c:v>15.9948</c:v>
                </c:pt>
                <c:pt idx="6">
                  <c:v>8.43613</c:v>
                </c:pt>
                <c:pt idx="7">
                  <c:v>4.77722</c:v>
                </c:pt>
                <c:pt idx="8">
                  <c:v>3.11288</c:v>
                </c:pt>
                <c:pt idx="9">
                  <c:v>1.91215</c:v>
                </c:pt>
                <c:pt idx="10">
                  <c:v>1.91108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'Strong 4.096M nodes'!$G$6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nodes'!$G$7:$G$17</c:f>
              <c:numCache>
                <c:formatCode>General</c:formatCode>
                <c:ptCount val="11"/>
                <c:pt idx="0">
                  <c:v>137.146</c:v>
                </c:pt>
                <c:pt idx="1">
                  <c:v>160.177</c:v>
                </c:pt>
                <c:pt idx="2">
                  <c:v>100.114</c:v>
                </c:pt>
                <c:pt idx="3">
                  <c:v>47.4754</c:v>
                </c:pt>
                <c:pt idx="4">
                  <c:v>28.8582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454328"/>
        <c:axId val="2087459672"/>
      </c:scatterChart>
      <c:valAx>
        <c:axId val="20874543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7459672"/>
        <c:crosses val="autoZero"/>
        <c:crossBetween val="midCat"/>
      </c:valAx>
      <c:valAx>
        <c:axId val="208745967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87454328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'Strong 4.096M nodes'!$N$6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nodes'!$N$7:$N$17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0.955048933359214</c:v>
                </c:pt>
                <c:pt idx="2">
                  <c:v>1.498810997779219</c:v>
                </c:pt>
                <c:pt idx="3">
                  <c:v>3.218997250109214</c:v>
                </c:pt>
                <c:pt idx="4">
                  <c:v>5.300123009778235</c:v>
                </c:pt>
                <c:pt idx="5">
                  <c:v>9.53609923225048</c:v>
                </c:pt>
                <c:pt idx="6">
                  <c:v>18.08032830219544</c:v>
                </c:pt>
                <c:pt idx="7">
                  <c:v>31.92819254712992</c:v>
                </c:pt>
                <c:pt idx="8">
                  <c:v>48.99899771272904</c:v>
                </c:pt>
                <c:pt idx="9">
                  <c:v>79.76780064325497</c:v>
                </c:pt>
                <c:pt idx="10">
                  <c:v>79.81246206333591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'Strong 4.096M nodes'!$O$6</c:f>
              <c:strCache>
                <c:ptCount val="1"/>
                <c:pt idx="0">
                  <c:v>n=17,isend(overlapped)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nodes'!$O$7:$O$17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0.856215311811309</c:v>
                </c:pt>
                <c:pt idx="2">
                  <c:v>1.369898315919851</c:v>
                </c:pt>
                <c:pt idx="3">
                  <c:v>2.888780294636801</c:v>
                </c:pt>
                <c:pt idx="4">
                  <c:v>4.752410060225516</c:v>
                </c:pt>
                <c:pt idx="5">
                  <c:v>8.507130318274578</c:v>
                </c:pt>
                <c:pt idx="6">
                  <c:v>17.05560550719987</c:v>
                </c:pt>
                <c:pt idx="7">
                  <c:v>30.53143839214953</c:v>
                </c:pt>
                <c:pt idx="8">
                  <c:v>45.51280136724907</c:v>
                </c:pt>
                <c:pt idx="9">
                  <c:v>70.83951012649727</c:v>
                </c:pt>
                <c:pt idx="10">
                  <c:v>80.75820118594064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'Strong 4.096M nodes'!$I$6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'Strong 4.096M nodes'!$J$6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nodes'!$J$7:$J$17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1.906127120609203</c:v>
                </c:pt>
                <c:pt idx="2">
                  <c:v>2.394807687514021</c:v>
                </c:pt>
                <c:pt idx="3">
                  <c:v>3.170598390732998</c:v>
                </c:pt>
                <c:pt idx="4">
                  <c:v>5.39163314053616</c:v>
                </c:pt>
                <c:pt idx="5">
                  <c:v>9.38259547948801</c:v>
                </c:pt>
                <c:pt idx="6">
                  <c:v>17.90681040327485</c:v>
                </c:pt>
                <c:pt idx="7">
                  <c:v>29.59959023180402</c:v>
                </c:pt>
                <c:pt idx="8">
                  <c:v>39.2686621688249</c:v>
                </c:pt>
                <c:pt idx="9">
                  <c:v>32.2351051358997</c:v>
                </c:pt>
                <c:pt idx="10">
                  <c:v>35.30511514884254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20408"/>
        <c:axId val="2087525944"/>
      </c:scatterChart>
      <c:valAx>
        <c:axId val="20875204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7525944"/>
        <c:crosses val="autoZero"/>
        <c:crossBetween val="midCat"/>
      </c:valAx>
      <c:valAx>
        <c:axId val="208752594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87520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GFLOPs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nodes'!$S$7:$S$17</c:f>
              <c:numCache>
                <c:formatCode>_(* #,##0.00_);_(* \(#,##0.00\);_(* "-"??_);_(@_)</c:formatCode>
                <c:ptCount val="11"/>
                <c:pt idx="0">
                  <c:v>0.905982461162143</c:v>
                </c:pt>
                <c:pt idx="1">
                  <c:v>1.726917740017435</c:v>
                </c:pt>
                <c:pt idx="2">
                  <c:v>2.169653762743974</c:v>
                </c:pt>
                <c:pt idx="3">
                  <c:v>2.872506533393013</c:v>
                </c:pt>
                <c:pt idx="4">
                  <c:v>4.884725062346326</c:v>
                </c:pt>
                <c:pt idx="5">
                  <c:v>8.500466944595347</c:v>
                </c:pt>
                <c:pt idx="6">
                  <c:v>16.22325616072282</c:v>
                </c:pt>
                <c:pt idx="7">
                  <c:v>26.81670960760074</c:v>
                </c:pt>
                <c:pt idx="8">
                  <c:v>35.57671919825672</c:v>
                </c:pt>
                <c:pt idx="9">
                  <c:v>29.20443988684287</c:v>
                </c:pt>
                <c:pt idx="10">
                  <c:v>31.98581511416123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nodes'!$W$6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nodes'!$W$7:$W$17</c:f>
              <c:numCache>
                <c:formatCode>_(* #,##0.00_);_(* \(#,##0.00\);_(* "-"??_);_(@_)</c:formatCode>
                <c:ptCount val="11"/>
                <c:pt idx="0">
                  <c:v>0.913038917444666</c:v>
                </c:pt>
                <c:pt idx="1">
                  <c:v>0.87199684422098</c:v>
                </c:pt>
                <c:pt idx="2">
                  <c:v>1.368472770866498</c:v>
                </c:pt>
                <c:pt idx="3">
                  <c:v>2.939069764497074</c:v>
                </c:pt>
                <c:pt idx="4">
                  <c:v>4.839218575171484</c:v>
                </c:pt>
                <c:pt idx="5">
                  <c:v>8.70682971965889</c:v>
                </c:pt>
                <c:pt idx="6">
                  <c:v>16.50804338008068</c:v>
                </c:pt>
                <c:pt idx="7">
                  <c:v>29.15168235919636</c:v>
                </c:pt>
                <c:pt idx="8">
                  <c:v>44.7379918275038</c:v>
                </c:pt>
                <c:pt idx="9">
                  <c:v>72.83110634625945</c:v>
                </c:pt>
                <c:pt idx="10">
                  <c:v>72.8718839609017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nodes'!$X$6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nodes'!$X$7:$X$17</c:f>
              <c:numCache>
                <c:formatCode>_(* #,##0.00_);_(* \(#,##0.00\);_(* "-"??_);_(@_)</c:formatCode>
                <c:ptCount val="11"/>
                <c:pt idx="0">
                  <c:v>1.01544339608884</c:v>
                </c:pt>
                <c:pt idx="1">
                  <c:v>0.86943818400894</c:v>
                </c:pt>
                <c:pt idx="2">
                  <c:v>1.391054198214036</c:v>
                </c:pt>
                <c:pt idx="3">
                  <c:v>2.933392872940512</c:v>
                </c:pt>
                <c:pt idx="4">
                  <c:v>4.825803411162166</c:v>
                </c:pt>
                <c:pt idx="5">
                  <c:v>8.63850930135907</c:v>
                </c:pt>
                <c:pt idx="6">
                  <c:v>17.31900197858256</c:v>
                </c:pt>
                <c:pt idx="7">
                  <c:v>31.0029474884015</c:v>
                </c:pt>
                <c:pt idx="8">
                  <c:v>46.21567358587618</c:v>
                </c:pt>
                <c:pt idx="9">
                  <c:v>71.93351274012015</c:v>
                </c:pt>
                <c:pt idx="10">
                  <c:v>82.00538207427734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63256"/>
        <c:axId val="2087568728"/>
      </c:scatterChart>
      <c:valAx>
        <c:axId val="20875632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7568728"/>
        <c:crosses val="autoZero"/>
        <c:crossBetween val="midCat"/>
      </c:valAx>
      <c:valAx>
        <c:axId val="2087568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875632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</a:t>
            </a:r>
            <a:r>
              <a:rPr lang="en-US"/>
              <a:t>MPI Collective</a:t>
            </a:r>
            <a:r>
              <a:rPr lang="en-US" baseline="0"/>
              <a:t>s</a:t>
            </a:r>
            <a:r>
              <a:rPr lang="en-US"/>
              <a:t> for n=17 on Itasca</a:t>
            </a:r>
            <a:br>
              <a:rPr lang="en-US"/>
            </a:br>
            <a:r>
              <a:rPr lang="en-US"/>
              <a:t>N=4096000 grid points; Intel MPI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nodes'!$F$107:$F$116</c:f>
              <c:numCache>
                <c:formatCode>General</c:formatCode>
                <c:ptCount val="10"/>
                <c:pt idx="0">
                  <c:v>94.5065</c:v>
                </c:pt>
                <c:pt idx="1">
                  <c:v>66.1372</c:v>
                </c:pt>
                <c:pt idx="2">
                  <c:v>12.0558</c:v>
                </c:pt>
                <c:pt idx="3">
                  <c:v>11.9722</c:v>
                </c:pt>
                <c:pt idx="4">
                  <c:v>7.51972</c:v>
                </c:pt>
                <c:pt idx="5">
                  <c:v>4.38276</c:v>
                </c:pt>
                <c:pt idx="6">
                  <c:v>2.74484</c:v>
                </c:pt>
                <c:pt idx="7">
                  <c:v>2.11873</c:v>
                </c:pt>
                <c:pt idx="8">
                  <c:v>1.46571</c:v>
                </c:pt>
                <c:pt idx="9">
                  <c:v>1.75244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nodes'!$G$107:$G$116</c:f>
              <c:numCache>
                <c:formatCode>General</c:formatCode>
                <c:ptCount val="10"/>
                <c:pt idx="0">
                  <c:v>95.0133</c:v>
                </c:pt>
                <c:pt idx="1">
                  <c:v>63.905</c:v>
                </c:pt>
                <c:pt idx="2">
                  <c:v>12.0047</c:v>
                </c:pt>
                <c:pt idx="3">
                  <c:v>11.8876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06136"/>
        <c:axId val="2087611624"/>
      </c:scatterChart>
      <c:valAx>
        <c:axId val="20876061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7611624"/>
        <c:crosses val="autoZero"/>
        <c:crossBetween val="midCat"/>
      </c:valAx>
      <c:valAx>
        <c:axId val="208761162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876061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nodes'!$K$105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nodes'!$K$106:$K$116</c:f>
              <c:numCache>
                <c:formatCode>0.00</c:formatCode>
                <c:ptCount val="11"/>
                <c:pt idx="1">
                  <c:v>1.0</c:v>
                </c:pt>
                <c:pt idx="2">
                  <c:v>0.805945560630462</c:v>
                </c:pt>
                <c:pt idx="3">
                  <c:v>1.251129126126052</c:v>
                </c:pt>
                <c:pt idx="4">
                  <c:v>1.334306594866774</c:v>
                </c:pt>
                <c:pt idx="5">
                  <c:v>1.989992281697192</c:v>
                </c:pt>
                <c:pt idx="6">
                  <c:v>3.497242468054101</c:v>
                </c:pt>
                <c:pt idx="7">
                  <c:v>4.995287279582139</c:v>
                </c:pt>
                <c:pt idx="8">
                  <c:v>5.303087682969623</c:v>
                </c:pt>
                <c:pt idx="9">
                  <c:v>3.53556785805286</c:v>
                </c:pt>
                <c:pt idx="10">
                  <c:v>3.664409131613254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'Strong 4.096M nodes'!$N$105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nodes'!$N$106:$N$116</c:f>
              <c:numCache>
                <c:formatCode>0.00</c:formatCode>
                <c:ptCount val="1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'Strong 4.096M nodes'!$O$105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nodes'!$O$106:$O$116</c:f>
              <c:numCache>
                <c:formatCode>0.00</c:formatCode>
                <c:ptCount val="11"/>
                <c:pt idx="1">
                  <c:v>1.0</c:v>
                </c:pt>
                <c:pt idx="2">
                  <c:v>1.428946190646111</c:v>
                </c:pt>
                <c:pt idx="3">
                  <c:v>7.839089898638</c:v>
                </c:pt>
                <c:pt idx="4">
                  <c:v>7.893829037269674</c:v>
                </c:pt>
                <c:pt idx="5">
                  <c:v>12.56782167421127</c:v>
                </c:pt>
                <c:pt idx="6">
                  <c:v>21.56323868977539</c:v>
                </c:pt>
                <c:pt idx="7">
                  <c:v>34.43060433395025</c:v>
                </c:pt>
                <c:pt idx="8">
                  <c:v>44.60525881070264</c:v>
                </c:pt>
                <c:pt idx="9">
                  <c:v>64.47830744144476</c:v>
                </c:pt>
                <c:pt idx="10">
                  <c:v>53.92852251717605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'Strong 4.096M nodes'!$P$105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nodes'!$P$106:$P$116</c:f>
              <c:numCache>
                <c:formatCode>0.00</c:formatCode>
                <c:ptCount val="11"/>
                <c:pt idx="1">
                  <c:v>1.0</c:v>
                </c:pt>
                <c:pt idx="2">
                  <c:v>1.486789766058994</c:v>
                </c:pt>
                <c:pt idx="3">
                  <c:v>7.914675085591476</c:v>
                </c:pt>
                <c:pt idx="4">
                  <c:v>7.9926393889431</c:v>
                </c:pt>
                <c:pt idx="5">
                  <c:v>12.35741217385876</c:v>
                </c:pt>
                <c:pt idx="6">
                  <c:v>24.40637867746219</c:v>
                </c:pt>
                <c:pt idx="7">
                  <c:v>38.93939828608664</c:v>
                </c:pt>
                <c:pt idx="8">
                  <c:v>47.04723376231103</c:v>
                </c:pt>
                <c:pt idx="9">
                  <c:v>63.7647477282794</c:v>
                </c:pt>
                <c:pt idx="10">
                  <c:v>61.77878488387214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96344"/>
        <c:axId val="2112101912"/>
      </c:scatterChart>
      <c:valAx>
        <c:axId val="211209634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101912"/>
        <c:crosses val="autoZero"/>
        <c:crossBetween val="midCat"/>
      </c:valAx>
      <c:valAx>
        <c:axId val="211210191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  <a:r>
                  <a:rPr lang="en-US" baseline="0"/>
                  <a:t>*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12096344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nodes'!$S$106:$S$116</c:f>
              <c:numCache>
                <c:formatCode>_(* #,##0.00_);_(* \(#,##0.00\);_(* "-"??_);_(@_)</c:formatCode>
                <c:ptCount val="11"/>
                <c:pt idx="1">
                  <c:v>9.124048377163673</c:v>
                </c:pt>
                <c:pt idx="2">
                  <c:v>7.35348628455263</c:v>
                </c:pt>
                <c:pt idx="3">
                  <c:v>11.41536267285261</c:v>
                </c:pt>
                <c:pt idx="4">
                  <c:v>12.17427792153297</c:v>
                </c:pt>
                <c:pt idx="5">
                  <c:v>18.1567858483875</c:v>
                </c:pt>
                <c:pt idx="6">
                  <c:v>31.9090094651969</c:v>
                </c:pt>
                <c:pt idx="7">
                  <c:v>45.57724279673776</c:v>
                </c:pt>
                <c:pt idx="8">
                  <c:v>48.38562856775565</c:v>
                </c:pt>
                <c:pt idx="9">
                  <c:v>32.25869217761924</c:v>
                </c:pt>
                <c:pt idx="10">
                  <c:v>33.43424619055965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nodes'!$W$105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nodes'!$W$106:$W$116</c:f>
              <c:numCache>
                <c:formatCode>_(* #,##0.00_);_(* \(#,##0.00\);_(* "-"??_);_(@_)</c:formatCode>
                <c:ptCount val="11"/>
                <c:pt idx="1">
                  <c:v>1.473591763529493</c:v>
                </c:pt>
                <c:pt idx="2">
                  <c:v>2.105683337062954</c:v>
                </c:pt>
                <c:pt idx="3">
                  <c:v>11.5516183082002</c:v>
                </c:pt>
                <c:pt idx="4">
                  <c:v>11.63228145203054</c:v>
                </c:pt>
                <c:pt idx="5">
                  <c:v>18.51983850462517</c:v>
                </c:pt>
                <c:pt idx="6">
                  <c:v>31.77541092827351</c:v>
                </c:pt>
                <c:pt idx="7">
                  <c:v>50.73665495985194</c:v>
                </c:pt>
                <c:pt idx="8">
                  <c:v>65.72994199355276</c:v>
                </c:pt>
                <c:pt idx="9">
                  <c:v>95.01470277203539</c:v>
                </c:pt>
                <c:pt idx="10">
                  <c:v>79.4686266006254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'Strong 4.096M nodes'!$X$105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nodes'!$X$106:$X$116</c:f>
              <c:numCache>
                <c:formatCode>_(* #,##0.00_);_(* \(#,##0.00\);_(* "-"??_);_(@_)</c:formatCode>
                <c:ptCount val="11"/>
                <c:pt idx="1">
                  <c:v>1.465731639675708</c:v>
                </c:pt>
                <c:pt idx="2">
                  <c:v>2.179234801658712</c:v>
                </c:pt>
                <c:pt idx="3">
                  <c:v>11.60078969070447</c:v>
                </c:pt>
                <c:pt idx="4">
                  <c:v>11.71506443689222</c:v>
                </c:pt>
                <c:pt idx="5">
                  <c:v>18.11265000773856</c:v>
                </c:pt>
                <c:pt idx="6">
                  <c:v>35.77320143746292</c:v>
                </c:pt>
                <c:pt idx="7">
                  <c:v>57.07470809785125</c:v>
                </c:pt>
                <c:pt idx="8">
                  <c:v>68.9586190846385</c:v>
                </c:pt>
                <c:pt idx="9">
                  <c:v>93.4620082412789</c:v>
                </c:pt>
                <c:pt idx="10">
                  <c:v>90.55111966501078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46888"/>
        <c:axId val="2112152376"/>
      </c:scatterChart>
      <c:valAx>
        <c:axId val="21121468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152376"/>
        <c:crosses val="autoZero"/>
        <c:crossBetween val="midCat"/>
      </c:valAx>
      <c:valAx>
        <c:axId val="2112152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121468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 &amp; MPI_Isend)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nodes'!$C$184</c:f>
              <c:strCache>
                <c:ptCount val="1"/>
                <c:pt idx="0">
                  <c:v>n=17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nodes'!$C$185:$C$195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nodes'!$D$184</c:f>
              <c:strCache>
                <c:ptCount val="1"/>
                <c:pt idx="0">
                  <c:v>n=31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nodes'!$D$185:$D$195</c:f>
              <c:numCache>
                <c:formatCode>0.00</c:formatCode>
                <c:ptCount val="11"/>
                <c:pt idx="0">
                  <c:v>229.499</c:v>
                </c:pt>
                <c:pt idx="1">
                  <c:v>122.101</c:v>
                </c:pt>
                <c:pt idx="2">
                  <c:v>90.8964</c:v>
                </c:pt>
                <c:pt idx="3">
                  <c:v>68.82299999999999</c:v>
                </c:pt>
                <c:pt idx="4">
                  <c:v>40.6879</c:v>
                </c:pt>
                <c:pt idx="5">
                  <c:v>21.225</c:v>
                </c:pt>
                <c:pt idx="6">
                  <c:v>11.7661</c:v>
                </c:pt>
                <c:pt idx="7">
                  <c:v>7.16171</c:v>
                </c:pt>
                <c:pt idx="8">
                  <c:v>4.587</c:v>
                </c:pt>
                <c:pt idx="9">
                  <c:v>3.63713</c:v>
                </c:pt>
                <c:pt idx="10">
                  <c:v>3.78931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nodes'!$E$184</c:f>
              <c:strCache>
                <c:ptCount val="1"/>
                <c:pt idx="0">
                  <c:v>n=50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nodes'!$E$185:$E$195</c:f>
              <c:numCache>
                <c:formatCode>0.00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nodes'!$F$184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nodes'!$F$185:$F$195</c:f>
              <c:numCache>
                <c:formatCode>General</c:formatCode>
                <c:ptCount val="11"/>
                <c:pt idx="0" formatCode="0.00">
                  <c:v>153.716</c:v>
                </c:pt>
                <c:pt idx="1">
                  <c:v>80.428</c:v>
                </c:pt>
                <c:pt idx="2">
                  <c:v>62.8414</c:v>
                </c:pt>
                <c:pt idx="3">
                  <c:v>47.7354</c:v>
                </c:pt>
                <c:pt idx="4">
                  <c:v>27.9956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nodes'!$G$184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nodes'!$G$185:$G$195</c:f>
              <c:numCache>
                <c:formatCode>General</c:formatCode>
                <c:ptCount val="11"/>
                <c:pt idx="0" formatCode="0.00">
                  <c:v>229.499</c:v>
                </c:pt>
                <c:pt idx="1">
                  <c:v>120.46</c:v>
                </c:pt>
                <c:pt idx="2">
                  <c:v>91.0093</c:v>
                </c:pt>
                <c:pt idx="3">
                  <c:v>68.9563</c:v>
                </c:pt>
                <c:pt idx="4">
                  <c:v>40.3064</c:v>
                </c:pt>
                <c:pt idx="5">
                  <c:v>21.4277</c:v>
                </c:pt>
                <c:pt idx="6">
                  <c:v>12.0067</c:v>
                </c:pt>
                <c:pt idx="7">
                  <c:v>6.84284</c:v>
                </c:pt>
                <c:pt idx="8">
                  <c:v>3.94379</c:v>
                </c:pt>
                <c:pt idx="9">
                  <c:v>2.90071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'Strong 4.096M nodes'!$H$184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nodes'!$H$185:$H$195</c:f>
              <c:numCache>
                <c:formatCode>General</c:formatCode>
                <c:ptCount val="11"/>
                <c:pt idx="0" formatCode="0.00">
                  <c:v>338.272</c:v>
                </c:pt>
                <c:pt idx="1">
                  <c:v>194.689</c:v>
                </c:pt>
                <c:pt idx="2">
                  <c:v>138.338</c:v>
                </c:pt>
                <c:pt idx="3">
                  <c:v>107.665</c:v>
                </c:pt>
                <c:pt idx="4">
                  <c:v>66.3919</c:v>
                </c:pt>
                <c:pt idx="5">
                  <c:v>28.8515</c:v>
                </c:pt>
                <c:pt idx="6">
                  <c:v>15.569</c:v>
                </c:pt>
                <c:pt idx="7">
                  <c:v>9.05635</c:v>
                </c:pt>
                <c:pt idx="8">
                  <c:v>4.98044</c:v>
                </c:pt>
                <c:pt idx="9">
                  <c:v>3.56869</c:v>
                </c:pt>
                <c:pt idx="10">
                  <c:v>2.93045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06088"/>
        <c:axId val="2112211704"/>
      </c:scatterChart>
      <c:valAx>
        <c:axId val="21122060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211704"/>
        <c:crosses val="autoZero"/>
        <c:crossBetween val="midCat"/>
      </c:valAx>
      <c:valAx>
        <c:axId val="211221170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1220608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MPI Communication Only on Itasca</a:t>
            </a:r>
            <a:br>
              <a:rPr lang="en-US"/>
            </a:br>
            <a:r>
              <a:rPr lang="en-US"/>
              <a:t>N=4096000 grid points; IMPI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nodes'!$M$256:$M$258</c:f>
              <c:strCache>
                <c:ptCount val="1"/>
                <c:pt idx="0">
                  <c:v>Actual Time n=17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nodes'!$M$259:$M$268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nodes'!$N$256:$N$258</c:f>
              <c:strCache>
                <c:ptCount val="1"/>
                <c:pt idx="0">
                  <c:v>Actual Time n=17, isend (irecv overlapped)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nodes'!$N$259:$N$268</c:f>
              <c:numCache>
                <c:formatCode>General</c:formatCode>
                <c:ptCount val="10"/>
                <c:pt idx="0">
                  <c:v>95.0133</c:v>
                </c:pt>
                <c:pt idx="1">
                  <c:v>63.905</c:v>
                </c:pt>
                <c:pt idx="2">
                  <c:v>12.0047</c:v>
                </c:pt>
                <c:pt idx="3">
                  <c:v>11.8876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nodes'!$O$256:$O$258</c:f>
              <c:strCache>
                <c:ptCount val="1"/>
                <c:pt idx="0">
                  <c:v>Actual Time n=17 (combo)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nodes'!$O$259:$O$268</c:f>
              <c:numCache>
                <c:formatCode>General</c:formatCode>
                <c:ptCount val="10"/>
                <c:pt idx="0">
                  <c:v>15.048</c:v>
                </c:pt>
                <c:pt idx="1">
                  <c:v>17.2394</c:v>
                </c:pt>
                <c:pt idx="2">
                  <c:v>11.9621</c:v>
                </c:pt>
                <c:pt idx="3">
                  <c:v>10.9729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46056"/>
        <c:axId val="2112251576"/>
      </c:scatterChart>
      <c:valAx>
        <c:axId val="21122460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251576"/>
        <c:crosses val="autoZero"/>
        <c:crossBetween val="midCat"/>
      </c:valAx>
      <c:valAx>
        <c:axId val="211225157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122460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(MPI_Isend/MPI_Irecv)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'Strong 4.096M nodes'!$O$184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nodes'!$O$185:$O$195</c:f>
              <c:numCache>
                <c:formatCode>General</c:formatCode>
                <c:ptCount val="11"/>
                <c:pt idx="0">
                  <c:v>1.0</c:v>
                </c:pt>
                <c:pt idx="1">
                  <c:v>1.911224946536032</c:v>
                </c:pt>
                <c:pt idx="2">
                  <c:v>2.446094453656348</c:v>
                </c:pt>
                <c:pt idx="3">
                  <c:v>3.220167841895113</c:v>
                </c:pt>
                <c:pt idx="4">
                  <c:v>5.490719970281044</c:v>
                </c:pt>
                <c:pt idx="5">
                  <c:v>9.534963061291583</c:v>
                </c:pt>
                <c:pt idx="6">
                  <c:v>19.11626628661963</c:v>
                </c:pt>
                <c:pt idx="7">
                  <c:v>34.22025129342203</c:v>
                </c:pt>
                <c:pt idx="8">
                  <c:v>51.01166475849138</c:v>
                </c:pt>
                <c:pt idx="9">
                  <c:v>79.39835021513319</c:v>
                </c:pt>
                <c:pt idx="10">
                  <c:v>90.51541899507134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nodes'!$P$184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nodes'!$P$185:$P$195</c:f>
              <c:numCache>
                <c:formatCode>General</c:formatCode>
                <c:ptCount val="11"/>
                <c:pt idx="0">
                  <c:v>1.0</c:v>
                </c:pt>
                <c:pt idx="1">
                  <c:v>1.905188444296862</c:v>
                </c:pt>
                <c:pt idx="2">
                  <c:v>2.521709319816766</c:v>
                </c:pt>
                <c:pt idx="3">
                  <c:v>3.328180311298605</c:v>
                </c:pt>
                <c:pt idx="4">
                  <c:v>5.693860032153703</c:v>
                </c:pt>
                <c:pt idx="5">
                  <c:v>10.71038888914816</c:v>
                </c:pt>
                <c:pt idx="6">
                  <c:v>19.1142445467947</c:v>
                </c:pt>
                <c:pt idx="7">
                  <c:v>33.53856001309398</c:v>
                </c:pt>
                <c:pt idx="8">
                  <c:v>58.19250010776436</c:v>
                </c:pt>
                <c:pt idx="9">
                  <c:v>79.1182158850764</c:v>
                </c:pt>
                <c:pt idx="10">
                  <c:v>107.2154689938053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nodes'!$Q$184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nodes'!$Q$185:$Q$195</c:f>
              <c:numCache>
                <c:formatCode>General</c:formatCode>
                <c:ptCount val="11"/>
                <c:pt idx="0">
                  <c:v>1.0</c:v>
                </c:pt>
                <c:pt idx="1">
                  <c:v>1.737499293745409</c:v>
                </c:pt>
                <c:pt idx="2">
                  <c:v>2.445257268429499</c:v>
                </c:pt>
                <c:pt idx="3">
                  <c:v>3.141893837365903</c:v>
                </c:pt>
                <c:pt idx="4">
                  <c:v>5.095079369621896</c:v>
                </c:pt>
                <c:pt idx="5">
                  <c:v>11.72458970937386</c:v>
                </c:pt>
                <c:pt idx="6">
                  <c:v>21.72727856638191</c:v>
                </c:pt>
                <c:pt idx="7">
                  <c:v>37.35191329840388</c:v>
                </c:pt>
                <c:pt idx="8">
                  <c:v>67.92010344467557</c:v>
                </c:pt>
                <c:pt idx="9">
                  <c:v>94.78884408564487</c:v>
                </c:pt>
                <c:pt idx="10">
                  <c:v>115.4334658499548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'Strong 4.096M nodes'!$K$184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95832"/>
        <c:axId val="2112301400"/>
      </c:scatterChart>
      <c:valAx>
        <c:axId val="21122958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301400"/>
        <c:crosses val="autoZero"/>
        <c:crossBetween val="midCat"/>
      </c:valAx>
      <c:valAx>
        <c:axId val="211230140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29583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MPI_Isend/MPI_Irecv</a:t>
            </a:r>
            <a:r>
              <a:rPr lang="en-US" baseline="0"/>
              <a:t> </a:t>
            </a:r>
            <a:r>
              <a:rPr lang="en-US"/>
              <a:t>Speedup over MPI_Alltoallv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nodes'!$D$233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nodes'!$D$234:$D$244</c:f>
              <c:numCache>
                <c:formatCode>General</c:formatCode>
                <c:ptCount val="11"/>
                <c:pt idx="0">
                  <c:v>1.0</c:v>
                </c:pt>
                <c:pt idx="1">
                  <c:v>1.002674441736709</c:v>
                </c:pt>
                <c:pt idx="2">
                  <c:v>1.021415818234476</c:v>
                </c:pt>
                <c:pt idx="3">
                  <c:v>1.015634099640937</c:v>
                </c:pt>
                <c:pt idx="4">
                  <c:v>1.018377887953821</c:v>
                </c:pt>
                <c:pt idx="5">
                  <c:v>1.016239385161246</c:v>
                </c:pt>
                <c:pt idx="6">
                  <c:v>1.067541670242044</c:v>
                </c:pt>
                <c:pt idx="7">
                  <c:v>1.156105575294526</c:v>
                </c:pt>
                <c:pt idx="8">
                  <c:v>1.299042593790964</c:v>
                </c:pt>
                <c:pt idx="9">
                  <c:v>2.463101946787464</c:v>
                </c:pt>
                <c:pt idx="10">
                  <c:v>2.563804667212333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nodes'!$E$233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nodes'!$E$234:$E$244</c:f>
              <c:numCache>
                <c:formatCode>General</c:formatCode>
                <c:ptCount val="11"/>
                <c:pt idx="0">
                  <c:v>1.0</c:v>
                </c:pt>
                <c:pt idx="1">
                  <c:v>1.013622779345841</c:v>
                </c:pt>
                <c:pt idx="2">
                  <c:v>0.998759467439042</c:v>
                </c:pt>
                <c:pt idx="3">
                  <c:v>0.998066891640068</c:v>
                </c:pt>
                <c:pt idx="4">
                  <c:v>1.009464998114443</c:v>
                </c:pt>
                <c:pt idx="5">
                  <c:v>0.990540281971467</c:v>
                </c:pt>
                <c:pt idx="6">
                  <c:v>0.979961188336512</c:v>
                </c:pt>
                <c:pt idx="7">
                  <c:v>1.046599072899556</c:v>
                </c:pt>
                <c:pt idx="8">
                  <c:v>1.163094383828754</c:v>
                </c:pt>
                <c:pt idx="9">
                  <c:v>1.253875775241234</c:v>
                </c:pt>
                <c:pt idx="10">
                  <c:v>1.770258906631037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nodes'!$F$233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nodes'!$F$234:$F$244</c:f>
              <c:numCache>
                <c:formatCode>General</c:formatCode>
                <c:ptCount val="11"/>
                <c:pt idx="0">
                  <c:v>1.0</c:v>
                </c:pt>
                <c:pt idx="1">
                  <c:v>0.995752199662025</c:v>
                </c:pt>
                <c:pt idx="2">
                  <c:v>1.119294770778817</c:v>
                </c:pt>
                <c:pt idx="3">
                  <c:v>1.002173408257094</c:v>
                </c:pt>
                <c:pt idx="4">
                  <c:v>0.811284207862706</c:v>
                </c:pt>
                <c:pt idx="5">
                  <c:v>1.00572933816266</c:v>
                </c:pt>
                <c:pt idx="6">
                  <c:v>1.004239193268675</c:v>
                </c:pt>
                <c:pt idx="7">
                  <c:v>1.083848349500627</c:v>
                </c:pt>
                <c:pt idx="8">
                  <c:v>1.177381918063464</c:v>
                </c:pt>
                <c:pt idx="9">
                  <c:v>1.174977372649348</c:v>
                </c:pt>
                <c:pt idx="10">
                  <c:v>1.708177924892081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38872"/>
        <c:axId val="2112344392"/>
      </c:scatterChart>
      <c:valAx>
        <c:axId val="211233887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344392"/>
        <c:crosses val="autoZero"/>
        <c:crossBetween val="midCat"/>
      </c:valAx>
      <c:valAx>
        <c:axId val="211234439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33887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nodes'!$J$6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nodes'!$J$7:$J$17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1.906127120609203</c:v>
                </c:pt>
                <c:pt idx="2">
                  <c:v>2.394807687514021</c:v>
                </c:pt>
                <c:pt idx="3">
                  <c:v>3.170598390732998</c:v>
                </c:pt>
                <c:pt idx="4">
                  <c:v>5.39163314053616</c:v>
                </c:pt>
                <c:pt idx="5">
                  <c:v>9.38259547948801</c:v>
                </c:pt>
                <c:pt idx="6">
                  <c:v>17.90681040327485</c:v>
                </c:pt>
                <c:pt idx="7">
                  <c:v>29.59959023180402</c:v>
                </c:pt>
                <c:pt idx="8">
                  <c:v>39.2686621688249</c:v>
                </c:pt>
                <c:pt idx="9">
                  <c:v>32.2351051358997</c:v>
                </c:pt>
                <c:pt idx="10">
                  <c:v>35.30511514884254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nodes'!$K$6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nodes'!$K$7:$K$17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1.879583295796103</c:v>
                </c:pt>
                <c:pt idx="2">
                  <c:v>2.524841467868915</c:v>
                </c:pt>
                <c:pt idx="3">
                  <c:v>3.334626505673976</c:v>
                </c:pt>
                <c:pt idx="4">
                  <c:v>5.640472966164387</c:v>
                </c:pt>
                <c:pt idx="5">
                  <c:v>10.81267373380448</c:v>
                </c:pt>
                <c:pt idx="6">
                  <c:v>19.50510364521804</c:v>
                </c:pt>
                <c:pt idx="7">
                  <c:v>32.04527968878941</c:v>
                </c:pt>
                <c:pt idx="8">
                  <c:v>50.03248310442555</c:v>
                </c:pt>
                <c:pt idx="9">
                  <c:v>63.09892690115557</c:v>
                </c:pt>
                <c:pt idx="10">
                  <c:v>60.56485217625372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nodes'!$L$6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nodes'!$L$7:$L$17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nodes'!$I$6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55496"/>
        <c:axId val="2069949784"/>
      </c:scatterChart>
      <c:valAx>
        <c:axId val="206995549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9949784"/>
        <c:crosses val="autoZero"/>
        <c:crossBetween val="midCat"/>
      </c:valAx>
      <c:valAx>
        <c:axId val="206994978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9955496"/>
        <c:crosses val="autoZero"/>
        <c:crossBetween val="midCat"/>
      </c:valAx>
    </c:plotArea>
    <c:legend>
      <c:legendPos val="t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 &amp; MPI_Isend)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'Strong 4.096M nodes'!$F$184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nodes'!$F$185:$F$195</c:f>
              <c:numCache>
                <c:formatCode>General</c:formatCode>
                <c:ptCount val="11"/>
                <c:pt idx="0" formatCode="0.00">
                  <c:v>153.716</c:v>
                </c:pt>
                <c:pt idx="1">
                  <c:v>80.428</c:v>
                </c:pt>
                <c:pt idx="2">
                  <c:v>62.8414</c:v>
                </c:pt>
                <c:pt idx="3">
                  <c:v>47.7354</c:v>
                </c:pt>
                <c:pt idx="4">
                  <c:v>27.9956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nodes'!$G$184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nodes'!$G$185:$G$195</c:f>
              <c:numCache>
                <c:formatCode>General</c:formatCode>
                <c:ptCount val="11"/>
                <c:pt idx="0" formatCode="0.00">
                  <c:v>229.499</c:v>
                </c:pt>
                <c:pt idx="1">
                  <c:v>120.46</c:v>
                </c:pt>
                <c:pt idx="2">
                  <c:v>91.0093</c:v>
                </c:pt>
                <c:pt idx="3">
                  <c:v>68.9563</c:v>
                </c:pt>
                <c:pt idx="4">
                  <c:v>40.3064</c:v>
                </c:pt>
                <c:pt idx="5">
                  <c:v>21.4277</c:v>
                </c:pt>
                <c:pt idx="6">
                  <c:v>12.0067</c:v>
                </c:pt>
                <c:pt idx="7">
                  <c:v>6.84284</c:v>
                </c:pt>
                <c:pt idx="8">
                  <c:v>3.94379</c:v>
                </c:pt>
                <c:pt idx="9">
                  <c:v>2.90071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nodes'!$H$184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nodes'!$H$185:$H$195</c:f>
              <c:numCache>
                <c:formatCode>General</c:formatCode>
                <c:ptCount val="11"/>
                <c:pt idx="0" formatCode="0.00">
                  <c:v>338.272</c:v>
                </c:pt>
                <c:pt idx="1">
                  <c:v>194.689</c:v>
                </c:pt>
                <c:pt idx="2">
                  <c:v>138.338</c:v>
                </c:pt>
                <c:pt idx="3">
                  <c:v>107.665</c:v>
                </c:pt>
                <c:pt idx="4">
                  <c:v>66.3919</c:v>
                </c:pt>
                <c:pt idx="5">
                  <c:v>28.8515</c:v>
                </c:pt>
                <c:pt idx="6">
                  <c:v>15.569</c:v>
                </c:pt>
                <c:pt idx="7">
                  <c:v>9.05635</c:v>
                </c:pt>
                <c:pt idx="8">
                  <c:v>4.98044</c:v>
                </c:pt>
                <c:pt idx="9">
                  <c:v>3.56869</c:v>
                </c:pt>
                <c:pt idx="10">
                  <c:v>2.93045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83928"/>
        <c:axId val="2112389432"/>
      </c:scatterChart>
      <c:valAx>
        <c:axId val="21123839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389432"/>
        <c:crosses val="autoZero"/>
        <c:crossBetween val="midCat"/>
      </c:valAx>
      <c:valAx>
        <c:axId val="211238943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1238392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points, regular grid;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proc'!$C$4:$C$14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proc'!$D$4:$D$14</c:f>
              <c:numCache>
                <c:formatCode>0.00</c:formatCode>
                <c:ptCount val="11"/>
                <c:pt idx="0">
                  <c:v>0.1589</c:v>
                </c:pt>
                <c:pt idx="1">
                  <c:v>0.1881</c:v>
                </c:pt>
                <c:pt idx="2">
                  <c:v>0.222575</c:v>
                </c:pt>
                <c:pt idx="3">
                  <c:v>0.46405</c:v>
                </c:pt>
                <c:pt idx="4">
                  <c:v>0.566569</c:v>
                </c:pt>
                <c:pt idx="5">
                  <c:v>0.699859</c:v>
                </c:pt>
                <c:pt idx="6">
                  <c:v>0.778722</c:v>
                </c:pt>
                <c:pt idx="7">
                  <c:v>1.10256</c:v>
                </c:pt>
                <c:pt idx="8">
                  <c:v>1.3886</c:v>
                </c:pt>
                <c:pt idx="9">
                  <c:v>3.00964</c:v>
                </c:pt>
                <c:pt idx="10">
                  <c:v>3.79612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proc'!$E$4:$E$14</c:f>
              <c:numCache>
                <c:formatCode>0.00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proc'!$F$4:$F$14</c:f>
              <c:numCache>
                <c:formatCode>0.00</c:formatCode>
                <c:ptCount val="11"/>
                <c:pt idx="0">
                  <c:v>0.5398</c:v>
                </c:pt>
                <c:pt idx="1">
                  <c:v>0.60915</c:v>
                </c:pt>
                <c:pt idx="2">
                  <c:v>0.906425</c:v>
                </c:pt>
                <c:pt idx="3">
                  <c:v>1.40312</c:v>
                </c:pt>
                <c:pt idx="4">
                  <c:v>1.58438</c:v>
                </c:pt>
                <c:pt idx="5">
                  <c:v>1.73803</c:v>
                </c:pt>
                <c:pt idx="6">
                  <c:v>1.99861</c:v>
                </c:pt>
                <c:pt idx="7">
                  <c:v>2.68349</c:v>
                </c:pt>
                <c:pt idx="8">
                  <c:v>3.03744</c:v>
                </c:pt>
                <c:pt idx="9">
                  <c:v>4.75886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83176"/>
        <c:axId val="2083088760"/>
      </c:scatterChart>
      <c:valAx>
        <c:axId val="208308317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088760"/>
        <c:crosses val="autoZero"/>
        <c:crossBetween val="midCat"/>
      </c:valAx>
      <c:valAx>
        <c:axId val="2083088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830831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(no MPI Communication) on Itasca </a:t>
            </a:r>
            <a:br>
              <a:rPr lang="en-US" baseline="0"/>
            </a:br>
            <a:r>
              <a:rPr lang="en-US" baseline="0"/>
              <a:t>Np = 4000 points regular grid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proc'!$C$35:$C$45</c:f>
              <c:numCache>
                <c:formatCode>0.00</c:formatCode>
                <c:ptCount val="11"/>
                <c:pt idx="0">
                  <c:v>0.1033</c:v>
                </c:pt>
                <c:pt idx="1">
                  <c:v>0.1044</c:v>
                </c:pt>
                <c:pt idx="2">
                  <c:v>0.10835</c:v>
                </c:pt>
                <c:pt idx="3">
                  <c:v>0.16885</c:v>
                </c:pt>
                <c:pt idx="4">
                  <c:v>0.161</c:v>
                </c:pt>
                <c:pt idx="5">
                  <c:v>0.173597</c:v>
                </c:pt>
                <c:pt idx="6">
                  <c:v>0.176522</c:v>
                </c:pt>
                <c:pt idx="7">
                  <c:v>0.179677</c:v>
                </c:pt>
                <c:pt idx="8">
                  <c:v>0.181036</c:v>
                </c:pt>
                <c:pt idx="9">
                  <c:v>0.183057</c:v>
                </c:pt>
                <c:pt idx="10">
                  <c:v>0.187686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proc'!$D$35:$D$45</c:f>
              <c:numCache>
                <c:formatCode>0.00</c:formatCode>
                <c:ptCount val="11"/>
                <c:pt idx="0">
                  <c:v>0.1568</c:v>
                </c:pt>
                <c:pt idx="1">
                  <c:v>0.1597</c:v>
                </c:pt>
                <c:pt idx="2">
                  <c:v>0.181475</c:v>
                </c:pt>
                <c:pt idx="3">
                  <c:v>0.312188</c:v>
                </c:pt>
                <c:pt idx="4">
                  <c:v>0.322313</c:v>
                </c:pt>
                <c:pt idx="5">
                  <c:v>0.345166</c:v>
                </c:pt>
                <c:pt idx="6">
                  <c:v>0.345</c:v>
                </c:pt>
                <c:pt idx="7">
                  <c:v>0.349085</c:v>
                </c:pt>
                <c:pt idx="8">
                  <c:v>0.3612</c:v>
                </c:pt>
                <c:pt idx="9">
                  <c:v>0.33571</c:v>
                </c:pt>
                <c:pt idx="10">
                  <c:v>0.334783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proc'!$E$35:$E$45</c:f>
              <c:numCache>
                <c:formatCode>0.00</c:formatCode>
                <c:ptCount val="11"/>
                <c:pt idx="0">
                  <c:v>0.2523</c:v>
                </c:pt>
                <c:pt idx="1">
                  <c:v>0.2529</c:v>
                </c:pt>
                <c:pt idx="2">
                  <c:v>0.302525</c:v>
                </c:pt>
                <c:pt idx="3">
                  <c:v>0.570712</c:v>
                </c:pt>
                <c:pt idx="4">
                  <c:v>0.553594</c:v>
                </c:pt>
                <c:pt idx="5">
                  <c:v>0.586316</c:v>
                </c:pt>
                <c:pt idx="6">
                  <c:v>0.586678</c:v>
                </c:pt>
                <c:pt idx="7">
                  <c:v>0.584844</c:v>
                </c:pt>
                <c:pt idx="8">
                  <c:v>0.581707</c:v>
                </c:pt>
                <c:pt idx="9">
                  <c:v>0.570062</c:v>
                </c:pt>
                <c:pt idx="10">
                  <c:v>0.56122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proc'!$F$35:$F$45</c:f>
              <c:numCache>
                <c:formatCode>0.00</c:formatCode>
                <c:ptCount val="11"/>
                <c:pt idx="0">
                  <c:v>0.5356</c:v>
                </c:pt>
                <c:pt idx="1">
                  <c:v>0.53485</c:v>
                </c:pt>
                <c:pt idx="2">
                  <c:v>0.732475</c:v>
                </c:pt>
                <c:pt idx="3">
                  <c:v>1.14389</c:v>
                </c:pt>
                <c:pt idx="4">
                  <c:v>1.10548</c:v>
                </c:pt>
                <c:pt idx="5">
                  <c:v>1.14844</c:v>
                </c:pt>
                <c:pt idx="6">
                  <c:v>1.15273</c:v>
                </c:pt>
                <c:pt idx="7">
                  <c:v>1.15449</c:v>
                </c:pt>
                <c:pt idx="8">
                  <c:v>1.14771</c:v>
                </c:pt>
                <c:pt idx="9">
                  <c:v>1.12569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32008"/>
        <c:axId val="2083137592"/>
      </c:scatterChart>
      <c:valAx>
        <c:axId val="20831320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137592"/>
        <c:crosses val="autoZero"/>
        <c:crossBetween val="midCat"/>
      </c:valAx>
      <c:valAx>
        <c:axId val="2083137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831320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MPI Communication (No SpMV) on Itasca </a:t>
            </a:r>
            <a:br>
              <a:rPr lang="en-US" baseline="0"/>
            </a:br>
            <a:r>
              <a:rPr lang="en-US" baseline="0"/>
              <a:t>Np = 4000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proc'!$C$74:$C$84</c:f>
              <c:numCache>
                <c:formatCode>0.00</c:formatCode>
                <c:ptCount val="11"/>
                <c:pt idx="0">
                  <c:v>0.001</c:v>
                </c:pt>
                <c:pt idx="1">
                  <c:v>0.00355</c:v>
                </c:pt>
                <c:pt idx="2">
                  <c:v>0.003775</c:v>
                </c:pt>
                <c:pt idx="3">
                  <c:v>0.101125</c:v>
                </c:pt>
                <c:pt idx="4">
                  <c:v>0.197325</c:v>
                </c:pt>
                <c:pt idx="5">
                  <c:v>0.334787</c:v>
                </c:pt>
                <c:pt idx="6">
                  <c:v>0.350241</c:v>
                </c:pt>
                <c:pt idx="7">
                  <c:v>0.685974</c:v>
                </c:pt>
                <c:pt idx="8">
                  <c:v>0.965032</c:v>
                </c:pt>
                <c:pt idx="9">
                  <c:v>2.07339</c:v>
                </c:pt>
                <c:pt idx="10">
                  <c:v>4.58807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proc'!$D$74:$D$84</c:f>
              <c:numCache>
                <c:formatCode>0.00</c:formatCode>
                <c:ptCount val="11"/>
                <c:pt idx="0">
                  <c:v>0.0011</c:v>
                </c:pt>
                <c:pt idx="1">
                  <c:v>0.02735</c:v>
                </c:pt>
                <c:pt idx="2">
                  <c:v>0.04</c:v>
                </c:pt>
                <c:pt idx="3">
                  <c:v>0.150487</c:v>
                </c:pt>
                <c:pt idx="4">
                  <c:v>0.242738</c:v>
                </c:pt>
                <c:pt idx="5">
                  <c:v>0.353197</c:v>
                </c:pt>
                <c:pt idx="6">
                  <c:v>0.432177</c:v>
                </c:pt>
                <c:pt idx="7">
                  <c:v>0.751938</c:v>
                </c:pt>
                <c:pt idx="8">
                  <c:v>1.02581</c:v>
                </c:pt>
                <c:pt idx="9">
                  <c:v>2.67237</c:v>
                </c:pt>
                <c:pt idx="10">
                  <c:v>3.45975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proc'!$E$74:$E$84</c:f>
              <c:numCache>
                <c:formatCode>0.00</c:formatCode>
                <c:ptCount val="11"/>
                <c:pt idx="0">
                  <c:v>0.0016</c:v>
                </c:pt>
                <c:pt idx="1">
                  <c:v>0.0534</c:v>
                </c:pt>
                <c:pt idx="2">
                  <c:v>0.0938</c:v>
                </c:pt>
                <c:pt idx="3">
                  <c:v>0.181413</c:v>
                </c:pt>
                <c:pt idx="4">
                  <c:v>0.330725</c:v>
                </c:pt>
                <c:pt idx="5">
                  <c:v>0.488059</c:v>
                </c:pt>
                <c:pt idx="6">
                  <c:v>0.644934</c:v>
                </c:pt>
                <c:pt idx="7">
                  <c:v>1.24703</c:v>
                </c:pt>
                <c:pt idx="8">
                  <c:v>1.3483</c:v>
                </c:pt>
                <c:pt idx="9">
                  <c:v>2.47378</c:v>
                </c:pt>
                <c:pt idx="10">
                  <c:v>4.79623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proc'!$F$74:$F$84</c:f>
              <c:numCache>
                <c:formatCode>0.00</c:formatCode>
                <c:ptCount val="11"/>
                <c:pt idx="0">
                  <c:v>0.003</c:v>
                </c:pt>
                <c:pt idx="1">
                  <c:v>0.07305</c:v>
                </c:pt>
                <c:pt idx="2">
                  <c:v>0.1724</c:v>
                </c:pt>
                <c:pt idx="3">
                  <c:v>0.257175</c:v>
                </c:pt>
                <c:pt idx="4">
                  <c:v>0.476619</c:v>
                </c:pt>
                <c:pt idx="5">
                  <c:v>0.587441</c:v>
                </c:pt>
                <c:pt idx="6">
                  <c:v>0.843711</c:v>
                </c:pt>
                <c:pt idx="7">
                  <c:v>1.52686</c:v>
                </c:pt>
                <c:pt idx="8">
                  <c:v>1.88753</c:v>
                </c:pt>
                <c:pt idx="9">
                  <c:v>3.63086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144"/>
        <c:axId val="2083182728"/>
      </c:scatterChart>
      <c:valAx>
        <c:axId val="208317714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182728"/>
        <c:crosses val="autoZero"/>
        <c:crossBetween val="midCat"/>
      </c:valAx>
      <c:valAx>
        <c:axId val="2083182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831771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Comparison of SpMV + MPI Collectives on Itasca 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Np = 4000 points; n=17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proc'!$C$4:$C$14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proc'!$G$4:$G$14</c:f>
              <c:numCache>
                <c:formatCode>_(* #,##0.00_);_(* \(#,##0.00\);_(* "-"??_);_(@_)</c:formatCode>
                <c:ptCount val="11"/>
                <c:pt idx="0">
                  <c:v>0.1058</c:v>
                </c:pt>
                <c:pt idx="1">
                  <c:v>0.10805</c:v>
                </c:pt>
                <c:pt idx="2">
                  <c:v>0.111825</c:v>
                </c:pt>
                <c:pt idx="3">
                  <c:v>0.271937</c:v>
                </c:pt>
                <c:pt idx="4">
                  <c:v>0.332062</c:v>
                </c:pt>
                <c:pt idx="5">
                  <c:v>0.387306</c:v>
                </c:pt>
                <c:pt idx="6">
                  <c:v>0.476561</c:v>
                </c:pt>
                <c:pt idx="7">
                  <c:v>0.591442</c:v>
                </c:pt>
                <c:pt idx="8">
                  <c:v>0.848459</c:v>
                </c:pt>
                <c:pt idx="9">
                  <c:v>1.5002</c:v>
                </c:pt>
                <c:pt idx="10">
                  <c:v>1.91108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proc'!$H$4:$H$14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0.335019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90008"/>
        <c:axId val="2122586440"/>
      </c:scatterChart>
      <c:valAx>
        <c:axId val="21225900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586440"/>
        <c:crosses val="autoZero"/>
        <c:crossBetween val="midCat"/>
      </c:valAx>
      <c:valAx>
        <c:axId val="2122586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25900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(no MPI Communication) on Itasca </a:t>
            </a:r>
            <a:br>
              <a:rPr lang="en-US" baseline="0"/>
            </a:br>
            <a:r>
              <a:rPr lang="en-US" baseline="0"/>
              <a:t>Np = 4000 points; IMPI (MPI_Alltoallv </a:t>
            </a:r>
            <a:r>
              <a:rPr lang="en-US" sz="1800" b="1" i="0" u="none" strike="noStrike" baseline="0">
                <a:effectLst/>
              </a:rPr>
              <a:t>vs MPI_Isend/MPI_Irecv</a:t>
            </a:r>
            <a:r>
              <a:rPr lang="en-US" sz="1800" b="1" i="0" u="none" strike="noStrike" baseline="0"/>
              <a:t> </a:t>
            </a:r>
            <a:r>
              <a:rPr lang="en-US" baseline="0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proc'!$C$35:$C$45</c:f>
              <c:numCache>
                <c:formatCode>0.00</c:formatCode>
                <c:ptCount val="11"/>
                <c:pt idx="0">
                  <c:v>0.1033</c:v>
                </c:pt>
                <c:pt idx="1">
                  <c:v>0.1044</c:v>
                </c:pt>
                <c:pt idx="2">
                  <c:v>0.10835</c:v>
                </c:pt>
                <c:pt idx="3">
                  <c:v>0.16885</c:v>
                </c:pt>
                <c:pt idx="4">
                  <c:v>0.161</c:v>
                </c:pt>
                <c:pt idx="5">
                  <c:v>0.173597</c:v>
                </c:pt>
                <c:pt idx="6">
                  <c:v>0.176522</c:v>
                </c:pt>
                <c:pt idx="7">
                  <c:v>0.179677</c:v>
                </c:pt>
                <c:pt idx="8">
                  <c:v>0.181036</c:v>
                </c:pt>
                <c:pt idx="9">
                  <c:v>0.183057</c:v>
                </c:pt>
                <c:pt idx="10">
                  <c:v>0.187686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'Weak 4000 nodes per proc'!$G$3</c:f>
              <c:strCache>
                <c:ptCount val="1"/>
                <c:pt idx="0">
                  <c:v>n=17, isend/irecv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proc'!$G$35:$G$45</c:f>
              <c:numCache>
                <c:formatCode>General</c:formatCode>
                <c:ptCount val="11"/>
                <c:pt idx="0">
                  <c:v>0.1037</c:v>
                </c:pt>
                <c:pt idx="1">
                  <c:v>0.10395</c:v>
                </c:pt>
                <c:pt idx="2">
                  <c:v>0.10755</c:v>
                </c:pt>
                <c:pt idx="3">
                  <c:v>0.162912</c:v>
                </c:pt>
                <c:pt idx="4">
                  <c:v>0.159113</c:v>
                </c:pt>
                <c:pt idx="5">
                  <c:v>0.164247</c:v>
                </c:pt>
                <c:pt idx="6">
                  <c:v>0.160158</c:v>
                </c:pt>
                <c:pt idx="7">
                  <c:v>0.155911</c:v>
                </c:pt>
                <c:pt idx="8">
                  <c:v>0.157102</c:v>
                </c:pt>
                <c:pt idx="9">
                  <c:v>0.157786</c:v>
                </c:pt>
                <c:pt idx="10">
                  <c:v>0.1573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'Weak 4000 nodes per proc'!$H$3</c:f>
              <c:strCache>
                <c:ptCount val="1"/>
                <c:pt idx="0">
                  <c:v>n=17,isend (overlapped irecv and fill buf)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proc'!$H$35:$H$45</c:f>
              <c:numCache>
                <c:formatCode>0.00</c:formatCode>
                <c:ptCount val="11"/>
                <c:pt idx="0">
                  <c:v>0.1034</c:v>
                </c:pt>
                <c:pt idx="1">
                  <c:v>0.10415</c:v>
                </c:pt>
                <c:pt idx="2">
                  <c:v>0.106325</c:v>
                </c:pt>
                <c:pt idx="3">
                  <c:v>0.169475</c:v>
                </c:pt>
                <c:pt idx="4">
                  <c:v>0.159169</c:v>
                </c:pt>
                <c:pt idx="5">
                  <c:v>0.162069</c:v>
                </c:pt>
                <c:pt idx="6" formatCode="General">
                  <c:v>0.161833</c:v>
                </c:pt>
                <c:pt idx="7" formatCode="General">
                  <c:v>0.154662</c:v>
                </c:pt>
                <c:pt idx="8" formatCode="General">
                  <c:v>0.157797</c:v>
                </c:pt>
                <c:pt idx="9" formatCode="General">
                  <c:v>0.161322</c:v>
                </c:pt>
                <c:pt idx="10">
                  <c:v>0.15893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52680"/>
        <c:axId val="2112458152"/>
      </c:scatterChart>
      <c:valAx>
        <c:axId val="21124526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458152"/>
        <c:crosses val="autoZero"/>
        <c:crossBetween val="midCat"/>
      </c:valAx>
      <c:valAx>
        <c:axId val="2112458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2452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MPI Collectives (No SpMV) on Itasca </a:t>
            </a:r>
            <a:br>
              <a:rPr lang="en-US" baseline="0"/>
            </a:br>
            <a:r>
              <a:rPr lang="en-US" baseline="0"/>
              <a:t>Np = 4000 points; n=17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proc'!$C$74:$C$84</c:f>
              <c:numCache>
                <c:formatCode>0.00</c:formatCode>
                <c:ptCount val="11"/>
                <c:pt idx="0">
                  <c:v>0.001</c:v>
                </c:pt>
                <c:pt idx="1">
                  <c:v>0.00355</c:v>
                </c:pt>
                <c:pt idx="2">
                  <c:v>0.003775</c:v>
                </c:pt>
                <c:pt idx="3">
                  <c:v>0.101125</c:v>
                </c:pt>
                <c:pt idx="4">
                  <c:v>0.197325</c:v>
                </c:pt>
                <c:pt idx="5">
                  <c:v>0.334787</c:v>
                </c:pt>
                <c:pt idx="6">
                  <c:v>0.350241</c:v>
                </c:pt>
                <c:pt idx="7">
                  <c:v>0.685974</c:v>
                </c:pt>
                <c:pt idx="8">
                  <c:v>0.965032</c:v>
                </c:pt>
                <c:pt idx="9">
                  <c:v>2.07339</c:v>
                </c:pt>
                <c:pt idx="10">
                  <c:v>4.58807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proc'!$G$74:$G$84</c:f>
              <c:numCache>
                <c:formatCode>General</c:formatCode>
                <c:ptCount val="11"/>
                <c:pt idx="0">
                  <c:v>0.0011</c:v>
                </c:pt>
                <c:pt idx="1">
                  <c:v>0.00315</c:v>
                </c:pt>
                <c:pt idx="2">
                  <c:v>0.003275</c:v>
                </c:pt>
                <c:pt idx="3">
                  <c:v>0.107887</c:v>
                </c:pt>
                <c:pt idx="4">
                  <c:v>0.171706</c:v>
                </c:pt>
                <c:pt idx="5">
                  <c:v>0.221772</c:v>
                </c:pt>
                <c:pt idx="6">
                  <c:v>0.315144</c:v>
                </c:pt>
                <c:pt idx="7">
                  <c:v>0.434257</c:v>
                </c:pt>
                <c:pt idx="8">
                  <c:v>0.69004</c:v>
                </c:pt>
                <c:pt idx="9">
                  <c:v>1.34109</c:v>
                </c:pt>
                <c:pt idx="10">
                  <c:v>1.75244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proc'!$H$74:$H$84</c:f>
              <c:numCache>
                <c:formatCode>0.00</c:formatCode>
                <c:ptCount val="11"/>
                <c:pt idx="0">
                  <c:v>0.0011</c:v>
                </c:pt>
                <c:pt idx="1">
                  <c:v>0.00305</c:v>
                </c:pt>
                <c:pt idx="2">
                  <c:v>0.003125</c:v>
                </c:pt>
                <c:pt idx="3">
                  <c:v>0.0972625</c:v>
                </c:pt>
                <c:pt idx="4">
                  <c:v>0.174606</c:v>
                </c:pt>
                <c:pt idx="5">
                  <c:v>0.237809</c:v>
                </c:pt>
                <c:pt idx="6" formatCode="General">
                  <c:v>0.288075</c:v>
                </c:pt>
                <c:pt idx="7" formatCode="General">
                  <c:v>0.52222</c:v>
                </c:pt>
                <c:pt idx="8" formatCode="General">
                  <c:v>0.647559</c:v>
                </c:pt>
                <c:pt idx="9" formatCode="General">
                  <c:v>1.02647</c:v>
                </c:pt>
                <c:pt idx="10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94424"/>
        <c:axId val="2112499944"/>
      </c:scatterChart>
      <c:valAx>
        <c:axId val="211249442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499944"/>
        <c:crosses val="autoZero"/>
        <c:crossBetween val="midCat"/>
      </c:valAx>
      <c:valAx>
        <c:axId val="2112499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2494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points, regular grid;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proc'!$B$101</c:f>
              <c:strCache>
                <c:ptCount val="1"/>
                <c:pt idx="0">
                  <c:v>n=17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proc'!$B$102:$B$112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proc'!$C$101</c:f>
              <c:strCache>
                <c:ptCount val="1"/>
                <c:pt idx="0">
                  <c:v>n=31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proc'!$C$102:$C$112</c:f>
              <c:numCache>
                <c:formatCode>0.00</c:formatCode>
                <c:ptCount val="11"/>
                <c:pt idx="0">
                  <c:v>0.1589</c:v>
                </c:pt>
                <c:pt idx="1">
                  <c:v>0.1881</c:v>
                </c:pt>
                <c:pt idx="2">
                  <c:v>0.222575</c:v>
                </c:pt>
                <c:pt idx="3">
                  <c:v>0.46405</c:v>
                </c:pt>
                <c:pt idx="4">
                  <c:v>0.566569</c:v>
                </c:pt>
                <c:pt idx="5">
                  <c:v>0.699859</c:v>
                </c:pt>
                <c:pt idx="6">
                  <c:v>0.778722</c:v>
                </c:pt>
                <c:pt idx="7">
                  <c:v>1.10256</c:v>
                </c:pt>
                <c:pt idx="8">
                  <c:v>1.3886</c:v>
                </c:pt>
                <c:pt idx="9">
                  <c:v>3.00964</c:v>
                </c:pt>
                <c:pt idx="10">
                  <c:v>3.79612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proc'!$D$101</c:f>
              <c:strCache>
                <c:ptCount val="1"/>
                <c:pt idx="0">
                  <c:v>n=50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proc'!$D$102:$D$112</c:f>
              <c:numCache>
                <c:formatCode>0.00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proc'!$E$101</c:f>
              <c:strCache>
                <c:ptCount val="1"/>
                <c:pt idx="0">
                  <c:v>n=101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proc'!$E$102:$E$112</c:f>
              <c:numCache>
                <c:formatCode>0.00</c:formatCode>
                <c:ptCount val="11"/>
                <c:pt idx="0">
                  <c:v>0.5398</c:v>
                </c:pt>
                <c:pt idx="1">
                  <c:v>0.60915</c:v>
                </c:pt>
                <c:pt idx="2">
                  <c:v>0.906425</c:v>
                </c:pt>
                <c:pt idx="3">
                  <c:v>1.40312</c:v>
                </c:pt>
                <c:pt idx="4">
                  <c:v>1.58438</c:v>
                </c:pt>
                <c:pt idx="5">
                  <c:v>1.73803</c:v>
                </c:pt>
                <c:pt idx="6">
                  <c:v>1.99861</c:v>
                </c:pt>
                <c:pt idx="7">
                  <c:v>2.68349</c:v>
                </c:pt>
                <c:pt idx="8">
                  <c:v>3.03744</c:v>
                </c:pt>
                <c:pt idx="9">
                  <c:v>4.75886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'Weak 4000 nodes per proc'!$F$101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proc'!$F$102:$F$112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0.326463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'Weak 4000 nodes per proc'!$G$101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proc'!$G$102:$G$112</c:f>
              <c:numCache>
                <c:formatCode>General</c:formatCode>
                <c:ptCount val="11"/>
                <c:pt idx="0">
                  <c:v>0.1603</c:v>
                </c:pt>
                <c:pt idx="1">
                  <c:v>0.18785</c:v>
                </c:pt>
                <c:pt idx="2">
                  <c:v>0.225725</c:v>
                </c:pt>
                <c:pt idx="3">
                  <c:v>0.459637</c:v>
                </c:pt>
                <c:pt idx="4">
                  <c:v>0.571156</c:v>
                </c:pt>
                <c:pt idx="5">
                  <c:v>0.650622</c:v>
                </c:pt>
                <c:pt idx="6">
                  <c:v>0.729722</c:v>
                </c:pt>
                <c:pt idx="7">
                  <c:v>1.08325</c:v>
                </c:pt>
                <c:pt idx="8">
                  <c:v>1.42972</c:v>
                </c:pt>
                <c:pt idx="9">
                  <c:v>1.5279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'Weak 4000 nodes per proc'!$H$101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proc'!$H$102:$H$112</c:f>
              <c:numCache>
                <c:formatCode>General</c:formatCode>
                <c:ptCount val="11"/>
                <c:pt idx="0">
                  <c:v>0.2547</c:v>
                </c:pt>
                <c:pt idx="1">
                  <c:v>0.30775</c:v>
                </c:pt>
                <c:pt idx="2">
                  <c:v>0.406925</c:v>
                </c:pt>
                <c:pt idx="3">
                  <c:v>0.7524</c:v>
                </c:pt>
                <c:pt idx="4">
                  <c:v>0.886419</c:v>
                </c:pt>
                <c:pt idx="5">
                  <c:v>1.11194</c:v>
                </c:pt>
                <c:pt idx="6">
                  <c:v>1.13753</c:v>
                </c:pt>
                <c:pt idx="7">
                  <c:v>1.36053</c:v>
                </c:pt>
                <c:pt idx="8">
                  <c:v>1.66659</c:v>
                </c:pt>
                <c:pt idx="9">
                  <c:v>1.96882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'Weak 4000 nodes per proc'!$I$101</c:f>
              <c:strCache>
                <c:ptCount val="1"/>
                <c:pt idx="0">
                  <c:v>n=101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proc'!$I$102:$I$112</c:f>
              <c:numCache>
                <c:formatCode>General</c:formatCode>
                <c:ptCount val="11"/>
                <c:pt idx="0">
                  <c:v>0.536</c:v>
                </c:pt>
                <c:pt idx="1">
                  <c:v>0.61015</c:v>
                </c:pt>
                <c:pt idx="2">
                  <c:v>0.89265</c:v>
                </c:pt>
                <c:pt idx="3">
                  <c:v>1.5734</c:v>
                </c:pt>
                <c:pt idx="4">
                  <c:v>1.55763</c:v>
                </c:pt>
                <c:pt idx="5">
                  <c:v>1.6927</c:v>
                </c:pt>
                <c:pt idx="6">
                  <c:v>1.72891</c:v>
                </c:pt>
                <c:pt idx="7">
                  <c:v>2.46492</c:v>
                </c:pt>
                <c:pt idx="8">
                  <c:v>2.81331</c:v>
                </c:pt>
                <c:pt idx="9">
                  <c:v>3.23226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63768"/>
        <c:axId val="2112569304"/>
      </c:scatterChart>
      <c:valAx>
        <c:axId val="211256376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569304"/>
        <c:crosses val="autoZero"/>
        <c:crossBetween val="midCat"/>
      </c:valAx>
      <c:valAx>
        <c:axId val="2112569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25637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points, 3D regular grid; IMPI (MPI_Isend/MPI_Irecv)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'Weak 4000 nodes per proc'!$F$101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proc'!$F$102:$F$112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0.326463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'Weak 4000 nodes per proc'!$G$101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proc'!$G$102:$G$112</c:f>
              <c:numCache>
                <c:formatCode>General</c:formatCode>
                <c:ptCount val="11"/>
                <c:pt idx="0">
                  <c:v>0.1603</c:v>
                </c:pt>
                <c:pt idx="1">
                  <c:v>0.18785</c:v>
                </c:pt>
                <c:pt idx="2">
                  <c:v>0.225725</c:v>
                </c:pt>
                <c:pt idx="3">
                  <c:v>0.459637</c:v>
                </c:pt>
                <c:pt idx="4">
                  <c:v>0.571156</c:v>
                </c:pt>
                <c:pt idx="5">
                  <c:v>0.650622</c:v>
                </c:pt>
                <c:pt idx="6">
                  <c:v>0.729722</c:v>
                </c:pt>
                <c:pt idx="7">
                  <c:v>1.08325</c:v>
                </c:pt>
                <c:pt idx="8">
                  <c:v>1.42972</c:v>
                </c:pt>
                <c:pt idx="9">
                  <c:v>1.5279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'Weak 4000 nodes per proc'!$H$101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proc'!$H$102:$H$112</c:f>
              <c:numCache>
                <c:formatCode>General</c:formatCode>
                <c:ptCount val="11"/>
                <c:pt idx="0">
                  <c:v>0.2547</c:v>
                </c:pt>
                <c:pt idx="1">
                  <c:v>0.30775</c:v>
                </c:pt>
                <c:pt idx="2">
                  <c:v>0.406925</c:v>
                </c:pt>
                <c:pt idx="3">
                  <c:v>0.7524</c:v>
                </c:pt>
                <c:pt idx="4">
                  <c:v>0.886419</c:v>
                </c:pt>
                <c:pt idx="5">
                  <c:v>1.11194</c:v>
                </c:pt>
                <c:pt idx="6">
                  <c:v>1.13753</c:v>
                </c:pt>
                <c:pt idx="7">
                  <c:v>1.36053</c:v>
                </c:pt>
                <c:pt idx="8">
                  <c:v>1.66659</c:v>
                </c:pt>
                <c:pt idx="9">
                  <c:v>1.96882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'Weak 4000 nodes per proc'!$I$101</c:f>
              <c:strCache>
                <c:ptCount val="1"/>
                <c:pt idx="0">
                  <c:v>n=101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proc'!$I$102:$I$112</c:f>
              <c:numCache>
                <c:formatCode>General</c:formatCode>
                <c:ptCount val="11"/>
                <c:pt idx="0">
                  <c:v>0.536</c:v>
                </c:pt>
                <c:pt idx="1">
                  <c:v>0.61015</c:v>
                </c:pt>
                <c:pt idx="2">
                  <c:v>0.89265</c:v>
                </c:pt>
                <c:pt idx="3">
                  <c:v>1.5734</c:v>
                </c:pt>
                <c:pt idx="4">
                  <c:v>1.55763</c:v>
                </c:pt>
                <c:pt idx="5">
                  <c:v>1.6927</c:v>
                </c:pt>
                <c:pt idx="6">
                  <c:v>1.72891</c:v>
                </c:pt>
                <c:pt idx="7">
                  <c:v>2.46492</c:v>
                </c:pt>
                <c:pt idx="8">
                  <c:v>2.81331</c:v>
                </c:pt>
                <c:pt idx="9">
                  <c:v>3.23226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06472"/>
        <c:axId val="2112612056"/>
      </c:scatterChart>
      <c:valAx>
        <c:axId val="211260647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612056"/>
        <c:crosses val="autoZero"/>
        <c:crossBetween val="midCat"/>
      </c:valAx>
      <c:valAx>
        <c:axId val="2112612056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26064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CPU SpMV on Itasca With Intel MPI (N=100^3 points; 3D)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nodes'!$B$6</c:f>
              <c:strCache>
                <c:ptCount val="1"/>
                <c:pt idx="0">
                  <c:v>Ideal (Linear)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nodes'!$B$7:$B$17</c:f>
              <c:numCache>
                <c:formatCode>0.00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nodes'!$D$6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nodes'!$D$7:$D$17</c:f>
              <c:numCache>
                <c:formatCode>0.00</c:formatCode>
                <c:ptCount val="11"/>
                <c:pt idx="0">
                  <c:v>1.0</c:v>
                </c:pt>
                <c:pt idx="1">
                  <c:v>1.268365039933968</c:v>
                </c:pt>
                <c:pt idx="2">
                  <c:v>1.887629514461706</c:v>
                </c:pt>
                <c:pt idx="3">
                  <c:v>2.450424078082751</c:v>
                </c:pt>
                <c:pt idx="4">
                  <c:v>4.232417594845928</c:v>
                </c:pt>
                <c:pt idx="5">
                  <c:v>7.514806738690297</c:v>
                </c:pt>
                <c:pt idx="6">
                  <c:v>14.00903717927262</c:v>
                </c:pt>
                <c:pt idx="7">
                  <c:v>23.1629383665385</c:v>
                </c:pt>
                <c:pt idx="8">
                  <c:v>20.06130171543895</c:v>
                </c:pt>
                <c:pt idx="9">
                  <c:v>18.90040939043013</c:v>
                </c:pt>
                <c:pt idx="10">
                  <c:v>9.319247175737121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nodes'!$F$6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nodes'!$F$7:$F$17</c:f>
              <c:numCache>
                <c:formatCode>0.00</c:formatCode>
                <c:ptCount val="11"/>
                <c:pt idx="0">
                  <c:v>1.0</c:v>
                </c:pt>
                <c:pt idx="1">
                  <c:v>1.766565120588745</c:v>
                </c:pt>
                <c:pt idx="2">
                  <c:v>2.201084722112633</c:v>
                </c:pt>
                <c:pt idx="3">
                  <c:v>3.000951210812096</c:v>
                </c:pt>
                <c:pt idx="4">
                  <c:v>5.082506257012168</c:v>
                </c:pt>
                <c:pt idx="5">
                  <c:v>9.419478783828933</c:v>
                </c:pt>
                <c:pt idx="6">
                  <c:v>17.25737970735138</c:v>
                </c:pt>
                <c:pt idx="7">
                  <c:v>27.91395437022057</c:v>
                </c:pt>
                <c:pt idx="8">
                  <c:v>36.43869237908631</c:v>
                </c:pt>
                <c:pt idx="9">
                  <c:v>25.64579109590698</c:v>
                </c:pt>
                <c:pt idx="10">
                  <c:v>14.44516213431884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nodes'!$H$6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nodes'!$H$7:$H$17</c:f>
              <c:numCache>
                <c:formatCode>0.00</c:formatCode>
                <c:ptCount val="11"/>
                <c:pt idx="0">
                  <c:v>1.0</c:v>
                </c:pt>
                <c:pt idx="1">
                  <c:v>1.45595506592644</c:v>
                </c:pt>
                <c:pt idx="2">
                  <c:v>2.201495273611819</c:v>
                </c:pt>
                <c:pt idx="3">
                  <c:v>2.872942082659032</c:v>
                </c:pt>
                <c:pt idx="4">
                  <c:v>5.195886950954388</c:v>
                </c:pt>
                <c:pt idx="5">
                  <c:v>9.329365811261833</c:v>
                </c:pt>
                <c:pt idx="6">
                  <c:v>16.31778389581465</c:v>
                </c:pt>
                <c:pt idx="7">
                  <c:v>27.61733986021309</c:v>
                </c:pt>
                <c:pt idx="8">
                  <c:v>30.22679087433796</c:v>
                </c:pt>
                <c:pt idx="9">
                  <c:v>29.77430604551777</c:v>
                </c:pt>
                <c:pt idx="10">
                  <c:v>18.88953118085947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1M nodes'!$J$6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nodes'!$J$7:$J$17</c:f>
              <c:numCache>
                <c:formatCode>0.00</c:formatCode>
                <c:ptCount val="11"/>
                <c:pt idx="0">
                  <c:v>1.0</c:v>
                </c:pt>
                <c:pt idx="1">
                  <c:v>1.913305441611979</c:v>
                </c:pt>
                <c:pt idx="2">
                  <c:v>2.802006305054857</c:v>
                </c:pt>
                <c:pt idx="3">
                  <c:v>3.801654011791154</c:v>
                </c:pt>
                <c:pt idx="4">
                  <c:v>6.77116415942367</c:v>
                </c:pt>
                <c:pt idx="5">
                  <c:v>13.28301827272656</c:v>
                </c:pt>
                <c:pt idx="6">
                  <c:v>23.95288777141297</c:v>
                </c:pt>
                <c:pt idx="7">
                  <c:v>40.16904243470712</c:v>
                </c:pt>
                <c:pt idx="8">
                  <c:v>55.78297531281257</c:v>
                </c:pt>
                <c:pt idx="9">
                  <c:v>55.04212390768688</c:v>
                </c:pt>
                <c:pt idx="10">
                  <c:v>31.58479024421346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93496"/>
        <c:axId val="2112699464"/>
      </c:scatterChart>
      <c:valAx>
        <c:axId val="211269349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699464"/>
        <c:crosses val="autoZero"/>
        <c:crossBetween val="midCat"/>
      </c:valAx>
      <c:valAx>
        <c:axId val="21126994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12693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nodes'!$S$7:$S$17</c:f>
              <c:numCache>
                <c:formatCode>_(* #,##0.00_);_(* \(#,##0.00\);_(* "-"??_);_(@_)</c:formatCode>
                <c:ptCount val="11"/>
                <c:pt idx="0">
                  <c:v>0.905982461162143</c:v>
                </c:pt>
                <c:pt idx="1">
                  <c:v>1.726917740017435</c:v>
                </c:pt>
                <c:pt idx="2">
                  <c:v>2.169653762743974</c:v>
                </c:pt>
                <c:pt idx="3">
                  <c:v>2.872506533393013</c:v>
                </c:pt>
                <c:pt idx="4">
                  <c:v>4.884725062346326</c:v>
                </c:pt>
                <c:pt idx="5">
                  <c:v>8.500466944595347</c:v>
                </c:pt>
                <c:pt idx="6">
                  <c:v>16.22325616072282</c:v>
                </c:pt>
                <c:pt idx="7">
                  <c:v>26.81670960760074</c:v>
                </c:pt>
                <c:pt idx="8">
                  <c:v>35.57671919825672</c:v>
                </c:pt>
                <c:pt idx="9">
                  <c:v>29.20443988684287</c:v>
                </c:pt>
                <c:pt idx="10">
                  <c:v>31.98581511416123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nodes'!$T$7:$T$17</c:f>
              <c:numCache>
                <c:formatCode>_(* #,##0.00_);_(* \(#,##0.00\);_(* "-"??_);_(@_)</c:formatCode>
                <c:ptCount val="11"/>
                <c:pt idx="0">
                  <c:v>1.106549483875747</c:v>
                </c:pt>
                <c:pt idx="1">
                  <c:v>2.079851925864653</c:v>
                </c:pt>
                <c:pt idx="2">
                  <c:v>2.79386202313843</c:v>
                </c:pt>
                <c:pt idx="3">
                  <c:v>3.689929238771922</c:v>
                </c:pt>
                <c:pt idx="4">
                  <c:v>6.241462449524306</c:v>
                </c:pt>
                <c:pt idx="5">
                  <c:v>11.96475853945819</c:v>
                </c:pt>
                <c:pt idx="6">
                  <c:v>21.58336237155897</c:v>
                </c:pt>
                <c:pt idx="7">
                  <c:v>35.45968770028387</c:v>
                </c:pt>
                <c:pt idx="8">
                  <c:v>55.36341835622412</c:v>
                </c:pt>
                <c:pt idx="9">
                  <c:v>69.82208499558718</c:v>
                </c:pt>
                <c:pt idx="10">
                  <c:v>67.01800591664446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nodes'!$U$7:$U$17</c:f>
              <c:numCache>
                <c:formatCode>_(* #,##0.00_);_(* \(#,##0.00\);_(* "-"??_);_(@_)</c:formatCode>
                <c:ptCount val="11"/>
                <c:pt idx="0">
                  <c:v>1.210859899725665</c:v>
                </c:pt>
                <c:pt idx="1">
                  <c:v>2.11284315647213</c:v>
                </c:pt>
                <c:pt idx="2">
                  <c:v>2.645294205023217</c:v>
                </c:pt>
                <c:pt idx="3">
                  <c:v>3.796142688996191</c:v>
                </c:pt>
                <c:pt idx="4">
                  <c:v>7.604520382379644</c:v>
                </c:pt>
                <c:pt idx="5">
                  <c:v>14.1159604091423</c:v>
                </c:pt>
                <c:pt idx="6">
                  <c:v>26.19763351455069</c:v>
                </c:pt>
                <c:pt idx="7">
                  <c:v>41.72902418673738</c:v>
                </c:pt>
                <c:pt idx="8">
                  <c:v>69.85136121475882</c:v>
                </c:pt>
                <c:pt idx="9">
                  <c:v>97.68359197067585</c:v>
                </c:pt>
                <c:pt idx="10">
                  <c:v>81.82622714369333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93880"/>
        <c:axId val="2087299368"/>
      </c:scatterChart>
      <c:valAx>
        <c:axId val="20872938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7299368"/>
        <c:crosses val="autoZero"/>
        <c:crossBetween val="midCat"/>
      </c:valAx>
      <c:valAx>
        <c:axId val="2087299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872938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MPI_Alltoallv Collective)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9415790001916"/>
          <c:y val="0.086183574879227"/>
          <c:w val="0.831730184943568"/>
          <c:h val="0.81846064894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'Strong 1M nodes'!$C$6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nodes'!$C$7:$C$17</c:f>
              <c:numCache>
                <c:formatCode>0.00</c:formatCode>
                <c:ptCount val="11"/>
                <c:pt idx="0">
                  <c:v>31.8092</c:v>
                </c:pt>
                <c:pt idx="1">
                  <c:v>25.0789</c:v>
                </c:pt>
                <c:pt idx="2">
                  <c:v>16.8514</c:v>
                </c:pt>
                <c:pt idx="3">
                  <c:v>12.9811</c:v>
                </c:pt>
                <c:pt idx="4">
                  <c:v>7.51561</c:v>
                </c:pt>
                <c:pt idx="5">
                  <c:v>4.23287</c:v>
                </c:pt>
                <c:pt idx="6">
                  <c:v>2.27062</c:v>
                </c:pt>
                <c:pt idx="7">
                  <c:v>1.37328</c:v>
                </c:pt>
                <c:pt idx="8">
                  <c:v>1.5856</c:v>
                </c:pt>
                <c:pt idx="9">
                  <c:v>1.68299</c:v>
                </c:pt>
                <c:pt idx="10">
                  <c:v>3.41328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nodes'!$E$6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nodes'!$E$7:$E$17</c:f>
              <c:numCache>
                <c:formatCode>0.00</c:formatCode>
                <c:ptCount val="11"/>
                <c:pt idx="0">
                  <c:v>53.0019</c:v>
                </c:pt>
                <c:pt idx="1">
                  <c:v>30.0028</c:v>
                </c:pt>
                <c:pt idx="2">
                  <c:v>24.0799</c:v>
                </c:pt>
                <c:pt idx="3">
                  <c:v>17.6617</c:v>
                </c:pt>
                <c:pt idx="4">
                  <c:v>10.4283</c:v>
                </c:pt>
                <c:pt idx="5">
                  <c:v>5.62684</c:v>
                </c:pt>
                <c:pt idx="6">
                  <c:v>3.07126</c:v>
                </c:pt>
                <c:pt idx="7">
                  <c:v>1.89876</c:v>
                </c:pt>
                <c:pt idx="8">
                  <c:v>1.45455</c:v>
                </c:pt>
                <c:pt idx="9">
                  <c:v>2.06669</c:v>
                </c:pt>
                <c:pt idx="10">
                  <c:v>3.66918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nodes'!$G$6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nodes'!$G$7:$G$17</c:f>
              <c:numCache>
                <c:formatCode>0.00</c:formatCode>
                <c:ptCount val="11"/>
                <c:pt idx="0">
                  <c:v>73.8507</c:v>
                </c:pt>
                <c:pt idx="1">
                  <c:v>50.7232</c:v>
                </c:pt>
                <c:pt idx="2">
                  <c:v>33.5457</c:v>
                </c:pt>
                <c:pt idx="3">
                  <c:v>25.7056</c:v>
                </c:pt>
                <c:pt idx="4">
                  <c:v>14.2133</c:v>
                </c:pt>
                <c:pt idx="5">
                  <c:v>7.91594</c:v>
                </c:pt>
                <c:pt idx="6">
                  <c:v>4.52578</c:v>
                </c:pt>
                <c:pt idx="7">
                  <c:v>2.67407</c:v>
                </c:pt>
                <c:pt idx="8">
                  <c:v>2.44322</c:v>
                </c:pt>
                <c:pt idx="9">
                  <c:v>2.48035</c:v>
                </c:pt>
                <c:pt idx="10" formatCode="General">
                  <c:v>3.90961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nodes'!$I$6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nodes'!$I$7:$I$17</c:f>
              <c:numCache>
                <c:formatCode>0.00</c:formatCode>
                <c:ptCount val="11"/>
                <c:pt idx="0">
                  <c:v>168.43</c:v>
                </c:pt>
                <c:pt idx="1">
                  <c:v>88.0309</c:v>
                </c:pt>
                <c:pt idx="2">
                  <c:v>60.1105</c:v>
                </c:pt>
                <c:pt idx="3">
                  <c:v>44.3044</c:v>
                </c:pt>
                <c:pt idx="4">
                  <c:v>24.8746</c:v>
                </c:pt>
                <c:pt idx="5">
                  <c:v>12.6801</c:v>
                </c:pt>
                <c:pt idx="6">
                  <c:v>7.03172</c:v>
                </c:pt>
                <c:pt idx="7">
                  <c:v>4.19303</c:v>
                </c:pt>
                <c:pt idx="8">
                  <c:v>3.01938</c:v>
                </c:pt>
                <c:pt idx="9">
                  <c:v>3.06002</c:v>
                </c:pt>
                <c:pt idx="10">
                  <c:v>5.33263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42168"/>
        <c:axId val="2112747992"/>
      </c:scatterChart>
      <c:valAx>
        <c:axId val="211274216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747992"/>
        <c:crosses val="autoZero"/>
        <c:crossBetween val="midCat"/>
      </c:valAx>
      <c:valAx>
        <c:axId val="211274799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12742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CPU SpMV on Itasca With Intel MPI (N=100^3 points; 3D)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nodes'!$B$6</c:f>
              <c:strCache>
                <c:ptCount val="1"/>
                <c:pt idx="0">
                  <c:v>Ideal (Linear)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nodes'!$B$7:$B$17</c:f>
              <c:numCache>
                <c:formatCode>0.00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'Strong 1M nodes'!$D$6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nodes'!$D$7:$D$17</c:f>
              <c:numCache>
                <c:formatCode>0.00</c:formatCode>
                <c:ptCount val="11"/>
                <c:pt idx="0">
                  <c:v>1.0</c:v>
                </c:pt>
                <c:pt idx="1">
                  <c:v>1.268365039933968</c:v>
                </c:pt>
                <c:pt idx="2">
                  <c:v>1.887629514461706</c:v>
                </c:pt>
                <c:pt idx="3">
                  <c:v>2.450424078082751</c:v>
                </c:pt>
                <c:pt idx="4">
                  <c:v>4.232417594845928</c:v>
                </c:pt>
                <c:pt idx="5">
                  <c:v>7.514806738690297</c:v>
                </c:pt>
                <c:pt idx="6">
                  <c:v>14.00903717927262</c:v>
                </c:pt>
                <c:pt idx="7">
                  <c:v>23.1629383665385</c:v>
                </c:pt>
                <c:pt idx="8">
                  <c:v>20.06130171543895</c:v>
                </c:pt>
                <c:pt idx="9">
                  <c:v>18.90040939043013</c:v>
                </c:pt>
                <c:pt idx="10">
                  <c:v>9.319247175737121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'Strong 1M nodes'!$F$6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nodes'!$F$7:$F$17</c:f>
              <c:numCache>
                <c:formatCode>0.00</c:formatCode>
                <c:ptCount val="11"/>
                <c:pt idx="0">
                  <c:v>1.0</c:v>
                </c:pt>
                <c:pt idx="1">
                  <c:v>1.766565120588745</c:v>
                </c:pt>
                <c:pt idx="2">
                  <c:v>2.201084722112633</c:v>
                </c:pt>
                <c:pt idx="3">
                  <c:v>3.000951210812096</c:v>
                </c:pt>
                <c:pt idx="4">
                  <c:v>5.082506257012168</c:v>
                </c:pt>
                <c:pt idx="5">
                  <c:v>9.419478783828933</c:v>
                </c:pt>
                <c:pt idx="6">
                  <c:v>17.25737970735138</c:v>
                </c:pt>
                <c:pt idx="7">
                  <c:v>27.91395437022057</c:v>
                </c:pt>
                <c:pt idx="8">
                  <c:v>36.43869237908631</c:v>
                </c:pt>
                <c:pt idx="9">
                  <c:v>25.64579109590698</c:v>
                </c:pt>
                <c:pt idx="10">
                  <c:v>14.44516213431884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'Strong 1M nodes'!$H$6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nodes'!$H$7:$H$17</c:f>
              <c:numCache>
                <c:formatCode>0.00</c:formatCode>
                <c:ptCount val="11"/>
                <c:pt idx="0">
                  <c:v>1.0</c:v>
                </c:pt>
                <c:pt idx="1">
                  <c:v>1.45595506592644</c:v>
                </c:pt>
                <c:pt idx="2">
                  <c:v>2.201495273611819</c:v>
                </c:pt>
                <c:pt idx="3">
                  <c:v>2.872942082659032</c:v>
                </c:pt>
                <c:pt idx="4">
                  <c:v>5.195886950954388</c:v>
                </c:pt>
                <c:pt idx="5">
                  <c:v>9.329365811261833</c:v>
                </c:pt>
                <c:pt idx="6">
                  <c:v>16.31778389581465</c:v>
                </c:pt>
                <c:pt idx="7">
                  <c:v>27.61733986021309</c:v>
                </c:pt>
                <c:pt idx="8">
                  <c:v>30.22679087433796</c:v>
                </c:pt>
                <c:pt idx="9">
                  <c:v>29.77430604551777</c:v>
                </c:pt>
                <c:pt idx="10">
                  <c:v>18.88953118085947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'Strong 1M nodes'!$J$6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nodes'!$J$7:$J$17</c:f>
              <c:numCache>
                <c:formatCode>0.00</c:formatCode>
                <c:ptCount val="11"/>
                <c:pt idx="0">
                  <c:v>1.0</c:v>
                </c:pt>
                <c:pt idx="1">
                  <c:v>1.913305441611979</c:v>
                </c:pt>
                <c:pt idx="2">
                  <c:v>2.802006305054857</c:v>
                </c:pt>
                <c:pt idx="3">
                  <c:v>3.801654011791154</c:v>
                </c:pt>
                <c:pt idx="4">
                  <c:v>6.77116415942367</c:v>
                </c:pt>
                <c:pt idx="5">
                  <c:v>13.28301827272656</c:v>
                </c:pt>
                <c:pt idx="6">
                  <c:v>23.95288777141297</c:v>
                </c:pt>
                <c:pt idx="7">
                  <c:v>40.16904243470712</c:v>
                </c:pt>
                <c:pt idx="8">
                  <c:v>55.78297531281257</c:v>
                </c:pt>
                <c:pt idx="9">
                  <c:v>55.04212390768688</c:v>
                </c:pt>
                <c:pt idx="10">
                  <c:v>31.58479024421346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94440"/>
        <c:axId val="2112800408"/>
      </c:scatterChart>
      <c:valAx>
        <c:axId val="21127944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800408"/>
        <c:crosses val="autoZero"/>
        <c:crossBetween val="midCat"/>
      </c:valAx>
      <c:valAx>
        <c:axId val="211280040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12794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nodes'!$B$104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nodes'!$B$105:$B$115</c:f>
              <c:numCache>
                <c:formatCode>0%</c:formatCode>
                <c:ptCount val="11"/>
                <c:pt idx="0">
                  <c:v>1.0</c:v>
                </c:pt>
                <c:pt idx="1">
                  <c:v>0.634182519966984</c:v>
                </c:pt>
                <c:pt idx="2">
                  <c:v>0.471907378615427</c:v>
                </c:pt>
                <c:pt idx="3">
                  <c:v>0.306303009760344</c:v>
                </c:pt>
                <c:pt idx="4">
                  <c:v>0.26452609967787</c:v>
                </c:pt>
                <c:pt idx="5">
                  <c:v>0.234837710584072</c:v>
                </c:pt>
                <c:pt idx="6">
                  <c:v>0.218891205926135</c:v>
                </c:pt>
                <c:pt idx="7">
                  <c:v>0.180960455988582</c:v>
                </c:pt>
                <c:pt idx="8">
                  <c:v>0.0783644598259334</c:v>
                </c:pt>
                <c:pt idx="9">
                  <c:v>0.0369148620906838</c:v>
                </c:pt>
                <c:pt idx="10">
                  <c:v>0.00910082732005578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nodes'!$C$104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nodes'!$C$105:$C$115</c:f>
              <c:numCache>
                <c:formatCode>0%</c:formatCode>
                <c:ptCount val="11"/>
                <c:pt idx="0">
                  <c:v>1.0</c:v>
                </c:pt>
                <c:pt idx="1">
                  <c:v>0.394208279365718</c:v>
                </c:pt>
                <c:pt idx="2">
                  <c:v>0.132441243413855</c:v>
                </c:pt>
                <c:pt idx="3">
                  <c:v>0.0510115784112772</c:v>
                </c:pt>
                <c:pt idx="4">
                  <c:v>0.0147669738629076</c:v>
                </c:pt>
                <c:pt idx="5">
                  <c:v>0.00415845690869308</c:v>
                </c:pt>
                <c:pt idx="6">
                  <c:v>0.00111535145492499</c:v>
                </c:pt>
                <c:pt idx="7">
                  <c:v>0.000337284496309244</c:v>
                </c:pt>
                <c:pt idx="8">
                  <c:v>0.000194715679740452</c:v>
                </c:pt>
                <c:pt idx="9">
                  <c:v>0.000103337708705343</c:v>
                </c:pt>
                <c:pt idx="10">
                  <c:v>0.000104789848534386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nodes'!$D$104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nodes'!$D$105:$D$115</c:f>
              <c:numCache>
                <c:formatCode>0%</c:formatCode>
                <c:ptCount val="11"/>
                <c:pt idx="0">
                  <c:v>1.0</c:v>
                </c:pt>
                <c:pt idx="1">
                  <c:v>0.883282560294372</c:v>
                </c:pt>
                <c:pt idx="2">
                  <c:v>0.550271180528158</c:v>
                </c:pt>
                <c:pt idx="3">
                  <c:v>0.375118901351512</c:v>
                </c:pt>
                <c:pt idx="4">
                  <c:v>0.31765664106326</c:v>
                </c:pt>
                <c:pt idx="5">
                  <c:v>0.294358711994654</c:v>
                </c:pt>
                <c:pt idx="6">
                  <c:v>0.269646557927365</c:v>
                </c:pt>
                <c:pt idx="7">
                  <c:v>0.218077768517348</c:v>
                </c:pt>
                <c:pt idx="8">
                  <c:v>0.142338642105806</c:v>
                </c:pt>
                <c:pt idx="9">
                  <c:v>0.0500894357341933</c:v>
                </c:pt>
                <c:pt idx="10">
                  <c:v>0.0141066036467957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nodes'!$E$104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nodes'!$E$105:$E$115</c:f>
              <c:numCache>
                <c:formatCode>0%</c:formatCode>
                <c:ptCount val="11"/>
                <c:pt idx="0">
                  <c:v>1.0</c:v>
                </c:pt>
                <c:pt idx="1">
                  <c:v>0.28303513647624</c:v>
                </c:pt>
                <c:pt idx="2">
                  <c:v>0.11358036221343</c:v>
                </c:pt>
                <c:pt idx="3">
                  <c:v>0.041653459592958</c:v>
                </c:pt>
                <c:pt idx="4">
                  <c:v>0.0122970827460902</c:v>
                </c:pt>
                <c:pt idx="5">
                  <c:v>0.00331759333155981</c:v>
                </c:pt>
                <c:pt idx="6">
                  <c:v>0.000905409758895436</c:v>
                </c:pt>
                <c:pt idx="7">
                  <c:v>0.000279877938338059</c:v>
                </c:pt>
                <c:pt idx="8">
                  <c:v>0.000107200608610257</c:v>
                </c:pt>
                <c:pt idx="9">
                  <c:v>7.61577208788741E-5</c:v>
                </c:pt>
                <c:pt idx="10">
                  <c:v>6.7604814049119E-5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37160"/>
        <c:axId val="2083025832"/>
      </c:scatterChart>
      <c:valAx>
        <c:axId val="2112837160"/>
        <c:scaling>
          <c:logBase val="2.0"/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83025832"/>
        <c:crosses val="autoZero"/>
        <c:crossBetween val="midCat"/>
      </c:valAx>
      <c:valAx>
        <c:axId val="2083025832"/>
        <c:scaling>
          <c:orientation val="minMax"/>
          <c:max val="1.0"/>
        </c:scaling>
        <c:delete val="0"/>
        <c:axPos val="l"/>
        <c:majorGridlines/>
        <c:title>
          <c:overlay val="0"/>
        </c:title>
        <c:numFmt formatCode="0%" sourceLinked="1"/>
        <c:majorTickMark val="none"/>
        <c:minorTickMark val="none"/>
        <c:tickLblPos val="nextTo"/>
        <c:crossAx val="2112837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Comparison on Itasca (Preprocessing vs 4000 SpMV Iterations)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'Cost comparison'!$A$5</c:f>
              <c:strCache>
                <c:ptCount val="1"/>
                <c:pt idx="0">
                  <c:v>Preprocessing (Stencils + Weights)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comparison'!$B$5:$L$5</c:f>
              <c:numCache>
                <c:formatCode>General</c:formatCode>
                <c:ptCount val="11"/>
                <c:pt idx="0">
                  <c:v>521777.8203</c:v>
                </c:pt>
                <c:pt idx="1">
                  <c:v>280697.0938</c:v>
                </c:pt>
                <c:pt idx="2">
                  <c:v>160314.5859</c:v>
                </c:pt>
                <c:pt idx="3">
                  <c:v>103478.5406</c:v>
                </c:pt>
                <c:pt idx="4">
                  <c:v>71678.5031</c:v>
                </c:pt>
                <c:pt idx="5">
                  <c:v>55215.0078</c:v>
                </c:pt>
                <c:pt idx="6">
                  <c:v>47998.4456</c:v>
                </c:pt>
                <c:pt idx="7">
                  <c:v>43307.9611</c:v>
                </c:pt>
                <c:pt idx="8">
                  <c:v>42613.7064</c:v>
                </c:pt>
                <c:pt idx="9">
                  <c:v>40552.8262</c:v>
                </c:pt>
                <c:pt idx="10">
                  <c:v>40702.7906</c:v>
                </c:pt>
              </c:numCache>
            </c:numRef>
          </c:val>
        </c:ser>
        <c:ser>
          <c:idx val="5"/>
          <c:order val="1"/>
          <c:tx>
            <c:strRef>
              <c:f>'Cost comparison'!$A$8</c:f>
              <c:strCache>
                <c:ptCount val="1"/>
                <c:pt idx="0">
                  <c:v>SpMV (4000 iters)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60872"/>
        <c:axId val="2083266408"/>
      </c:barChart>
      <c:catAx>
        <c:axId val="208326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Processors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266408"/>
        <c:crosses val="autoZero"/>
        <c:auto val="1"/>
        <c:lblAlgn val="ctr"/>
        <c:lblOffset val="100"/>
        <c:noMultiLvlLbl val="0"/>
      </c:catAx>
      <c:valAx>
        <c:axId val="2083266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260872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Iterations Required to Amortize Cost of Preprocessing (N=1M nodes)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'Cost comparison'!$A$7</c:f>
              <c:strCache>
                <c:ptCount val="1"/>
                <c:pt idx="0">
                  <c:v>Iterations required</c:v>
                </c:pt>
              </c:strCache>
            </c:strRef>
          </c:tx>
          <c:xVal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'Cost comparison'!$B$7:$L$7</c:f>
              <c:numCache>
                <c:formatCode>General</c:formatCode>
                <c:ptCount val="11"/>
                <c:pt idx="0">
                  <c:v>3099.0</c:v>
                </c:pt>
                <c:pt idx="1">
                  <c:v>3189.0</c:v>
                </c:pt>
                <c:pt idx="2">
                  <c:v>2667.0</c:v>
                </c:pt>
                <c:pt idx="3">
                  <c:v>2336.0</c:v>
                </c:pt>
                <c:pt idx="4">
                  <c:v>2882.0</c:v>
                </c:pt>
                <c:pt idx="5">
                  <c:v>4355.0</c:v>
                </c:pt>
                <c:pt idx="6">
                  <c:v>6826.0</c:v>
                </c:pt>
                <c:pt idx="7">
                  <c:v>10329.0</c:v>
                </c:pt>
                <c:pt idx="8">
                  <c:v>14114.0</c:v>
                </c:pt>
                <c:pt idx="9">
                  <c:v>13253.0</c:v>
                </c:pt>
                <c:pt idx="10">
                  <c:v>7633.0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01048"/>
        <c:axId val="2083306808"/>
      </c:scatterChart>
      <c:valAx>
        <c:axId val="208330104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  <a:r>
                  <a:rPr lang="en-US" baseline="0"/>
                  <a:t>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3306808"/>
        <c:crosses val="autoZero"/>
        <c:crossBetween val="midCat"/>
      </c:valAx>
      <c:valAx>
        <c:axId val="208330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SpMV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3301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</a:t>
            </a:r>
            <a:r>
              <a:rPr lang="en-US" baseline="0"/>
              <a:t> Summary on Itasca, RBF-FD Regular Grid N=100^3 (3D), 1000 Iterations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'Cost comparison'!$A$3</c:f>
              <c:strCache>
                <c:ptCount val="1"/>
                <c:pt idx="0">
                  <c:v>Generate Stencils (Hash HNX=100)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comparison'!$B$3:$L$3</c:f>
              <c:numCache>
                <c:formatCode>General</c:formatCode>
                <c:ptCount val="11"/>
                <c:pt idx="0">
                  <c:v>39545.8203</c:v>
                </c:pt>
                <c:pt idx="1">
                  <c:v>39296.0938</c:v>
                </c:pt>
                <c:pt idx="2">
                  <c:v>39630.5859</c:v>
                </c:pt>
                <c:pt idx="3">
                  <c:v>40692.1406</c:v>
                </c:pt>
                <c:pt idx="4">
                  <c:v>40050.7031</c:v>
                </c:pt>
                <c:pt idx="5">
                  <c:v>39436.0078</c:v>
                </c:pt>
                <c:pt idx="6">
                  <c:v>40137.5156</c:v>
                </c:pt>
                <c:pt idx="7">
                  <c:v>39387.3711</c:v>
                </c:pt>
                <c:pt idx="8">
                  <c:v>40614.3164</c:v>
                </c:pt>
                <c:pt idx="9">
                  <c:v>39473.9062</c:v>
                </c:pt>
                <c:pt idx="10">
                  <c:v>40202.2266</c:v>
                </c:pt>
              </c:numCache>
            </c:numRef>
          </c:val>
        </c:ser>
        <c:ser>
          <c:idx val="1"/>
          <c:order val="1"/>
          <c:tx>
            <c:strRef>
              <c:f>'Cost comparison'!$A$4</c:f>
              <c:strCache>
                <c:ptCount val="1"/>
                <c:pt idx="0">
                  <c:v>Compute 1M Weights (direct)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comparison'!$B$4:$L$4</c:f>
              <c:numCache>
                <c:formatCode>General</c:formatCode>
                <c:ptCount val="11"/>
                <c:pt idx="0">
                  <c:v>482232.0</c:v>
                </c:pt>
                <c:pt idx="1">
                  <c:v>241401.0</c:v>
                </c:pt>
                <c:pt idx="2">
                  <c:v>120684.0</c:v>
                </c:pt>
                <c:pt idx="3">
                  <c:v>62786.4</c:v>
                </c:pt>
                <c:pt idx="4">
                  <c:v>31627.8</c:v>
                </c:pt>
                <c:pt idx="5">
                  <c:v>15779.0</c:v>
                </c:pt>
                <c:pt idx="6">
                  <c:v>7860.93</c:v>
                </c:pt>
                <c:pt idx="7">
                  <c:v>3920.59</c:v>
                </c:pt>
                <c:pt idx="8">
                  <c:v>1999.39</c:v>
                </c:pt>
                <c:pt idx="9">
                  <c:v>1078.92</c:v>
                </c:pt>
                <c:pt idx="10">
                  <c:v>500.564</c:v>
                </c:pt>
              </c:numCache>
            </c:numRef>
          </c:val>
        </c:ser>
        <c:ser>
          <c:idx val="5"/>
          <c:order val="2"/>
          <c:tx>
            <c:strRef>
              <c:f>'Cost comparison'!$A$8</c:f>
              <c:strCache>
                <c:ptCount val="1"/>
                <c:pt idx="0">
                  <c:v>SpMV (4000 iters)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346344"/>
        <c:axId val="2083351832"/>
      </c:barChart>
      <c:catAx>
        <c:axId val="208334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3351832"/>
        <c:crosses val="autoZero"/>
        <c:auto val="1"/>
        <c:lblAlgn val="ctr"/>
        <c:lblOffset val="100"/>
        <c:noMultiLvlLbl val="0"/>
      </c:catAx>
      <c:valAx>
        <c:axId val="2083351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3346344"/>
        <c:crosses val="autoZero"/>
        <c:crossBetween val="between"/>
        <c:dispUnits>
          <c:builtInUnit val="thousands"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IMPI; MPI_Alltoallv Collective)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n=17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31.8092</c:v>
              </c:pt>
              <c:pt idx="1">
                <c:v>25.0789</c:v>
              </c:pt>
              <c:pt idx="2">
                <c:v>16.8514</c:v>
              </c:pt>
              <c:pt idx="3">
                <c:v>12.9811</c:v>
              </c:pt>
              <c:pt idx="4">
                <c:v>7.51561</c:v>
              </c:pt>
              <c:pt idx="5">
                <c:v>4.23287</c:v>
              </c:pt>
              <c:pt idx="6">
                <c:v>2.27062</c:v>
              </c:pt>
              <c:pt idx="7">
                <c:v>1.37328</c:v>
              </c:pt>
              <c:pt idx="8">
                <c:v>1.5856</c:v>
              </c:pt>
              <c:pt idx="9">
                <c:v>1.68299</c:v>
              </c:pt>
              <c:pt idx="10">
                <c:v>3.41328</c:v>
              </c:pt>
            </c:numLit>
          </c:yVal>
          <c:smooth val="0"/>
        </c:ser>
        <c:ser>
          <c:idx val="4"/>
          <c:order val="1"/>
          <c:tx>
            <c:v>n=31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53.0019</c:v>
              </c:pt>
              <c:pt idx="1">
                <c:v>30.0028</c:v>
              </c:pt>
              <c:pt idx="2">
                <c:v>24.0799</c:v>
              </c:pt>
              <c:pt idx="3">
                <c:v>17.6617</c:v>
              </c:pt>
              <c:pt idx="4">
                <c:v>10.4283</c:v>
              </c:pt>
              <c:pt idx="5">
                <c:v>5.62684</c:v>
              </c:pt>
              <c:pt idx="6">
                <c:v>3.07126</c:v>
              </c:pt>
              <c:pt idx="7">
                <c:v>1.89876</c:v>
              </c:pt>
              <c:pt idx="8">
                <c:v>1.45455</c:v>
              </c:pt>
              <c:pt idx="9">
                <c:v>2.06669</c:v>
              </c:pt>
              <c:pt idx="10">
                <c:v>3.66918</c:v>
              </c:pt>
            </c:numLit>
          </c:yVal>
          <c:smooth val="0"/>
        </c:ser>
        <c:ser>
          <c:idx val="6"/>
          <c:order val="2"/>
          <c:tx>
            <c:v>n=50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73.85069999999998</c:v>
              </c:pt>
              <c:pt idx="1">
                <c:v>50.7232</c:v>
              </c:pt>
              <c:pt idx="2">
                <c:v>33.5457</c:v>
              </c:pt>
              <c:pt idx="3">
                <c:v>25.7056</c:v>
              </c:pt>
              <c:pt idx="4">
                <c:v>14.2133</c:v>
              </c:pt>
              <c:pt idx="5">
                <c:v>7.91594</c:v>
              </c:pt>
              <c:pt idx="6">
                <c:v>4.525779999999997</c:v>
              </c:pt>
              <c:pt idx="7">
                <c:v>2.67407</c:v>
              </c:pt>
              <c:pt idx="8">
                <c:v>2.44322</c:v>
              </c:pt>
              <c:pt idx="9">
                <c:v>2.48035</c:v>
              </c:pt>
              <c:pt idx="10">
                <c:v>3.90961</c:v>
              </c:pt>
            </c:numLit>
          </c:yVal>
          <c:smooth val="0"/>
        </c:ser>
        <c:ser>
          <c:idx val="8"/>
          <c:order val="3"/>
          <c:tx>
            <c:v>n=101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168.43</c:v>
              </c:pt>
              <c:pt idx="1">
                <c:v>88.0309</c:v>
              </c:pt>
              <c:pt idx="2">
                <c:v>60.1105</c:v>
              </c:pt>
              <c:pt idx="3">
                <c:v>44.3044</c:v>
              </c:pt>
              <c:pt idx="4">
                <c:v>24.8746</c:v>
              </c:pt>
              <c:pt idx="5">
                <c:v>12.6801</c:v>
              </c:pt>
              <c:pt idx="6">
                <c:v>7.03172</c:v>
              </c:pt>
              <c:pt idx="7">
                <c:v>4.193029999999998</c:v>
              </c:pt>
              <c:pt idx="8">
                <c:v>3.01938</c:v>
              </c:pt>
              <c:pt idx="9">
                <c:v>3.06002</c:v>
              </c:pt>
              <c:pt idx="10">
                <c:v>5.33263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47288"/>
        <c:axId val="2112853112"/>
      </c:scatterChart>
      <c:valAx>
        <c:axId val="21128472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853112"/>
        <c:crosses val="autoZero"/>
        <c:crossBetween val="midCat"/>
      </c:valAx>
      <c:valAx>
        <c:axId val="211285311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847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OMPI; MPI_Alltoallv Collective)</a:t>
            </a:r>
            <a:endParaRPr lang="en-US"/>
          </a:p>
        </c:rich>
      </c:tx>
      <c:layout>
        <c:manualLayout>
          <c:xMode val="edge"/>
          <c:yMode val="edge"/>
          <c:x val="0.1797111340225"/>
          <c:y val="0.0154589371980676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IMPI_vs_OMPI!$B$3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IMPI_vs_OMPI!$B$4:$B$14</c:f>
              <c:numCache>
                <c:formatCode>General</c:formatCode>
                <c:ptCount val="11"/>
                <c:pt idx="0">
                  <c:v>38.4957</c:v>
                </c:pt>
                <c:pt idx="1">
                  <c:v>26.5125</c:v>
                </c:pt>
                <c:pt idx="2">
                  <c:v>18.9081</c:v>
                </c:pt>
                <c:pt idx="3">
                  <c:v>14.2782</c:v>
                </c:pt>
                <c:pt idx="4">
                  <c:v>9.37736</c:v>
                </c:pt>
                <c:pt idx="5">
                  <c:v>5.13064</c:v>
                </c:pt>
                <c:pt idx="6">
                  <c:v>3.32408</c:v>
                </c:pt>
                <c:pt idx="7">
                  <c:v>2.28543</c:v>
                </c:pt>
                <c:pt idx="8">
                  <c:v>1.45031</c:v>
                </c:pt>
                <c:pt idx="9">
                  <c:v>1.67413</c:v>
                </c:pt>
                <c:pt idx="10">
                  <c:v>2.41363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IMPI_vs_OMPI!$C$3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IMPI_vs_OMPI!$C$4:$C$14</c:f>
              <c:numCache>
                <c:formatCode>General</c:formatCode>
                <c:ptCount val="11"/>
                <c:pt idx="0">
                  <c:v>51.7426</c:v>
                </c:pt>
                <c:pt idx="1">
                  <c:v>31.9618</c:v>
                </c:pt>
                <c:pt idx="2">
                  <c:v>30.2704</c:v>
                </c:pt>
                <c:pt idx="3">
                  <c:v>18.468</c:v>
                </c:pt>
                <c:pt idx="4">
                  <c:v>14.6102</c:v>
                </c:pt>
                <c:pt idx="5">
                  <c:v>7.15178</c:v>
                </c:pt>
                <c:pt idx="6">
                  <c:v>4.38237</c:v>
                </c:pt>
                <c:pt idx="7">
                  <c:v>3.30406</c:v>
                </c:pt>
                <c:pt idx="8">
                  <c:v>2.56914</c:v>
                </c:pt>
                <c:pt idx="9">
                  <c:v>1.40594</c:v>
                </c:pt>
                <c:pt idx="10">
                  <c:v>3.26382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IMPI_vs_OMPI!$D$3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IMPI_vs_OMPI!$D$4:$D$14</c:f>
              <c:numCache>
                <c:formatCode>General</c:formatCode>
                <c:ptCount val="11"/>
                <c:pt idx="0">
                  <c:v>91.9445</c:v>
                </c:pt>
                <c:pt idx="1">
                  <c:v>56.9798</c:v>
                </c:pt>
                <c:pt idx="2">
                  <c:v>39.106</c:v>
                </c:pt>
                <c:pt idx="3">
                  <c:v>29.6211</c:v>
                </c:pt>
                <c:pt idx="4">
                  <c:v>17.9932</c:v>
                </c:pt>
                <c:pt idx="5">
                  <c:v>11.812</c:v>
                </c:pt>
                <c:pt idx="6">
                  <c:v>6.40634</c:v>
                </c:pt>
                <c:pt idx="7">
                  <c:v>4.49497</c:v>
                </c:pt>
                <c:pt idx="8">
                  <c:v>2.5615</c:v>
                </c:pt>
                <c:pt idx="9">
                  <c:v>2.07249</c:v>
                </c:pt>
                <c:pt idx="10">
                  <c:v>2.8134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IMPI_vs_OMPI!$E$3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IMPI_vs_OMPI!$E$4:$E$14</c:f>
              <c:numCache>
                <c:formatCode>General</c:formatCode>
                <c:ptCount val="11"/>
                <c:pt idx="0">
                  <c:v>151.106</c:v>
                </c:pt>
                <c:pt idx="1">
                  <c:v>99.07899999999999</c:v>
                </c:pt>
                <c:pt idx="2">
                  <c:v>88.9425</c:v>
                </c:pt>
                <c:pt idx="3">
                  <c:v>50.9381</c:v>
                </c:pt>
                <c:pt idx="4">
                  <c:v>32.6588</c:v>
                </c:pt>
                <c:pt idx="5">
                  <c:v>18.367</c:v>
                </c:pt>
                <c:pt idx="6">
                  <c:v>11.3694</c:v>
                </c:pt>
                <c:pt idx="7">
                  <c:v>6.33143</c:v>
                </c:pt>
                <c:pt idx="8">
                  <c:v>4.25437</c:v>
                </c:pt>
                <c:pt idx="9">
                  <c:v>3.7351</c:v>
                </c:pt>
                <c:pt idx="10">
                  <c:v>3.7594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19752"/>
        <c:axId val="2111913928"/>
      </c:scatterChart>
      <c:valAx>
        <c:axId val="21119197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1913928"/>
        <c:crosses val="autoZero"/>
        <c:crossBetween val="midCat"/>
      </c:valAx>
      <c:valAx>
        <c:axId val="21119139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1919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MPI Communication Only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nodes'!$B$57:$B$67</c:f>
              <c:numCache>
                <c:formatCode>General</c:formatCode>
                <c:ptCount val="11"/>
                <c:pt idx="0">
                  <c:v>153.708</c:v>
                </c:pt>
                <c:pt idx="1">
                  <c:v>65.37609999999999</c:v>
                </c:pt>
                <c:pt idx="2">
                  <c:v>45.2429</c:v>
                </c:pt>
                <c:pt idx="3">
                  <c:v>36.2773</c:v>
                </c:pt>
                <c:pt idx="4">
                  <c:v>17.0652</c:v>
                </c:pt>
                <c:pt idx="5">
                  <c:v>8.70798</c:v>
                </c:pt>
                <c:pt idx="6">
                  <c:v>4.21582</c:v>
                </c:pt>
                <c:pt idx="7">
                  <c:v>2.13443</c:v>
                </c:pt>
                <c:pt idx="8">
                  <c:v>1.0338</c:v>
                </c:pt>
                <c:pt idx="9">
                  <c:v>0.449596</c:v>
                </c:pt>
                <c:pt idx="10">
                  <c:v>0.187248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nodes'!$C$57:$C$67</c:f>
              <c:numCache>
                <c:formatCode>General</c:formatCode>
                <c:ptCount val="11"/>
                <c:pt idx="0">
                  <c:v>229.491</c:v>
                </c:pt>
                <c:pt idx="1">
                  <c:v>102.828</c:v>
                </c:pt>
                <c:pt idx="2">
                  <c:v>71.77930000000001</c:v>
                </c:pt>
                <c:pt idx="3">
                  <c:v>54.812</c:v>
                </c:pt>
                <c:pt idx="4">
                  <c:v>26.7995</c:v>
                </c:pt>
                <c:pt idx="5">
                  <c:v>13.2852</c:v>
                </c:pt>
                <c:pt idx="6">
                  <c:v>6.62047</c:v>
                </c:pt>
                <c:pt idx="7">
                  <c:v>3.29734</c:v>
                </c:pt>
                <c:pt idx="8">
                  <c:v>1.65617</c:v>
                </c:pt>
                <c:pt idx="9">
                  <c:v>0.801324</c:v>
                </c:pt>
                <c:pt idx="10">
                  <c:v>0.330586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nodes'!$D$57:$D$67</c:f>
              <c:numCache>
                <c:formatCode>General</c:formatCode>
                <c:ptCount val="11"/>
                <c:pt idx="0">
                  <c:v>338.264</c:v>
                </c:pt>
                <c:pt idx="1">
                  <c:v>161.435</c:v>
                </c:pt>
                <c:pt idx="2">
                  <c:v>121.3</c:v>
                </c:pt>
                <c:pt idx="3">
                  <c:v>85.3736</c:v>
                </c:pt>
                <c:pt idx="4">
                  <c:v>39.4875</c:v>
                </c:pt>
                <c:pt idx="5">
                  <c:v>19.6672</c:v>
                </c:pt>
                <c:pt idx="6">
                  <c:v>9.69557</c:v>
                </c:pt>
                <c:pt idx="7">
                  <c:v>4.78207</c:v>
                </c:pt>
                <c:pt idx="8">
                  <c:v>2.39753</c:v>
                </c:pt>
                <c:pt idx="9">
                  <c:v>1.2015</c:v>
                </c:pt>
                <c:pt idx="10">
                  <c:v>0.559307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nodes'!$E$57:$E$67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0"/>
          <c:order val="0"/>
          <c:tx>
            <c:strRef>
              <c:f>'Strong 4.096M nodes'!$B$105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nodes'!$C$107:$C$116</c:f>
              <c:numCache>
                <c:formatCode>_(* #,##0.00_);_(* \(#,##0.00\);_(* "-"??_);_(@_)</c:formatCode>
                <c:ptCount val="10"/>
                <c:pt idx="0">
                  <c:v>19.2692</c:v>
                </c:pt>
                <c:pt idx="1">
                  <c:v>19.1126</c:v>
                </c:pt>
                <c:pt idx="2">
                  <c:v>14.0059</c:v>
                </c:pt>
                <c:pt idx="3">
                  <c:v>13.8831</c:v>
                </c:pt>
                <c:pt idx="4">
                  <c:v>7.93478</c:v>
                </c:pt>
                <c:pt idx="5">
                  <c:v>5.14152</c:v>
                </c:pt>
                <c:pt idx="6">
                  <c:v>3.86099</c:v>
                </c:pt>
                <c:pt idx="7">
                  <c:v>2.92815</c:v>
                </c:pt>
                <c:pt idx="8">
                  <c:v>2.8335</c:v>
                </c:pt>
                <c:pt idx="9">
                  <c:v>3.45715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nodes'!$D$107:$D$116</c:f>
              <c:numCache>
                <c:formatCode>_(* #,##0.00_);_(* \(#,##0.00\);_(* "-"??_);_(@_)</c:formatCode>
                <c:ptCount val="10"/>
                <c:pt idx="0">
                  <c:v>32.4221</c:v>
                </c:pt>
                <c:pt idx="1">
                  <c:v>33.5358</c:v>
                </c:pt>
                <c:pt idx="2">
                  <c:v>22.5202</c:v>
                </c:pt>
                <c:pt idx="3">
                  <c:v>14.3696</c:v>
                </c:pt>
                <c:pt idx="4">
                  <c:v>9.34446</c:v>
                </c:pt>
                <c:pt idx="5">
                  <c:v>5.93506</c:v>
                </c:pt>
                <c:pt idx="6">
                  <c:v>5.0301</c:v>
                </c:pt>
                <c:pt idx="7">
                  <c:v>3.46343</c:v>
                </c:pt>
                <c:pt idx="8">
                  <c:v>2.9892</c:v>
                </c:pt>
                <c:pt idx="9">
                  <c:v>4.44446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nodes'!$E$105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nodes'!$E$107:$E$116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377384"/>
        <c:axId val="2087382840"/>
      </c:scatterChart>
      <c:valAx>
        <c:axId val="208737738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7382840"/>
        <c:crosses val="autoZero"/>
        <c:crossBetween val="midCat"/>
      </c:valAx>
      <c:valAx>
        <c:axId val="208738284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7377384"/>
        <c:crosses val="autoZero"/>
        <c:crossBetween val="midCat"/>
      </c:valAx>
    </c:plotArea>
    <c:legend>
      <c:legendPos val="t"/>
      <c:legendEntry>
        <c:idx val="7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(No MPI Communication)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nodes'!$K$57:$K$67</c:f>
              <c:numCache>
                <c:formatCode>_(* #,##0.00_);_(* \(#,##0.00\);_(* "-"??_);_(@_)</c:formatCode>
                <c:ptCount val="11"/>
                <c:pt idx="0">
                  <c:v>1.000052046737971</c:v>
                </c:pt>
                <c:pt idx="1">
                  <c:v>2.351256804856821</c:v>
                </c:pt>
                <c:pt idx="2">
                  <c:v>3.397571773692668</c:v>
                </c:pt>
                <c:pt idx="3">
                  <c:v>4.237250291504605</c:v>
                </c:pt>
                <c:pt idx="4">
                  <c:v>9.007570963129644</c:v>
                </c:pt>
                <c:pt idx="5">
                  <c:v>17.65231431399705</c:v>
                </c:pt>
                <c:pt idx="6">
                  <c:v>36.46170851696704</c:v>
                </c:pt>
                <c:pt idx="7">
                  <c:v>72.0173535791757</c:v>
                </c:pt>
                <c:pt idx="8">
                  <c:v>148.6902689108145</c:v>
                </c:pt>
                <c:pt idx="9">
                  <c:v>341.8980595912775</c:v>
                </c:pt>
                <c:pt idx="10">
                  <c:v>820.9219858156029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nodes'!$L$57:$L$67</c:f>
              <c:numCache>
                <c:formatCode>_(* #,##0.00_);_(* \(#,##0.00\);_(* "-"??_);_(@_)</c:formatCode>
                <c:ptCount val="11"/>
                <c:pt idx="0">
                  <c:v>1.000034859754849</c:v>
                </c:pt>
                <c:pt idx="1">
                  <c:v>2.231872641692924</c:v>
                </c:pt>
                <c:pt idx="2">
                  <c:v>3.19728668292948</c:v>
                </c:pt>
                <c:pt idx="3">
                  <c:v>4.187021090272204</c:v>
                </c:pt>
                <c:pt idx="4">
                  <c:v>8.563555290210638</c:v>
                </c:pt>
                <c:pt idx="5">
                  <c:v>17.27478698100142</c:v>
                </c:pt>
                <c:pt idx="6">
                  <c:v>34.66506154396893</c:v>
                </c:pt>
                <c:pt idx="7">
                  <c:v>69.60125434441094</c:v>
                </c:pt>
                <c:pt idx="8">
                  <c:v>138.5721272574675</c:v>
                </c:pt>
                <c:pt idx="9">
                  <c:v>286.3997583998482</c:v>
                </c:pt>
                <c:pt idx="10">
                  <c:v>694.218750945291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nodes'!$M$57:$M$67</c:f>
              <c:numCache>
                <c:formatCode>_(* #,##0.00_);_(* \(#,##0.00\);_(* "-"??_);_(@_)</c:formatCode>
                <c:ptCount val="11"/>
                <c:pt idx="0">
                  <c:v>1.000023650166734</c:v>
                </c:pt>
                <c:pt idx="1">
                  <c:v>2.095406820082386</c:v>
                </c:pt>
                <c:pt idx="2">
                  <c:v>2.788722176422094</c:v>
                </c:pt>
                <c:pt idx="3">
                  <c:v>3.962255310775228</c:v>
                </c:pt>
                <c:pt idx="4">
                  <c:v>8.56655903767015</c:v>
                </c:pt>
                <c:pt idx="5">
                  <c:v>17.1998047510576</c:v>
                </c:pt>
                <c:pt idx="6">
                  <c:v>34.88933605760156</c:v>
                </c:pt>
                <c:pt idx="7">
                  <c:v>70.73756762238946</c:v>
                </c:pt>
                <c:pt idx="8">
                  <c:v>141.0918737200369</c:v>
                </c:pt>
                <c:pt idx="9">
                  <c:v>281.5414065751144</c:v>
                </c:pt>
                <c:pt idx="10">
                  <c:v>604.8055897744888</c:v>
                </c:pt>
              </c:numCache>
            </c:numRef>
          </c:yVal>
          <c:smooth val="0"/>
        </c:ser>
        <c:ser>
          <c:idx val="3"/>
          <c:order val="3"/>
          <c:tx>
            <c:v>Ideal</c:v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nodes'!$O$56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nodes'!$O$57:$O$67</c:f>
              <c:numCache>
                <c:formatCode>_(* #,##0.00_);_(* \(#,##0.00\);_(* "-"??_);_(@_)</c:formatCode>
                <c:ptCount val="11"/>
                <c:pt idx="0">
                  <c:v>1.000052452137425</c:v>
                </c:pt>
                <c:pt idx="1">
                  <c:v>2.339486971833146</c:v>
                </c:pt>
                <c:pt idx="2">
                  <c:v>4.281511755855472</c:v>
                </c:pt>
                <c:pt idx="3">
                  <c:v>4.318117476530739</c:v>
                </c:pt>
                <c:pt idx="4">
                  <c:v>9.078723378926943</c:v>
                </c:pt>
                <c:pt idx="5">
                  <c:v>18.00809211839003</c:v>
                </c:pt>
                <c:pt idx="6">
                  <c:v>37.66988468957069</c:v>
                </c:pt>
                <c:pt idx="7">
                  <c:v>75.18101744372316</c:v>
                </c:pt>
                <c:pt idx="8">
                  <c:v>153.8311032758497</c:v>
                </c:pt>
                <c:pt idx="9">
                  <c:v>343.0903050356411</c:v>
                </c:pt>
                <c:pt idx="10">
                  <c:v>969.6630642085187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426616"/>
        <c:axId val="2087432328"/>
      </c:scatterChart>
      <c:valAx>
        <c:axId val="20874266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7432328"/>
        <c:crosses val="autoZero"/>
        <c:crossBetween val="midCat"/>
      </c:valAx>
      <c:valAx>
        <c:axId val="20874323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87426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(No MPI Communication)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nodes'!$S$56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nodes'!$S$57:$S$67</c:f>
              <c:numCache>
                <c:formatCode>_(* #,##0.00_);_(* \(#,##0.00\);_(* "-"??_);_(@_)</c:formatCode>
                <c:ptCount val="11"/>
                <c:pt idx="0">
                  <c:v>0.906029614593905</c:v>
                </c:pt>
                <c:pt idx="1">
                  <c:v>2.13019742688842</c:v>
                </c:pt>
                <c:pt idx="2">
                  <c:v>3.078140437505112</c:v>
                </c:pt>
                <c:pt idx="3">
                  <c:v>3.838874447657351</c:v>
                </c:pt>
                <c:pt idx="4">
                  <c:v>8.16070131026885</c:v>
                </c:pt>
                <c:pt idx="5">
                  <c:v>15.99268716740278</c:v>
                </c:pt>
                <c:pt idx="6">
                  <c:v>33.03366842037848</c:v>
                </c:pt>
                <c:pt idx="7">
                  <c:v>65.24645924204588</c:v>
                </c:pt>
                <c:pt idx="8">
                  <c:v>134.7107757786806</c:v>
                </c:pt>
                <c:pt idx="9">
                  <c:v>309.7536454950666</c:v>
                </c:pt>
                <c:pt idx="10">
                  <c:v>743.7409211313339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nodes'!$T$56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nodes'!$T$57:$T$67</c:f>
              <c:numCache>
                <c:formatCode>_(* #,##0.00_);_(* \(#,##0.00\);_(* "-"??_);_(@_)</c:formatCode>
                <c:ptCount val="11"/>
                <c:pt idx="0">
                  <c:v>1.106588057919482</c:v>
                </c:pt>
                <c:pt idx="1">
                  <c:v>2.469677519741705</c:v>
                </c:pt>
                <c:pt idx="2">
                  <c:v>3.537955928798414</c:v>
                </c:pt>
                <c:pt idx="3">
                  <c:v>4.633146026417573</c:v>
                </c:pt>
                <c:pt idx="4">
                  <c:v>9.475997686524003</c:v>
                </c:pt>
                <c:pt idx="5">
                  <c:v>19.11540661789058</c:v>
                </c:pt>
                <c:pt idx="6">
                  <c:v>38.35860595999982</c:v>
                </c:pt>
                <c:pt idx="7">
                  <c:v>77.0172320719125</c:v>
                </c:pt>
                <c:pt idx="8">
                  <c:v>153.336915896315</c:v>
                </c:pt>
                <c:pt idx="9">
                  <c:v>316.9155048394906</c:v>
                </c:pt>
                <c:pt idx="10">
                  <c:v>768.1874005553775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nodes'!$U$56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nodes'!$U$57:$U$67</c:f>
              <c:numCache>
                <c:formatCode>_(* #,##0.00_);_(* \(#,##0.00\);_(* "-"??_);_(@_)</c:formatCode>
                <c:ptCount val="11"/>
                <c:pt idx="0">
                  <c:v>1.210888536764184</c:v>
                </c:pt>
                <c:pt idx="1">
                  <c:v>2.537244092049432</c:v>
                </c:pt>
                <c:pt idx="2">
                  <c:v>3.376751854905194</c:v>
                </c:pt>
                <c:pt idx="3">
                  <c:v>4.797736068292775</c:v>
                </c:pt>
                <c:pt idx="4">
                  <c:v>10.37290281734726</c:v>
                </c:pt>
                <c:pt idx="5">
                  <c:v>20.82655385616661</c:v>
                </c:pt>
                <c:pt idx="6">
                  <c:v>42.24609796020244</c:v>
                </c:pt>
                <c:pt idx="7">
                  <c:v>85.65328403808392</c:v>
                </c:pt>
                <c:pt idx="8">
                  <c:v>170.84249206475</c:v>
                </c:pt>
                <c:pt idx="9">
                  <c:v>340.9071993341656</c:v>
                </c:pt>
                <c:pt idx="10">
                  <c:v>732.3348357878589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'Strong 4.096M nodes'!$W$56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nodes'!$W$57:$W$67</c:f>
              <c:numCache>
                <c:formatCode>_(* #,##0.00_);_(* \(#,##0.00\);_(* "-"??_);_(@_)</c:formatCode>
                <c:ptCount val="11"/>
                <c:pt idx="0">
                  <c:v>0.913086808287438</c:v>
                </c:pt>
                <c:pt idx="1">
                  <c:v>2.136042652138436</c:v>
                </c:pt>
                <c:pt idx="2">
                  <c:v>3.909186858592891</c:v>
                </c:pt>
                <c:pt idx="3">
                  <c:v>3.942609306170519</c:v>
                </c:pt>
                <c:pt idx="4">
                  <c:v>8.289227765675037</c:v>
                </c:pt>
                <c:pt idx="5">
                  <c:v>16.44208893301865</c:v>
                </c:pt>
                <c:pt idx="6">
                  <c:v>34.39407073723102</c:v>
                </c:pt>
                <c:pt idx="7">
                  <c:v>68.64319477920554</c:v>
                </c:pt>
                <c:pt idx="8">
                  <c:v>140.4537840043004</c:v>
                </c:pt>
                <c:pt idx="9">
                  <c:v>313.254800695502</c:v>
                </c:pt>
                <c:pt idx="10">
                  <c:v>885.3401144310236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18936"/>
        <c:axId val="2069913368"/>
      </c:scatterChart>
      <c:valAx>
        <c:axId val="20699189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9913368"/>
        <c:crosses val="autoZero"/>
        <c:crossBetween val="midCat"/>
      </c:valAx>
      <c:valAx>
        <c:axId val="2069913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69918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MPI Communication Only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nodes'!$C$107:$C$116</c:f>
              <c:numCache>
                <c:formatCode>_(* #,##0.00_);_(* \(#,##0.00\);_(* "-"??_);_(@_)</c:formatCode>
                <c:ptCount val="10"/>
                <c:pt idx="0">
                  <c:v>19.2692</c:v>
                </c:pt>
                <c:pt idx="1">
                  <c:v>19.1126</c:v>
                </c:pt>
                <c:pt idx="2">
                  <c:v>14.0059</c:v>
                </c:pt>
                <c:pt idx="3">
                  <c:v>13.8831</c:v>
                </c:pt>
                <c:pt idx="4">
                  <c:v>7.93478</c:v>
                </c:pt>
                <c:pt idx="5">
                  <c:v>5.14152</c:v>
                </c:pt>
                <c:pt idx="6">
                  <c:v>3.86099</c:v>
                </c:pt>
                <c:pt idx="7">
                  <c:v>2.92815</c:v>
                </c:pt>
                <c:pt idx="8">
                  <c:v>2.8335</c:v>
                </c:pt>
                <c:pt idx="9">
                  <c:v>3.45715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nodes'!$D$107:$D$116</c:f>
              <c:numCache>
                <c:formatCode>_(* #,##0.00_);_(* \(#,##0.00\);_(* "-"??_);_(@_)</c:formatCode>
                <c:ptCount val="10"/>
                <c:pt idx="0">
                  <c:v>32.4221</c:v>
                </c:pt>
                <c:pt idx="1">
                  <c:v>33.5358</c:v>
                </c:pt>
                <c:pt idx="2">
                  <c:v>22.5202</c:v>
                </c:pt>
                <c:pt idx="3">
                  <c:v>14.3696</c:v>
                </c:pt>
                <c:pt idx="4">
                  <c:v>9.34446</c:v>
                </c:pt>
                <c:pt idx="5">
                  <c:v>5.93506</c:v>
                </c:pt>
                <c:pt idx="6">
                  <c:v>5.0301</c:v>
                </c:pt>
                <c:pt idx="7">
                  <c:v>3.46343</c:v>
                </c:pt>
                <c:pt idx="8">
                  <c:v>2.9892</c:v>
                </c:pt>
                <c:pt idx="9">
                  <c:v>4.44446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nodes'!$E$105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nodes'!$E$107:$E$116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64952"/>
        <c:axId val="2122470456"/>
      </c:scatterChart>
      <c:valAx>
        <c:axId val="21224649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2470456"/>
        <c:crosses val="autoZero"/>
        <c:crossBetween val="midCat"/>
      </c:valAx>
      <c:valAx>
        <c:axId val="212247045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22464952"/>
        <c:crosses val="autoZero"/>
        <c:crossBetween val="midCat"/>
      </c:valAx>
    </c:plotArea>
    <c:legend>
      <c:legendPos val="t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nodes'!$K$105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nodes'!$K$106:$K$116</c:f>
              <c:numCache>
                <c:formatCode>0.00</c:formatCode>
                <c:ptCount val="11"/>
                <c:pt idx="1">
                  <c:v>1.0</c:v>
                </c:pt>
                <c:pt idx="2">
                  <c:v>0.805945560630462</c:v>
                </c:pt>
                <c:pt idx="3">
                  <c:v>1.251129126126052</c:v>
                </c:pt>
                <c:pt idx="4">
                  <c:v>1.334306594866774</c:v>
                </c:pt>
                <c:pt idx="5">
                  <c:v>1.989992281697192</c:v>
                </c:pt>
                <c:pt idx="6">
                  <c:v>3.497242468054101</c:v>
                </c:pt>
                <c:pt idx="7">
                  <c:v>4.995287279582139</c:v>
                </c:pt>
                <c:pt idx="8">
                  <c:v>5.303087682969623</c:v>
                </c:pt>
                <c:pt idx="9">
                  <c:v>3.53556785805286</c:v>
                </c:pt>
                <c:pt idx="10">
                  <c:v>3.664409131613254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nodes'!$L$105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nodes'!$L$106:$L$116</c:f>
              <c:numCache>
                <c:formatCode>0.00</c:formatCode>
                <c:ptCount val="11"/>
                <c:pt idx="1">
                  <c:v>1.0</c:v>
                </c:pt>
                <c:pt idx="2">
                  <c:v>1.008193547711981</c:v>
                </c:pt>
                <c:pt idx="3">
                  <c:v>1.375791630669932</c:v>
                </c:pt>
                <c:pt idx="4">
                  <c:v>1.387960902103997</c:v>
                </c:pt>
                <c:pt idx="5">
                  <c:v>2.428447921681509</c:v>
                </c:pt>
                <c:pt idx="6">
                  <c:v>3.7477633073488</c:v>
                </c:pt>
                <c:pt idx="7">
                  <c:v>4.990740716759173</c:v>
                </c:pt>
                <c:pt idx="8">
                  <c:v>6.580673804279152</c:v>
                </c:pt>
                <c:pt idx="9">
                  <c:v>6.800494088583024</c:v>
                </c:pt>
                <c:pt idx="10">
                  <c:v>5.573724021231361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nodes'!$M$105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nodes'!$M$106:$M$116</c:f>
              <c:numCache>
                <c:formatCode>0.00</c:formatCode>
                <c:ptCount val="11"/>
                <c:pt idx="1">
                  <c:v>1.0</c:v>
                </c:pt>
                <c:pt idx="2">
                  <c:v>0.966790713207975</c:v>
                </c:pt>
                <c:pt idx="3">
                  <c:v>1.439689700801947</c:v>
                </c:pt>
                <c:pt idx="4">
                  <c:v>2.25629801803808</c:v>
                </c:pt>
                <c:pt idx="5">
                  <c:v>3.469660098068803</c:v>
                </c:pt>
                <c:pt idx="6">
                  <c:v>5.462809137565585</c:v>
                </c:pt>
                <c:pt idx="7">
                  <c:v>6.44561738335222</c:v>
                </c:pt>
                <c:pt idx="8">
                  <c:v>9.36126903098951</c:v>
                </c:pt>
                <c:pt idx="9">
                  <c:v>10.84641375618895</c:v>
                </c:pt>
                <c:pt idx="10">
                  <c:v>7.294946967685613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nodes'!$N$105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nodes'!$N$106:$N$116</c:f>
              <c:numCache>
                <c:formatCode>0.00</c:formatCode>
                <c:ptCount val="1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nodes'!$O$105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nodes'!$O$106:$O$116</c:f>
              <c:numCache>
                <c:formatCode>0.00</c:formatCode>
                <c:ptCount val="11"/>
                <c:pt idx="1">
                  <c:v>1.0</c:v>
                </c:pt>
                <c:pt idx="2">
                  <c:v>1.428946190646111</c:v>
                </c:pt>
                <c:pt idx="3">
                  <c:v>7.839089898638</c:v>
                </c:pt>
                <c:pt idx="4">
                  <c:v>7.893829037269674</c:v>
                </c:pt>
                <c:pt idx="5">
                  <c:v>12.56782167421127</c:v>
                </c:pt>
                <c:pt idx="6">
                  <c:v>21.56323868977539</c:v>
                </c:pt>
                <c:pt idx="7">
                  <c:v>34.43060433395025</c:v>
                </c:pt>
                <c:pt idx="8">
                  <c:v>44.60525881070264</c:v>
                </c:pt>
                <c:pt idx="9">
                  <c:v>64.47830744144476</c:v>
                </c:pt>
                <c:pt idx="10">
                  <c:v>53.92852251717605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18152"/>
        <c:axId val="2122523848"/>
      </c:scatterChart>
      <c:valAx>
        <c:axId val="21225181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2523848"/>
        <c:crosses val="autoZero"/>
        <c:crossBetween val="midCat"/>
      </c:valAx>
      <c:valAx>
        <c:axId val="212252384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  <a:r>
                  <a:rPr lang="en-US" baseline="0"/>
                  <a:t>*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22518152"/>
        <c:crosses val="autoZero"/>
        <c:crossBetween val="midCat"/>
      </c:valAx>
    </c:plotArea>
    <c:legend>
      <c:legendPos val="r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nodes'!$S$106:$S$116</c:f>
              <c:numCache>
                <c:formatCode>_(* #,##0.00_);_(* \(#,##0.00\);_(* "-"??_);_(@_)</c:formatCode>
                <c:ptCount val="11"/>
                <c:pt idx="1">
                  <c:v>9.124048377163673</c:v>
                </c:pt>
                <c:pt idx="2">
                  <c:v>7.35348628455263</c:v>
                </c:pt>
                <c:pt idx="3">
                  <c:v>11.41536267285261</c:v>
                </c:pt>
                <c:pt idx="4">
                  <c:v>12.17427792153297</c:v>
                </c:pt>
                <c:pt idx="5">
                  <c:v>18.1567858483875</c:v>
                </c:pt>
                <c:pt idx="6">
                  <c:v>31.9090094651969</c:v>
                </c:pt>
                <c:pt idx="7">
                  <c:v>45.57724279673776</c:v>
                </c:pt>
                <c:pt idx="8">
                  <c:v>48.38562856775565</c:v>
                </c:pt>
                <c:pt idx="9">
                  <c:v>32.25869217761924</c:v>
                </c:pt>
                <c:pt idx="10">
                  <c:v>33.43424619055965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nodes'!$T$106:$T$116</c:f>
              <c:numCache>
                <c:formatCode>_(* #,##0.00_);_(* \(#,##0.00\);_(* "-"??_);_(@_)</c:formatCode>
                <c:ptCount val="11"/>
                <c:pt idx="1">
                  <c:v>13.17916675316049</c:v>
                </c:pt>
                <c:pt idx="2">
                  <c:v>13.28715088475665</c:v>
                </c:pt>
                <c:pt idx="3">
                  <c:v>18.13178731820162</c:v>
                </c:pt>
                <c:pt idx="4">
                  <c:v>18.29216817569563</c:v>
                </c:pt>
                <c:pt idx="5">
                  <c:v>32.00492011120661</c:v>
                </c:pt>
                <c:pt idx="6">
                  <c:v>49.39239757892608</c:v>
                </c:pt>
                <c:pt idx="7">
                  <c:v>65.77380412795681</c:v>
                </c:pt>
                <c:pt idx="8">
                  <c:v>86.72779741474993</c:v>
                </c:pt>
                <c:pt idx="9">
                  <c:v>89.6248455973178</c:v>
                </c:pt>
                <c:pt idx="10">
                  <c:v>73.45703831190431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nodes'!$U$106:$U$116</c:f>
              <c:numCache>
                <c:formatCode>_(* #,##0.00_);_(* \(#,##0.00\);_(* "-"??_);_(@_)</c:formatCode>
                <c:ptCount val="11"/>
                <c:pt idx="1">
                  <c:v>12.63335811067142</c:v>
                </c:pt>
                <c:pt idx="2">
                  <c:v>12.21381329802778</c:v>
                </c:pt>
                <c:pt idx="3">
                  <c:v>18.18811555847639</c:v>
                </c:pt>
                <c:pt idx="4">
                  <c:v>28.50462086627325</c:v>
                </c:pt>
                <c:pt idx="5">
                  <c:v>43.83345854121051</c:v>
                </c:pt>
                <c:pt idx="6">
                  <c:v>69.01362412511414</c:v>
                </c:pt>
                <c:pt idx="7">
                  <c:v>81.4297926482575</c:v>
                </c:pt>
                <c:pt idx="8">
                  <c:v>118.2642640388286</c:v>
                </c:pt>
                <c:pt idx="9">
                  <c:v>137.0266291984478</c:v>
                </c:pt>
                <c:pt idx="10">
                  <c:v>92.15967744112895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61992"/>
        <c:axId val="2122567464"/>
      </c:scatterChart>
      <c:valAx>
        <c:axId val="21225619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2567464"/>
        <c:crosses val="autoZero"/>
        <c:crossBetween val="midCat"/>
      </c:valAx>
      <c:valAx>
        <c:axId val="2122567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225619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18</xdr:row>
      <xdr:rowOff>177800</xdr:rowOff>
    </xdr:from>
    <xdr:to>
      <xdr:col>9</xdr:col>
      <xdr:colOff>584200</xdr:colOff>
      <xdr:row>47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127000</xdr:colOff>
      <xdr:row>19</xdr:row>
      <xdr:rowOff>0</xdr:rowOff>
    </xdr:from>
    <xdr:to>
      <xdr:col>19</xdr:col>
      <xdr:colOff>38100</xdr:colOff>
      <xdr:row>47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19</xdr:row>
      <xdr:rowOff>63500</xdr:rowOff>
    </xdr:from>
    <xdr:to>
      <xdr:col>30</xdr:col>
      <xdr:colOff>520700</xdr:colOff>
      <xdr:row>48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431800</xdr:colOff>
      <xdr:row>68</xdr:row>
      <xdr:rowOff>177800</xdr:rowOff>
    </xdr:from>
    <xdr:to>
      <xdr:col>9</xdr:col>
      <xdr:colOff>533400</xdr:colOff>
      <xdr:row>97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406400</xdr:colOff>
      <xdr:row>69</xdr:row>
      <xdr:rowOff>38100</xdr:rowOff>
    </xdr:from>
    <xdr:to>
      <xdr:col>27</xdr:col>
      <xdr:colOff>101600</xdr:colOff>
      <xdr:row>98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393700</xdr:colOff>
      <xdr:row>69</xdr:row>
      <xdr:rowOff>25400</xdr:rowOff>
    </xdr:from>
    <xdr:to>
      <xdr:col>38</xdr:col>
      <xdr:colOff>88900</xdr:colOff>
      <xdr:row>98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431800</xdr:colOff>
      <xdr:row>117</xdr:row>
      <xdr:rowOff>177800</xdr:rowOff>
    </xdr:from>
    <xdr:to>
      <xdr:col>9</xdr:col>
      <xdr:colOff>457200</xdr:colOff>
      <xdr:row>146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355600</xdr:colOff>
      <xdr:row>118</xdr:row>
      <xdr:rowOff>0</xdr:rowOff>
    </xdr:from>
    <xdr:to>
      <xdr:col>21</xdr:col>
      <xdr:colOff>635000</xdr:colOff>
      <xdr:row>146</xdr:row>
      <xdr:rowOff>177800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292100</xdr:colOff>
      <xdr:row>118</xdr:row>
      <xdr:rowOff>50800</xdr:rowOff>
    </xdr:from>
    <xdr:to>
      <xdr:col>37</xdr:col>
      <xdr:colOff>812800</xdr:colOff>
      <xdr:row>147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19</xdr:row>
      <xdr:rowOff>0</xdr:rowOff>
    </xdr:from>
    <xdr:to>
      <xdr:col>49</xdr:col>
      <xdr:colOff>520700</xdr:colOff>
      <xdr:row>47</xdr:row>
      <xdr:rowOff>177800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19</xdr:row>
      <xdr:rowOff>0</xdr:rowOff>
    </xdr:from>
    <xdr:to>
      <xdr:col>61</xdr:col>
      <xdr:colOff>469900</xdr:colOff>
      <xdr:row>47</xdr:row>
      <xdr:rowOff>177800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0</xdr:colOff>
      <xdr:row>19</xdr:row>
      <xdr:rowOff>0</xdr:rowOff>
    </xdr:from>
    <xdr:to>
      <xdr:col>72</xdr:col>
      <xdr:colOff>520700</xdr:colOff>
      <xdr:row>47</xdr:row>
      <xdr:rowOff>177800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406400</xdr:colOff>
      <xdr:row>148</xdr:row>
      <xdr:rowOff>114300</xdr:rowOff>
    </xdr:from>
    <xdr:to>
      <xdr:col>9</xdr:col>
      <xdr:colOff>495300</xdr:colOff>
      <xdr:row>177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444500</xdr:colOff>
      <xdr:row>148</xdr:row>
      <xdr:rowOff>165100</xdr:rowOff>
    </xdr:from>
    <xdr:to>
      <xdr:col>27</xdr:col>
      <xdr:colOff>139700</xdr:colOff>
      <xdr:row>177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149</xdr:row>
      <xdr:rowOff>0</xdr:rowOff>
    </xdr:from>
    <xdr:to>
      <xdr:col>38</xdr:col>
      <xdr:colOff>520700</xdr:colOff>
      <xdr:row>177</xdr:row>
      <xdr:rowOff>177800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63500</xdr:colOff>
      <xdr:row>197</xdr:row>
      <xdr:rowOff>127000</xdr:rowOff>
    </xdr:from>
    <xdr:to>
      <xdr:col>10</xdr:col>
      <xdr:colOff>368300</xdr:colOff>
      <xdr:row>226</xdr:row>
      <xdr:rowOff>114300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139700</xdr:colOff>
      <xdr:row>253</xdr:row>
      <xdr:rowOff>12700</xdr:rowOff>
    </xdr:from>
    <xdr:to>
      <xdr:col>10</xdr:col>
      <xdr:colOff>241300</xdr:colOff>
      <xdr:row>282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787400</xdr:colOff>
      <xdr:row>197</xdr:row>
      <xdr:rowOff>50800</xdr:rowOff>
    </xdr:from>
    <xdr:to>
      <xdr:col>21</xdr:col>
      <xdr:colOff>266700</xdr:colOff>
      <xdr:row>226</xdr:row>
      <xdr:rowOff>38100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177800</xdr:colOff>
      <xdr:row>230</xdr:row>
      <xdr:rowOff>127000</xdr:rowOff>
    </xdr:from>
    <xdr:to>
      <xdr:col>28</xdr:col>
      <xdr:colOff>482600</xdr:colOff>
      <xdr:row>259</xdr:row>
      <xdr:rowOff>114300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800100</xdr:colOff>
      <xdr:row>197</xdr:row>
      <xdr:rowOff>38100</xdr:rowOff>
    </xdr:from>
    <xdr:to>
      <xdr:col>31</xdr:col>
      <xdr:colOff>279400</xdr:colOff>
      <xdr:row>226</xdr:row>
      <xdr:rowOff>25400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2</xdr:row>
      <xdr:rowOff>88900</xdr:rowOff>
    </xdr:from>
    <xdr:to>
      <xdr:col>20</xdr:col>
      <xdr:colOff>355600</xdr:colOff>
      <xdr:row>30</xdr:row>
      <xdr:rowOff>92364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101600</xdr:colOff>
      <xdr:row>31</xdr:row>
      <xdr:rowOff>12700</xdr:rowOff>
    </xdr:from>
    <xdr:to>
      <xdr:col>20</xdr:col>
      <xdr:colOff>368300</xdr:colOff>
      <xdr:row>59</xdr:row>
      <xdr:rowOff>42718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61</xdr:row>
      <xdr:rowOff>25400</xdr:rowOff>
    </xdr:from>
    <xdr:to>
      <xdr:col>20</xdr:col>
      <xdr:colOff>330200</xdr:colOff>
      <xdr:row>89</xdr:row>
      <xdr:rowOff>55418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30</xdr:col>
      <xdr:colOff>228600</xdr:colOff>
      <xdr:row>30</xdr:row>
      <xdr:rowOff>3464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30</xdr:col>
      <xdr:colOff>266700</xdr:colOff>
      <xdr:row>59</xdr:row>
      <xdr:rowOff>30018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61</xdr:row>
      <xdr:rowOff>0</xdr:rowOff>
    </xdr:from>
    <xdr:to>
      <xdr:col>30</xdr:col>
      <xdr:colOff>266700</xdr:colOff>
      <xdr:row>89</xdr:row>
      <xdr:rowOff>30018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10</xdr:col>
      <xdr:colOff>228600</xdr:colOff>
      <xdr:row>142</xdr:row>
      <xdr:rowOff>3464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153</xdr:row>
      <xdr:rowOff>0</xdr:rowOff>
    </xdr:from>
    <xdr:to>
      <xdr:col>12</xdr:col>
      <xdr:colOff>228600</xdr:colOff>
      <xdr:row>181</xdr:row>
      <xdr:rowOff>3464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21</xdr:row>
      <xdr:rowOff>133350</xdr:rowOff>
    </xdr:from>
    <xdr:to>
      <xdr:col>6</xdr:col>
      <xdr:colOff>1219200</xdr:colOff>
      <xdr:row>56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16</xdr:col>
      <xdr:colOff>355600</xdr:colOff>
      <xdr:row>55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6</xdr:col>
      <xdr:colOff>1930400</xdr:colOff>
      <xdr:row>98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336550</xdr:colOff>
      <xdr:row>116</xdr:row>
      <xdr:rowOff>171450</xdr:rowOff>
    </xdr:from>
    <xdr:to>
      <xdr:col>7</xdr:col>
      <xdr:colOff>254000</xdr:colOff>
      <xdr:row>149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12</xdr:row>
      <xdr:rowOff>177800</xdr:rowOff>
    </xdr:from>
    <xdr:to>
      <xdr:col>14</xdr:col>
      <xdr:colOff>50800</xdr:colOff>
      <xdr:row>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14</xdr:col>
      <xdr:colOff>25400</xdr:colOff>
      <xdr:row>77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81</xdr:row>
      <xdr:rowOff>0</xdr:rowOff>
    </xdr:from>
    <xdr:to>
      <xdr:col>13</xdr:col>
      <xdr:colOff>203200</xdr:colOff>
      <xdr:row>120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17</xdr:row>
      <xdr:rowOff>152400</xdr:rowOff>
    </xdr:from>
    <xdr:to>
      <xdr:col>28</xdr:col>
      <xdr:colOff>520700</xdr:colOff>
      <xdr:row>52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812800</xdr:colOff>
      <xdr:row>17</xdr:row>
      <xdr:rowOff>152400</xdr:rowOff>
    </xdr:from>
    <xdr:to>
      <xdr:col>15</xdr:col>
      <xdr:colOff>215900</xdr:colOff>
      <xdr:row>52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5"/>
  <sheetViews>
    <sheetView topLeftCell="A185" workbookViewId="0">
      <selection activeCell="H189" sqref="H189"/>
    </sheetView>
  </sheetViews>
  <sheetFormatPr baseColWidth="10" defaultRowHeight="15" x14ac:dyDescent="0"/>
  <sheetData>
    <row r="1" spans="1:24" ht="45">
      <c r="A1" t="s">
        <v>10</v>
      </c>
      <c r="B1">
        <v>4096000</v>
      </c>
      <c r="D1" t="s">
        <v>11</v>
      </c>
      <c r="E1" s="2">
        <v>1E-3</v>
      </c>
      <c r="F1" t="s">
        <v>12</v>
      </c>
      <c r="I1" s="4" t="s">
        <v>13</v>
      </c>
      <c r="J1">
        <v>2</v>
      </c>
      <c r="T1" t="s">
        <v>17</v>
      </c>
    </row>
    <row r="2" spans="1:24">
      <c r="E2" s="2"/>
      <c r="I2" s="4"/>
      <c r="J2" s="4"/>
    </row>
    <row r="3" spans="1:24">
      <c r="A3" t="s">
        <v>14</v>
      </c>
    </row>
    <row r="4" spans="1:24">
      <c r="S4" t="s">
        <v>9</v>
      </c>
      <c r="T4" s="2">
        <v>1.0000000000000001E-9</v>
      </c>
    </row>
    <row r="5" spans="1:24">
      <c r="B5" t="s">
        <v>7</v>
      </c>
      <c r="J5" t="s">
        <v>8</v>
      </c>
      <c r="S5">
        <v>17</v>
      </c>
      <c r="T5">
        <v>31</v>
      </c>
      <c r="U5">
        <v>50</v>
      </c>
      <c r="V5">
        <v>101</v>
      </c>
      <c r="W5">
        <v>17</v>
      </c>
      <c r="X5">
        <v>17</v>
      </c>
    </row>
    <row r="6" spans="1:24">
      <c r="B6" t="s">
        <v>0</v>
      </c>
      <c r="C6" t="s">
        <v>1</v>
      </c>
      <c r="D6" t="s">
        <v>2</v>
      </c>
      <c r="E6" t="s">
        <v>3</v>
      </c>
      <c r="F6" t="s">
        <v>46</v>
      </c>
      <c r="G6" t="s">
        <v>49</v>
      </c>
      <c r="I6" t="s">
        <v>31</v>
      </c>
      <c r="J6" t="s">
        <v>0</v>
      </c>
      <c r="K6" t="s">
        <v>1</v>
      </c>
      <c r="L6" t="s">
        <v>2</v>
      </c>
      <c r="M6" t="s">
        <v>6</v>
      </c>
      <c r="N6" t="s">
        <v>47</v>
      </c>
      <c r="O6" t="s">
        <v>50</v>
      </c>
      <c r="S6" t="s">
        <v>0</v>
      </c>
      <c r="T6" t="s">
        <v>1</v>
      </c>
      <c r="U6" t="s">
        <v>2</v>
      </c>
      <c r="V6" t="s">
        <v>6</v>
      </c>
      <c r="W6" t="s">
        <v>47</v>
      </c>
      <c r="X6" t="s">
        <v>49</v>
      </c>
    </row>
    <row r="7" spans="1:24">
      <c r="A7">
        <v>1</v>
      </c>
      <c r="B7" s="1">
        <v>153.71600000000001</v>
      </c>
      <c r="C7" s="1">
        <v>229.499</v>
      </c>
      <c r="D7" s="1">
        <v>338.27199999999999</v>
      </c>
      <c r="F7">
        <v>152.52799999999999</v>
      </c>
      <c r="G7">
        <v>137.14599999999999</v>
      </c>
      <c r="I7">
        <v>1</v>
      </c>
      <c r="J7" s="3">
        <f t="shared" ref="J7:J17" si="0">$B$7/B7</f>
        <v>1</v>
      </c>
      <c r="K7" s="3">
        <f t="shared" ref="K7:K17" si="1">C$7/C7</f>
        <v>1</v>
      </c>
      <c r="L7" s="3">
        <f t="shared" ref="L7:L17" si="2">D$7/D7</f>
        <v>1</v>
      </c>
      <c r="M7" s="3" t="e">
        <f t="shared" ref="M7:M17" si="3">E$7/E7</f>
        <v>#DIV/0!</v>
      </c>
      <c r="N7" s="3">
        <f t="shared" ref="N7:N17" si="4">F$7/F7</f>
        <v>1</v>
      </c>
      <c r="O7" s="3">
        <f t="shared" ref="O7:O17" si="5">G$7/G7</f>
        <v>1</v>
      </c>
      <c r="Q7" s="3"/>
      <c r="R7">
        <v>1</v>
      </c>
      <c r="S7" s="3">
        <f t="shared" ref="S7:S17" si="6">(($B$1*S$5*$J$1)/(B7*$E$1))*$T$4</f>
        <v>0.9059824611621432</v>
      </c>
      <c r="T7" s="3">
        <f t="shared" ref="T7:T17" si="7">(($B$1*T$5*$J$1)/(C7*$E$1))*$T$4</f>
        <v>1.1065494838757468</v>
      </c>
      <c r="U7" s="3">
        <f t="shared" ref="U7:U17" si="8">(($B$1*U$5*$J$1)/(D7*$E$1))*$T$4</f>
        <v>1.2108598997256645</v>
      </c>
      <c r="V7" s="3" t="e">
        <f t="shared" ref="V7:V17" si="9">(($B$1*V$5*$J$1)/(E7*$E$1))*$T$4</f>
        <v>#DIV/0!</v>
      </c>
      <c r="W7" s="3">
        <f t="shared" ref="W7:W17" si="10">(($B$1*W$5*$J$1)/(F7*$E$1))*$T$4</f>
        <v>0.91303891744466592</v>
      </c>
      <c r="X7" s="3">
        <f t="shared" ref="X7:X17" si="11">(($B$1*X$5*$J$1)/(G7*$E$1))*$T$4</f>
        <v>1.0154433960888398</v>
      </c>
    </row>
    <row r="8" spans="1:24">
      <c r="A8">
        <v>2</v>
      </c>
      <c r="B8" s="1">
        <v>80.643100000000004</v>
      </c>
      <c r="C8" s="1">
        <v>122.101</v>
      </c>
      <c r="D8" s="1">
        <v>193.86199999999999</v>
      </c>
      <c r="F8">
        <v>159.70699999999999</v>
      </c>
      <c r="G8">
        <v>160.17699999999999</v>
      </c>
      <c r="H8">
        <v>120.46</v>
      </c>
      <c r="I8">
        <v>2</v>
      </c>
      <c r="J8" s="3">
        <f t="shared" si="0"/>
        <v>1.9061271206092028</v>
      </c>
      <c r="K8" s="3">
        <f t="shared" si="1"/>
        <v>1.8795832957961032</v>
      </c>
      <c r="L8" s="3">
        <f t="shared" si="2"/>
        <v>1.7449113286771003</v>
      </c>
      <c r="M8" s="3" t="e">
        <f t="shared" si="3"/>
        <v>#DIV/0!</v>
      </c>
      <c r="N8" s="3">
        <f t="shared" si="4"/>
        <v>0.95504893335921404</v>
      </c>
      <c r="O8" s="3">
        <f t="shared" si="5"/>
        <v>0.85621531181130872</v>
      </c>
      <c r="Q8" s="3"/>
      <c r="R8">
        <v>2</v>
      </c>
      <c r="S8" s="3">
        <f t="shared" si="6"/>
        <v>1.7269177400174347</v>
      </c>
      <c r="T8" s="3">
        <f t="shared" si="7"/>
        <v>2.0798519258646531</v>
      </c>
      <c r="U8" s="3">
        <f t="shared" si="8"/>
        <v>2.1128431564721297</v>
      </c>
      <c r="V8" s="3" t="e">
        <f t="shared" si="9"/>
        <v>#DIV/0!</v>
      </c>
      <c r="W8" s="3">
        <f t="shared" si="10"/>
        <v>0.87199684422097978</v>
      </c>
      <c r="X8" s="3">
        <f t="shared" si="11"/>
        <v>0.86943818400894024</v>
      </c>
    </row>
    <row r="9" spans="1:24">
      <c r="A9">
        <v>4</v>
      </c>
      <c r="B9" s="1">
        <v>64.187200000000004</v>
      </c>
      <c r="C9" s="1">
        <v>90.8964</v>
      </c>
      <c r="D9" s="1">
        <v>154.84100000000001</v>
      </c>
      <c r="F9">
        <v>101.76600000000001</v>
      </c>
      <c r="G9">
        <v>100.114</v>
      </c>
      <c r="I9">
        <v>4</v>
      </c>
      <c r="J9" s="3">
        <f t="shared" si="0"/>
        <v>2.3948076875140214</v>
      </c>
      <c r="K9" s="3">
        <f t="shared" si="1"/>
        <v>2.5248414678689146</v>
      </c>
      <c r="L9" s="3">
        <f t="shared" si="2"/>
        <v>2.1846410188515959</v>
      </c>
      <c r="M9" s="3" t="e">
        <f t="shared" si="3"/>
        <v>#DIV/0!</v>
      </c>
      <c r="N9" s="3">
        <f t="shared" si="4"/>
        <v>1.4988109977792188</v>
      </c>
      <c r="O9" s="3">
        <f t="shared" si="5"/>
        <v>1.3698983159198512</v>
      </c>
      <c r="Q9" s="3"/>
      <c r="R9">
        <v>4</v>
      </c>
      <c r="S9" s="3">
        <f t="shared" si="6"/>
        <v>2.169653762743974</v>
      </c>
      <c r="T9" s="3">
        <f t="shared" si="7"/>
        <v>2.7938620231384301</v>
      </c>
      <c r="U9" s="3">
        <f t="shared" si="8"/>
        <v>2.6452942050232173</v>
      </c>
      <c r="V9" s="3" t="e">
        <f t="shared" si="9"/>
        <v>#DIV/0!</v>
      </c>
      <c r="W9" s="3">
        <f t="shared" si="10"/>
        <v>1.3684727708664977</v>
      </c>
      <c r="X9" s="3">
        <f t="shared" si="11"/>
        <v>1.3910541982140361</v>
      </c>
    </row>
    <row r="10" spans="1:24">
      <c r="A10">
        <v>8</v>
      </c>
      <c r="B10" s="1">
        <v>48.481699999999996</v>
      </c>
      <c r="C10" s="1">
        <v>68.822999999999993</v>
      </c>
      <c r="D10" s="1">
        <v>107.899</v>
      </c>
      <c r="F10">
        <v>47.383699999999997</v>
      </c>
      <c r="G10">
        <v>47.4754</v>
      </c>
      <c r="I10">
        <v>8</v>
      </c>
      <c r="J10" s="3">
        <f t="shared" si="0"/>
        <v>3.1705983907329984</v>
      </c>
      <c r="K10" s="3">
        <f t="shared" si="1"/>
        <v>3.3346265056739757</v>
      </c>
      <c r="L10" s="3">
        <f t="shared" si="2"/>
        <v>3.1350800285452136</v>
      </c>
      <c r="M10" s="3" t="e">
        <f t="shared" si="3"/>
        <v>#DIV/0!</v>
      </c>
      <c r="N10" s="3">
        <f t="shared" si="4"/>
        <v>3.2189972501092146</v>
      </c>
      <c r="O10" s="3">
        <f t="shared" si="5"/>
        <v>2.8887802946368009</v>
      </c>
      <c r="Q10" s="3"/>
      <c r="R10">
        <v>8</v>
      </c>
      <c r="S10" s="3">
        <f t="shared" si="6"/>
        <v>2.8725065333930129</v>
      </c>
      <c r="T10" s="3">
        <f t="shared" si="7"/>
        <v>3.6899292387719229</v>
      </c>
      <c r="U10" s="3">
        <f t="shared" si="8"/>
        <v>3.7961426889961909</v>
      </c>
      <c r="V10" s="3" t="e">
        <f t="shared" si="9"/>
        <v>#DIV/0!</v>
      </c>
      <c r="W10" s="3">
        <f t="shared" si="10"/>
        <v>2.939069764497074</v>
      </c>
      <c r="X10" s="3">
        <f t="shared" si="11"/>
        <v>2.9333928729405123</v>
      </c>
    </row>
    <row r="11" spans="1:24">
      <c r="A11">
        <v>16</v>
      </c>
      <c r="B11" s="1">
        <v>28.510100000000001</v>
      </c>
      <c r="C11" s="1">
        <v>40.687899999999999</v>
      </c>
      <c r="D11" s="1">
        <v>53.862699999999997</v>
      </c>
      <c r="F11">
        <v>28.778199999999998</v>
      </c>
      <c r="G11">
        <v>28.8582</v>
      </c>
      <c r="H11">
        <v>40.306399999999996</v>
      </c>
      <c r="I11">
        <v>16</v>
      </c>
      <c r="J11" s="3">
        <f t="shared" si="0"/>
        <v>5.3916331405361611</v>
      </c>
      <c r="K11" s="3">
        <f t="shared" si="1"/>
        <v>5.6404729661643875</v>
      </c>
      <c r="L11" s="3">
        <f t="shared" si="2"/>
        <v>6.280264450166813</v>
      </c>
      <c r="M11" s="3" t="e">
        <f t="shared" si="3"/>
        <v>#DIV/0!</v>
      </c>
      <c r="N11" s="3">
        <f t="shared" si="4"/>
        <v>5.3001230097782353</v>
      </c>
      <c r="O11" s="3">
        <f t="shared" si="5"/>
        <v>4.7524100602255164</v>
      </c>
      <c r="Q11" s="3"/>
      <c r="R11">
        <v>16</v>
      </c>
      <c r="S11" s="3">
        <f t="shared" si="6"/>
        <v>4.8847250623463259</v>
      </c>
      <c r="T11" s="3">
        <f t="shared" si="7"/>
        <v>6.241462449524307</v>
      </c>
      <c r="U11" s="3">
        <f t="shared" si="8"/>
        <v>7.6045203823796443</v>
      </c>
      <c r="V11" s="3" t="e">
        <f t="shared" si="9"/>
        <v>#DIV/0!</v>
      </c>
      <c r="W11" s="3">
        <f t="shared" si="10"/>
        <v>4.8392185751714845</v>
      </c>
      <c r="X11" s="3">
        <f t="shared" si="11"/>
        <v>4.8258034111621662</v>
      </c>
    </row>
    <row r="12" spans="1:24">
      <c r="A12">
        <v>32</v>
      </c>
      <c r="B12" s="1">
        <v>16.383099999999999</v>
      </c>
      <c r="C12" s="1">
        <v>21.225000000000001</v>
      </c>
      <c r="D12" s="1">
        <v>29.0168</v>
      </c>
      <c r="F12">
        <v>15.9948</v>
      </c>
      <c r="G12">
        <v>16.121300000000002</v>
      </c>
      <c r="I12">
        <v>32</v>
      </c>
      <c r="J12" s="3">
        <f t="shared" si="0"/>
        <v>9.3825954794880104</v>
      </c>
      <c r="K12" s="3">
        <f t="shared" si="1"/>
        <v>10.812673733804475</v>
      </c>
      <c r="L12" s="3">
        <f t="shared" si="2"/>
        <v>11.657798241018996</v>
      </c>
      <c r="M12" s="3" t="e">
        <f t="shared" si="3"/>
        <v>#DIV/0!</v>
      </c>
      <c r="N12" s="3">
        <f t="shared" si="4"/>
        <v>9.5360992322504803</v>
      </c>
      <c r="O12" s="3">
        <f t="shared" si="5"/>
        <v>8.5071303182745783</v>
      </c>
      <c r="Q12" s="3"/>
      <c r="R12">
        <v>32</v>
      </c>
      <c r="S12" s="3">
        <f t="shared" si="6"/>
        <v>8.5004669445953471</v>
      </c>
      <c r="T12" s="3">
        <f t="shared" si="7"/>
        <v>11.964758539458186</v>
      </c>
      <c r="U12" s="3">
        <f t="shared" si="8"/>
        <v>14.115960409142291</v>
      </c>
      <c r="V12" s="3" t="e">
        <f t="shared" si="9"/>
        <v>#DIV/0!</v>
      </c>
      <c r="W12" s="3">
        <f t="shared" si="10"/>
        <v>8.7068297196588897</v>
      </c>
      <c r="X12" s="3">
        <f t="shared" si="11"/>
        <v>8.6385093013590701</v>
      </c>
    </row>
    <row r="13" spans="1:24">
      <c r="A13">
        <v>64</v>
      </c>
      <c r="B13" s="1">
        <v>8.5842200000000002</v>
      </c>
      <c r="C13" s="1">
        <v>11.7661</v>
      </c>
      <c r="D13" s="1">
        <v>15.635</v>
      </c>
      <c r="F13">
        <v>8.4361300000000004</v>
      </c>
      <c r="G13">
        <v>8.0411099999999998</v>
      </c>
      <c r="I13">
        <v>64</v>
      </c>
      <c r="J13" s="3">
        <f t="shared" si="0"/>
        <v>17.906810403274847</v>
      </c>
      <c r="K13" s="3">
        <f t="shared" si="1"/>
        <v>19.505103645218043</v>
      </c>
      <c r="L13" s="3">
        <f t="shared" si="2"/>
        <v>21.635561240805885</v>
      </c>
      <c r="M13" s="3" t="e">
        <f t="shared" si="3"/>
        <v>#DIV/0!</v>
      </c>
      <c r="N13" s="3">
        <f t="shared" si="4"/>
        <v>18.080328302195436</v>
      </c>
      <c r="O13" s="3">
        <f t="shared" si="5"/>
        <v>17.055605507199875</v>
      </c>
      <c r="Q13" s="3"/>
      <c r="R13">
        <v>64</v>
      </c>
      <c r="S13" s="3">
        <f t="shared" si="6"/>
        <v>16.223256160722816</v>
      </c>
      <c r="T13" s="3">
        <f t="shared" si="7"/>
        <v>21.583362371558973</v>
      </c>
      <c r="U13" s="3">
        <f t="shared" si="8"/>
        <v>26.197633514550692</v>
      </c>
      <c r="V13" s="3" t="e">
        <f t="shared" si="9"/>
        <v>#DIV/0!</v>
      </c>
      <c r="W13" s="3">
        <f t="shared" si="10"/>
        <v>16.508043380080679</v>
      </c>
      <c r="X13" s="3">
        <f t="shared" si="11"/>
        <v>17.319001978582559</v>
      </c>
    </row>
    <row r="14" spans="1:24">
      <c r="A14">
        <v>128</v>
      </c>
      <c r="B14" s="1">
        <v>5.1931799999999999</v>
      </c>
      <c r="C14" s="1">
        <v>7.1617100000000002</v>
      </c>
      <c r="D14" s="1">
        <v>9.8157099999999993</v>
      </c>
      <c r="F14">
        <v>4.7772199999999998</v>
      </c>
      <c r="G14">
        <v>4.4919599999999997</v>
      </c>
      <c r="I14">
        <v>128</v>
      </c>
      <c r="J14" s="3">
        <f t="shared" si="0"/>
        <v>29.599590231804022</v>
      </c>
      <c r="K14" s="3">
        <f t="shared" si="1"/>
        <v>32.045279688789407</v>
      </c>
      <c r="L14" s="3">
        <f t="shared" si="2"/>
        <v>34.462305834218817</v>
      </c>
      <c r="M14" s="3" t="e">
        <f t="shared" si="3"/>
        <v>#DIV/0!</v>
      </c>
      <c r="N14" s="3">
        <f t="shared" si="4"/>
        <v>31.928192547129921</v>
      </c>
      <c r="O14" s="3">
        <f t="shared" si="5"/>
        <v>30.531438392149528</v>
      </c>
      <c r="Q14" s="3"/>
      <c r="R14">
        <v>128</v>
      </c>
      <c r="S14" s="3">
        <f t="shared" si="6"/>
        <v>26.816709607600735</v>
      </c>
      <c r="T14" s="3">
        <f t="shared" si="7"/>
        <v>35.459687700283872</v>
      </c>
      <c r="U14" s="3">
        <f t="shared" si="8"/>
        <v>41.729024186737384</v>
      </c>
      <c r="V14" s="3" t="e">
        <f t="shared" si="9"/>
        <v>#DIV/0!</v>
      </c>
      <c r="W14" s="3">
        <f t="shared" si="10"/>
        <v>29.151682359196357</v>
      </c>
      <c r="X14" s="3">
        <f t="shared" si="11"/>
        <v>31.002947488401503</v>
      </c>
    </row>
    <row r="15" spans="1:24">
      <c r="A15">
        <v>256</v>
      </c>
      <c r="B15" s="1">
        <v>3.9144700000000001</v>
      </c>
      <c r="C15" s="1">
        <v>4.5869999999999997</v>
      </c>
      <c r="D15" s="1">
        <v>5.86388</v>
      </c>
      <c r="F15">
        <v>3.1128800000000001</v>
      </c>
      <c r="G15">
        <v>3.01335</v>
      </c>
      <c r="H15">
        <v>3.9437899999999999</v>
      </c>
      <c r="I15">
        <v>256</v>
      </c>
      <c r="J15" s="3">
        <f t="shared" si="0"/>
        <v>39.268662168824896</v>
      </c>
      <c r="K15" s="3">
        <f t="shared" si="1"/>
        <v>50.032483104425552</v>
      </c>
      <c r="L15" s="3">
        <f t="shared" si="2"/>
        <v>57.687401515719962</v>
      </c>
      <c r="M15" s="3" t="e">
        <f t="shared" si="3"/>
        <v>#DIV/0!</v>
      </c>
      <c r="N15" s="3">
        <f t="shared" si="4"/>
        <v>48.998997712729043</v>
      </c>
      <c r="O15" s="3">
        <f t="shared" si="5"/>
        <v>45.512801367249068</v>
      </c>
      <c r="Q15" s="3"/>
      <c r="R15">
        <v>256</v>
      </c>
      <c r="S15" s="3">
        <f t="shared" si="6"/>
        <v>35.576719198256725</v>
      </c>
      <c r="T15" s="3">
        <f t="shared" si="7"/>
        <v>55.363418356224116</v>
      </c>
      <c r="U15" s="3">
        <f t="shared" si="8"/>
        <v>69.851361214758825</v>
      </c>
      <c r="V15" s="3" t="e">
        <f t="shared" si="9"/>
        <v>#DIV/0!</v>
      </c>
      <c r="W15" s="3">
        <f t="shared" si="10"/>
        <v>44.737991827503798</v>
      </c>
      <c r="X15" s="3">
        <f t="shared" si="11"/>
        <v>46.215673585876182</v>
      </c>
    </row>
    <row r="16" spans="1:24">
      <c r="A16">
        <v>512</v>
      </c>
      <c r="B16" s="1">
        <v>4.7685899999999997</v>
      </c>
      <c r="C16" s="1">
        <v>3.63713</v>
      </c>
      <c r="D16" s="1">
        <v>4.19313</v>
      </c>
      <c r="F16">
        <v>1.91215</v>
      </c>
      <c r="G16">
        <v>1.93601</v>
      </c>
      <c r="I16">
        <v>512</v>
      </c>
      <c r="J16" s="3">
        <f t="shared" si="0"/>
        <v>32.235105135899715</v>
      </c>
      <c r="K16" s="3">
        <f t="shared" si="1"/>
        <v>63.098926901155579</v>
      </c>
      <c r="L16" s="3">
        <f t="shared" si="2"/>
        <v>80.672910212657371</v>
      </c>
      <c r="M16" s="3" t="e">
        <f t="shared" si="3"/>
        <v>#DIV/0!</v>
      </c>
      <c r="N16" s="3">
        <f t="shared" si="4"/>
        <v>79.767800643254972</v>
      </c>
      <c r="O16" s="3">
        <f t="shared" si="5"/>
        <v>70.839510126497274</v>
      </c>
      <c r="Q16" s="3"/>
      <c r="R16">
        <v>512</v>
      </c>
      <c r="S16" s="3">
        <f t="shared" si="6"/>
        <v>29.204439886842867</v>
      </c>
      <c r="T16" s="3">
        <f t="shared" si="7"/>
        <v>69.822084995587176</v>
      </c>
      <c r="U16" s="3">
        <f t="shared" si="8"/>
        <v>97.683591970675849</v>
      </c>
      <c r="V16" s="3" t="e">
        <f t="shared" si="9"/>
        <v>#DIV/0!</v>
      </c>
      <c r="W16" s="3">
        <f t="shared" si="10"/>
        <v>72.831106346259446</v>
      </c>
      <c r="X16" s="3">
        <f t="shared" si="11"/>
        <v>71.93351274012015</v>
      </c>
    </row>
    <row r="17" spans="1:24">
      <c r="A17">
        <v>1024</v>
      </c>
      <c r="B17" s="1">
        <v>4.3539300000000001</v>
      </c>
      <c r="C17" s="1">
        <v>3.78931</v>
      </c>
      <c r="D17" s="1">
        <v>5.0057299999999998</v>
      </c>
      <c r="F17">
        <v>1.9110799999999999</v>
      </c>
      <c r="G17">
        <v>1.6982299999999999</v>
      </c>
      <c r="I17">
        <v>1024</v>
      </c>
      <c r="J17" s="3">
        <f t="shared" si="0"/>
        <v>35.305115148842539</v>
      </c>
      <c r="K17" s="3">
        <f t="shared" si="1"/>
        <v>60.564852176253723</v>
      </c>
      <c r="L17" s="3">
        <f t="shared" si="2"/>
        <v>67.576956807498604</v>
      </c>
      <c r="M17" s="3" t="e">
        <f t="shared" si="3"/>
        <v>#DIV/0!</v>
      </c>
      <c r="N17" s="3">
        <f t="shared" si="4"/>
        <v>79.812462063335914</v>
      </c>
      <c r="O17" s="3">
        <f t="shared" si="5"/>
        <v>80.758201185940649</v>
      </c>
      <c r="Q17" s="3"/>
      <c r="R17">
        <v>1024</v>
      </c>
      <c r="S17" s="3">
        <f t="shared" si="6"/>
        <v>31.985815114161234</v>
      </c>
      <c r="T17" s="3">
        <f t="shared" si="7"/>
        <v>67.018005916644455</v>
      </c>
      <c r="U17" s="3">
        <f t="shared" si="8"/>
        <v>81.82622714369333</v>
      </c>
      <c r="V17" s="3" t="e">
        <f t="shared" si="9"/>
        <v>#DIV/0!</v>
      </c>
      <c r="W17" s="3">
        <f t="shared" si="10"/>
        <v>72.871883960901698</v>
      </c>
      <c r="X17" s="3">
        <f t="shared" si="11"/>
        <v>82.005382074277335</v>
      </c>
    </row>
    <row r="53" spans="1:23">
      <c r="A53" t="s">
        <v>15</v>
      </c>
    </row>
    <row r="54" spans="1:23">
      <c r="S54" t="s">
        <v>9</v>
      </c>
      <c r="T54" s="2">
        <v>1.0000000000000001E-9</v>
      </c>
    </row>
    <row r="55" spans="1:23">
      <c r="B55" t="s">
        <v>7</v>
      </c>
      <c r="K55" t="s">
        <v>8</v>
      </c>
      <c r="S55">
        <v>17</v>
      </c>
      <c r="T55">
        <v>31</v>
      </c>
      <c r="U55">
        <v>50</v>
      </c>
      <c r="V55">
        <v>101</v>
      </c>
      <c r="W55">
        <v>17</v>
      </c>
    </row>
    <row r="56" spans="1:23">
      <c r="B56" t="s">
        <v>0</v>
      </c>
      <c r="C56" t="s">
        <v>1</v>
      </c>
      <c r="D56" t="s">
        <v>2</v>
      </c>
      <c r="E56" t="s">
        <v>3</v>
      </c>
      <c r="F56" t="s">
        <v>46</v>
      </c>
      <c r="K56" t="s">
        <v>0</v>
      </c>
      <c r="L56" t="s">
        <v>1</v>
      </c>
      <c r="M56" t="s">
        <v>2</v>
      </c>
      <c r="N56" t="s">
        <v>6</v>
      </c>
      <c r="O56" t="s">
        <v>47</v>
      </c>
      <c r="S56" t="s">
        <v>0</v>
      </c>
      <c r="T56" t="s">
        <v>1</v>
      </c>
      <c r="U56" t="s">
        <v>2</v>
      </c>
      <c r="V56" t="s">
        <v>6</v>
      </c>
      <c r="W56" t="s">
        <v>47</v>
      </c>
    </row>
    <row r="57" spans="1:23">
      <c r="A57">
        <v>1</v>
      </c>
      <c r="B57">
        <v>153.708</v>
      </c>
      <c r="C57">
        <v>229.49100000000001</v>
      </c>
      <c r="D57">
        <v>338.26400000000001</v>
      </c>
      <c r="F57">
        <v>152.52000000000001</v>
      </c>
      <c r="G57">
        <v>137.13800000000001</v>
      </c>
      <c r="I57">
        <v>1</v>
      </c>
      <c r="K57" s="3">
        <f t="shared" ref="K57:K67" si="12">$B$7/B57</f>
        <v>1.0000520467379708</v>
      </c>
      <c r="L57" s="3">
        <f t="shared" ref="L57:L67" si="13">C$7/C57</f>
        <v>1.0000348597548487</v>
      </c>
      <c r="M57" s="3">
        <f t="shared" ref="M57:M67" si="14">D$7/D57</f>
        <v>1.0000236501667337</v>
      </c>
      <c r="N57" s="3" t="e">
        <f t="shared" ref="N57:N67" si="15">E$7/E57</f>
        <v>#DIV/0!</v>
      </c>
      <c r="O57" s="3">
        <f t="shared" ref="O57:O67" si="16">F$7/F57</f>
        <v>1.0000524521374246</v>
      </c>
      <c r="R57">
        <v>1</v>
      </c>
      <c r="S57" s="3">
        <f t="shared" ref="S57:S67" si="17">(($B$1*S$5*$J$1)/(B57*$E$1))*$T$4</f>
        <v>0.9060296145939053</v>
      </c>
      <c r="T57" s="3">
        <f t="shared" ref="T57:T67" si="18">(($B$1*T$5*$J$1)/(C57*$E$1))*$T$4</f>
        <v>1.1065880579194824</v>
      </c>
      <c r="U57" s="3">
        <f t="shared" ref="U57:U67" si="19">(($B$1*U$5*$J$1)/(D57*$E$1))*$T$4</f>
        <v>1.2108885367641844</v>
      </c>
      <c r="V57" s="3" t="e">
        <f t="shared" ref="V57:V67" si="20">(($B$1*V$5*$J$1)/(E57*$E$1))*$T$4</f>
        <v>#DIV/0!</v>
      </c>
      <c r="W57" s="3">
        <f t="shared" ref="W57:W67" si="21">(($B$1*W$5*$J$1)/(F57*$E$1))*$T$4</f>
        <v>0.9130868082874376</v>
      </c>
    </row>
    <row r="58" spans="1:23">
      <c r="A58">
        <v>2</v>
      </c>
      <c r="B58">
        <v>65.376099999999994</v>
      </c>
      <c r="C58">
        <v>102.828</v>
      </c>
      <c r="D58">
        <v>161.435</v>
      </c>
      <c r="F58">
        <v>65.197199999999995</v>
      </c>
      <c r="G58">
        <v>65.159800000000004</v>
      </c>
      <c r="I58">
        <v>2</v>
      </c>
      <c r="K58" s="3">
        <f t="shared" si="12"/>
        <v>2.351256804856821</v>
      </c>
      <c r="L58" s="3">
        <f t="shared" si="13"/>
        <v>2.2318726416929242</v>
      </c>
      <c r="M58" s="3">
        <f t="shared" si="14"/>
        <v>2.0954068200823861</v>
      </c>
      <c r="N58" s="3" t="e">
        <f t="shared" si="15"/>
        <v>#DIV/0!</v>
      </c>
      <c r="O58" s="3">
        <f t="shared" si="16"/>
        <v>2.3394869718331464</v>
      </c>
      <c r="R58">
        <v>2</v>
      </c>
      <c r="S58" s="3">
        <f t="shared" si="17"/>
        <v>2.1301974268884196</v>
      </c>
      <c r="T58" s="3">
        <f t="shared" si="18"/>
        <v>2.4696775197417047</v>
      </c>
      <c r="U58" s="3">
        <f t="shared" si="19"/>
        <v>2.5372440920494319</v>
      </c>
      <c r="V58" s="3" t="e">
        <f t="shared" si="20"/>
        <v>#DIV/0!</v>
      </c>
      <c r="W58" s="3">
        <f t="shared" si="21"/>
        <v>2.1360426521384359</v>
      </c>
    </row>
    <row r="59" spans="1:23">
      <c r="A59">
        <v>4</v>
      </c>
      <c r="B59">
        <v>45.242899999999999</v>
      </c>
      <c r="C59">
        <v>71.779300000000006</v>
      </c>
      <c r="D59">
        <v>121.3</v>
      </c>
      <c r="F59">
        <v>35.6248</v>
      </c>
      <c r="G59">
        <v>36.204599999999999</v>
      </c>
      <c r="I59">
        <v>4</v>
      </c>
      <c r="K59" s="3">
        <f t="shared" si="12"/>
        <v>3.3975717736926683</v>
      </c>
      <c r="L59" s="3">
        <f t="shared" si="13"/>
        <v>3.1972866829294793</v>
      </c>
      <c r="M59" s="3">
        <f t="shared" si="14"/>
        <v>2.7887221764220942</v>
      </c>
      <c r="N59" s="3" t="e">
        <f t="shared" si="15"/>
        <v>#DIV/0!</v>
      </c>
      <c r="O59" s="3">
        <f t="shared" si="16"/>
        <v>4.2815117558554716</v>
      </c>
      <c r="R59">
        <v>4</v>
      </c>
      <c r="S59" s="3">
        <f t="shared" si="17"/>
        <v>3.0781404375051116</v>
      </c>
      <c r="T59" s="3">
        <f t="shared" si="18"/>
        <v>3.5379559287984139</v>
      </c>
      <c r="U59" s="3">
        <f t="shared" si="19"/>
        <v>3.3767518549051938</v>
      </c>
      <c r="V59" s="3" t="e">
        <f t="shared" si="20"/>
        <v>#DIV/0!</v>
      </c>
      <c r="W59" s="3">
        <f t="shared" si="21"/>
        <v>3.9091868585928911</v>
      </c>
    </row>
    <row r="60" spans="1:23">
      <c r="A60">
        <v>8</v>
      </c>
      <c r="B60">
        <v>36.277299999999997</v>
      </c>
      <c r="C60">
        <v>54.811999999999998</v>
      </c>
      <c r="D60">
        <v>85.373599999999996</v>
      </c>
      <c r="F60">
        <v>35.322800000000001</v>
      </c>
      <c r="G60">
        <v>35.4651</v>
      </c>
      <c r="I60">
        <v>8</v>
      </c>
      <c r="K60" s="3">
        <f t="shared" si="12"/>
        <v>4.2372502915046057</v>
      </c>
      <c r="L60" s="3">
        <f t="shared" si="13"/>
        <v>4.1870210902722036</v>
      </c>
      <c r="M60" s="3">
        <f t="shared" si="14"/>
        <v>3.9622553107752281</v>
      </c>
      <c r="N60" s="3" t="e">
        <f t="shared" si="15"/>
        <v>#DIV/0!</v>
      </c>
      <c r="O60" s="3">
        <f t="shared" si="16"/>
        <v>4.3181174765307393</v>
      </c>
      <c r="R60">
        <v>8</v>
      </c>
      <c r="S60" s="3">
        <f t="shared" si="17"/>
        <v>3.8388744476573509</v>
      </c>
      <c r="T60" s="3">
        <f t="shared" si="18"/>
        <v>4.633146026417573</v>
      </c>
      <c r="U60" s="3">
        <f t="shared" si="19"/>
        <v>4.7977360682927754</v>
      </c>
      <c r="V60" s="3" t="e">
        <f t="shared" si="20"/>
        <v>#DIV/0!</v>
      </c>
      <c r="W60" s="3">
        <f t="shared" si="21"/>
        <v>3.9426093061705187</v>
      </c>
    </row>
    <row r="61" spans="1:23">
      <c r="A61">
        <v>16</v>
      </c>
      <c r="B61">
        <v>17.065200000000001</v>
      </c>
      <c r="C61">
        <v>26.799499999999998</v>
      </c>
      <c r="D61">
        <v>39.487499999999997</v>
      </c>
      <c r="F61">
        <v>16.800599999999999</v>
      </c>
      <c r="G61">
        <v>16.9649</v>
      </c>
      <c r="H61">
        <v>26.7593</v>
      </c>
      <c r="I61">
        <v>16</v>
      </c>
      <c r="K61" s="3">
        <f t="shared" si="12"/>
        <v>9.0075709631296448</v>
      </c>
      <c r="L61" s="3">
        <f t="shared" si="13"/>
        <v>8.5635552902106387</v>
      </c>
      <c r="M61" s="3">
        <f t="shared" si="14"/>
        <v>8.5665590376701495</v>
      </c>
      <c r="N61" s="3" t="e">
        <f t="shared" si="15"/>
        <v>#DIV/0!</v>
      </c>
      <c r="O61" s="3">
        <f t="shared" si="16"/>
        <v>9.0787233789269433</v>
      </c>
      <c r="R61">
        <v>16</v>
      </c>
      <c r="S61" s="3">
        <f t="shared" si="17"/>
        <v>8.1607013102688502</v>
      </c>
      <c r="T61" s="3">
        <f t="shared" si="18"/>
        <v>9.4759976865240034</v>
      </c>
      <c r="U61" s="3">
        <f t="shared" si="19"/>
        <v>10.372902817347263</v>
      </c>
      <c r="V61" s="3" t="e">
        <f t="shared" si="20"/>
        <v>#DIV/0!</v>
      </c>
      <c r="W61" s="3">
        <f t="shared" si="21"/>
        <v>8.2892277656750366</v>
      </c>
    </row>
    <row r="62" spans="1:23">
      <c r="A62">
        <v>32</v>
      </c>
      <c r="B62">
        <v>8.7079799999999992</v>
      </c>
      <c r="C62">
        <v>13.2852</v>
      </c>
      <c r="D62">
        <v>19.667200000000001</v>
      </c>
      <c r="F62">
        <v>8.46997</v>
      </c>
      <c r="G62">
        <v>8.4274699999999996</v>
      </c>
      <c r="I62">
        <v>32</v>
      </c>
      <c r="K62" s="3">
        <f t="shared" si="12"/>
        <v>17.652314313997049</v>
      </c>
      <c r="L62" s="3">
        <f t="shared" si="13"/>
        <v>17.274786981001416</v>
      </c>
      <c r="M62" s="3">
        <f t="shared" si="14"/>
        <v>17.199804751057599</v>
      </c>
      <c r="N62" s="3" t="e">
        <f t="shared" si="15"/>
        <v>#DIV/0!</v>
      </c>
      <c r="O62" s="3">
        <f t="shared" si="16"/>
        <v>18.008092118390028</v>
      </c>
      <c r="R62">
        <v>32</v>
      </c>
      <c r="S62" s="3">
        <f t="shared" si="17"/>
        <v>15.992687167402776</v>
      </c>
      <c r="T62" s="3">
        <f t="shared" si="18"/>
        <v>19.115406617890585</v>
      </c>
      <c r="U62" s="3">
        <f t="shared" si="19"/>
        <v>20.826553856166612</v>
      </c>
      <c r="V62" s="3" t="e">
        <f t="shared" si="20"/>
        <v>#DIV/0!</v>
      </c>
      <c r="W62" s="3">
        <f t="shared" si="21"/>
        <v>16.442088933018653</v>
      </c>
    </row>
    <row r="63" spans="1:23">
      <c r="A63">
        <v>64</v>
      </c>
      <c r="B63">
        <v>4.2158199999999999</v>
      </c>
      <c r="C63">
        <v>6.6204700000000001</v>
      </c>
      <c r="D63">
        <v>9.69557</v>
      </c>
      <c r="F63">
        <v>4.0490700000000004</v>
      </c>
      <c r="G63">
        <v>4.1440200000000003</v>
      </c>
      <c r="I63">
        <v>64</v>
      </c>
      <c r="K63" s="3">
        <f t="shared" si="12"/>
        <v>36.461708516967043</v>
      </c>
      <c r="L63" s="3">
        <f t="shared" si="13"/>
        <v>34.665061543968932</v>
      </c>
      <c r="M63" s="3">
        <f t="shared" si="14"/>
        <v>34.889336057601561</v>
      </c>
      <c r="N63" s="3" t="e">
        <f t="shared" si="15"/>
        <v>#DIV/0!</v>
      </c>
      <c r="O63" s="3">
        <f t="shared" si="16"/>
        <v>37.669884689570686</v>
      </c>
      <c r="R63">
        <v>64</v>
      </c>
      <c r="S63" s="3">
        <f t="shared" si="17"/>
        <v>33.033668420378476</v>
      </c>
      <c r="T63" s="3">
        <f t="shared" si="18"/>
        <v>38.358605959999821</v>
      </c>
      <c r="U63" s="3">
        <f t="shared" si="19"/>
        <v>42.246097960202441</v>
      </c>
      <c r="V63" s="3" t="e">
        <f t="shared" si="20"/>
        <v>#DIV/0!</v>
      </c>
      <c r="W63" s="3">
        <f t="shared" si="21"/>
        <v>34.394070737231019</v>
      </c>
    </row>
    <row r="64" spans="1:23">
      <c r="A64">
        <v>128</v>
      </c>
      <c r="B64">
        <v>2.13443</v>
      </c>
      <c r="C64">
        <v>3.2973400000000002</v>
      </c>
      <c r="D64">
        <v>4.78207</v>
      </c>
      <c r="F64">
        <v>2.02881</v>
      </c>
      <c r="G64">
        <v>2.0484800000000001</v>
      </c>
      <c r="I64">
        <v>128</v>
      </c>
      <c r="K64" s="3">
        <f t="shared" si="12"/>
        <v>72.017353579175705</v>
      </c>
      <c r="L64" s="3">
        <f t="shared" si="13"/>
        <v>69.601254344410947</v>
      </c>
      <c r="M64" s="3">
        <f t="shared" si="14"/>
        <v>70.737567622389463</v>
      </c>
      <c r="N64" s="3" t="e">
        <f t="shared" si="15"/>
        <v>#DIV/0!</v>
      </c>
      <c r="O64" s="3">
        <f t="shared" si="16"/>
        <v>75.181017443723164</v>
      </c>
      <c r="R64">
        <v>128</v>
      </c>
      <c r="S64" s="3">
        <f t="shared" si="17"/>
        <v>65.246459242045887</v>
      </c>
      <c r="T64" s="3">
        <f t="shared" si="18"/>
        <v>77.017232071912517</v>
      </c>
      <c r="U64" s="3">
        <f t="shared" si="19"/>
        <v>85.653284038083925</v>
      </c>
      <c r="V64" s="3" t="e">
        <f t="shared" si="20"/>
        <v>#DIV/0!</v>
      </c>
      <c r="W64" s="3">
        <f t="shared" si="21"/>
        <v>68.643194779205544</v>
      </c>
    </row>
    <row r="65" spans="1:23">
      <c r="A65">
        <v>256</v>
      </c>
      <c r="B65">
        <v>1.0338000000000001</v>
      </c>
      <c r="C65">
        <v>1.6561699999999999</v>
      </c>
      <c r="D65">
        <v>2.3975300000000002</v>
      </c>
      <c r="F65">
        <v>0.99152899999999999</v>
      </c>
      <c r="G65">
        <v>0.99122500000000002</v>
      </c>
      <c r="I65">
        <v>256</v>
      </c>
      <c r="K65" s="3">
        <f t="shared" si="12"/>
        <v>148.69026891081447</v>
      </c>
      <c r="L65" s="3">
        <f t="shared" si="13"/>
        <v>138.57212725746754</v>
      </c>
      <c r="M65" s="3">
        <f t="shared" si="14"/>
        <v>141.09187372003686</v>
      </c>
      <c r="N65" s="3" t="e">
        <f t="shared" si="15"/>
        <v>#DIV/0!</v>
      </c>
      <c r="O65" s="3">
        <f t="shared" si="16"/>
        <v>153.83110327584973</v>
      </c>
      <c r="R65">
        <v>256</v>
      </c>
      <c r="S65" s="3">
        <f t="shared" si="17"/>
        <v>134.71077577868058</v>
      </c>
      <c r="T65" s="3">
        <f t="shared" si="18"/>
        <v>153.33691589631502</v>
      </c>
      <c r="U65" s="3">
        <f t="shared" si="19"/>
        <v>170.84249206474999</v>
      </c>
      <c r="V65" s="3" t="e">
        <f t="shared" si="20"/>
        <v>#DIV/0!</v>
      </c>
      <c r="W65" s="3">
        <f t="shared" si="21"/>
        <v>140.45378400430042</v>
      </c>
    </row>
    <row r="66" spans="1:23">
      <c r="A66">
        <v>512</v>
      </c>
      <c r="B66">
        <v>0.449596</v>
      </c>
      <c r="C66">
        <v>0.80132400000000004</v>
      </c>
      <c r="D66">
        <v>1.2015</v>
      </c>
      <c r="F66">
        <v>0.44457099999999999</v>
      </c>
      <c r="G66">
        <v>0.444104</v>
      </c>
      <c r="I66">
        <v>512</v>
      </c>
      <c r="K66" s="3">
        <f t="shared" si="12"/>
        <v>341.8980595912775</v>
      </c>
      <c r="L66" s="3">
        <f t="shared" si="13"/>
        <v>286.39975839984822</v>
      </c>
      <c r="M66" s="3">
        <f t="shared" si="14"/>
        <v>281.54140657511442</v>
      </c>
      <c r="N66" s="3" t="e">
        <f t="shared" si="15"/>
        <v>#DIV/0!</v>
      </c>
      <c r="O66" s="3">
        <f t="shared" si="16"/>
        <v>343.09030503564111</v>
      </c>
      <c r="R66">
        <v>512</v>
      </c>
      <c r="S66" s="3">
        <f t="shared" si="17"/>
        <v>309.75364549506668</v>
      </c>
      <c r="T66" s="3">
        <f t="shared" si="18"/>
        <v>316.91550483949061</v>
      </c>
      <c r="U66" s="3">
        <f t="shared" si="19"/>
        <v>340.90719933416563</v>
      </c>
      <c r="V66" s="3" t="e">
        <f t="shared" si="20"/>
        <v>#DIV/0!</v>
      </c>
      <c r="W66" s="3">
        <f t="shared" si="21"/>
        <v>313.25480069550196</v>
      </c>
    </row>
    <row r="67" spans="1:23">
      <c r="A67">
        <v>1024</v>
      </c>
      <c r="B67">
        <v>0.187248</v>
      </c>
      <c r="C67">
        <v>0.33058599999999999</v>
      </c>
      <c r="D67">
        <v>0.559307</v>
      </c>
      <c r="F67">
        <v>0.1573</v>
      </c>
      <c r="G67">
        <v>0.15892999999999999</v>
      </c>
      <c r="I67">
        <v>1024</v>
      </c>
      <c r="K67" s="3">
        <f t="shared" si="12"/>
        <v>820.92198581560285</v>
      </c>
      <c r="L67" s="3">
        <f t="shared" si="13"/>
        <v>694.21875094529105</v>
      </c>
      <c r="M67" s="3">
        <f t="shared" si="14"/>
        <v>604.80558977448879</v>
      </c>
      <c r="N67" s="3" t="e">
        <f t="shared" si="15"/>
        <v>#DIV/0!</v>
      </c>
      <c r="O67" s="3">
        <f t="shared" si="16"/>
        <v>969.66306420851868</v>
      </c>
      <c r="R67">
        <v>1024</v>
      </c>
      <c r="S67" s="3">
        <f t="shared" si="17"/>
        <v>743.74092113133395</v>
      </c>
      <c r="T67" s="3">
        <f t="shared" si="18"/>
        <v>768.18740055537751</v>
      </c>
      <c r="U67" s="3">
        <f t="shared" si="19"/>
        <v>732.33483578785888</v>
      </c>
      <c r="V67" s="3" t="e">
        <f t="shared" si="20"/>
        <v>#DIV/0!</v>
      </c>
      <c r="W67" s="3">
        <f t="shared" si="21"/>
        <v>885.34011443102361</v>
      </c>
    </row>
    <row r="102" spans="1:24">
      <c r="A102" t="s">
        <v>16</v>
      </c>
    </row>
    <row r="103" spans="1:24">
      <c r="S103" t="s">
        <v>9</v>
      </c>
      <c r="T103" s="2">
        <v>1.0000000000000001E-9</v>
      </c>
    </row>
    <row r="104" spans="1:24">
      <c r="B104" t="s">
        <v>7</v>
      </c>
      <c r="K104" t="s">
        <v>8</v>
      </c>
      <c r="S104">
        <v>17</v>
      </c>
      <c r="T104">
        <v>31</v>
      </c>
      <c r="U104">
        <v>50</v>
      </c>
      <c r="V104">
        <v>101</v>
      </c>
      <c r="W104">
        <v>17</v>
      </c>
      <c r="X104">
        <v>17</v>
      </c>
    </row>
    <row r="105" spans="1:24">
      <c r="B105" t="s">
        <v>0</v>
      </c>
      <c r="C105" t="s">
        <v>1</v>
      </c>
      <c r="D105" t="s">
        <v>2</v>
      </c>
      <c r="E105" t="s">
        <v>3</v>
      </c>
      <c r="F105" t="s">
        <v>46</v>
      </c>
      <c r="G105" t="s">
        <v>51</v>
      </c>
      <c r="K105" t="s">
        <v>0</v>
      </c>
      <c r="L105" t="s">
        <v>1</v>
      </c>
      <c r="M105" t="s">
        <v>2</v>
      </c>
      <c r="N105" t="s">
        <v>6</v>
      </c>
      <c r="O105" t="s">
        <v>47</v>
      </c>
      <c r="P105" t="s">
        <v>49</v>
      </c>
      <c r="S105" t="s">
        <v>0</v>
      </c>
      <c r="T105" t="s">
        <v>1</v>
      </c>
      <c r="U105" t="s">
        <v>2</v>
      </c>
      <c r="V105" t="s">
        <v>6</v>
      </c>
      <c r="W105" t="s">
        <v>47</v>
      </c>
      <c r="X105" t="s">
        <v>49</v>
      </c>
    </row>
    <row r="106" spans="1:24">
      <c r="A106">
        <v>1</v>
      </c>
      <c r="B106" s="5">
        <v>6.1999999999999998E-3</v>
      </c>
      <c r="C106" s="3">
        <v>6.1000000000000004E-3</v>
      </c>
      <c r="D106" s="3">
        <v>5.8999999999999999E-3</v>
      </c>
      <c r="F106">
        <v>6.0000000000000001E-3</v>
      </c>
      <c r="G106">
        <v>6.1000000000000004E-3</v>
      </c>
      <c r="I106">
        <v>1</v>
      </c>
      <c r="K106" s="6"/>
      <c r="L106" s="6"/>
      <c r="M106" s="6"/>
      <c r="R106">
        <v>1</v>
      </c>
      <c r="S106" s="3"/>
      <c r="T106" s="3"/>
      <c r="U106" s="3"/>
    </row>
    <row r="107" spans="1:24">
      <c r="A107">
        <v>2</v>
      </c>
      <c r="B107" s="3">
        <v>15.263400000000001</v>
      </c>
      <c r="C107" s="3">
        <v>19.269200000000001</v>
      </c>
      <c r="D107" s="3">
        <v>32.4221</v>
      </c>
      <c r="F107">
        <v>94.506500000000003</v>
      </c>
      <c r="G107">
        <v>95.013300000000001</v>
      </c>
      <c r="I107">
        <v>2</v>
      </c>
      <c r="K107" s="6">
        <f>$B$107/B107</f>
        <v>1</v>
      </c>
      <c r="L107" s="6">
        <f>$C$107/C107</f>
        <v>1</v>
      </c>
      <c r="M107" s="6">
        <f>$D$107/D107</f>
        <v>1</v>
      </c>
      <c r="N107" s="6" t="e">
        <f t="shared" ref="N107:N113" si="22">$E$107/E107</f>
        <v>#DIV/0!</v>
      </c>
      <c r="O107" s="6">
        <f t="shared" ref="O107:O116" si="23">$F$107/F107</f>
        <v>1</v>
      </c>
      <c r="P107" s="6">
        <f>$G$107/G107</f>
        <v>1</v>
      </c>
      <c r="R107">
        <v>2</v>
      </c>
      <c r="S107" s="3">
        <f t="shared" ref="S107:S116" si="24">(($B$1*S$5*$J$1)/(B107*$E$1))*$T$4</f>
        <v>9.1240483771636729</v>
      </c>
      <c r="T107" s="3">
        <f t="shared" ref="T107:T116" si="25">(($B$1*T$5*$J$1)/(C107*$E$1))*$T$4</f>
        <v>13.179166753160485</v>
      </c>
      <c r="U107" s="3">
        <f t="shared" ref="U107:U116" si="26">(($B$1*U$5*$J$1)/(D107*$E$1))*$T$4</f>
        <v>12.633358110671423</v>
      </c>
      <c r="V107" s="3" t="e">
        <f t="shared" ref="V107:V116" si="27">(($B$1*V$5*$J$1)/(E107*$E$1))*$T$4</f>
        <v>#DIV/0!</v>
      </c>
      <c r="W107" s="3">
        <f t="shared" ref="W107:W116" si="28">(($B$1*W$5*$J$1)/(F107*$E$1))*$T$4</f>
        <v>1.4735917635294926</v>
      </c>
      <c r="X107" s="3">
        <f t="shared" ref="X107:X116" si="29">(($B$1*X$5*$J$1)/(G107*$E$1))*$T$4</f>
        <v>1.4657316396757085</v>
      </c>
    </row>
    <row r="108" spans="1:24">
      <c r="A108">
        <v>4</v>
      </c>
      <c r="B108" s="3">
        <v>18.938500000000001</v>
      </c>
      <c r="C108" s="3">
        <v>19.1126</v>
      </c>
      <c r="D108" s="3">
        <v>33.535800000000002</v>
      </c>
      <c r="F108">
        <v>66.137200000000007</v>
      </c>
      <c r="G108">
        <v>63.905000000000001</v>
      </c>
      <c r="I108">
        <v>4</v>
      </c>
      <c r="K108" s="6">
        <f t="shared" ref="K108:K116" si="30">$B$107/B108</f>
        <v>0.80594556063046174</v>
      </c>
      <c r="L108" s="6">
        <f t="shared" ref="L108:L116" si="31">$C$107/C108</f>
        <v>1.0081935477119806</v>
      </c>
      <c r="M108" s="6">
        <f t="shared" ref="M108:M116" si="32">$D$107/D108</f>
        <v>0.96679071320797472</v>
      </c>
      <c r="N108" s="6" t="e">
        <f t="shared" si="22"/>
        <v>#DIV/0!</v>
      </c>
      <c r="O108" s="6">
        <f t="shared" si="23"/>
        <v>1.4289461906461114</v>
      </c>
      <c r="P108" s="6">
        <f t="shared" ref="P108:P116" si="33">$G$107/G108</f>
        <v>1.4867897660589937</v>
      </c>
      <c r="R108">
        <v>4</v>
      </c>
      <c r="S108" s="3">
        <f t="shared" si="24"/>
        <v>7.3534862845526305</v>
      </c>
      <c r="T108" s="3">
        <f t="shared" si="25"/>
        <v>13.287150884756654</v>
      </c>
      <c r="U108" s="3">
        <f t="shared" si="26"/>
        <v>12.213813298027777</v>
      </c>
      <c r="V108" s="3" t="e">
        <f t="shared" si="27"/>
        <v>#DIV/0!</v>
      </c>
      <c r="W108" s="3">
        <f t="shared" si="28"/>
        <v>2.105683337062954</v>
      </c>
      <c r="X108" s="3">
        <f t="shared" si="29"/>
        <v>2.179234801658712</v>
      </c>
    </row>
    <row r="109" spans="1:24">
      <c r="A109">
        <v>8</v>
      </c>
      <c r="B109" s="3">
        <v>12.1997</v>
      </c>
      <c r="C109" s="3">
        <v>14.0059</v>
      </c>
      <c r="D109" s="3">
        <v>22.520199999999999</v>
      </c>
      <c r="F109">
        <v>12.0558</v>
      </c>
      <c r="G109">
        <v>12.0047</v>
      </c>
      <c r="I109">
        <v>8</v>
      </c>
      <c r="K109" s="6">
        <f t="shared" si="30"/>
        <v>1.2511291261260524</v>
      </c>
      <c r="L109" s="6">
        <f t="shared" si="31"/>
        <v>1.375791630669932</v>
      </c>
      <c r="M109" s="6">
        <f t="shared" si="32"/>
        <v>1.4396897008019467</v>
      </c>
      <c r="N109" s="6" t="e">
        <f t="shared" si="22"/>
        <v>#DIV/0!</v>
      </c>
      <c r="O109" s="6">
        <f t="shared" si="23"/>
        <v>7.839089898638</v>
      </c>
      <c r="P109" s="6">
        <f t="shared" si="33"/>
        <v>7.9146750855914769</v>
      </c>
      <c r="R109">
        <v>8</v>
      </c>
      <c r="S109" s="3">
        <f t="shared" si="24"/>
        <v>11.415362672852611</v>
      </c>
      <c r="T109" s="3">
        <f t="shared" si="25"/>
        <v>18.131787318201617</v>
      </c>
      <c r="U109" s="3">
        <f t="shared" si="26"/>
        <v>18.18811555847639</v>
      </c>
      <c r="V109" s="3" t="e">
        <f t="shared" si="27"/>
        <v>#DIV/0!</v>
      </c>
      <c r="W109" s="3">
        <f t="shared" si="28"/>
        <v>11.551618308200204</v>
      </c>
      <c r="X109" s="3">
        <f t="shared" si="29"/>
        <v>11.600789690704474</v>
      </c>
    </row>
    <row r="110" spans="1:24">
      <c r="A110">
        <v>16</v>
      </c>
      <c r="B110" s="3">
        <v>11.4392</v>
      </c>
      <c r="C110" s="3">
        <v>13.883100000000001</v>
      </c>
      <c r="D110" s="3">
        <v>14.3696</v>
      </c>
      <c r="F110">
        <v>11.972200000000001</v>
      </c>
      <c r="G110">
        <v>11.887600000000001</v>
      </c>
      <c r="H110">
        <v>13.5418</v>
      </c>
      <c r="I110">
        <v>16</v>
      </c>
      <c r="K110" s="6">
        <f t="shared" si="30"/>
        <v>1.3343065948667741</v>
      </c>
      <c r="L110" s="6">
        <f t="shared" si="31"/>
        <v>1.3879609021039969</v>
      </c>
      <c r="M110" s="6">
        <f t="shared" si="32"/>
        <v>2.2562980180380805</v>
      </c>
      <c r="N110" s="6" t="e">
        <f t="shared" si="22"/>
        <v>#DIV/0!</v>
      </c>
      <c r="O110" s="6">
        <f t="shared" si="23"/>
        <v>7.8938290372696747</v>
      </c>
      <c r="P110" s="6">
        <f t="shared" si="33"/>
        <v>7.9926393889430996</v>
      </c>
      <c r="R110">
        <v>16</v>
      </c>
      <c r="S110" s="3">
        <f t="shared" si="24"/>
        <v>12.174277921532974</v>
      </c>
      <c r="T110" s="3">
        <f t="shared" si="25"/>
        <v>18.292168175695629</v>
      </c>
      <c r="U110" s="3">
        <f t="shared" si="26"/>
        <v>28.504620866273246</v>
      </c>
      <c r="V110" s="3" t="e">
        <f t="shared" si="27"/>
        <v>#DIV/0!</v>
      </c>
      <c r="W110" s="3">
        <f t="shared" si="28"/>
        <v>11.632281452030538</v>
      </c>
      <c r="X110" s="3">
        <f t="shared" si="29"/>
        <v>11.715064436892222</v>
      </c>
    </row>
    <row r="111" spans="1:24">
      <c r="A111">
        <v>32</v>
      </c>
      <c r="B111" s="3">
        <v>7.6700799999999996</v>
      </c>
      <c r="C111" s="3">
        <v>7.9347799999999999</v>
      </c>
      <c r="D111" s="3">
        <v>9.3444599999999998</v>
      </c>
      <c r="F111">
        <v>7.5197200000000004</v>
      </c>
      <c r="G111">
        <v>7.6887699999999999</v>
      </c>
      <c r="I111">
        <v>32</v>
      </c>
      <c r="K111" s="6">
        <f t="shared" si="30"/>
        <v>1.9899922816971924</v>
      </c>
      <c r="L111" s="6">
        <f t="shared" si="31"/>
        <v>2.4284479216815087</v>
      </c>
      <c r="M111" s="6">
        <f t="shared" si="32"/>
        <v>3.4696600980688026</v>
      </c>
      <c r="N111" s="6" t="e">
        <f t="shared" si="22"/>
        <v>#DIV/0!</v>
      </c>
      <c r="O111" s="6">
        <f t="shared" si="23"/>
        <v>12.567821674211274</v>
      </c>
      <c r="P111" s="6">
        <f t="shared" si="33"/>
        <v>12.357412173858759</v>
      </c>
      <c r="R111">
        <v>32</v>
      </c>
      <c r="S111" s="3">
        <f t="shared" si="24"/>
        <v>18.156785848387504</v>
      </c>
      <c r="T111" s="3">
        <f t="shared" si="25"/>
        <v>32.004920111206609</v>
      </c>
      <c r="U111" s="3">
        <f t="shared" si="26"/>
        <v>43.833458541210511</v>
      </c>
      <c r="V111" s="3" t="e">
        <f t="shared" si="27"/>
        <v>#DIV/0!</v>
      </c>
      <c r="W111" s="3">
        <f t="shared" si="28"/>
        <v>18.519838504625174</v>
      </c>
      <c r="X111" s="3">
        <f t="shared" si="29"/>
        <v>18.112650007738562</v>
      </c>
    </row>
    <row r="112" spans="1:24">
      <c r="A112">
        <v>64</v>
      </c>
      <c r="B112" s="3">
        <v>4.3644100000000003</v>
      </c>
      <c r="C112" s="3">
        <v>5.1415199999999999</v>
      </c>
      <c r="D112" s="3">
        <v>5.93506</v>
      </c>
      <c r="F112">
        <v>4.3827600000000002</v>
      </c>
      <c r="G112">
        <v>3.89297</v>
      </c>
      <c r="I112">
        <v>64</v>
      </c>
      <c r="K112" s="6">
        <f t="shared" si="30"/>
        <v>3.4972424680541012</v>
      </c>
      <c r="L112" s="6">
        <f t="shared" si="31"/>
        <v>3.7477633073488001</v>
      </c>
      <c r="M112" s="6">
        <f t="shared" si="32"/>
        <v>5.4628091375655847</v>
      </c>
      <c r="N112" s="6" t="e">
        <f t="shared" si="22"/>
        <v>#DIV/0!</v>
      </c>
      <c r="O112" s="6">
        <f t="shared" si="23"/>
        <v>21.563238689775392</v>
      </c>
      <c r="P112" s="6">
        <f t="shared" si="33"/>
        <v>24.406378677462193</v>
      </c>
      <c r="R112">
        <v>64</v>
      </c>
      <c r="S112" s="3">
        <f t="shared" si="24"/>
        <v>31.909009465196895</v>
      </c>
      <c r="T112" s="3">
        <f t="shared" si="25"/>
        <v>49.392397578926079</v>
      </c>
      <c r="U112" s="3">
        <f t="shared" si="26"/>
        <v>69.013624125114148</v>
      </c>
      <c r="V112" s="3" t="e">
        <f t="shared" si="27"/>
        <v>#DIV/0!</v>
      </c>
      <c r="W112" s="3">
        <f t="shared" si="28"/>
        <v>31.775410928273509</v>
      </c>
      <c r="X112" s="3">
        <f t="shared" si="29"/>
        <v>35.773201437462916</v>
      </c>
    </row>
    <row r="113" spans="1:24">
      <c r="A113">
        <v>128</v>
      </c>
      <c r="B113" s="3">
        <v>3.0555599999999998</v>
      </c>
      <c r="C113" s="3">
        <v>3.8609900000000001</v>
      </c>
      <c r="D113" s="3">
        <v>5.0301</v>
      </c>
      <c r="F113">
        <v>2.7448399999999999</v>
      </c>
      <c r="G113">
        <v>2.4400300000000001</v>
      </c>
      <c r="I113">
        <v>128</v>
      </c>
      <c r="K113" s="6">
        <f t="shared" si="30"/>
        <v>4.995287279582139</v>
      </c>
      <c r="L113" s="6">
        <f t="shared" si="31"/>
        <v>4.9907407167591735</v>
      </c>
      <c r="M113" s="6">
        <f t="shared" si="32"/>
        <v>6.4456173833522197</v>
      </c>
      <c r="N113" s="6" t="e">
        <f t="shared" si="22"/>
        <v>#DIV/0!</v>
      </c>
      <c r="O113" s="6">
        <f t="shared" si="23"/>
        <v>34.430604333950249</v>
      </c>
      <c r="P113" s="6">
        <f t="shared" si="33"/>
        <v>38.939398286086643</v>
      </c>
      <c r="R113">
        <v>128</v>
      </c>
      <c r="S113" s="3">
        <f t="shared" si="24"/>
        <v>45.577242796737757</v>
      </c>
      <c r="T113" s="3">
        <f t="shared" si="25"/>
        <v>65.773804127956808</v>
      </c>
      <c r="U113" s="3">
        <f t="shared" si="26"/>
        <v>81.429792648257504</v>
      </c>
      <c r="V113" s="3" t="e">
        <f t="shared" si="27"/>
        <v>#DIV/0!</v>
      </c>
      <c r="W113" s="3">
        <f t="shared" si="28"/>
        <v>50.73665495985194</v>
      </c>
      <c r="X113" s="3">
        <f t="shared" si="29"/>
        <v>57.07470809785125</v>
      </c>
    </row>
    <row r="114" spans="1:24">
      <c r="A114">
        <v>256</v>
      </c>
      <c r="B114" s="3">
        <v>2.8782100000000002</v>
      </c>
      <c r="C114" s="3">
        <v>2.92815</v>
      </c>
      <c r="D114" s="3">
        <v>3.4634299999999998</v>
      </c>
      <c r="F114">
        <v>2.1187299999999998</v>
      </c>
      <c r="G114">
        <v>2.01953</v>
      </c>
      <c r="I114">
        <v>256</v>
      </c>
      <c r="K114" s="6">
        <f t="shared" si="30"/>
        <v>5.3030876829696236</v>
      </c>
      <c r="L114" s="6">
        <f t="shared" si="31"/>
        <v>6.5806738042791526</v>
      </c>
      <c r="M114" s="6">
        <f t="shared" si="32"/>
        <v>9.3612690309895115</v>
      </c>
      <c r="N114" s="6" t="e">
        <f t="shared" ref="N114:N116" si="34">$E$107/E114</f>
        <v>#DIV/0!</v>
      </c>
      <c r="O114" s="6">
        <f t="shared" si="23"/>
        <v>44.605258810702644</v>
      </c>
      <c r="P114" s="6">
        <f t="shared" si="33"/>
        <v>47.047233762311031</v>
      </c>
      <c r="R114">
        <v>256</v>
      </c>
      <c r="S114" s="3">
        <f t="shared" si="24"/>
        <v>48.385628567755646</v>
      </c>
      <c r="T114" s="3">
        <f t="shared" si="25"/>
        <v>86.727797414749929</v>
      </c>
      <c r="U114" s="3">
        <f t="shared" si="26"/>
        <v>118.26426403882857</v>
      </c>
      <c r="V114" s="3" t="e">
        <f t="shared" si="27"/>
        <v>#DIV/0!</v>
      </c>
      <c r="W114" s="3">
        <f t="shared" si="28"/>
        <v>65.729941993552757</v>
      </c>
      <c r="X114" s="3">
        <f t="shared" si="29"/>
        <v>68.958619084638499</v>
      </c>
    </row>
    <row r="115" spans="1:24">
      <c r="A115">
        <v>512</v>
      </c>
      <c r="B115" s="3">
        <v>4.3170999999999999</v>
      </c>
      <c r="C115" s="3">
        <v>2.8334999999999999</v>
      </c>
      <c r="D115" s="3">
        <v>2.9891999999999999</v>
      </c>
      <c r="F115">
        <v>1.4657100000000001</v>
      </c>
      <c r="G115">
        <v>1.4900599999999999</v>
      </c>
      <c r="I115">
        <v>512</v>
      </c>
      <c r="K115" s="6">
        <f t="shared" si="30"/>
        <v>3.5355678580528598</v>
      </c>
      <c r="L115" s="6">
        <f t="shared" si="31"/>
        <v>6.800494088583025</v>
      </c>
      <c r="M115" s="6">
        <f t="shared" si="32"/>
        <v>10.846413756188948</v>
      </c>
      <c r="N115" s="6" t="e">
        <f t="shared" si="34"/>
        <v>#DIV/0!</v>
      </c>
      <c r="O115" s="6">
        <f t="shared" si="23"/>
        <v>64.478307441444755</v>
      </c>
      <c r="P115" s="6">
        <f t="shared" si="33"/>
        <v>63.764747728279403</v>
      </c>
      <c r="R115">
        <v>512</v>
      </c>
      <c r="S115" s="3">
        <f t="shared" si="24"/>
        <v>32.258692177619238</v>
      </c>
      <c r="T115" s="3">
        <f t="shared" si="25"/>
        <v>89.624845597317801</v>
      </c>
      <c r="U115" s="3">
        <f t="shared" si="26"/>
        <v>137.02662919844775</v>
      </c>
      <c r="V115" s="3" t="e">
        <f t="shared" si="27"/>
        <v>#DIV/0!</v>
      </c>
      <c r="W115" s="3">
        <f t="shared" si="28"/>
        <v>95.014702772035392</v>
      </c>
      <c r="X115" s="3">
        <f t="shared" si="29"/>
        <v>93.462008241278895</v>
      </c>
    </row>
    <row r="116" spans="1:24">
      <c r="A116">
        <v>1024</v>
      </c>
      <c r="B116" s="3">
        <v>4.1653099999999998</v>
      </c>
      <c r="C116" s="3">
        <v>3.4571499999999999</v>
      </c>
      <c r="D116" s="3">
        <v>4.4444600000000003</v>
      </c>
      <c r="F116">
        <v>1.75244</v>
      </c>
      <c r="G116">
        <v>1.53796</v>
      </c>
      <c r="I116">
        <v>1024</v>
      </c>
      <c r="K116" s="6">
        <f t="shared" si="30"/>
        <v>3.6644091316132537</v>
      </c>
      <c r="L116" s="6">
        <f t="shared" si="31"/>
        <v>5.5737240212313619</v>
      </c>
      <c r="M116" s="6">
        <f t="shared" si="32"/>
        <v>7.2949469676856129</v>
      </c>
      <c r="N116" s="6" t="e">
        <f t="shared" si="34"/>
        <v>#DIV/0!</v>
      </c>
      <c r="O116" s="6">
        <f t="shared" si="23"/>
        <v>53.928522517176056</v>
      </c>
      <c r="P116" s="6">
        <f t="shared" si="33"/>
        <v>61.778784883872142</v>
      </c>
      <c r="R116">
        <v>1024</v>
      </c>
      <c r="S116" s="3">
        <f t="shared" si="24"/>
        <v>33.434246190559648</v>
      </c>
      <c r="T116" s="3">
        <f t="shared" si="25"/>
        <v>73.457038311904313</v>
      </c>
      <c r="U116" s="3">
        <f t="shared" si="26"/>
        <v>92.159677441128949</v>
      </c>
      <c r="V116" s="3" t="e">
        <f t="shared" si="27"/>
        <v>#DIV/0!</v>
      </c>
      <c r="W116" s="3">
        <f t="shared" si="28"/>
        <v>79.468626600625413</v>
      </c>
      <c r="X116" s="3">
        <f t="shared" si="29"/>
        <v>90.551119665010788</v>
      </c>
    </row>
    <row r="182" spans="1:17">
      <c r="A182" t="s">
        <v>65</v>
      </c>
    </row>
    <row r="184" spans="1:17">
      <c r="C184" t="s">
        <v>53</v>
      </c>
      <c r="D184" t="s">
        <v>55</v>
      </c>
      <c r="E184" t="s">
        <v>57</v>
      </c>
      <c r="F184" t="s">
        <v>54</v>
      </c>
      <c r="G184" t="s">
        <v>56</v>
      </c>
      <c r="H184" t="s">
        <v>58</v>
      </c>
      <c r="K184" t="s">
        <v>31</v>
      </c>
      <c r="L184" t="s">
        <v>53</v>
      </c>
      <c r="M184" t="s">
        <v>55</v>
      </c>
      <c r="N184" t="s">
        <v>57</v>
      </c>
      <c r="O184" t="s">
        <v>54</v>
      </c>
      <c r="P184" t="s">
        <v>56</v>
      </c>
      <c r="Q184" t="s">
        <v>58</v>
      </c>
    </row>
    <row r="185" spans="1:17">
      <c r="B185">
        <v>1</v>
      </c>
      <c r="C185" s="1">
        <v>153.71600000000001</v>
      </c>
      <c r="D185" s="1">
        <v>229.499</v>
      </c>
      <c r="E185" s="1">
        <v>338.27199999999999</v>
      </c>
      <c r="F185" s="1">
        <v>153.71600000000001</v>
      </c>
      <c r="G185" s="1">
        <v>229.499</v>
      </c>
      <c r="H185" s="1">
        <v>338.27199999999999</v>
      </c>
      <c r="K185">
        <v>1</v>
      </c>
      <c r="L185">
        <f t="shared" ref="L185:L195" si="35">$C$185/$C185</f>
        <v>1</v>
      </c>
      <c r="M185">
        <f t="shared" ref="M185:M195" si="36">$D$185/$D185</f>
        <v>1</v>
      </c>
      <c r="N185">
        <f t="shared" ref="N185:N195" si="37">$E$185/$E185</f>
        <v>1</v>
      </c>
      <c r="O185">
        <f>$F$185/$F185</f>
        <v>1</v>
      </c>
      <c r="P185">
        <f>$G$185/$G185</f>
        <v>1</v>
      </c>
      <c r="Q185">
        <f>$H$185/$H185</f>
        <v>1</v>
      </c>
    </row>
    <row r="186" spans="1:17">
      <c r="B186">
        <v>2</v>
      </c>
      <c r="C186" s="1">
        <v>80.643100000000004</v>
      </c>
      <c r="D186" s="1">
        <v>122.101</v>
      </c>
      <c r="E186" s="1">
        <v>193.86199999999999</v>
      </c>
      <c r="F186">
        <v>80.427999999999997</v>
      </c>
      <c r="G186">
        <v>120.46</v>
      </c>
      <c r="H186">
        <v>194.68899999999999</v>
      </c>
      <c r="K186">
        <v>2</v>
      </c>
      <c r="L186">
        <f t="shared" si="35"/>
        <v>1.9061271206092028</v>
      </c>
      <c r="M186">
        <f t="shared" si="36"/>
        <v>1.8795832957961032</v>
      </c>
      <c r="N186">
        <f t="shared" si="37"/>
        <v>1.7449113286771003</v>
      </c>
      <c r="O186">
        <f t="shared" ref="O186:O195" si="38">$F$185/$F186</f>
        <v>1.9112249465360325</v>
      </c>
      <c r="P186">
        <f t="shared" ref="P186:P195" si="39">$G$185/$G186</f>
        <v>1.9051884442968621</v>
      </c>
      <c r="Q186">
        <f t="shared" ref="Q186:Q195" si="40">$H$185/$H186</f>
        <v>1.7374992937454095</v>
      </c>
    </row>
    <row r="187" spans="1:17">
      <c r="B187">
        <v>4</v>
      </c>
      <c r="C187" s="1">
        <v>64.187200000000004</v>
      </c>
      <c r="D187" s="1">
        <v>90.8964</v>
      </c>
      <c r="E187" s="1">
        <v>154.84100000000001</v>
      </c>
      <c r="F187">
        <v>62.8414</v>
      </c>
      <c r="G187">
        <v>91.009299999999996</v>
      </c>
      <c r="H187">
        <v>138.33799999999999</v>
      </c>
      <c r="K187">
        <v>4</v>
      </c>
      <c r="L187">
        <f t="shared" si="35"/>
        <v>2.3948076875140214</v>
      </c>
      <c r="M187">
        <f t="shared" si="36"/>
        <v>2.5248414678689146</v>
      </c>
      <c r="N187">
        <f t="shared" si="37"/>
        <v>2.1846410188515959</v>
      </c>
      <c r="O187">
        <f t="shared" si="38"/>
        <v>2.4460944536563476</v>
      </c>
      <c r="P187">
        <f t="shared" si="39"/>
        <v>2.5217093198167659</v>
      </c>
      <c r="Q187">
        <f t="shared" si="40"/>
        <v>2.4452572684294989</v>
      </c>
    </row>
    <row r="188" spans="1:17">
      <c r="B188">
        <v>8</v>
      </c>
      <c r="C188" s="1">
        <v>48.481699999999996</v>
      </c>
      <c r="D188" s="1">
        <v>68.822999999999993</v>
      </c>
      <c r="E188" s="1">
        <v>107.899</v>
      </c>
      <c r="F188">
        <v>47.735399999999998</v>
      </c>
      <c r="G188">
        <v>68.956299999999999</v>
      </c>
      <c r="H188">
        <v>107.66500000000001</v>
      </c>
      <c r="K188">
        <v>8</v>
      </c>
      <c r="L188">
        <f t="shared" si="35"/>
        <v>3.1705983907329984</v>
      </c>
      <c r="M188">
        <f t="shared" si="36"/>
        <v>3.3346265056739757</v>
      </c>
      <c r="N188">
        <f t="shared" si="37"/>
        <v>3.1350800285452136</v>
      </c>
      <c r="O188">
        <f t="shared" si="38"/>
        <v>3.2201678418951136</v>
      </c>
      <c r="P188">
        <f t="shared" si="39"/>
        <v>3.3281803112986053</v>
      </c>
      <c r="Q188">
        <f t="shared" si="40"/>
        <v>3.1418938373659033</v>
      </c>
    </row>
    <row r="189" spans="1:17">
      <c r="B189">
        <v>16</v>
      </c>
      <c r="C189" s="1">
        <v>28.510100000000001</v>
      </c>
      <c r="D189" s="1">
        <v>40.687899999999999</v>
      </c>
      <c r="E189" s="1">
        <v>53.862699999999997</v>
      </c>
      <c r="F189">
        <v>27.9956</v>
      </c>
      <c r="G189">
        <v>40.306399999999996</v>
      </c>
      <c r="H189">
        <v>66.391900000000007</v>
      </c>
      <c r="K189">
        <v>16</v>
      </c>
      <c r="L189">
        <f t="shared" si="35"/>
        <v>5.3916331405361611</v>
      </c>
      <c r="M189">
        <f t="shared" si="36"/>
        <v>5.6404729661643875</v>
      </c>
      <c r="N189">
        <f t="shared" si="37"/>
        <v>6.280264450166813</v>
      </c>
      <c r="O189">
        <f t="shared" si="38"/>
        <v>5.4907199702810443</v>
      </c>
      <c r="P189">
        <f t="shared" si="39"/>
        <v>5.6938600321537027</v>
      </c>
      <c r="Q189">
        <f t="shared" si="40"/>
        <v>5.0950793696218959</v>
      </c>
    </row>
    <row r="190" spans="1:17">
      <c r="B190">
        <v>32</v>
      </c>
      <c r="C190" s="1">
        <v>16.383099999999999</v>
      </c>
      <c r="D190" s="1">
        <v>21.225000000000001</v>
      </c>
      <c r="E190" s="1">
        <v>29.0168</v>
      </c>
      <c r="F190">
        <v>16.121300000000002</v>
      </c>
      <c r="G190">
        <v>21.427700000000002</v>
      </c>
      <c r="H190">
        <v>28.851500000000001</v>
      </c>
      <c r="K190">
        <v>32</v>
      </c>
      <c r="L190">
        <f t="shared" si="35"/>
        <v>9.3825954794880104</v>
      </c>
      <c r="M190">
        <f t="shared" si="36"/>
        <v>10.812673733804475</v>
      </c>
      <c r="N190">
        <f t="shared" si="37"/>
        <v>11.657798241018996</v>
      </c>
      <c r="O190">
        <f t="shared" si="38"/>
        <v>9.5349630612915828</v>
      </c>
      <c r="P190">
        <f t="shared" si="39"/>
        <v>10.710388889148158</v>
      </c>
      <c r="Q190">
        <f t="shared" si="40"/>
        <v>11.724589709373863</v>
      </c>
    </row>
    <row r="191" spans="1:17">
      <c r="B191">
        <v>64</v>
      </c>
      <c r="C191" s="1">
        <v>8.5842200000000002</v>
      </c>
      <c r="D191" s="1">
        <v>11.7661</v>
      </c>
      <c r="E191" s="1">
        <v>15.635</v>
      </c>
      <c r="F191">
        <v>8.0411099999999998</v>
      </c>
      <c r="G191">
        <v>12.0067</v>
      </c>
      <c r="H191">
        <v>15.569000000000001</v>
      </c>
      <c r="K191">
        <v>64</v>
      </c>
      <c r="L191">
        <f t="shared" si="35"/>
        <v>17.906810403274847</v>
      </c>
      <c r="M191">
        <f t="shared" si="36"/>
        <v>19.505103645218043</v>
      </c>
      <c r="N191">
        <f t="shared" si="37"/>
        <v>21.635561240805885</v>
      </c>
      <c r="O191">
        <f t="shared" si="38"/>
        <v>19.116266286619634</v>
      </c>
      <c r="P191">
        <f t="shared" si="39"/>
        <v>19.114244546794705</v>
      </c>
      <c r="Q191">
        <f t="shared" si="40"/>
        <v>21.727278566381912</v>
      </c>
    </row>
    <row r="192" spans="1:17">
      <c r="B192">
        <v>128</v>
      </c>
      <c r="C192" s="1">
        <v>5.1931799999999999</v>
      </c>
      <c r="D192" s="1">
        <v>7.1617100000000002</v>
      </c>
      <c r="E192" s="1">
        <v>9.8157099999999993</v>
      </c>
      <c r="F192">
        <v>4.4919599999999997</v>
      </c>
      <c r="G192">
        <v>6.8428399999999998</v>
      </c>
      <c r="H192">
        <v>9.0563500000000001</v>
      </c>
      <c r="K192">
        <v>128</v>
      </c>
      <c r="L192">
        <f t="shared" si="35"/>
        <v>29.599590231804022</v>
      </c>
      <c r="M192">
        <f t="shared" si="36"/>
        <v>32.045279688789407</v>
      </c>
      <c r="N192">
        <f t="shared" si="37"/>
        <v>34.462305834218817</v>
      </c>
      <c r="O192">
        <f t="shared" si="38"/>
        <v>34.220251293422031</v>
      </c>
      <c r="P192">
        <f t="shared" si="39"/>
        <v>33.538560013093978</v>
      </c>
      <c r="Q192">
        <f t="shared" si="40"/>
        <v>37.351913298403879</v>
      </c>
    </row>
    <row r="193" spans="2:17">
      <c r="B193">
        <v>256</v>
      </c>
      <c r="C193" s="1">
        <v>3.9144700000000001</v>
      </c>
      <c r="D193" s="1">
        <v>4.5869999999999997</v>
      </c>
      <c r="E193" s="1">
        <v>5.86388</v>
      </c>
      <c r="F193">
        <v>3.01335</v>
      </c>
      <c r="G193">
        <v>3.9437899999999999</v>
      </c>
      <c r="H193">
        <v>4.9804399999999998</v>
      </c>
      <c r="K193">
        <v>256</v>
      </c>
      <c r="L193">
        <f t="shared" si="35"/>
        <v>39.268662168824896</v>
      </c>
      <c r="M193">
        <f t="shared" si="36"/>
        <v>50.032483104425552</v>
      </c>
      <c r="N193">
        <f t="shared" si="37"/>
        <v>57.687401515719962</v>
      </c>
      <c r="O193">
        <f t="shared" si="38"/>
        <v>51.011664758491385</v>
      </c>
      <c r="P193">
        <f t="shared" si="39"/>
        <v>58.19250010776436</v>
      </c>
      <c r="Q193">
        <f t="shared" si="40"/>
        <v>67.920103444675576</v>
      </c>
    </row>
    <row r="194" spans="2:17">
      <c r="B194">
        <v>512</v>
      </c>
      <c r="C194" s="1">
        <v>4.7685899999999997</v>
      </c>
      <c r="D194" s="1">
        <v>3.63713</v>
      </c>
      <c r="E194" s="1">
        <v>4.19313</v>
      </c>
      <c r="F194">
        <v>1.93601</v>
      </c>
      <c r="G194">
        <v>2.9007100000000001</v>
      </c>
      <c r="H194">
        <v>3.5686900000000001</v>
      </c>
      <c r="K194">
        <v>512</v>
      </c>
      <c r="L194">
        <f t="shared" si="35"/>
        <v>32.235105135899715</v>
      </c>
      <c r="M194">
        <f t="shared" si="36"/>
        <v>63.098926901155579</v>
      </c>
      <c r="N194">
        <f t="shared" si="37"/>
        <v>80.672910212657371</v>
      </c>
      <c r="O194">
        <f t="shared" si="38"/>
        <v>79.398350215133192</v>
      </c>
      <c r="P194">
        <f t="shared" si="39"/>
        <v>79.11821588507641</v>
      </c>
      <c r="Q194">
        <f t="shared" si="40"/>
        <v>94.788844085644868</v>
      </c>
    </row>
    <row r="195" spans="2:17">
      <c r="B195">
        <v>1024</v>
      </c>
      <c r="C195" s="1">
        <v>4.3539300000000001</v>
      </c>
      <c r="D195" s="1">
        <v>3.78931</v>
      </c>
      <c r="E195" s="1">
        <v>5.0057299999999998</v>
      </c>
      <c r="F195">
        <v>1.6982299999999999</v>
      </c>
      <c r="G195">
        <v>2.1405400000000001</v>
      </c>
      <c r="H195">
        <v>2.93045</v>
      </c>
      <c r="K195">
        <v>1024</v>
      </c>
      <c r="L195">
        <f t="shared" si="35"/>
        <v>35.305115148842539</v>
      </c>
      <c r="M195">
        <f t="shared" si="36"/>
        <v>60.564852176253723</v>
      </c>
      <c r="N195">
        <f t="shared" si="37"/>
        <v>67.576956807498604</v>
      </c>
      <c r="O195">
        <f t="shared" si="38"/>
        <v>90.515418995071343</v>
      </c>
      <c r="P195">
        <f t="shared" si="39"/>
        <v>107.21546899380529</v>
      </c>
      <c r="Q195">
        <f t="shared" si="40"/>
        <v>115.43346584995479</v>
      </c>
    </row>
    <row r="232" spans="3:6">
      <c r="C232" t="s">
        <v>62</v>
      </c>
    </row>
    <row r="233" spans="3:6">
      <c r="D233" t="s">
        <v>0</v>
      </c>
      <c r="E233" t="s">
        <v>1</v>
      </c>
      <c r="F233" t="s">
        <v>2</v>
      </c>
    </row>
    <row r="234" spans="3:6">
      <c r="C234">
        <v>1</v>
      </c>
      <c r="D234">
        <f t="shared" ref="D234:D244" si="41">C185/F185</f>
        <v>1</v>
      </c>
      <c r="E234">
        <f t="shared" ref="E234:E244" si="42">D185/G185</f>
        <v>1</v>
      </c>
      <c r="F234">
        <f t="shared" ref="F234:F244" si="43">E185/H185</f>
        <v>1</v>
      </c>
    </row>
    <row r="235" spans="3:6">
      <c r="C235">
        <v>2</v>
      </c>
      <c r="D235">
        <f t="shared" si="41"/>
        <v>1.0026744417367086</v>
      </c>
      <c r="E235">
        <f t="shared" si="42"/>
        <v>1.013622779345841</v>
      </c>
      <c r="F235">
        <f t="shared" si="43"/>
        <v>0.99575219966202511</v>
      </c>
    </row>
    <row r="236" spans="3:6">
      <c r="C236">
        <v>4</v>
      </c>
      <c r="D236">
        <f t="shared" si="41"/>
        <v>1.0214158182344761</v>
      </c>
      <c r="E236">
        <f t="shared" si="42"/>
        <v>0.99875946743904198</v>
      </c>
      <c r="F236">
        <f t="shared" si="43"/>
        <v>1.1192947707788172</v>
      </c>
    </row>
    <row r="237" spans="3:6">
      <c r="C237">
        <v>8</v>
      </c>
      <c r="D237">
        <f t="shared" si="41"/>
        <v>1.0156340996409372</v>
      </c>
      <c r="E237">
        <f t="shared" si="42"/>
        <v>0.99806689164006757</v>
      </c>
      <c r="F237">
        <f t="shared" si="43"/>
        <v>1.0021734082570937</v>
      </c>
    </row>
    <row r="238" spans="3:6">
      <c r="C238">
        <v>16</v>
      </c>
      <c r="D238">
        <f t="shared" si="41"/>
        <v>1.0183778879538214</v>
      </c>
      <c r="E238">
        <f t="shared" si="42"/>
        <v>1.0094649981144435</v>
      </c>
      <c r="F238">
        <f t="shared" si="43"/>
        <v>0.81128420786270605</v>
      </c>
    </row>
    <row r="239" spans="3:6">
      <c r="C239">
        <v>32</v>
      </c>
      <c r="D239">
        <f t="shared" si="41"/>
        <v>1.0162393851612461</v>
      </c>
      <c r="E239">
        <f t="shared" si="42"/>
        <v>0.99054028197146682</v>
      </c>
      <c r="F239">
        <f t="shared" si="43"/>
        <v>1.0057293381626604</v>
      </c>
    </row>
    <row r="240" spans="3:6">
      <c r="C240">
        <v>64</v>
      </c>
      <c r="D240">
        <f t="shared" si="41"/>
        <v>1.0675416702420437</v>
      </c>
      <c r="E240">
        <f t="shared" si="42"/>
        <v>0.97996118833651202</v>
      </c>
      <c r="F240">
        <f t="shared" si="43"/>
        <v>1.0042391932686749</v>
      </c>
    </row>
    <row r="241" spans="3:13">
      <c r="C241">
        <v>128</v>
      </c>
      <c r="D241">
        <f t="shared" si="41"/>
        <v>1.1561055752945262</v>
      </c>
      <c r="E241">
        <f t="shared" si="42"/>
        <v>1.0465990728995564</v>
      </c>
      <c r="F241">
        <f t="shared" si="43"/>
        <v>1.0838483495006266</v>
      </c>
    </row>
    <row r="242" spans="3:13">
      <c r="C242">
        <v>256</v>
      </c>
      <c r="D242">
        <f t="shared" si="41"/>
        <v>1.2990425937909635</v>
      </c>
      <c r="E242">
        <f t="shared" si="42"/>
        <v>1.1630943838287535</v>
      </c>
      <c r="F242">
        <f t="shared" si="43"/>
        <v>1.1773819180634644</v>
      </c>
    </row>
    <row r="243" spans="3:13">
      <c r="C243">
        <v>512</v>
      </c>
      <c r="D243">
        <f t="shared" si="41"/>
        <v>2.4631019467874649</v>
      </c>
      <c r="E243">
        <f t="shared" si="42"/>
        <v>1.2538757752412339</v>
      </c>
      <c r="F243">
        <f t="shared" si="43"/>
        <v>1.1749773726493475</v>
      </c>
    </row>
    <row r="244" spans="3:13">
      <c r="C244">
        <v>1024</v>
      </c>
      <c r="D244">
        <f t="shared" si="41"/>
        <v>2.5638046672123331</v>
      </c>
      <c r="E244">
        <f t="shared" si="42"/>
        <v>1.770258906631037</v>
      </c>
      <c r="F244">
        <f t="shared" si="43"/>
        <v>1.7081779248920814</v>
      </c>
    </row>
    <row r="256" spans="3:13">
      <c r="M256" t="s">
        <v>7</v>
      </c>
    </row>
    <row r="257" spans="12:15">
      <c r="M257" t="s">
        <v>0</v>
      </c>
      <c r="N257" t="s">
        <v>51</v>
      </c>
      <c r="O257" t="s">
        <v>61</v>
      </c>
    </row>
    <row r="258" spans="12:15">
      <c r="M258" s="5"/>
    </row>
    <row r="259" spans="12:15">
      <c r="L259">
        <v>2</v>
      </c>
      <c r="M259" s="3">
        <v>15.263400000000001</v>
      </c>
      <c r="N259">
        <v>95.013300000000001</v>
      </c>
      <c r="O259">
        <v>15.048</v>
      </c>
    </row>
    <row r="260" spans="12:15">
      <c r="L260">
        <v>4</v>
      </c>
      <c r="M260" s="3">
        <v>18.938500000000001</v>
      </c>
      <c r="N260">
        <v>63.905000000000001</v>
      </c>
      <c r="O260">
        <v>17.2394</v>
      </c>
    </row>
    <row r="261" spans="12:15">
      <c r="L261">
        <v>8</v>
      </c>
      <c r="M261" s="3">
        <v>12.1997</v>
      </c>
      <c r="N261">
        <v>12.0047</v>
      </c>
      <c r="O261">
        <v>11.9621</v>
      </c>
    </row>
    <row r="262" spans="12:15">
      <c r="L262">
        <v>16</v>
      </c>
      <c r="M262" s="3">
        <v>11.4392</v>
      </c>
      <c r="N262">
        <v>11.887600000000001</v>
      </c>
      <c r="O262">
        <v>10.972899999999999</v>
      </c>
    </row>
    <row r="263" spans="12:15">
      <c r="L263">
        <v>32</v>
      </c>
      <c r="M263" s="3">
        <v>7.6700799999999996</v>
      </c>
      <c r="N263">
        <v>7.6887699999999999</v>
      </c>
      <c r="O263">
        <v>7.6887699999999999</v>
      </c>
    </row>
    <row r="264" spans="12:15">
      <c r="L264">
        <v>64</v>
      </c>
      <c r="M264" s="3">
        <v>4.3644100000000003</v>
      </c>
      <c r="N264">
        <v>3.89297</v>
      </c>
      <c r="O264">
        <v>3.89297</v>
      </c>
    </row>
    <row r="265" spans="12:15">
      <c r="L265">
        <v>128</v>
      </c>
      <c r="M265" s="3">
        <v>3.0555599999999998</v>
      </c>
      <c r="N265">
        <v>2.4400300000000001</v>
      </c>
      <c r="O265">
        <v>2.4400300000000001</v>
      </c>
    </row>
    <row r="266" spans="12:15">
      <c r="L266">
        <v>256</v>
      </c>
      <c r="M266" s="3">
        <v>2.8782100000000002</v>
      </c>
      <c r="N266">
        <v>2.01953</v>
      </c>
      <c r="O266">
        <v>2.01953</v>
      </c>
    </row>
    <row r="267" spans="12:15">
      <c r="L267">
        <v>512</v>
      </c>
      <c r="M267" s="3">
        <v>4.3170999999999999</v>
      </c>
      <c r="N267">
        <v>1.4900599999999999</v>
      </c>
      <c r="O267">
        <v>1.4900599999999999</v>
      </c>
    </row>
    <row r="268" spans="12:15">
      <c r="L268">
        <v>1024</v>
      </c>
      <c r="M268" s="3">
        <v>4.1653099999999998</v>
      </c>
      <c r="N268">
        <v>1.53796</v>
      </c>
      <c r="O268">
        <v>1.53796</v>
      </c>
    </row>
    <row r="285" spans="10:16">
      <c r="J285">
        <v>2</v>
      </c>
      <c r="K285">
        <v>80.427999999999997</v>
      </c>
      <c r="O285" s="9">
        <f>O268/K294</f>
        <v>0.9056252686620776</v>
      </c>
      <c r="P285" t="s">
        <v>63</v>
      </c>
    </row>
    <row r="286" spans="10:16">
      <c r="J286">
        <v>4</v>
      </c>
      <c r="K286">
        <v>62.8414</v>
      </c>
    </row>
    <row r="287" spans="10:16">
      <c r="J287">
        <v>8</v>
      </c>
      <c r="K287">
        <v>47.735399999999998</v>
      </c>
    </row>
    <row r="288" spans="10:16">
      <c r="J288">
        <v>16</v>
      </c>
      <c r="K288">
        <v>27.9956</v>
      </c>
    </row>
    <row r="289" spans="10:11">
      <c r="J289">
        <v>32</v>
      </c>
      <c r="K289">
        <v>16.121300000000002</v>
      </c>
    </row>
    <row r="290" spans="10:11">
      <c r="J290">
        <v>64</v>
      </c>
      <c r="K290">
        <v>8.0411099999999998</v>
      </c>
    </row>
    <row r="291" spans="10:11">
      <c r="J291">
        <v>128</v>
      </c>
      <c r="K291">
        <v>4.4919599999999997</v>
      </c>
    </row>
    <row r="292" spans="10:11">
      <c r="J292">
        <v>256</v>
      </c>
      <c r="K292">
        <v>3.01335</v>
      </c>
    </row>
    <row r="293" spans="10:11">
      <c r="J293">
        <v>512</v>
      </c>
      <c r="K293">
        <v>1.93601</v>
      </c>
    </row>
    <row r="294" spans="10:11">
      <c r="J294">
        <v>1024</v>
      </c>
      <c r="K294">
        <v>1.6982299999999999</v>
      </c>
    </row>
    <row r="296" spans="10:11">
      <c r="J296">
        <v>2</v>
      </c>
      <c r="K296">
        <v>65.376300000000001</v>
      </c>
    </row>
    <row r="297" spans="10:11">
      <c r="J297">
        <v>4</v>
      </c>
      <c r="K297">
        <v>45.596499999999999</v>
      </c>
    </row>
    <row r="298" spans="10:11">
      <c r="J298">
        <v>8</v>
      </c>
      <c r="K298">
        <v>35.768300000000004</v>
      </c>
    </row>
    <row r="299" spans="10:11">
      <c r="J299">
        <v>16</v>
      </c>
      <c r="K299">
        <v>17.017099999999999</v>
      </c>
    </row>
    <row r="300" spans="10:11">
      <c r="J300">
        <v>32</v>
      </c>
      <c r="K300">
        <v>8.4274699999999996</v>
      </c>
    </row>
    <row r="301" spans="10:11">
      <c r="J301">
        <v>64</v>
      </c>
      <c r="K301">
        <v>4.1440200000000003</v>
      </c>
    </row>
    <row r="302" spans="10:11">
      <c r="J302">
        <v>128</v>
      </c>
      <c r="K302">
        <v>2.0484800000000001</v>
      </c>
    </row>
    <row r="303" spans="10:11">
      <c r="J303">
        <v>256</v>
      </c>
      <c r="K303">
        <v>0.99122500000000002</v>
      </c>
    </row>
    <row r="304" spans="10:11">
      <c r="J304">
        <v>512</v>
      </c>
      <c r="K304">
        <v>0.444104</v>
      </c>
    </row>
    <row r="305" spans="10:11">
      <c r="J305">
        <v>1024</v>
      </c>
      <c r="K305">
        <v>0.15892999999999999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tabSelected="1" topLeftCell="A23" workbookViewId="0">
      <selection activeCell="I74" sqref="I74:I84"/>
    </sheetView>
  </sheetViews>
  <sheetFormatPr baseColWidth="10" defaultRowHeight="15" x14ac:dyDescent="0"/>
  <cols>
    <col min="3" max="6" width="10.83203125" style="1"/>
  </cols>
  <sheetData>
    <row r="1" spans="1:32">
      <c r="I1" t="s">
        <v>18</v>
      </c>
    </row>
    <row r="2" spans="1:32">
      <c r="C2" s="1" t="s">
        <v>5</v>
      </c>
    </row>
    <row r="3" spans="1:32">
      <c r="B3" t="s">
        <v>4</v>
      </c>
      <c r="C3" s="1" t="s">
        <v>0</v>
      </c>
      <c r="D3" s="1" t="s">
        <v>1</v>
      </c>
      <c r="E3" s="1" t="s">
        <v>2</v>
      </c>
      <c r="F3" s="1" t="s">
        <v>6</v>
      </c>
      <c r="G3" s="1" t="s">
        <v>45</v>
      </c>
      <c r="H3" s="1" t="s">
        <v>48</v>
      </c>
    </row>
    <row r="4" spans="1:32">
      <c r="A4">
        <v>1</v>
      </c>
      <c r="B4">
        <v>4000</v>
      </c>
      <c r="C4" s="1">
        <v>0.1052</v>
      </c>
      <c r="D4" s="1">
        <v>0.15890000000000001</v>
      </c>
      <c r="E4" s="1">
        <v>0.255</v>
      </c>
      <c r="F4" s="1">
        <v>0.53979999999999995</v>
      </c>
      <c r="G4" s="3">
        <v>0.10580000000000001</v>
      </c>
      <c r="H4" s="1">
        <v>0.10539999999999999</v>
      </c>
    </row>
    <row r="5" spans="1:32">
      <c r="A5">
        <v>2</v>
      </c>
      <c r="B5">
        <v>8000</v>
      </c>
      <c r="C5" s="1">
        <v>0.10895000000000001</v>
      </c>
      <c r="D5" s="1">
        <v>0.18809999999999999</v>
      </c>
      <c r="E5" s="1">
        <v>0.30735000000000001</v>
      </c>
      <c r="F5" s="1">
        <v>0.60914999999999997</v>
      </c>
      <c r="G5" s="3">
        <v>0.10804999999999999</v>
      </c>
      <c r="H5" s="1">
        <v>0.1082</v>
      </c>
    </row>
    <row r="6" spans="1:32">
      <c r="A6">
        <v>4</v>
      </c>
      <c r="B6">
        <v>16000</v>
      </c>
      <c r="C6" s="1">
        <v>0.113125</v>
      </c>
      <c r="D6" s="1">
        <v>0.222575</v>
      </c>
      <c r="E6" s="1">
        <v>0.39747500000000002</v>
      </c>
      <c r="F6" s="1">
        <v>0.90642500000000004</v>
      </c>
      <c r="G6" s="3">
        <v>0.11182499999999999</v>
      </c>
      <c r="H6" s="1">
        <v>0.11045000000000001</v>
      </c>
    </row>
    <row r="7" spans="1:32">
      <c r="A7">
        <v>8</v>
      </c>
      <c r="B7">
        <v>32000</v>
      </c>
      <c r="C7" s="1">
        <v>0.2712</v>
      </c>
      <c r="D7" s="1">
        <v>0.46405000000000002</v>
      </c>
      <c r="E7" s="1">
        <v>0.75386200000000003</v>
      </c>
      <c r="F7" s="1">
        <v>1.4031199999999999</v>
      </c>
      <c r="G7" s="3">
        <v>0.27193699999999998</v>
      </c>
      <c r="H7" s="1">
        <v>0.26788800000000001</v>
      </c>
    </row>
    <row r="8" spans="1:32">
      <c r="A8">
        <v>16</v>
      </c>
      <c r="B8">
        <v>64000</v>
      </c>
      <c r="C8" s="1">
        <v>0.35965599999999998</v>
      </c>
      <c r="D8" s="1">
        <v>0.56656899999999999</v>
      </c>
      <c r="E8" s="1">
        <v>0.8861</v>
      </c>
      <c r="F8" s="1">
        <v>1.5843799999999999</v>
      </c>
      <c r="G8" s="3">
        <v>0.33206200000000002</v>
      </c>
      <c r="H8" s="1">
        <v>0.33501900000000001</v>
      </c>
    </row>
    <row r="9" spans="1:32">
      <c r="A9">
        <v>32</v>
      </c>
      <c r="B9">
        <v>128000</v>
      </c>
      <c r="C9" s="1">
        <v>0.50967799999999996</v>
      </c>
      <c r="D9" s="1">
        <v>0.69985900000000001</v>
      </c>
      <c r="E9" s="1">
        <v>1.0762100000000001</v>
      </c>
      <c r="F9" s="1">
        <v>1.73803</v>
      </c>
      <c r="G9" s="3">
        <v>0.38730599999999998</v>
      </c>
      <c r="H9" s="1">
        <v>0.40115000000000001</v>
      </c>
    </row>
    <row r="10" spans="1:32">
      <c r="A10">
        <v>64</v>
      </c>
      <c r="B10">
        <v>256000</v>
      </c>
      <c r="C10" s="1">
        <v>0.52807000000000004</v>
      </c>
      <c r="D10" s="1">
        <v>0.77872200000000003</v>
      </c>
      <c r="E10" s="1">
        <v>1.2335400000000001</v>
      </c>
      <c r="F10" s="1">
        <v>1.99861</v>
      </c>
      <c r="G10" s="3">
        <v>0.47656100000000001</v>
      </c>
      <c r="H10">
        <v>0.451181</v>
      </c>
    </row>
    <row r="11" spans="1:32">
      <c r="A11">
        <v>128</v>
      </c>
      <c r="B11">
        <v>512000</v>
      </c>
      <c r="C11" s="1">
        <v>0.86695199999999994</v>
      </c>
      <c r="D11" s="1">
        <v>1.10256</v>
      </c>
      <c r="E11" s="1">
        <v>1.83379</v>
      </c>
      <c r="F11" s="1">
        <v>2.6834899999999999</v>
      </c>
      <c r="G11" s="3">
        <v>0.59144200000000002</v>
      </c>
      <c r="H11">
        <v>0.67816399999999999</v>
      </c>
    </row>
    <row r="12" spans="1:32">
      <c r="A12">
        <v>256</v>
      </c>
      <c r="B12">
        <v>1024000</v>
      </c>
      <c r="C12" s="1">
        <v>1.1474200000000001</v>
      </c>
      <c r="D12" s="1">
        <v>1.3886000000000001</v>
      </c>
      <c r="E12" s="1">
        <v>1.9319500000000001</v>
      </c>
      <c r="F12" s="1">
        <v>3.0374400000000001</v>
      </c>
      <c r="G12" s="3">
        <v>0.84845899999999996</v>
      </c>
      <c r="H12">
        <v>0.80666099999999996</v>
      </c>
    </row>
    <row r="13" spans="1:32">
      <c r="A13">
        <v>512</v>
      </c>
      <c r="B13">
        <v>2048000</v>
      </c>
      <c r="C13" s="1">
        <v>2.2578200000000002</v>
      </c>
      <c r="D13" s="1">
        <v>3.0096400000000001</v>
      </c>
      <c r="E13" s="1">
        <v>3.0458099999999999</v>
      </c>
      <c r="F13" s="1">
        <v>4.7588600000000003</v>
      </c>
      <c r="G13" s="3">
        <v>1.5002</v>
      </c>
      <c r="H13">
        <v>1.1890400000000001</v>
      </c>
      <c r="AF13" t="s">
        <v>52</v>
      </c>
    </row>
    <row r="14" spans="1:32">
      <c r="A14">
        <v>1024</v>
      </c>
      <c r="B14">
        <v>4096000</v>
      </c>
      <c r="C14" s="1">
        <v>4.7771299999999997</v>
      </c>
      <c r="D14" s="1">
        <v>3.7961200000000002</v>
      </c>
      <c r="E14" s="1">
        <v>5.3594400000000002</v>
      </c>
      <c r="G14" s="3">
        <v>1.9110799999999999</v>
      </c>
      <c r="H14" s="1">
        <v>1.6982299999999999</v>
      </c>
      <c r="I14" s="11"/>
    </row>
    <row r="35" spans="1:8">
      <c r="A35">
        <v>1</v>
      </c>
      <c r="B35">
        <v>4000</v>
      </c>
      <c r="C35" s="1">
        <v>0.1033</v>
      </c>
      <c r="D35" s="1">
        <v>0.15679999999999999</v>
      </c>
      <c r="E35" s="1">
        <v>0.25230000000000002</v>
      </c>
      <c r="F35" s="1">
        <v>0.53559999999999997</v>
      </c>
      <c r="G35">
        <v>0.1037</v>
      </c>
      <c r="H35" s="1">
        <v>0.10340000000000001</v>
      </c>
    </row>
    <row r="36" spans="1:8">
      <c r="A36">
        <v>2</v>
      </c>
      <c r="B36">
        <v>8000</v>
      </c>
      <c r="C36" s="1">
        <v>0.10440000000000001</v>
      </c>
      <c r="D36" s="1">
        <v>0.15970000000000001</v>
      </c>
      <c r="E36" s="1">
        <v>0.25290000000000001</v>
      </c>
      <c r="F36" s="1">
        <v>0.53485000000000005</v>
      </c>
      <c r="G36">
        <v>0.10395</v>
      </c>
      <c r="H36" s="1">
        <v>0.10415000000000001</v>
      </c>
    </row>
    <row r="37" spans="1:8">
      <c r="A37">
        <v>4</v>
      </c>
      <c r="B37">
        <v>16000</v>
      </c>
      <c r="C37" s="1">
        <v>0.10835</v>
      </c>
      <c r="D37" s="1">
        <v>0.181475</v>
      </c>
      <c r="E37" s="1">
        <v>0.30252499999999999</v>
      </c>
      <c r="F37" s="1">
        <v>0.73247499999999999</v>
      </c>
      <c r="G37">
        <v>0.10755000000000001</v>
      </c>
      <c r="H37" s="1">
        <v>0.106325</v>
      </c>
    </row>
    <row r="38" spans="1:8">
      <c r="A38">
        <v>8</v>
      </c>
      <c r="B38">
        <v>32000</v>
      </c>
      <c r="C38" s="1">
        <v>0.16885</v>
      </c>
      <c r="D38" s="1">
        <v>0.31218800000000002</v>
      </c>
      <c r="E38" s="1">
        <v>0.570712</v>
      </c>
      <c r="F38" s="1">
        <v>1.1438900000000001</v>
      </c>
      <c r="G38">
        <v>0.162912</v>
      </c>
      <c r="H38" s="1">
        <v>0.16947499999999999</v>
      </c>
    </row>
    <row r="39" spans="1:8">
      <c r="A39">
        <v>16</v>
      </c>
      <c r="B39">
        <v>64000</v>
      </c>
      <c r="C39" s="1">
        <v>0.161</v>
      </c>
      <c r="D39" s="1">
        <v>0.32231300000000002</v>
      </c>
      <c r="E39" s="1">
        <v>0.55359400000000003</v>
      </c>
      <c r="F39" s="1">
        <v>1.10548</v>
      </c>
      <c r="G39">
        <v>0.159113</v>
      </c>
      <c r="H39" s="1">
        <v>0.159169</v>
      </c>
    </row>
    <row r="40" spans="1:8">
      <c r="A40">
        <v>32</v>
      </c>
      <c r="B40">
        <v>128000</v>
      </c>
      <c r="C40" s="1">
        <v>0.173597</v>
      </c>
      <c r="D40" s="1">
        <v>0.34516599999999997</v>
      </c>
      <c r="E40" s="1">
        <v>0.58631599999999995</v>
      </c>
      <c r="F40" s="1">
        <v>1.1484399999999999</v>
      </c>
      <c r="G40">
        <v>0.164247</v>
      </c>
      <c r="H40" s="1">
        <v>0.16206899999999999</v>
      </c>
    </row>
    <row r="41" spans="1:8">
      <c r="A41">
        <v>64</v>
      </c>
      <c r="B41">
        <v>256000</v>
      </c>
      <c r="C41" s="1">
        <v>0.17652200000000001</v>
      </c>
      <c r="D41" s="1">
        <v>0.34499999999999997</v>
      </c>
      <c r="E41" s="1">
        <v>0.58667800000000003</v>
      </c>
      <c r="F41" s="1">
        <v>1.15273</v>
      </c>
      <c r="G41">
        <v>0.16015799999999999</v>
      </c>
      <c r="H41">
        <v>0.161833</v>
      </c>
    </row>
    <row r="42" spans="1:8">
      <c r="A42">
        <v>128</v>
      </c>
      <c r="B42">
        <v>512000</v>
      </c>
      <c r="C42" s="1">
        <v>0.179677</v>
      </c>
      <c r="D42" s="1">
        <v>0.34908499999999998</v>
      </c>
      <c r="E42" s="1">
        <v>0.58484400000000003</v>
      </c>
      <c r="F42" s="1">
        <v>1.15449</v>
      </c>
      <c r="G42">
        <v>0.15591099999999999</v>
      </c>
      <c r="H42">
        <v>0.15466199999999999</v>
      </c>
    </row>
    <row r="43" spans="1:8">
      <c r="A43">
        <v>256</v>
      </c>
      <c r="B43">
        <v>1024000</v>
      </c>
      <c r="C43" s="1">
        <v>0.181036</v>
      </c>
      <c r="D43" s="1">
        <v>0.36120000000000002</v>
      </c>
      <c r="E43" s="1">
        <v>0.58170699999999997</v>
      </c>
      <c r="F43" s="1">
        <v>1.14771</v>
      </c>
      <c r="G43">
        <v>0.15710199999999999</v>
      </c>
      <c r="H43">
        <v>0.15779699999999999</v>
      </c>
    </row>
    <row r="44" spans="1:8">
      <c r="A44">
        <v>512</v>
      </c>
      <c r="B44">
        <v>2048000</v>
      </c>
      <c r="C44" s="1">
        <v>0.183057</v>
      </c>
      <c r="D44" s="1">
        <v>0.33571000000000001</v>
      </c>
      <c r="E44" s="1">
        <v>0.57006199999999996</v>
      </c>
      <c r="F44" s="1">
        <v>1.1256900000000001</v>
      </c>
      <c r="G44">
        <v>0.15778600000000001</v>
      </c>
      <c r="H44">
        <v>0.16132199999999999</v>
      </c>
    </row>
    <row r="45" spans="1:8">
      <c r="A45">
        <v>1024</v>
      </c>
      <c r="B45">
        <v>4096000</v>
      </c>
      <c r="C45" s="1">
        <v>0.18768599999999999</v>
      </c>
      <c r="D45" s="1">
        <v>0.334783</v>
      </c>
      <c r="E45" s="1">
        <v>0.56122000000000005</v>
      </c>
      <c r="G45">
        <v>0.1573</v>
      </c>
      <c r="H45" s="1">
        <v>0.15892999999999999</v>
      </c>
    </row>
    <row r="74" spans="1:8">
      <c r="A74">
        <v>1</v>
      </c>
      <c r="B74">
        <v>4000</v>
      </c>
      <c r="C74" s="1">
        <v>1E-3</v>
      </c>
      <c r="D74" s="1">
        <v>1.1000000000000001E-3</v>
      </c>
      <c r="E74" s="1">
        <v>1.6000000000000001E-3</v>
      </c>
      <c r="F74" s="1">
        <v>3.0000000000000001E-3</v>
      </c>
      <c r="G74">
        <v>1.1000000000000001E-3</v>
      </c>
      <c r="H74" s="1">
        <v>1.1000000000000001E-3</v>
      </c>
    </row>
    <row r="75" spans="1:8">
      <c r="A75">
        <v>2</v>
      </c>
      <c r="B75">
        <v>8000</v>
      </c>
      <c r="C75" s="1">
        <v>3.5500000000000002E-3</v>
      </c>
      <c r="D75" s="1">
        <v>2.7349999999999999E-2</v>
      </c>
      <c r="E75" s="1">
        <v>5.3400000000000003E-2</v>
      </c>
      <c r="F75" s="1">
        <v>7.3050000000000004E-2</v>
      </c>
      <c r="G75">
        <v>3.15E-3</v>
      </c>
      <c r="H75" s="1">
        <v>3.0500000000000002E-3</v>
      </c>
    </row>
    <row r="76" spans="1:8">
      <c r="A76">
        <v>4</v>
      </c>
      <c r="B76">
        <v>16000</v>
      </c>
      <c r="C76" s="1">
        <v>3.7750000000000001E-3</v>
      </c>
      <c r="D76" s="1">
        <v>0.04</v>
      </c>
      <c r="E76" s="1">
        <v>9.3799999999999994E-2</v>
      </c>
      <c r="F76" s="1">
        <v>0.1724</v>
      </c>
      <c r="G76">
        <v>3.2750000000000001E-3</v>
      </c>
      <c r="H76" s="1">
        <v>3.1250000000000002E-3</v>
      </c>
    </row>
    <row r="77" spans="1:8">
      <c r="A77">
        <v>8</v>
      </c>
      <c r="B77">
        <v>32000</v>
      </c>
      <c r="C77" s="1">
        <v>0.10112500000000001</v>
      </c>
      <c r="D77" s="1">
        <v>0.15048700000000001</v>
      </c>
      <c r="E77" s="1">
        <v>0.18141299999999999</v>
      </c>
      <c r="F77" s="1">
        <v>0.25717499999999999</v>
      </c>
      <c r="G77">
        <v>0.107887</v>
      </c>
      <c r="H77" s="1">
        <v>9.7262500000000002E-2</v>
      </c>
    </row>
    <row r="78" spans="1:8">
      <c r="A78">
        <v>16</v>
      </c>
      <c r="B78">
        <v>64000</v>
      </c>
      <c r="C78" s="1">
        <v>0.197325</v>
      </c>
      <c r="D78" s="1">
        <v>0.24273800000000001</v>
      </c>
      <c r="E78" s="1">
        <v>0.33072499999999999</v>
      </c>
      <c r="F78" s="1">
        <v>0.47661900000000001</v>
      </c>
      <c r="G78">
        <v>0.171706</v>
      </c>
      <c r="H78" s="1">
        <v>0.17460600000000001</v>
      </c>
    </row>
    <row r="79" spans="1:8">
      <c r="A79">
        <v>32</v>
      </c>
      <c r="B79">
        <v>128000</v>
      </c>
      <c r="C79" s="1">
        <v>0.334787</v>
      </c>
      <c r="D79" s="1">
        <v>0.35319699999999998</v>
      </c>
      <c r="E79" s="1">
        <v>0.48805900000000002</v>
      </c>
      <c r="F79" s="1">
        <v>0.58744099999999999</v>
      </c>
      <c r="G79">
        <v>0.221772</v>
      </c>
      <c r="H79" s="1">
        <v>0.23780899999999999</v>
      </c>
    </row>
    <row r="80" spans="1:8">
      <c r="A80">
        <v>64</v>
      </c>
      <c r="B80">
        <v>256000</v>
      </c>
      <c r="C80" s="1">
        <v>0.35024100000000002</v>
      </c>
      <c r="D80" s="1">
        <v>0.43217699999999998</v>
      </c>
      <c r="E80" s="1">
        <v>0.64493400000000001</v>
      </c>
      <c r="F80" s="1">
        <v>0.84371099999999999</v>
      </c>
      <c r="G80">
        <v>0.31514399999999998</v>
      </c>
      <c r="H80">
        <v>0.28807500000000003</v>
      </c>
    </row>
    <row r="81" spans="1:8">
      <c r="A81">
        <v>128</v>
      </c>
      <c r="B81">
        <v>512000</v>
      </c>
      <c r="C81" s="1">
        <v>0.68597399999999997</v>
      </c>
      <c r="D81" s="1">
        <v>0.751938</v>
      </c>
      <c r="E81" s="1">
        <v>1.2470300000000001</v>
      </c>
      <c r="F81" s="1">
        <v>1.5268600000000001</v>
      </c>
      <c r="G81">
        <v>0.434257</v>
      </c>
      <c r="H81">
        <v>0.52222000000000002</v>
      </c>
    </row>
    <row r="82" spans="1:8">
      <c r="A82">
        <v>256</v>
      </c>
      <c r="B82">
        <v>1024000</v>
      </c>
      <c r="C82" s="1">
        <v>0.965032</v>
      </c>
      <c r="D82" s="1">
        <v>1.0258100000000001</v>
      </c>
      <c r="E82" s="1">
        <v>1.3483000000000001</v>
      </c>
      <c r="F82" s="1">
        <v>1.8875299999999999</v>
      </c>
      <c r="G82">
        <v>0.69003999999999999</v>
      </c>
      <c r="H82">
        <v>0.647559</v>
      </c>
    </row>
    <row r="83" spans="1:8">
      <c r="A83">
        <v>512</v>
      </c>
      <c r="B83">
        <v>2048000</v>
      </c>
      <c r="C83" s="1">
        <v>2.0733899999999998</v>
      </c>
      <c r="D83" s="1">
        <v>2.6723699999999999</v>
      </c>
      <c r="E83" s="1">
        <v>2.4737800000000001</v>
      </c>
      <c r="F83" s="1">
        <v>3.6308600000000002</v>
      </c>
      <c r="G83">
        <v>1.3410899999999999</v>
      </c>
      <c r="H83">
        <v>1.02647</v>
      </c>
    </row>
    <row r="84" spans="1:8">
      <c r="A84">
        <v>1024</v>
      </c>
      <c r="B84">
        <v>4096000</v>
      </c>
      <c r="C84" s="1">
        <v>4.5880700000000001</v>
      </c>
      <c r="D84" s="1">
        <v>3.4597500000000001</v>
      </c>
      <c r="E84" s="1">
        <v>4.7962300000000004</v>
      </c>
      <c r="G84">
        <v>1.75244</v>
      </c>
      <c r="H84" s="1">
        <v>1.53796</v>
      </c>
    </row>
    <row r="101" spans="1:9">
      <c r="B101" s="1" t="s">
        <v>53</v>
      </c>
      <c r="C101" s="1" t="s">
        <v>55</v>
      </c>
      <c r="D101" s="1" t="s">
        <v>57</v>
      </c>
      <c r="E101" s="1" t="s">
        <v>59</v>
      </c>
      <c r="F101" s="1" t="s">
        <v>54</v>
      </c>
      <c r="G101" s="1" t="s">
        <v>56</v>
      </c>
      <c r="H101" s="1" t="s">
        <v>58</v>
      </c>
      <c r="I101" s="1" t="s">
        <v>60</v>
      </c>
    </row>
    <row r="102" spans="1:9">
      <c r="A102">
        <v>1</v>
      </c>
      <c r="B102" s="1">
        <v>0.1052</v>
      </c>
      <c r="C102" s="1">
        <v>0.15890000000000001</v>
      </c>
      <c r="D102" s="1">
        <v>0.255</v>
      </c>
      <c r="E102" s="1">
        <v>0.53979999999999995</v>
      </c>
      <c r="F102" s="1">
        <v>0.10539999999999999</v>
      </c>
      <c r="G102">
        <v>0.1603</v>
      </c>
      <c r="H102">
        <v>0.25469999999999998</v>
      </c>
      <c r="I102">
        <v>0.53600000000000003</v>
      </c>
    </row>
    <row r="103" spans="1:9">
      <c r="A103">
        <v>2</v>
      </c>
      <c r="B103" s="1">
        <v>0.10895000000000001</v>
      </c>
      <c r="C103" s="1">
        <v>0.18809999999999999</v>
      </c>
      <c r="D103" s="1">
        <v>0.30735000000000001</v>
      </c>
      <c r="E103" s="1">
        <v>0.60914999999999997</v>
      </c>
      <c r="F103" s="1">
        <v>0.1082</v>
      </c>
      <c r="G103">
        <v>0.18784999999999999</v>
      </c>
      <c r="H103">
        <v>0.30775000000000002</v>
      </c>
      <c r="I103">
        <v>0.61014999999999997</v>
      </c>
    </row>
    <row r="104" spans="1:9">
      <c r="A104">
        <v>4</v>
      </c>
      <c r="B104" s="1">
        <v>0.113125</v>
      </c>
      <c r="C104" s="1">
        <v>0.222575</v>
      </c>
      <c r="D104" s="1">
        <v>0.39747500000000002</v>
      </c>
      <c r="E104" s="1">
        <v>0.90642500000000004</v>
      </c>
      <c r="F104" s="1">
        <v>0.11045000000000001</v>
      </c>
      <c r="G104">
        <v>0.22572500000000001</v>
      </c>
      <c r="H104">
        <v>0.40692499999999998</v>
      </c>
      <c r="I104">
        <v>0.89265000000000005</v>
      </c>
    </row>
    <row r="105" spans="1:9">
      <c r="A105">
        <v>8</v>
      </c>
      <c r="B105" s="1">
        <v>0.2712</v>
      </c>
      <c r="C105" s="1">
        <v>0.46405000000000002</v>
      </c>
      <c r="D105" s="1">
        <v>0.75386200000000003</v>
      </c>
      <c r="E105" s="1">
        <v>1.4031199999999999</v>
      </c>
      <c r="F105" s="1">
        <v>0.26788800000000001</v>
      </c>
      <c r="G105">
        <v>0.45963700000000002</v>
      </c>
      <c r="H105">
        <v>0.75239999999999996</v>
      </c>
      <c r="I105">
        <v>1.5733999999999999</v>
      </c>
    </row>
    <row r="106" spans="1:9">
      <c r="A106">
        <v>16</v>
      </c>
      <c r="B106" s="1">
        <v>0.35965599999999998</v>
      </c>
      <c r="C106" s="1">
        <v>0.56656899999999999</v>
      </c>
      <c r="D106" s="1">
        <v>0.8861</v>
      </c>
      <c r="E106" s="1">
        <v>1.5843799999999999</v>
      </c>
      <c r="F106" s="1">
        <v>0.326463</v>
      </c>
      <c r="G106">
        <v>0.571156</v>
      </c>
      <c r="H106">
        <v>0.88641899999999996</v>
      </c>
      <c r="I106">
        <v>1.5576300000000001</v>
      </c>
    </row>
    <row r="107" spans="1:9">
      <c r="A107">
        <v>32</v>
      </c>
      <c r="B107" s="1">
        <v>0.50967799999999996</v>
      </c>
      <c r="C107" s="1">
        <v>0.69985900000000001</v>
      </c>
      <c r="D107" s="1">
        <v>1.0762100000000001</v>
      </c>
      <c r="E107" s="1">
        <v>1.73803</v>
      </c>
      <c r="F107" s="1">
        <v>0.40115000000000001</v>
      </c>
      <c r="G107">
        <v>0.65062200000000003</v>
      </c>
      <c r="H107">
        <v>1.1119399999999999</v>
      </c>
      <c r="I107">
        <v>1.6927000000000001</v>
      </c>
    </row>
    <row r="108" spans="1:9">
      <c r="A108">
        <v>64</v>
      </c>
      <c r="B108" s="1">
        <v>0.52807000000000004</v>
      </c>
      <c r="C108" s="1">
        <v>0.77872200000000003</v>
      </c>
      <c r="D108" s="1">
        <v>1.2335400000000001</v>
      </c>
      <c r="E108" s="1">
        <v>1.99861</v>
      </c>
      <c r="F108">
        <v>0.451181</v>
      </c>
      <c r="G108">
        <v>0.72972199999999998</v>
      </c>
      <c r="H108">
        <v>1.1375299999999999</v>
      </c>
      <c r="I108">
        <v>1.7289099999999999</v>
      </c>
    </row>
    <row r="109" spans="1:9">
      <c r="A109">
        <v>128</v>
      </c>
      <c r="B109" s="1">
        <v>0.86695199999999994</v>
      </c>
      <c r="C109" s="1">
        <v>1.10256</v>
      </c>
      <c r="D109" s="1">
        <v>1.83379</v>
      </c>
      <c r="E109" s="1">
        <v>2.6834899999999999</v>
      </c>
      <c r="F109">
        <v>0.67816399999999999</v>
      </c>
      <c r="G109">
        <v>1.08325</v>
      </c>
      <c r="H109">
        <v>1.36053</v>
      </c>
      <c r="I109">
        <v>2.4649200000000002</v>
      </c>
    </row>
    <row r="110" spans="1:9">
      <c r="A110">
        <v>256</v>
      </c>
      <c r="B110" s="1">
        <v>1.1474200000000001</v>
      </c>
      <c r="C110" s="1">
        <v>1.3886000000000001</v>
      </c>
      <c r="D110" s="1">
        <v>1.9319500000000001</v>
      </c>
      <c r="E110" s="1">
        <v>3.0374400000000001</v>
      </c>
      <c r="F110">
        <v>0.80666099999999996</v>
      </c>
      <c r="G110">
        <v>1.4297200000000001</v>
      </c>
      <c r="H110">
        <v>1.66659</v>
      </c>
      <c r="I110">
        <v>2.81331</v>
      </c>
    </row>
    <row r="111" spans="1:9">
      <c r="A111">
        <v>512</v>
      </c>
      <c r="B111" s="1">
        <v>2.2578200000000002</v>
      </c>
      <c r="C111" s="1">
        <v>3.0096400000000001</v>
      </c>
      <c r="D111" s="1">
        <v>3.0458099999999999</v>
      </c>
      <c r="E111" s="1">
        <v>4.7588600000000003</v>
      </c>
      <c r="F111">
        <v>1.1890400000000001</v>
      </c>
      <c r="G111">
        <v>1.5279</v>
      </c>
      <c r="H111">
        <v>1.96882</v>
      </c>
      <c r="I111">
        <v>3.2322600000000001</v>
      </c>
    </row>
    <row r="112" spans="1:9">
      <c r="A112">
        <v>1024</v>
      </c>
      <c r="B112" s="1">
        <v>4.7771299999999997</v>
      </c>
      <c r="C112" s="1">
        <v>3.7961200000000002</v>
      </c>
      <c r="D112" s="1">
        <v>5.3594400000000002</v>
      </c>
      <c r="F112" s="1">
        <v>1.6982299999999999</v>
      </c>
      <c r="G112">
        <v>2.1405400000000001</v>
      </c>
    </row>
    <row r="113" spans="16:20">
      <c r="P113">
        <v>1</v>
      </c>
      <c r="Q113">
        <v>4000</v>
      </c>
      <c r="R113">
        <v>0.1603</v>
      </c>
      <c r="S113">
        <v>0.25469999999999998</v>
      </c>
      <c r="T113">
        <v>0.53600000000000003</v>
      </c>
    </row>
    <row r="114" spans="16:20">
      <c r="P114">
        <v>2</v>
      </c>
      <c r="Q114">
        <v>8000</v>
      </c>
      <c r="R114">
        <v>0.18784999999999999</v>
      </c>
      <c r="S114">
        <v>0.30775000000000002</v>
      </c>
      <c r="T114">
        <v>0.61014999999999997</v>
      </c>
    </row>
    <row r="115" spans="16:20">
      <c r="P115">
        <v>4</v>
      </c>
      <c r="Q115">
        <v>16000</v>
      </c>
      <c r="R115">
        <v>0.22572500000000001</v>
      </c>
      <c r="S115">
        <v>0.40692499999999998</v>
      </c>
      <c r="T115">
        <v>0.89265000000000005</v>
      </c>
    </row>
    <row r="116" spans="16:20">
      <c r="P116">
        <v>8</v>
      </c>
      <c r="Q116">
        <v>32000</v>
      </c>
      <c r="R116">
        <v>0.45963700000000002</v>
      </c>
      <c r="S116">
        <v>0.75239999999999996</v>
      </c>
      <c r="T116">
        <v>1.5733999999999999</v>
      </c>
    </row>
    <row r="117" spans="16:20">
      <c r="P117">
        <v>16</v>
      </c>
      <c r="Q117">
        <v>64000</v>
      </c>
      <c r="R117">
        <v>0.571156</v>
      </c>
      <c r="S117">
        <v>0.88641899999999996</v>
      </c>
      <c r="T117">
        <v>1.5576300000000001</v>
      </c>
    </row>
    <row r="118" spans="16:20">
      <c r="P118">
        <v>32</v>
      </c>
      <c r="Q118">
        <v>128000</v>
      </c>
      <c r="R118">
        <v>0.65062200000000003</v>
      </c>
      <c r="S118">
        <v>1.1119399999999999</v>
      </c>
      <c r="T118">
        <v>1.6927000000000001</v>
      </c>
    </row>
    <row r="119" spans="16:20">
      <c r="P119">
        <v>64</v>
      </c>
      <c r="Q119">
        <v>256000</v>
      </c>
      <c r="R119">
        <v>0.72972199999999998</v>
      </c>
      <c r="S119">
        <v>1.1375299999999999</v>
      </c>
      <c r="T119">
        <v>1.7289099999999999</v>
      </c>
    </row>
    <row r="120" spans="16:20">
      <c r="P120">
        <v>128</v>
      </c>
      <c r="Q120">
        <v>512000</v>
      </c>
      <c r="R120">
        <v>1.08325</v>
      </c>
      <c r="S120">
        <v>1.36053</v>
      </c>
      <c r="T120">
        <v>2.4649200000000002</v>
      </c>
    </row>
    <row r="121" spans="16:20">
      <c r="P121">
        <v>256</v>
      </c>
      <c r="Q121">
        <v>1024000</v>
      </c>
      <c r="R121">
        <v>1.4297200000000001</v>
      </c>
      <c r="S121">
        <v>1.66659</v>
      </c>
      <c r="T121">
        <v>2.81331</v>
      </c>
    </row>
    <row r="122" spans="16:20">
      <c r="P122">
        <v>512</v>
      </c>
      <c r="Q122">
        <v>2048000</v>
      </c>
      <c r="R122">
        <v>1.5279</v>
      </c>
      <c r="S122">
        <v>1.96882</v>
      </c>
      <c r="T122">
        <v>3.2322600000000001</v>
      </c>
    </row>
    <row r="123" spans="16:20">
      <c r="P123">
        <v>1024</v>
      </c>
      <c r="R123">
        <v>2.1405400000000001</v>
      </c>
    </row>
    <row r="124" spans="16:20">
      <c r="P124">
        <v>1</v>
      </c>
      <c r="Q124">
        <v>4000</v>
      </c>
      <c r="R124">
        <v>0.15820000000000001</v>
      </c>
      <c r="S124">
        <v>0.25209999999999999</v>
      </c>
      <c r="T124">
        <v>0.53249999999999997</v>
      </c>
    </row>
    <row r="125" spans="16:20">
      <c r="P125">
        <v>2</v>
      </c>
      <c r="Q125">
        <v>8000</v>
      </c>
      <c r="R125">
        <v>0.15884999999999999</v>
      </c>
      <c r="S125">
        <v>0.25530000000000003</v>
      </c>
      <c r="T125">
        <v>0.53580000000000005</v>
      </c>
    </row>
    <row r="126" spans="16:20">
      <c r="P126">
        <v>4</v>
      </c>
      <c r="Q126">
        <v>16000</v>
      </c>
      <c r="R126">
        <v>0.18279999999999999</v>
      </c>
      <c r="S126">
        <v>0.30595</v>
      </c>
      <c r="T126">
        <v>0.73540000000000005</v>
      </c>
    </row>
    <row r="127" spans="16:20">
      <c r="P127">
        <v>8</v>
      </c>
      <c r="Q127">
        <v>32000</v>
      </c>
      <c r="R127">
        <v>0.32696199999999997</v>
      </c>
      <c r="S127">
        <v>0.57589999999999997</v>
      </c>
      <c r="T127">
        <v>1.13245</v>
      </c>
    </row>
    <row r="128" spans="16:20">
      <c r="P128">
        <v>16</v>
      </c>
      <c r="Q128">
        <v>64000</v>
      </c>
      <c r="R128">
        <v>0.32193100000000002</v>
      </c>
      <c r="S128">
        <v>0.55006299999999997</v>
      </c>
      <c r="T128">
        <v>1.09979</v>
      </c>
    </row>
    <row r="129" spans="16:20">
      <c r="P129">
        <v>32</v>
      </c>
      <c r="Q129">
        <v>128000</v>
      </c>
      <c r="R129">
        <v>0.32184099999999999</v>
      </c>
      <c r="S129">
        <v>0.55964700000000001</v>
      </c>
      <c r="T129">
        <v>1.11957</v>
      </c>
    </row>
    <row r="130" spans="16:20">
      <c r="P130">
        <v>64</v>
      </c>
      <c r="Q130">
        <v>256000</v>
      </c>
      <c r="R130">
        <v>0.32439200000000001</v>
      </c>
      <c r="S130">
        <v>0.55010000000000003</v>
      </c>
      <c r="T130">
        <v>1.1226100000000001</v>
      </c>
    </row>
    <row r="131" spans="16:20">
      <c r="P131">
        <v>128</v>
      </c>
      <c r="Q131">
        <v>512000</v>
      </c>
      <c r="R131">
        <v>0.31721300000000002</v>
      </c>
      <c r="S131">
        <v>0.53682099999999999</v>
      </c>
      <c r="T131">
        <v>1.0659700000000001</v>
      </c>
    </row>
    <row r="132" spans="16:20">
      <c r="P132">
        <v>256</v>
      </c>
      <c r="Q132">
        <v>1024000</v>
      </c>
      <c r="R132">
        <v>0.31711699999999998</v>
      </c>
      <c r="S132">
        <v>0.54774400000000001</v>
      </c>
      <c r="T132">
        <v>1.08327</v>
      </c>
    </row>
    <row r="133" spans="16:20">
      <c r="P133">
        <v>512</v>
      </c>
      <c r="Q133">
        <v>2048000</v>
      </c>
      <c r="R133">
        <v>0.31371599999999999</v>
      </c>
      <c r="S133">
        <v>0.53664299999999998</v>
      </c>
      <c r="T133">
        <v>1.06193</v>
      </c>
    </row>
    <row r="134" spans="16:20">
      <c r="P134">
        <v>1024</v>
      </c>
      <c r="R134">
        <v>0.310255</v>
      </c>
    </row>
    <row r="135" spans="16:20">
      <c r="P135">
        <v>1</v>
      </c>
      <c r="Q135">
        <v>4000</v>
      </c>
      <c r="R135">
        <v>1.1999999999999999E-3</v>
      </c>
      <c r="S135">
        <v>1.5E-3</v>
      </c>
      <c r="T135">
        <v>2.3E-3</v>
      </c>
    </row>
    <row r="136" spans="16:20">
      <c r="P136">
        <v>2</v>
      </c>
      <c r="Q136">
        <v>8000</v>
      </c>
      <c r="R136">
        <v>2.7949999999999999E-2</v>
      </c>
      <c r="S136">
        <v>5.135E-2</v>
      </c>
      <c r="T136">
        <v>7.3200000000000001E-2</v>
      </c>
    </row>
    <row r="137" spans="16:20">
      <c r="P137">
        <v>4</v>
      </c>
      <c r="Q137">
        <v>16000</v>
      </c>
      <c r="R137">
        <v>4.1875000000000002E-2</v>
      </c>
      <c r="S137">
        <v>9.9875000000000005E-2</v>
      </c>
      <c r="T137">
        <v>0.15542500000000001</v>
      </c>
    </row>
    <row r="138" spans="16:20">
      <c r="P138">
        <v>8</v>
      </c>
      <c r="Q138">
        <v>32000</v>
      </c>
      <c r="R138">
        <v>0.13134999999999999</v>
      </c>
      <c r="S138">
        <v>0.17485000000000001</v>
      </c>
      <c r="T138">
        <v>0.43901299999999999</v>
      </c>
    </row>
    <row r="139" spans="16:20">
      <c r="P139">
        <v>16</v>
      </c>
      <c r="Q139">
        <v>64000</v>
      </c>
      <c r="R139">
        <v>0.247775</v>
      </c>
      <c r="S139">
        <v>0.33452500000000002</v>
      </c>
      <c r="T139">
        <v>0.45550000000000002</v>
      </c>
    </row>
    <row r="140" spans="16:20">
      <c r="P140">
        <v>32</v>
      </c>
      <c r="Q140">
        <v>128000</v>
      </c>
      <c r="R140">
        <v>0.32731199999999999</v>
      </c>
      <c r="S140">
        <v>0.550431</v>
      </c>
      <c r="T140">
        <v>0.57088399999999995</v>
      </c>
    </row>
    <row r="141" spans="16:20">
      <c r="P141">
        <v>64</v>
      </c>
      <c r="Q141">
        <v>256000</v>
      </c>
      <c r="R141">
        <v>0.403862</v>
      </c>
      <c r="S141">
        <v>0.58562800000000004</v>
      </c>
      <c r="T141">
        <v>0.60410900000000001</v>
      </c>
    </row>
    <row r="142" spans="16:20">
      <c r="P142">
        <v>128</v>
      </c>
      <c r="Q142">
        <v>512000</v>
      </c>
      <c r="R142">
        <v>0.76456599999999997</v>
      </c>
      <c r="S142">
        <v>0.82189400000000001</v>
      </c>
      <c r="T142">
        <v>1.3966099999999999</v>
      </c>
    </row>
    <row r="143" spans="16:20">
      <c r="P143">
        <v>256</v>
      </c>
      <c r="Q143">
        <v>1024000</v>
      </c>
      <c r="R143">
        <v>1.1111</v>
      </c>
      <c r="S143">
        <v>1.11696</v>
      </c>
      <c r="T143">
        <v>1.7276400000000001</v>
      </c>
    </row>
    <row r="144" spans="16:20">
      <c r="P144">
        <v>512</v>
      </c>
      <c r="Q144">
        <v>2048000</v>
      </c>
      <c r="R144">
        <v>1.21265</v>
      </c>
      <c r="S144">
        <v>1.43024</v>
      </c>
      <c r="T144">
        <v>2.1678999999999999</v>
      </c>
    </row>
    <row r="145" spans="16:18">
      <c r="P145">
        <v>1024</v>
      </c>
      <c r="R145">
        <v>1.8287199999999999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workbookViewId="0">
      <selection activeCell="L13" sqref="L13"/>
    </sheetView>
  </sheetViews>
  <sheetFormatPr baseColWidth="10" defaultRowHeight="15" x14ac:dyDescent="0"/>
  <cols>
    <col min="1" max="1" width="23.6640625" customWidth="1"/>
    <col min="2" max="2" width="30.5" customWidth="1"/>
    <col min="3" max="5" width="21.1640625" customWidth="1"/>
    <col min="6" max="6" width="24.5" customWidth="1"/>
    <col min="7" max="7" width="25.83203125" customWidth="1"/>
    <col min="8" max="8" width="27.5" customWidth="1"/>
    <col min="9" max="9" width="25.5" customWidth="1"/>
    <col min="10" max="10" width="21.1640625" customWidth="1"/>
  </cols>
  <sheetData>
    <row r="1" spans="1:13">
      <c r="A1" s="4" t="s">
        <v>19</v>
      </c>
      <c r="B1" s="4" t="s">
        <v>20</v>
      </c>
    </row>
    <row r="2" spans="1:13" ht="90">
      <c r="A2" s="4" t="s">
        <v>21</v>
      </c>
      <c r="B2" s="4" t="s">
        <v>22</v>
      </c>
      <c r="F2" t="s">
        <v>23</v>
      </c>
    </row>
    <row r="3" spans="1:13" ht="180">
      <c r="A3" s="4" t="s">
        <v>24</v>
      </c>
      <c r="B3" s="4" t="s">
        <v>25</v>
      </c>
      <c r="D3" s="4" t="s">
        <v>26</v>
      </c>
      <c r="F3" s="4" t="s">
        <v>27</v>
      </c>
      <c r="G3" s="4" t="s">
        <v>28</v>
      </c>
    </row>
    <row r="4" spans="1:13" ht="45">
      <c r="A4" s="4" t="s">
        <v>29</v>
      </c>
      <c r="B4" s="4" t="s">
        <v>30</v>
      </c>
      <c r="D4" s="4"/>
      <c r="F4" s="4"/>
      <c r="G4" s="4"/>
      <c r="K4">
        <f>I11/L11</f>
        <v>1.0848863631407475</v>
      </c>
    </row>
    <row r="5" spans="1:13">
      <c r="B5" t="s">
        <v>31</v>
      </c>
      <c r="C5" s="4" t="s">
        <v>32</v>
      </c>
      <c r="D5" t="s">
        <v>33</v>
      </c>
      <c r="E5" s="4" t="s">
        <v>32</v>
      </c>
      <c r="F5" t="s">
        <v>33</v>
      </c>
      <c r="G5" s="4" t="s">
        <v>32</v>
      </c>
      <c r="H5" t="s">
        <v>33</v>
      </c>
      <c r="I5" s="4" t="s">
        <v>32</v>
      </c>
      <c r="J5" t="s">
        <v>33</v>
      </c>
    </row>
    <row r="6" spans="1:13">
      <c r="A6" t="s">
        <v>34</v>
      </c>
      <c r="B6" t="s">
        <v>35</v>
      </c>
      <c r="C6" t="s">
        <v>0</v>
      </c>
      <c r="D6" t="s">
        <v>0</v>
      </c>
      <c r="E6" t="s">
        <v>1</v>
      </c>
      <c r="F6" t="s">
        <v>1</v>
      </c>
      <c r="G6" t="s">
        <v>2</v>
      </c>
      <c r="H6" t="s">
        <v>2</v>
      </c>
      <c r="I6" t="s">
        <v>6</v>
      </c>
      <c r="J6" t="s">
        <v>6</v>
      </c>
    </row>
    <row r="7" spans="1:13">
      <c r="A7">
        <v>1</v>
      </c>
      <c r="B7" s="1">
        <v>1</v>
      </c>
      <c r="C7" s="1">
        <v>31.809200000000001</v>
      </c>
      <c r="D7" s="1">
        <f>C7/C7</f>
        <v>1</v>
      </c>
      <c r="E7" s="1">
        <v>53.001899999999999</v>
      </c>
      <c r="F7" s="1">
        <f>E7/E7</f>
        <v>1</v>
      </c>
      <c r="G7" s="1">
        <v>73.850700000000003</v>
      </c>
      <c r="H7" s="1">
        <f>G7/G7</f>
        <v>1</v>
      </c>
      <c r="I7" s="1">
        <v>168.43</v>
      </c>
      <c r="J7" s="1">
        <f>I7/I7</f>
        <v>1</v>
      </c>
      <c r="L7" s="1">
        <v>168.43</v>
      </c>
    </row>
    <row r="8" spans="1:13">
      <c r="A8">
        <v>2</v>
      </c>
      <c r="B8" s="1">
        <v>2</v>
      </c>
      <c r="C8" s="1">
        <v>25.078900000000001</v>
      </c>
      <c r="D8" s="1">
        <f>C7/C8</f>
        <v>1.2683650399339683</v>
      </c>
      <c r="E8" s="1">
        <v>30.002800000000001</v>
      </c>
      <c r="F8" s="1">
        <f>E7/E8</f>
        <v>1.7665651205887449</v>
      </c>
      <c r="G8" s="1">
        <v>50.723199999999999</v>
      </c>
      <c r="H8" s="1">
        <f>G7/G8</f>
        <v>1.45595506592644</v>
      </c>
      <c r="I8" s="1">
        <v>88.030900000000003</v>
      </c>
      <c r="J8" s="1">
        <f>I7/I8</f>
        <v>1.9133054416119795</v>
      </c>
    </row>
    <row r="9" spans="1:13">
      <c r="A9">
        <v>4</v>
      </c>
      <c r="B9" s="1">
        <v>4</v>
      </c>
      <c r="C9" s="1">
        <v>16.851400000000002</v>
      </c>
      <c r="D9" s="1">
        <f>C7/C9</f>
        <v>1.8876295144617063</v>
      </c>
      <c r="E9" s="1">
        <v>24.079899999999999</v>
      </c>
      <c r="F9" s="1">
        <f>E7/E9</f>
        <v>2.2010847221126335</v>
      </c>
      <c r="G9" s="1">
        <v>33.545699999999997</v>
      </c>
      <c r="H9" s="1">
        <f>G7/G9</f>
        <v>2.2014952736118194</v>
      </c>
      <c r="I9" s="1">
        <v>60.110500000000002</v>
      </c>
      <c r="J9" s="1">
        <f>I7/I9</f>
        <v>2.8020063050548574</v>
      </c>
    </row>
    <row r="10" spans="1:13">
      <c r="A10">
        <v>8</v>
      </c>
      <c r="B10" s="1">
        <v>8</v>
      </c>
      <c r="C10" s="1">
        <v>12.9811</v>
      </c>
      <c r="D10" s="1">
        <f>C7/C10</f>
        <v>2.4504240780827513</v>
      </c>
      <c r="E10" s="1">
        <v>17.6617</v>
      </c>
      <c r="F10" s="1">
        <f>E7/E10</f>
        <v>3.0009512108120964</v>
      </c>
      <c r="G10" s="1">
        <v>25.7056</v>
      </c>
      <c r="H10" s="1">
        <f>G7/G10</f>
        <v>2.8729420826590317</v>
      </c>
      <c r="I10" s="1">
        <v>44.304400000000001</v>
      </c>
      <c r="J10" s="1">
        <f>I7/I10</f>
        <v>3.8016540117911539</v>
      </c>
      <c r="L10">
        <v>63.375799999999998</v>
      </c>
      <c r="M10">
        <f>I10/L10</f>
        <v>0.69907441010606575</v>
      </c>
    </row>
    <row r="11" spans="1:13">
      <c r="A11">
        <v>16</v>
      </c>
      <c r="B11" s="1">
        <v>16</v>
      </c>
      <c r="C11" s="1">
        <v>7.5156099999999997</v>
      </c>
      <c r="D11" s="1">
        <f>C7/C11</f>
        <v>4.2324175948459279</v>
      </c>
      <c r="E11" s="1">
        <v>10.4283</v>
      </c>
      <c r="F11" s="1">
        <f>E7/E11</f>
        <v>5.0825062570121684</v>
      </c>
      <c r="G11" s="1">
        <v>14.2133</v>
      </c>
      <c r="H11" s="1">
        <f>G7/G11</f>
        <v>5.1958869509543879</v>
      </c>
      <c r="I11" s="1">
        <v>24.874600000000001</v>
      </c>
      <c r="J11" s="1">
        <f>I7/I11</f>
        <v>6.7711641594236696</v>
      </c>
      <c r="L11">
        <v>22.9283</v>
      </c>
      <c r="M11">
        <f>L7/L11</f>
        <v>7.3459436591461209</v>
      </c>
    </row>
    <row r="12" spans="1:13">
      <c r="A12">
        <v>32</v>
      </c>
      <c r="B12" s="1">
        <v>32</v>
      </c>
      <c r="C12" s="1">
        <v>4.2328700000000001</v>
      </c>
      <c r="D12" s="1">
        <f>C7/C12</f>
        <v>7.5148067386902975</v>
      </c>
      <c r="E12" s="1">
        <v>5.6268399999999996</v>
      </c>
      <c r="F12" s="1">
        <f>E7/E12</f>
        <v>9.419478783828934</v>
      </c>
      <c r="G12" s="1">
        <v>7.91594</v>
      </c>
      <c r="H12" s="1">
        <f>G7/G12</f>
        <v>9.3293658112618338</v>
      </c>
      <c r="I12" s="1">
        <v>12.680099999999999</v>
      </c>
      <c r="J12" s="1">
        <f>I7/I12</f>
        <v>13.283018272726556</v>
      </c>
    </row>
    <row r="13" spans="1:13">
      <c r="A13">
        <v>64</v>
      </c>
      <c r="B13" s="1">
        <v>64</v>
      </c>
      <c r="C13" s="1">
        <v>2.2706200000000001</v>
      </c>
      <c r="D13" s="1">
        <f>C7/C13</f>
        <v>14.009037179272621</v>
      </c>
      <c r="E13" s="1">
        <v>3.0712600000000001</v>
      </c>
      <c r="F13" s="1">
        <f>E7/E13</f>
        <v>17.257379707351379</v>
      </c>
      <c r="G13" s="1">
        <v>4.5257800000000001</v>
      </c>
      <c r="H13" s="1">
        <f>G7/G13</f>
        <v>16.317783895814646</v>
      </c>
      <c r="I13" s="1">
        <v>7.03172</v>
      </c>
      <c r="J13" s="1">
        <f>I7/I13</f>
        <v>23.952887771412971</v>
      </c>
    </row>
    <row r="14" spans="1:13">
      <c r="A14">
        <v>128</v>
      </c>
      <c r="B14" s="1">
        <v>128</v>
      </c>
      <c r="C14" s="1">
        <v>1.3732800000000001</v>
      </c>
      <c r="D14" s="1">
        <f>C7/C14</f>
        <v>23.162938366538505</v>
      </c>
      <c r="E14" s="1">
        <v>1.89876</v>
      </c>
      <c r="F14" s="1">
        <f>E7/E14</f>
        <v>27.913954370220566</v>
      </c>
      <c r="G14" s="1">
        <v>2.6740699999999999</v>
      </c>
      <c r="H14" s="1">
        <f>G7/G14</f>
        <v>27.617339860213086</v>
      </c>
      <c r="I14" s="1">
        <v>4.1930300000000003</v>
      </c>
      <c r="J14" s="1">
        <f>I7/I14</f>
        <v>40.169042434707123</v>
      </c>
    </row>
    <row r="15" spans="1:13">
      <c r="A15">
        <v>256</v>
      </c>
      <c r="B15" s="1">
        <v>256</v>
      </c>
      <c r="C15" s="1">
        <v>1.5855999999999999</v>
      </c>
      <c r="D15" s="1">
        <f>C7/C15</f>
        <v>20.061301715438951</v>
      </c>
      <c r="E15" s="1">
        <v>1.45455</v>
      </c>
      <c r="F15" s="1">
        <f>E7/E15</f>
        <v>36.438692379086312</v>
      </c>
      <c r="G15" s="1">
        <v>2.4432200000000002</v>
      </c>
      <c r="H15" s="1">
        <f>G7/G15</f>
        <v>30.226790874337961</v>
      </c>
      <c r="I15" s="1">
        <v>3.01938</v>
      </c>
      <c r="J15" s="1">
        <f>I7/I15</f>
        <v>55.782975312812567</v>
      </c>
    </row>
    <row r="16" spans="1:13">
      <c r="A16">
        <v>512</v>
      </c>
      <c r="B16" s="1">
        <v>512</v>
      </c>
      <c r="C16" s="1">
        <v>1.68299</v>
      </c>
      <c r="D16" s="1">
        <f>C7/C16</f>
        <v>18.900409390430127</v>
      </c>
      <c r="E16" s="1">
        <v>2.0666899999999999</v>
      </c>
      <c r="F16" s="1">
        <f>E7/E16</f>
        <v>25.645791095906983</v>
      </c>
      <c r="G16" s="1">
        <v>2.4803500000000001</v>
      </c>
      <c r="H16" s="1">
        <f>G7/G16</f>
        <v>29.774306045517772</v>
      </c>
      <c r="I16" s="1">
        <v>3.0600200000000002</v>
      </c>
      <c r="J16" s="1">
        <f>I7/I16</f>
        <v>55.042123907686879</v>
      </c>
    </row>
    <row r="17" spans="1:10">
      <c r="A17">
        <v>1024</v>
      </c>
      <c r="B17" s="1">
        <v>1024</v>
      </c>
      <c r="C17" s="1">
        <v>3.4132799999999999</v>
      </c>
      <c r="D17" s="1">
        <f>C7/C17</f>
        <v>9.3192471757371216</v>
      </c>
      <c r="E17" s="1">
        <v>3.6691799999999999</v>
      </c>
      <c r="F17" s="1">
        <f>E7/E17</f>
        <v>14.44516213431884</v>
      </c>
      <c r="G17">
        <v>3.9096099999999998</v>
      </c>
      <c r="H17" s="1">
        <f>G7/G17</f>
        <v>18.889531180859475</v>
      </c>
      <c r="I17" s="1">
        <v>5.33263</v>
      </c>
      <c r="J17" s="1">
        <f>I7/I17</f>
        <v>31.584790244213458</v>
      </c>
    </row>
    <row r="71" spans="5:5">
      <c r="E71" s="7"/>
    </row>
    <row r="75" spans="5:5">
      <c r="E75" s="8"/>
    </row>
    <row r="76" spans="5:5">
      <c r="E76" s="8"/>
    </row>
    <row r="103" spans="1:5">
      <c r="B103" t="s">
        <v>36</v>
      </c>
    </row>
    <row r="104" spans="1:5">
      <c r="B104" t="s">
        <v>0</v>
      </c>
      <c r="C104" t="s">
        <v>1</v>
      </c>
      <c r="D104" t="s">
        <v>2</v>
      </c>
      <c r="E104" t="s">
        <v>6</v>
      </c>
    </row>
    <row r="105" spans="1:5">
      <c r="A105">
        <v>1</v>
      </c>
      <c r="B105" s="9">
        <f>C7/(A7*C7)</f>
        <v>1</v>
      </c>
      <c r="C105" s="9">
        <f>D7/($A7*$D7)</f>
        <v>1</v>
      </c>
      <c r="D105" s="9">
        <f>E7/($A7*$E7)</f>
        <v>1</v>
      </c>
      <c r="E105" s="9">
        <f>F7/($A7*$F7)</f>
        <v>1</v>
      </c>
    </row>
    <row r="106" spans="1:5">
      <c r="A106">
        <v>2</v>
      </c>
      <c r="B106" s="9">
        <f>C7/(A8*C8)</f>
        <v>0.63418251996698416</v>
      </c>
      <c r="C106" s="9">
        <f>D7/($A8*$D8)</f>
        <v>0.39420827936571812</v>
      </c>
      <c r="D106" s="9">
        <f>E7/($A8*$E8)</f>
        <v>0.88328256029437247</v>
      </c>
      <c r="E106" s="9">
        <f>F7/(A8*F8)</f>
        <v>0.28303513647623957</v>
      </c>
    </row>
    <row r="107" spans="1:5">
      <c r="A107">
        <v>4</v>
      </c>
      <c r="B107" s="9">
        <f>C7/(A9*C9)</f>
        <v>0.47190737861542659</v>
      </c>
      <c r="C107" s="9">
        <f>D7/($A9*$D9)</f>
        <v>0.13244124341385513</v>
      </c>
      <c r="D107" s="9">
        <f>E7/($A9*$E9)</f>
        <v>0.55027118052815838</v>
      </c>
      <c r="E107" s="9">
        <f>F7/($A9*$F9)</f>
        <v>0.11358036221343008</v>
      </c>
    </row>
    <row r="108" spans="1:5">
      <c r="A108">
        <v>8</v>
      </c>
      <c r="B108" s="9">
        <f>C7/(A10*C10)</f>
        <v>0.30630300976034391</v>
      </c>
      <c r="C108" s="9">
        <f>D7/($A10*$D10)</f>
        <v>5.1011578411277236E-2</v>
      </c>
      <c r="D108" s="9">
        <f>E7/($A10*$E10)</f>
        <v>0.37511890135151205</v>
      </c>
      <c r="E108" s="9">
        <f>F7/($A10*$F10)</f>
        <v>4.1653459592957985E-2</v>
      </c>
    </row>
    <row r="109" spans="1:5">
      <c r="A109">
        <v>16</v>
      </c>
      <c r="B109" s="9">
        <f>C7/(A11*C11)</f>
        <v>0.2645260996778705</v>
      </c>
      <c r="C109" s="9">
        <f>D7/($A11*$D11)</f>
        <v>1.4766973862907585E-2</v>
      </c>
      <c r="D109" s="9">
        <f>E7/($A11*$E11)</f>
        <v>0.31765664106326053</v>
      </c>
      <c r="E109" s="9">
        <f>F7/($A11*$F11)</f>
        <v>1.2297082746090236E-2</v>
      </c>
    </row>
    <row r="110" spans="1:5">
      <c r="A110">
        <v>32</v>
      </c>
      <c r="B110" s="9">
        <f>C7/(A12*C12)</f>
        <v>0.2348377105840718</v>
      </c>
      <c r="C110" s="9">
        <f>D7/($A12*$D12)</f>
        <v>4.1584569086930822E-3</v>
      </c>
      <c r="D110" s="9">
        <f>E7/($A12*$E12)</f>
        <v>0.29435871199465419</v>
      </c>
      <c r="E110" s="9">
        <f>F7/($A12*$F12)</f>
        <v>3.3175933315598119E-3</v>
      </c>
    </row>
    <row r="111" spans="1:5">
      <c r="A111">
        <v>64</v>
      </c>
      <c r="B111" s="9">
        <f>C7/(A13*C13)</f>
        <v>0.2188912059261347</v>
      </c>
      <c r="C111" s="9">
        <f>D7/($A13*$D13)</f>
        <v>1.1153514549249904E-3</v>
      </c>
      <c r="D111" s="9">
        <f>E7/($A13*$E13)</f>
        <v>0.2696465579273653</v>
      </c>
      <c r="E111" s="9">
        <f>F7/($A13*$F13)</f>
        <v>9.0540975889543589E-4</v>
      </c>
    </row>
    <row r="112" spans="1:5">
      <c r="A112">
        <v>128</v>
      </c>
      <c r="B112" s="9">
        <f>C7/(A14*C14)</f>
        <v>0.18096045598858207</v>
      </c>
      <c r="C112" s="9">
        <f>D7/($A14*$D14)</f>
        <v>3.372844963092439E-4</v>
      </c>
      <c r="D112" s="9">
        <f>E7/($A14*$E14)</f>
        <v>0.21807776851734817</v>
      </c>
      <c r="E112" s="9">
        <f>F7/($A14*$F14)</f>
        <v>2.7987793833805959E-4</v>
      </c>
    </row>
    <row r="113" spans="1:5">
      <c r="A113">
        <v>256</v>
      </c>
      <c r="B113" s="9">
        <f>C7/(A15*C15)</f>
        <v>7.8364459825933402E-2</v>
      </c>
      <c r="C113" s="9">
        <f>D7/($A15*$D15)</f>
        <v>1.9471567974045244E-4</v>
      </c>
      <c r="D113" s="9">
        <f>E7/($A15*$E15)</f>
        <v>0.14233864210580591</v>
      </c>
      <c r="E113" s="9">
        <f>F7/($A15*$F15)</f>
        <v>1.0720060861025738E-4</v>
      </c>
    </row>
    <row r="114" spans="1:5">
      <c r="A114">
        <v>512</v>
      </c>
      <c r="B114" s="9">
        <f>C7/(A16*C16)</f>
        <v>3.6914862090683842E-2</v>
      </c>
      <c r="C114" s="9">
        <f>D7/($A16*$D16)</f>
        <v>1.0333770870534311E-4</v>
      </c>
      <c r="D114" s="9">
        <f>E7/($A16*$E16)</f>
        <v>5.0089435734193326E-2</v>
      </c>
      <c r="E114" s="9">
        <f>F7/($A16*$F16)</f>
        <v>7.6157720878874155E-5</v>
      </c>
    </row>
    <row r="115" spans="1:5">
      <c r="A115">
        <v>1024</v>
      </c>
      <c r="B115" s="9">
        <f>C7/(A17*C17)</f>
        <v>9.1008273200557828E-3</v>
      </c>
      <c r="C115" s="9">
        <f>D7/($A17*$D17)</f>
        <v>1.0478984853438627E-4</v>
      </c>
      <c r="D115" s="9">
        <f>E7/($A17*$E17)</f>
        <v>1.4106603646795743E-2</v>
      </c>
      <c r="E115" s="9">
        <f>F7/($A17*$F17)</f>
        <v>6.7604814049118992E-5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M9" sqref="M9"/>
    </sheetView>
  </sheetViews>
  <sheetFormatPr baseColWidth="10" defaultRowHeight="15" x14ac:dyDescent="0"/>
  <cols>
    <col min="1" max="1" width="38.6640625" customWidth="1"/>
    <col min="2" max="2" width="16.1640625" customWidth="1"/>
  </cols>
  <sheetData>
    <row r="1" spans="1:13">
      <c r="A1" t="s">
        <v>6</v>
      </c>
    </row>
    <row r="2" spans="1:13">
      <c r="A2" t="s">
        <v>37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</row>
    <row r="3" spans="1:13">
      <c r="A3" t="s">
        <v>38</v>
      </c>
      <c r="B3">
        <v>39545.820299999999</v>
      </c>
      <c r="C3">
        <v>39296.093800000002</v>
      </c>
      <c r="D3">
        <v>39630.585899999998</v>
      </c>
      <c r="E3">
        <v>40692.140599999999</v>
      </c>
      <c r="F3">
        <v>40050.703099999999</v>
      </c>
      <c r="G3">
        <v>39436.007799999999</v>
      </c>
      <c r="H3">
        <v>40137.515599999999</v>
      </c>
      <c r="I3">
        <v>39387.371099999997</v>
      </c>
      <c r="J3">
        <v>40614.316400000003</v>
      </c>
      <c r="K3">
        <v>39473.906199999998</v>
      </c>
      <c r="L3">
        <v>40202.226600000002</v>
      </c>
    </row>
    <row r="4" spans="1:13">
      <c r="A4" t="s">
        <v>39</v>
      </c>
      <c r="B4">
        <v>482232</v>
      </c>
      <c r="C4">
        <v>241401</v>
      </c>
      <c r="D4">
        <v>120684</v>
      </c>
      <c r="E4">
        <v>62786.400000000001</v>
      </c>
      <c r="F4">
        <v>31627.8</v>
      </c>
      <c r="G4">
        <v>15779</v>
      </c>
      <c r="H4">
        <v>7860.93</v>
      </c>
      <c r="I4">
        <v>3920.59</v>
      </c>
      <c r="J4">
        <v>1999.39</v>
      </c>
      <c r="K4">
        <v>1078.92</v>
      </c>
      <c r="L4">
        <v>500.56400000000002</v>
      </c>
    </row>
    <row r="5" spans="1:13">
      <c r="A5" t="s">
        <v>40</v>
      </c>
      <c r="B5">
        <f t="shared" ref="B5:L5" si="0">SUM(B3:B4)</f>
        <v>521777.82030000002</v>
      </c>
      <c r="C5">
        <f t="shared" si="0"/>
        <v>280697.09380000003</v>
      </c>
      <c r="D5">
        <f t="shared" si="0"/>
        <v>160314.58590000001</v>
      </c>
      <c r="E5">
        <f t="shared" si="0"/>
        <v>103478.54060000001</v>
      </c>
      <c r="F5">
        <f t="shared" si="0"/>
        <v>71678.503100000002</v>
      </c>
      <c r="G5">
        <f t="shared" si="0"/>
        <v>55215.007799999999</v>
      </c>
      <c r="H5">
        <f t="shared" si="0"/>
        <v>47998.445599999999</v>
      </c>
      <c r="I5">
        <f t="shared" si="0"/>
        <v>43307.9611</v>
      </c>
      <c r="J5">
        <f t="shared" si="0"/>
        <v>42613.706400000003</v>
      </c>
      <c r="K5">
        <f t="shared" si="0"/>
        <v>40552.826199999996</v>
      </c>
      <c r="L5">
        <f t="shared" si="0"/>
        <v>40702.7906</v>
      </c>
    </row>
    <row r="6" spans="1:13">
      <c r="A6" t="s">
        <v>41</v>
      </c>
      <c r="B6">
        <v>168.41446999999999</v>
      </c>
      <c r="C6">
        <v>88.030900000000003</v>
      </c>
      <c r="D6">
        <v>60.110500000000002</v>
      </c>
      <c r="E6">
        <v>44.304400000000001</v>
      </c>
      <c r="F6">
        <v>24.874600000000001</v>
      </c>
      <c r="G6">
        <v>12.680099999999999</v>
      </c>
      <c r="H6">
        <v>7.03172</v>
      </c>
      <c r="I6">
        <v>4.1930300000000003</v>
      </c>
      <c r="J6">
        <v>3.01938</v>
      </c>
      <c r="K6">
        <v>3.0600200000000002</v>
      </c>
      <c r="L6">
        <v>5.33263</v>
      </c>
    </row>
    <row r="7" spans="1:13">
      <c r="A7" t="s">
        <v>42</v>
      </c>
      <c r="B7">
        <f t="shared" ref="B7:L7" si="1">CEILING(SUM(B3:B4)/B6,1)</f>
        <v>3099</v>
      </c>
      <c r="C7">
        <f t="shared" si="1"/>
        <v>3189</v>
      </c>
      <c r="D7">
        <f t="shared" si="1"/>
        <v>2667</v>
      </c>
      <c r="E7">
        <f t="shared" si="1"/>
        <v>2336</v>
      </c>
      <c r="F7">
        <f t="shared" si="1"/>
        <v>2882</v>
      </c>
      <c r="G7">
        <f t="shared" si="1"/>
        <v>4355</v>
      </c>
      <c r="H7">
        <f t="shared" si="1"/>
        <v>6826</v>
      </c>
      <c r="I7">
        <f t="shared" si="1"/>
        <v>10329</v>
      </c>
      <c r="J7">
        <f t="shared" si="1"/>
        <v>14114</v>
      </c>
      <c r="K7">
        <f t="shared" si="1"/>
        <v>13253</v>
      </c>
      <c r="L7">
        <f t="shared" si="1"/>
        <v>7633</v>
      </c>
    </row>
    <row r="8" spans="1:13">
      <c r="A8" t="s">
        <v>66</v>
      </c>
      <c r="B8">
        <v>673721</v>
      </c>
      <c r="C8">
        <v>352123</v>
      </c>
      <c r="D8">
        <v>240442</v>
      </c>
      <c r="E8">
        <v>177218</v>
      </c>
      <c r="F8">
        <v>99498.2</v>
      </c>
      <c r="G8">
        <v>50720.5</v>
      </c>
      <c r="H8">
        <v>28126.9</v>
      </c>
      <c r="I8">
        <v>16772.099999999999</v>
      </c>
      <c r="J8">
        <v>12077.5</v>
      </c>
      <c r="K8">
        <v>12240.1</v>
      </c>
      <c r="L8">
        <v>21330.5</v>
      </c>
      <c r="M8" t="s">
        <v>67</v>
      </c>
    </row>
    <row r="29" spans="1:1">
      <c r="A29" t="s">
        <v>43</v>
      </c>
    </row>
    <row r="30" spans="1:1">
      <c r="A30" t="s">
        <v>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G3" sqref="G3:J3"/>
    </sheetView>
  </sheetViews>
  <sheetFormatPr baseColWidth="10" defaultRowHeight="15" x14ac:dyDescent="0"/>
  <sheetData>
    <row r="1" spans="1:5">
      <c r="B1" t="s">
        <v>20</v>
      </c>
    </row>
    <row r="3" spans="1:5">
      <c r="A3" t="s">
        <v>64</v>
      </c>
      <c r="B3" t="s">
        <v>0</v>
      </c>
      <c r="C3" t="s">
        <v>1</v>
      </c>
      <c r="D3" t="s">
        <v>2</v>
      </c>
      <c r="E3" t="s">
        <v>6</v>
      </c>
    </row>
    <row r="4" spans="1:5">
      <c r="A4">
        <v>1</v>
      </c>
      <c r="B4">
        <v>38.495699999999999</v>
      </c>
      <c r="C4">
        <v>51.742600000000003</v>
      </c>
      <c r="D4">
        <v>91.944500000000005</v>
      </c>
      <c r="E4">
        <v>151.10599999999999</v>
      </c>
    </row>
    <row r="5" spans="1:5">
      <c r="A5">
        <v>2</v>
      </c>
      <c r="B5">
        <v>26.512499999999999</v>
      </c>
      <c r="C5">
        <v>31.9618</v>
      </c>
      <c r="D5">
        <v>56.979799999999997</v>
      </c>
      <c r="E5">
        <v>99.078999999999994</v>
      </c>
    </row>
    <row r="6" spans="1:5">
      <c r="A6">
        <v>4</v>
      </c>
      <c r="B6">
        <v>18.908100000000001</v>
      </c>
      <c r="C6">
        <v>30.270399999999999</v>
      </c>
      <c r="D6">
        <v>39.106000000000002</v>
      </c>
      <c r="E6">
        <v>88.942499999999995</v>
      </c>
    </row>
    <row r="7" spans="1:5">
      <c r="A7">
        <v>8</v>
      </c>
      <c r="B7">
        <v>14.2782</v>
      </c>
      <c r="C7">
        <v>18.468</v>
      </c>
      <c r="D7">
        <v>29.621099999999998</v>
      </c>
      <c r="E7">
        <v>50.938099999999999</v>
      </c>
    </row>
    <row r="8" spans="1:5">
      <c r="A8">
        <v>16</v>
      </c>
      <c r="B8">
        <v>9.3773599999999995</v>
      </c>
      <c r="C8">
        <v>14.610200000000001</v>
      </c>
      <c r="D8">
        <v>17.993200000000002</v>
      </c>
      <c r="E8">
        <v>32.658799999999999</v>
      </c>
    </row>
    <row r="9" spans="1:5">
      <c r="A9">
        <v>32</v>
      </c>
      <c r="B9">
        <v>5.1306399999999996</v>
      </c>
      <c r="C9">
        <v>7.1517799999999996</v>
      </c>
      <c r="D9">
        <v>11.811999999999999</v>
      </c>
      <c r="E9">
        <v>18.367000000000001</v>
      </c>
    </row>
    <row r="10" spans="1:5">
      <c r="A10">
        <v>64</v>
      </c>
      <c r="B10">
        <v>3.3240799999999999</v>
      </c>
      <c r="C10">
        <v>4.3823699999999999</v>
      </c>
      <c r="D10">
        <v>6.4063400000000001</v>
      </c>
      <c r="E10">
        <v>11.369400000000001</v>
      </c>
    </row>
    <row r="11" spans="1:5">
      <c r="A11">
        <v>128</v>
      </c>
      <c r="B11">
        <v>2.2854299999999999</v>
      </c>
      <c r="C11">
        <v>3.3040600000000002</v>
      </c>
      <c r="D11">
        <v>4.4949700000000004</v>
      </c>
      <c r="E11">
        <v>6.3314300000000001</v>
      </c>
    </row>
    <row r="12" spans="1:5">
      <c r="A12">
        <v>256</v>
      </c>
      <c r="B12">
        <v>1.45031</v>
      </c>
      <c r="C12">
        <v>2.56914</v>
      </c>
      <c r="D12">
        <v>2.5615000000000001</v>
      </c>
      <c r="E12">
        <v>4.2543699999999998</v>
      </c>
    </row>
    <row r="13" spans="1:5">
      <c r="A13">
        <v>512</v>
      </c>
      <c r="B13">
        <v>1.6741299999999999</v>
      </c>
      <c r="C13">
        <v>1.40594</v>
      </c>
      <c r="D13">
        <v>2.0724900000000002</v>
      </c>
      <c r="E13">
        <v>3.7351000000000001</v>
      </c>
    </row>
    <row r="14" spans="1:5">
      <c r="A14">
        <v>1024</v>
      </c>
      <c r="B14">
        <v>2.4136299999999999</v>
      </c>
      <c r="C14">
        <v>3.2638199999999999</v>
      </c>
      <c r="D14">
        <v>2.8134000000000001</v>
      </c>
      <c r="E14">
        <v>3.7593999999999999</v>
      </c>
    </row>
    <row r="67" spans="2:10">
      <c r="B67" s="10"/>
      <c r="C67" s="10"/>
      <c r="D67" s="10"/>
      <c r="E67" s="10"/>
      <c r="F67" s="10"/>
      <c r="G67" s="10"/>
      <c r="H67" s="10"/>
      <c r="I67" s="10"/>
      <c r="J67" s="1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Strong 4.096M nodes</vt:lpstr>
      <vt:lpstr>Weak 4000 nodes per proc</vt:lpstr>
      <vt:lpstr>Strong 1M nodes</vt:lpstr>
      <vt:lpstr>Cost comparison</vt:lpstr>
      <vt:lpstr>IMPI_vs_OMPI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Bollig</dc:creator>
  <cp:lastModifiedBy>Evan F. Bollig</cp:lastModifiedBy>
  <dcterms:created xsi:type="dcterms:W3CDTF">2013-07-12T21:06:21Z</dcterms:created>
  <dcterms:modified xsi:type="dcterms:W3CDTF">2013-10-11T05:44:53Z</dcterms:modified>
</cp:coreProperties>
</file>