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920" tabRatio="500" firstSheet="5" activeTab="8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3" l="1"/>
  <c r="F64" i="13"/>
  <c r="F57" i="13"/>
  <c r="F58" i="13"/>
  <c r="F46" i="13"/>
  <c r="F41" i="13"/>
  <c r="F34" i="13"/>
  <c r="F35" i="13"/>
  <c r="F19" i="13"/>
  <c r="F14" i="13"/>
  <c r="F7" i="13"/>
  <c r="F8" i="13"/>
  <c r="D69" i="13"/>
  <c r="D64" i="13"/>
  <c r="D57" i="13"/>
  <c r="D58" i="13"/>
  <c r="D46" i="13"/>
  <c r="D41" i="13"/>
  <c r="D34" i="13"/>
  <c r="D35" i="13"/>
  <c r="D19" i="13"/>
  <c r="D14" i="13"/>
  <c r="D7" i="13"/>
  <c r="D8" i="13"/>
  <c r="G69" i="13"/>
  <c r="E69" i="13"/>
  <c r="C69" i="13"/>
  <c r="B69" i="13"/>
  <c r="G64" i="13"/>
  <c r="E64" i="13"/>
  <c r="C64" i="13"/>
  <c r="B64" i="13"/>
  <c r="G57" i="13"/>
  <c r="B34" i="13"/>
  <c r="G58" i="13"/>
  <c r="E57" i="13"/>
  <c r="E58" i="13"/>
  <c r="C57" i="13"/>
  <c r="C58" i="13"/>
  <c r="B57" i="13"/>
  <c r="B58" i="13"/>
  <c r="G34" i="13"/>
  <c r="E34" i="13"/>
  <c r="C34" i="13"/>
  <c r="G35" i="13"/>
  <c r="E35" i="13"/>
  <c r="C35" i="13"/>
  <c r="B35" i="13"/>
  <c r="G41" i="13"/>
  <c r="E41" i="13"/>
  <c r="C41" i="13"/>
  <c r="B41" i="13"/>
  <c r="G46" i="13"/>
  <c r="E46" i="13"/>
  <c r="C46" i="13"/>
  <c r="B46" i="13"/>
  <c r="G19" i="13"/>
  <c r="E19" i="13"/>
  <c r="C19" i="13"/>
  <c r="B19" i="13"/>
  <c r="G14" i="13"/>
  <c r="E14" i="13"/>
  <c r="C14" i="13"/>
  <c r="B14" i="13"/>
  <c r="B7" i="13"/>
  <c r="G7" i="13"/>
  <c r="G8" i="13"/>
  <c r="E7" i="13"/>
  <c r="E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<sst xmlns="http://schemas.openxmlformats.org/spreadsheetml/2006/main" count="223" uniqueCount="60">
  <si>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</si>
  <si>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</si>
  <si>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</si>
  <si>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</si>
  <si>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</si>
  <si>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</si>
  <si>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</si>
  <si>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</si>
  <si>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</si>
  <si>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</si>
  <si>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</si>
  <si>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</si>
  <si>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</si>
  <si>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</si>
  <si>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</si>
  <si>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</si>
  <si>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</si>
  <si>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</si>
  <si>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</si>
  <si>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</si>
  <si>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</si>
  <si>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</si>
  <si>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</si>
  <si>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</si>
  <si>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</si>
  <si>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</si>
  <si>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</si>
  <si>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</si>
  <si>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</si>
  <si>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</si>
  <si>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</si>
  <si>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</si>
  <si>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</si>
  <si>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</si>
  <si>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</si>
  <si>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</si>
  <si>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</si>
  <si>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</si>
  <si>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</si>
  <si>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</si>
  <si>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</si>
  <si>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</si>
  <si>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</si>
  <si>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</si>
  <si>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</si>
  <si>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</si>
  <si>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</si>
  <si>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</si>
  <si>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</si>
  <si>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</si>
  <si>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</si>
  <si>
    <t>Nodes per Cell</t>
  </si>
  <si>
    <t>Cell Count</t>
  </si>
  <si>
    <t>exclude (0,1)</t>
  </si>
  <si>
    <t>exclude (0)</t>
  </si>
  <si>
    <t>All</t>
  </si>
  <si>
    <t>MEAN</t>
  </si>
  <si>
    <t>exclude (0, 1, 2)</t>
  </si>
  <si>
    <t>10^6 CVT</t>
  </si>
  <si>
    <t>hnx=160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</si>
</sst>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4" fillId="2" borderId="0" xfId="0" applyFont="1" applyFill="1"/>
    <xf numFmtId="0" fontId="0" fillId="2" borderId="0" xfId="0" applyFill="1"/>
  </cellXfs>
  <cellStyles count="4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14296"/>
        <c:axId val="-2092308200"/>
      </c:scatterChart>
      <c:valAx>
        <c:axId val="-209261429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308200"/>
        <c:crosses val="autoZero"/>
        <c:crossBetween val="midCat"/>
      </c:valAx>
      <c:valAx>
        <c:axId val="-2092308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614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71288"/>
        <c:axId val="-2092468296"/>
      </c:scatterChart>
      <c:valAx>
        <c:axId val="-2092471288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2468296"/>
        <c:crosses val="autoZero"/>
        <c:crossBetween val="midCat"/>
      </c:valAx>
      <c:valAx>
        <c:axId val="-2092468296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7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32600"/>
        <c:axId val="-2092927160"/>
      </c:scatterChart>
      <c:valAx>
        <c:axId val="-20929326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927160"/>
        <c:crosses val="autoZero"/>
        <c:crossBetween val="midCat"/>
      </c:valAx>
      <c:valAx>
        <c:axId val="-209292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93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64632"/>
        <c:axId val="-2092885192"/>
      </c:scatterChart>
      <c:valAx>
        <c:axId val="-209286463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85192"/>
        <c:crosses val="autoZero"/>
        <c:crossBetween val="midCat"/>
      </c:valAx>
      <c:valAx>
        <c:axId val="-209288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6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72888"/>
        <c:axId val="-2092369896"/>
      </c:scatterChart>
      <c:valAx>
        <c:axId val="-209237288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69896"/>
        <c:crosses val="autoZero"/>
        <c:crossBetween val="midCat"/>
      </c:valAx>
      <c:valAx>
        <c:axId val="-209236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72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32280"/>
        <c:axId val="-2092829288"/>
      </c:scatterChart>
      <c:valAx>
        <c:axId val="-20928322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29288"/>
        <c:crosses val="autoZero"/>
        <c:crossBetween val="midCat"/>
      </c:valAx>
      <c:valAx>
        <c:axId val="-209282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3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04520"/>
        <c:axId val="-2091963640"/>
      </c:scatterChart>
      <c:valAx>
        <c:axId val="-209210452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963640"/>
        <c:crosses val="autoZero"/>
        <c:crossBetween val="midCat"/>
      </c:valAx>
      <c:valAx>
        <c:axId val="-2091963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10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68248"/>
        <c:axId val="-2092494760"/>
      </c:scatterChart>
      <c:valAx>
        <c:axId val="-2091968248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494760"/>
        <c:crosses val="autoZero"/>
        <c:crossBetween val="midCat"/>
      </c:valAx>
      <c:valAx>
        <c:axId val="-209249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96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33080"/>
        <c:axId val="-2085858728"/>
      </c:scatterChart>
      <c:valAx>
        <c:axId val="-2092033080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858728"/>
        <c:crosses val="autoZero"/>
        <c:crossBetween val="midCat"/>
      </c:valAx>
      <c:valAx>
        <c:axId val="-208585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033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24408"/>
        <c:axId val="-2092219000"/>
      </c:scatterChart>
      <c:valAx>
        <c:axId val="-2092224408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19000"/>
        <c:crosses val="autoZero"/>
        <c:crossBetween val="midCat"/>
      </c:valAx>
      <c:valAx>
        <c:axId val="-2092219000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24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'Variable HNX'!$D$63:$D$81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'Variable HNX'!$E$63:$E$81</c:f>
              <c:numCache>
                <c:formatCode>General</c:formatCode>
                <c:ptCount val="19"/>
                <c:pt idx="0">
                  <c:v>409034.0</c:v>
                </c:pt>
                <c:pt idx="1">
                  <c:v>44542.0</c:v>
                </c:pt>
                <c:pt idx="2">
                  <c:v>13669.0</c:v>
                </c:pt>
                <c:pt idx="3">
                  <c:v>11480.0</c:v>
                </c:pt>
                <c:pt idx="4">
                  <c:v>11780.0</c:v>
                </c:pt>
                <c:pt idx="5">
                  <c:v>11422.0</c:v>
                </c:pt>
                <c:pt idx="6">
                  <c:v>10341.0</c:v>
                </c:pt>
                <c:pt idx="7">
                  <c:v>8518.0</c:v>
                </c:pt>
                <c:pt idx="8">
                  <c:v>6077.0</c:v>
                </c:pt>
                <c:pt idx="9">
                  <c:v>4037.0</c:v>
                </c:pt>
                <c:pt idx="10">
                  <c:v>2271.0</c:v>
                </c:pt>
                <c:pt idx="11">
                  <c:v>1190.0</c:v>
                </c:pt>
                <c:pt idx="12">
                  <c:v>552.0</c:v>
                </c:pt>
                <c:pt idx="13">
                  <c:v>243.0</c:v>
                </c:pt>
                <c:pt idx="14">
                  <c:v>86.0</c:v>
                </c:pt>
                <c:pt idx="15">
                  <c:v>38.0</c:v>
                </c:pt>
                <c:pt idx="16">
                  <c:v>9.0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173192"/>
        <c:axId val="-2092170248"/>
      </c:barChart>
      <c:catAx>
        <c:axId val="-209217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70248"/>
        <c:crosses val="autoZero"/>
        <c:auto val="1"/>
        <c:lblAlgn val="ctr"/>
        <c:lblOffset val="100"/>
        <c:noMultiLvlLbl val="0"/>
      </c:catAx>
      <c:valAx>
        <c:axId val="-20921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7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98488"/>
        <c:axId val="-2086893016"/>
      </c:scatterChart>
      <c:valAx>
        <c:axId val="-208689848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893016"/>
        <c:crosses val="autoZero"/>
        <c:crossBetween val="midCat"/>
      </c:valAx>
      <c:valAx>
        <c:axId val="-20868930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89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'Variable HNX'!$O$62:$O$124</c:f>
              <c:numCache>
                <c:formatCode>General</c:formatCode>
                <c:ptCount val="63"/>
                <c:pt idx="0">
                  <c:v>93739.0</c:v>
                </c:pt>
                <c:pt idx="1">
                  <c:v>61732.0</c:v>
                </c:pt>
                <c:pt idx="2">
                  <c:v>32127.0</c:v>
                </c:pt>
                <c:pt idx="3">
                  <c:v>15557.0</c:v>
                </c:pt>
                <c:pt idx="4">
                  <c:v>7272.0</c:v>
                </c:pt>
                <c:pt idx="5">
                  <c:v>3753.0</c:v>
                </c:pt>
                <c:pt idx="6">
                  <c:v>1991.0</c:v>
                </c:pt>
                <c:pt idx="7">
                  <c:v>1156.0</c:v>
                </c:pt>
                <c:pt idx="8">
                  <c:v>776.0</c:v>
                </c:pt>
                <c:pt idx="9">
                  <c:v>566.0</c:v>
                </c:pt>
                <c:pt idx="10">
                  <c:v>501.0</c:v>
                </c:pt>
                <c:pt idx="11">
                  <c:v>378.0</c:v>
                </c:pt>
                <c:pt idx="12">
                  <c:v>345.0</c:v>
                </c:pt>
                <c:pt idx="13">
                  <c:v>332.0</c:v>
                </c:pt>
                <c:pt idx="14">
                  <c:v>329.0</c:v>
                </c:pt>
                <c:pt idx="15">
                  <c:v>344.0</c:v>
                </c:pt>
                <c:pt idx="16">
                  <c:v>327.0</c:v>
                </c:pt>
                <c:pt idx="17">
                  <c:v>314.0</c:v>
                </c:pt>
                <c:pt idx="18">
                  <c:v>339.0</c:v>
                </c:pt>
                <c:pt idx="19">
                  <c:v>333.0</c:v>
                </c:pt>
                <c:pt idx="20">
                  <c:v>314.0</c:v>
                </c:pt>
                <c:pt idx="21">
                  <c:v>364.0</c:v>
                </c:pt>
                <c:pt idx="22">
                  <c:v>341.0</c:v>
                </c:pt>
                <c:pt idx="23">
                  <c:v>349.0</c:v>
                </c:pt>
                <c:pt idx="24">
                  <c:v>366.0</c:v>
                </c:pt>
                <c:pt idx="25">
                  <c:v>362.0</c:v>
                </c:pt>
                <c:pt idx="26">
                  <c:v>364.0</c:v>
                </c:pt>
                <c:pt idx="27">
                  <c:v>382.0</c:v>
                </c:pt>
                <c:pt idx="28">
                  <c:v>420.0</c:v>
                </c:pt>
                <c:pt idx="29">
                  <c:v>422.0</c:v>
                </c:pt>
                <c:pt idx="30">
                  <c:v>542.0</c:v>
                </c:pt>
                <c:pt idx="31">
                  <c:v>573.0</c:v>
                </c:pt>
                <c:pt idx="32">
                  <c:v>607.0</c:v>
                </c:pt>
                <c:pt idx="33">
                  <c:v>601.0</c:v>
                </c:pt>
                <c:pt idx="34">
                  <c:v>641.0</c:v>
                </c:pt>
                <c:pt idx="35">
                  <c:v>632.0</c:v>
                </c:pt>
                <c:pt idx="36">
                  <c:v>647.0</c:v>
                </c:pt>
                <c:pt idx="37">
                  <c:v>648.0</c:v>
                </c:pt>
                <c:pt idx="38">
                  <c:v>644.0</c:v>
                </c:pt>
                <c:pt idx="39">
                  <c:v>582.0</c:v>
                </c:pt>
                <c:pt idx="40">
                  <c:v>562.0</c:v>
                </c:pt>
                <c:pt idx="41">
                  <c:v>467.0</c:v>
                </c:pt>
                <c:pt idx="42">
                  <c:v>442.0</c:v>
                </c:pt>
                <c:pt idx="43">
                  <c:v>427.0</c:v>
                </c:pt>
                <c:pt idx="44">
                  <c:v>360.0</c:v>
                </c:pt>
                <c:pt idx="45">
                  <c:v>306.0</c:v>
                </c:pt>
                <c:pt idx="46">
                  <c:v>254.0</c:v>
                </c:pt>
                <c:pt idx="47">
                  <c:v>190.0</c:v>
                </c:pt>
                <c:pt idx="48">
                  <c:v>153.0</c:v>
                </c:pt>
                <c:pt idx="49">
                  <c:v>119.0</c:v>
                </c:pt>
                <c:pt idx="50">
                  <c:v>91.0</c:v>
                </c:pt>
                <c:pt idx="51">
                  <c:v>70.0</c:v>
                </c:pt>
                <c:pt idx="52">
                  <c:v>40.0</c:v>
                </c:pt>
                <c:pt idx="53">
                  <c:v>40.0</c:v>
                </c:pt>
                <c:pt idx="54">
                  <c:v>29.0</c:v>
                </c:pt>
                <c:pt idx="55">
                  <c:v>26.0</c:v>
                </c:pt>
                <c:pt idx="56">
                  <c:v>21.0</c:v>
                </c:pt>
                <c:pt idx="57">
                  <c:v>6.0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'Variable HNX'!$P$62:$P$124</c:f>
              <c:numCache>
                <c:formatCode>General</c:formatCode>
                <c:ptCount val="6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23416"/>
        <c:axId val="-2087220440"/>
      </c:barChart>
      <c:catAx>
        <c:axId val="-20872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0440"/>
        <c:crosses val="autoZero"/>
        <c:auto val="1"/>
        <c:lblAlgn val="ctr"/>
        <c:lblOffset val="100"/>
        <c:noMultiLvlLbl val="0"/>
      </c:catAx>
      <c:valAx>
        <c:axId val="-208722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2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32792"/>
        <c:axId val="-2087027352"/>
      </c:scatterChart>
      <c:valAx>
        <c:axId val="-208703279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027352"/>
        <c:crosses val="autoZero"/>
        <c:crossBetween val="midCat"/>
      </c:valAx>
      <c:valAx>
        <c:axId val="-2087027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03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90680"/>
        <c:axId val="-2086985192"/>
      </c:scatterChart>
      <c:valAx>
        <c:axId val="-208699068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85192"/>
        <c:crosses val="autoZero"/>
        <c:crossBetween val="midCat"/>
      </c:valAx>
      <c:valAx>
        <c:axId val="-20869851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9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39000"/>
        <c:axId val="-2086933512"/>
      </c:scatterChart>
      <c:valAx>
        <c:axId val="-20869390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33512"/>
        <c:crosses val="autoZero"/>
        <c:crossBetween val="midCat"/>
      </c:valAx>
      <c:valAx>
        <c:axId val="-208693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39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43224"/>
        <c:axId val="-2086062888"/>
      </c:scatterChart>
      <c:valAx>
        <c:axId val="-208594322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062888"/>
        <c:crosses val="autoZero"/>
        <c:crossBetween val="midCat"/>
      </c:valAx>
      <c:valAx>
        <c:axId val="-2086062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5943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49480"/>
        <c:axId val="2118470584"/>
      </c:scatterChart>
      <c:valAx>
        <c:axId val="-210934948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470584"/>
        <c:crosses val="autoZero"/>
        <c:crossBetween val="midCat"/>
      </c:valAx>
      <c:valAx>
        <c:axId val="2118470584"/>
        <c:scaling>
          <c:orientation val="minMax"/>
          <c:max val="1.2"/>
          <c:min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934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89672"/>
        <c:axId val="-2092456184"/>
      </c:scatterChart>
      <c:valAx>
        <c:axId val="-209238967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456184"/>
        <c:crosses val="autoZero"/>
        <c:crossBetween val="midCat"/>
      </c:valAx>
      <c:valAx>
        <c:axId val="-2092456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38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20632"/>
        <c:axId val="-2109256504"/>
      </c:scatterChart>
      <c:valAx>
        <c:axId val="212002063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9256504"/>
        <c:crosses val="autoZero"/>
        <c:crossBetween val="midCat"/>
      </c:valAx>
      <c:valAx>
        <c:axId val="-210925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02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84</xdr:row>
      <xdr:rowOff>63500</xdr:rowOff>
    </xdr:from>
    <xdr:to>
      <xdr:col>7</xdr:col>
      <xdr:colOff>520700</xdr:colOff>
      <xdr:row>103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84</xdr:row>
      <xdr:rowOff>165100</xdr:rowOff>
    </xdr:from>
    <xdr:to>
      <xdr:col>15</xdr:col>
      <xdr:colOff>88900</xdr:colOff>
      <xdr:row>102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6" workbookViewId="0">
      <selection activeCell="I18" sqref="I18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1" sqref="E51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E13" sqref="E13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topLeftCell="A30"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activeCell="G17" sqref="G17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  <row r="61" spans="4:16">
      <c r="D61" t="s">
        <v>51</v>
      </c>
      <c r="E61" t="s">
        <v>52</v>
      </c>
      <c r="O61">
        <v>107374</v>
      </c>
      <c r="P61">
        <v>0</v>
      </c>
    </row>
    <row r="62" spans="4:16">
      <c r="D62">
        <v>0</v>
      </c>
      <c r="E62">
        <v>3560709</v>
      </c>
      <c r="O62">
        <v>93739</v>
      </c>
      <c r="P62">
        <v>1</v>
      </c>
    </row>
    <row r="63" spans="4:16">
      <c r="D63">
        <v>1</v>
      </c>
      <c r="E63">
        <v>409034</v>
      </c>
      <c r="O63">
        <v>61732</v>
      </c>
      <c r="P63">
        <v>2</v>
      </c>
    </row>
    <row r="64" spans="4:16">
      <c r="D64">
        <v>2</v>
      </c>
      <c r="E64">
        <v>44542</v>
      </c>
      <c r="O64">
        <v>32127</v>
      </c>
      <c r="P64">
        <v>3</v>
      </c>
    </row>
    <row r="65" spans="4:16">
      <c r="D65">
        <v>3</v>
      </c>
      <c r="E65">
        <v>13669</v>
      </c>
      <c r="O65">
        <v>15557</v>
      </c>
      <c r="P65">
        <v>4</v>
      </c>
    </row>
    <row r="66" spans="4:16">
      <c r="D66">
        <v>4</v>
      </c>
      <c r="E66">
        <v>11480</v>
      </c>
      <c r="O66">
        <v>7272</v>
      </c>
      <c r="P66">
        <v>5</v>
      </c>
    </row>
    <row r="67" spans="4:16">
      <c r="D67">
        <v>5</v>
      </c>
      <c r="E67">
        <v>11780</v>
      </c>
      <c r="O67">
        <v>3753</v>
      </c>
      <c r="P67">
        <v>6</v>
      </c>
    </row>
    <row r="68" spans="4:16">
      <c r="D68">
        <v>6</v>
      </c>
      <c r="E68">
        <v>11422</v>
      </c>
      <c r="O68">
        <v>1991</v>
      </c>
      <c r="P68">
        <v>7</v>
      </c>
    </row>
    <row r="69" spans="4:16">
      <c r="D69">
        <v>7</v>
      </c>
      <c r="E69">
        <v>10341</v>
      </c>
      <c r="H69" t="s">
        <v>56</v>
      </c>
      <c r="O69">
        <v>1156</v>
      </c>
      <c r="P69">
        <v>8</v>
      </c>
    </row>
    <row r="70" spans="4:16">
      <c r="D70">
        <v>8</v>
      </c>
      <c r="E70">
        <v>8518</v>
      </c>
      <c r="H70" t="s">
        <v>57</v>
      </c>
      <c r="I70">
        <v>6.1418600000000003</v>
      </c>
      <c r="O70">
        <v>776</v>
      </c>
      <c r="P70">
        <v>9</v>
      </c>
    </row>
    <row r="71" spans="4:16">
      <c r="D71">
        <v>9</v>
      </c>
      <c r="E71">
        <v>6077</v>
      </c>
      <c r="H71" t="s">
        <v>53</v>
      </c>
      <c r="I71">
        <v>4.6806599999999996</v>
      </c>
      <c r="O71">
        <v>566</v>
      </c>
      <c r="P71">
        <v>10</v>
      </c>
    </row>
    <row r="72" spans="4:16">
      <c r="D72">
        <v>10</v>
      </c>
      <c r="E72">
        <v>4037</v>
      </c>
      <c r="H72" t="s">
        <v>54</v>
      </c>
      <c r="I72">
        <v>1.8681399999999999</v>
      </c>
      <c r="O72">
        <v>501</v>
      </c>
      <c r="P72">
        <v>11</v>
      </c>
    </row>
    <row r="73" spans="4:16">
      <c r="D73">
        <v>11</v>
      </c>
      <c r="E73">
        <v>2271</v>
      </c>
      <c r="H73" t="s">
        <v>55</v>
      </c>
      <c r="I73">
        <v>0.244141</v>
      </c>
      <c r="O73">
        <v>378</v>
      </c>
      <c r="P73">
        <v>12</v>
      </c>
    </row>
    <row r="74" spans="4:16">
      <c r="D74">
        <v>12</v>
      </c>
      <c r="E74">
        <v>1190</v>
      </c>
      <c r="O74">
        <v>345</v>
      </c>
      <c r="P74">
        <v>13</v>
      </c>
    </row>
    <row r="75" spans="4:16">
      <c r="D75">
        <v>13</v>
      </c>
      <c r="E75">
        <v>552</v>
      </c>
      <c r="O75">
        <v>332</v>
      </c>
      <c r="P75">
        <v>14</v>
      </c>
    </row>
    <row r="76" spans="4:16">
      <c r="D76">
        <v>14</v>
      </c>
      <c r="E76">
        <v>243</v>
      </c>
      <c r="O76">
        <v>329</v>
      </c>
      <c r="P76">
        <v>15</v>
      </c>
    </row>
    <row r="77" spans="4:16">
      <c r="D77">
        <v>15</v>
      </c>
      <c r="E77">
        <v>86</v>
      </c>
      <c r="O77">
        <v>344</v>
      </c>
      <c r="P77">
        <v>16</v>
      </c>
    </row>
    <row r="78" spans="4:16">
      <c r="D78">
        <v>16</v>
      </c>
      <c r="E78">
        <v>38</v>
      </c>
      <c r="O78">
        <v>327</v>
      </c>
      <c r="P78">
        <v>17</v>
      </c>
    </row>
    <row r="79" spans="4:16">
      <c r="D79">
        <v>17</v>
      </c>
      <c r="E79">
        <v>9</v>
      </c>
      <c r="O79">
        <v>314</v>
      </c>
      <c r="P79">
        <v>18</v>
      </c>
    </row>
    <row r="80" spans="4:16">
      <c r="D80">
        <v>19</v>
      </c>
      <c r="E80">
        <v>1</v>
      </c>
      <c r="O80">
        <v>339</v>
      </c>
      <c r="P80">
        <v>19</v>
      </c>
    </row>
    <row r="81" spans="4:16">
      <c r="D81">
        <v>20</v>
      </c>
      <c r="E81">
        <v>1</v>
      </c>
      <c r="O81">
        <v>333</v>
      </c>
      <c r="P81">
        <v>20</v>
      </c>
    </row>
    <row r="82" spans="4:16">
      <c r="O82">
        <v>314</v>
      </c>
      <c r="P82">
        <v>21</v>
      </c>
    </row>
    <row r="83" spans="4:16">
      <c r="O83">
        <v>364</v>
      </c>
      <c r="P83">
        <v>22</v>
      </c>
    </row>
    <row r="84" spans="4:16">
      <c r="O84">
        <v>341</v>
      </c>
      <c r="P84">
        <v>23</v>
      </c>
    </row>
    <row r="85" spans="4:16">
      <c r="O85">
        <v>349</v>
      </c>
      <c r="P85">
        <v>24</v>
      </c>
    </row>
    <row r="86" spans="4:16">
      <c r="O86">
        <v>366</v>
      </c>
      <c r="P86">
        <v>25</v>
      </c>
    </row>
    <row r="87" spans="4:16">
      <c r="O87">
        <v>362</v>
      </c>
      <c r="P87">
        <v>26</v>
      </c>
    </row>
    <row r="88" spans="4:16">
      <c r="O88">
        <v>364</v>
      </c>
      <c r="P88">
        <v>27</v>
      </c>
    </row>
    <row r="89" spans="4:16">
      <c r="O89">
        <v>382</v>
      </c>
      <c r="P89">
        <v>28</v>
      </c>
    </row>
    <row r="90" spans="4:16">
      <c r="O90">
        <v>420</v>
      </c>
      <c r="P90">
        <v>29</v>
      </c>
    </row>
    <row r="91" spans="4:16">
      <c r="O91">
        <v>422</v>
      </c>
      <c r="P91">
        <v>30</v>
      </c>
    </row>
    <row r="92" spans="4:16">
      <c r="O92">
        <v>542</v>
      </c>
      <c r="P92">
        <v>31</v>
      </c>
    </row>
    <row r="93" spans="4:16">
      <c r="O93">
        <v>573</v>
      </c>
      <c r="P93">
        <v>32</v>
      </c>
    </row>
    <row r="94" spans="4:16">
      <c r="O94">
        <v>607</v>
      </c>
      <c r="P94">
        <v>33</v>
      </c>
    </row>
    <row r="95" spans="4:16">
      <c r="O95">
        <v>601</v>
      </c>
      <c r="P95">
        <v>34</v>
      </c>
    </row>
    <row r="96" spans="4:16">
      <c r="O96">
        <v>641</v>
      </c>
      <c r="P96">
        <v>35</v>
      </c>
    </row>
    <row r="97" spans="15:16">
      <c r="O97">
        <v>632</v>
      </c>
      <c r="P97">
        <v>36</v>
      </c>
    </row>
    <row r="98" spans="15:16">
      <c r="O98">
        <v>647</v>
      </c>
      <c r="P98">
        <v>37</v>
      </c>
    </row>
    <row r="99" spans="15:16">
      <c r="O99">
        <v>648</v>
      </c>
      <c r="P99">
        <v>38</v>
      </c>
    </row>
    <row r="100" spans="15:16">
      <c r="O100">
        <v>644</v>
      </c>
      <c r="P100">
        <v>39</v>
      </c>
    </row>
    <row r="101" spans="15:16">
      <c r="O101">
        <v>582</v>
      </c>
      <c r="P101">
        <v>40</v>
      </c>
    </row>
    <row r="102" spans="15:16">
      <c r="O102">
        <v>562</v>
      </c>
      <c r="P102">
        <v>41</v>
      </c>
    </row>
    <row r="103" spans="15:16">
      <c r="O103">
        <v>467</v>
      </c>
      <c r="P103">
        <v>42</v>
      </c>
    </row>
    <row r="104" spans="15:16">
      <c r="O104">
        <v>442</v>
      </c>
      <c r="P104">
        <v>43</v>
      </c>
    </row>
    <row r="105" spans="15:16">
      <c r="O105">
        <v>427</v>
      </c>
      <c r="P105">
        <v>44</v>
      </c>
    </row>
    <row r="106" spans="15:16">
      <c r="O106">
        <v>360</v>
      </c>
      <c r="P106">
        <v>45</v>
      </c>
    </row>
    <row r="107" spans="15:16">
      <c r="O107">
        <v>306</v>
      </c>
      <c r="P107">
        <v>46</v>
      </c>
    </row>
    <row r="108" spans="15:16">
      <c r="O108">
        <v>254</v>
      </c>
      <c r="P108">
        <v>47</v>
      </c>
    </row>
    <row r="109" spans="15:16">
      <c r="O109">
        <v>190</v>
      </c>
      <c r="P109">
        <v>48</v>
      </c>
    </row>
    <row r="110" spans="15:16">
      <c r="O110">
        <v>153</v>
      </c>
      <c r="P110">
        <v>49</v>
      </c>
    </row>
    <row r="111" spans="15:16">
      <c r="O111">
        <v>119</v>
      </c>
      <c r="P111">
        <v>50</v>
      </c>
    </row>
    <row r="112" spans="15:16">
      <c r="O112">
        <v>91</v>
      </c>
      <c r="P112">
        <v>51</v>
      </c>
    </row>
    <row r="113" spans="15:16">
      <c r="O113">
        <v>70</v>
      </c>
      <c r="P113">
        <v>52</v>
      </c>
    </row>
    <row r="114" spans="15:16">
      <c r="O114">
        <v>40</v>
      </c>
      <c r="P114">
        <v>53</v>
      </c>
    </row>
    <row r="115" spans="15:16">
      <c r="O115">
        <v>40</v>
      </c>
      <c r="P115">
        <v>54</v>
      </c>
    </row>
    <row r="116" spans="15:16">
      <c r="O116">
        <v>29</v>
      </c>
      <c r="P116">
        <v>55</v>
      </c>
    </row>
    <row r="117" spans="15:16">
      <c r="O117">
        <v>26</v>
      </c>
      <c r="P117">
        <v>56</v>
      </c>
    </row>
    <row r="118" spans="15:16">
      <c r="O118">
        <v>21</v>
      </c>
      <c r="P118">
        <v>57</v>
      </c>
    </row>
    <row r="119" spans="15:16">
      <c r="O119">
        <v>6</v>
      </c>
      <c r="P119">
        <v>58</v>
      </c>
    </row>
    <row r="120" spans="15:16">
      <c r="O120">
        <v>3</v>
      </c>
      <c r="P120">
        <v>59</v>
      </c>
    </row>
    <row r="121" spans="15:16">
      <c r="O121">
        <v>4</v>
      </c>
      <c r="P121">
        <v>60</v>
      </c>
    </row>
    <row r="122" spans="15:16">
      <c r="O122">
        <v>2</v>
      </c>
      <c r="P122">
        <v>61</v>
      </c>
    </row>
    <row r="123" spans="15:16">
      <c r="O123">
        <v>1</v>
      </c>
      <c r="P123">
        <v>62</v>
      </c>
    </row>
    <row r="124" spans="15:16">
      <c r="O124">
        <v>1</v>
      </c>
      <c r="P124">
        <v>65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53" workbookViewId="0">
      <selection activeCell="E73" sqref="E73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42</v>
      </c>
      <c r="E5" t="s">
        <v>41</v>
      </c>
      <c r="F5" t="s">
        <v>40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9539.2724999999991</v>
      </c>
      <c r="E6">
        <v>9642.0946999999996</v>
      </c>
      <c r="F6">
        <v>9531.3633000000009</v>
      </c>
      <c r="G6">
        <v>9594.3008000000009</v>
      </c>
    </row>
    <row r="7" spans="1:7">
      <c r="A7" t="s">
        <v>44</v>
      </c>
      <c r="B7">
        <f t="shared" ref="B7:G7" si="0">B6/64000</f>
        <v>0.15828665156249999</v>
      </c>
      <c r="C7">
        <f t="shared" si="0"/>
        <v>0.14954502812499998</v>
      </c>
      <c r="D7">
        <f t="shared" ref="D7" si="1">D6/64000</f>
        <v>0.14905113281249999</v>
      </c>
      <c r="E7">
        <f t="shared" si="0"/>
        <v>0.15065772968749999</v>
      </c>
      <c r="F7">
        <f t="shared" ref="F7:H7" si="2">F6/64000</f>
        <v>0.14892755156250001</v>
      </c>
      <c r="G7">
        <f t="shared" si="0"/>
        <v>0.14991095000000002</v>
      </c>
    </row>
    <row r="8" spans="1:7">
      <c r="A8" t="s">
        <v>6</v>
      </c>
      <c r="B8">
        <f t="shared" ref="B8:G8" si="3">$B$7/B7</f>
        <v>1</v>
      </c>
      <c r="C8">
        <f t="shared" si="3"/>
        <v>1.0584547914905815</v>
      </c>
      <c r="D8">
        <f t="shared" ref="D8" si="4">$B$7/D7</f>
        <v>1.0619620835865629</v>
      </c>
      <c r="E8">
        <f t="shared" si="3"/>
        <v>1.0506374408457118</v>
      </c>
      <c r="F8">
        <f t="shared" ref="F8:H8" si="5">$B$7/F7</f>
        <v>1.0628433080501714</v>
      </c>
      <c r="G8">
        <f t="shared" si="3"/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42</v>
      </c>
      <c r="E12" t="s">
        <v>41</v>
      </c>
      <c r="F12" t="s">
        <v>40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4.7240000000000002</v>
      </c>
      <c r="E13">
        <v>4.8875000000000002</v>
      </c>
      <c r="F13">
        <v>4.7915000000000001</v>
      </c>
      <c r="G13">
        <v>4.7045000000000003</v>
      </c>
    </row>
    <row r="14" spans="1:7">
      <c r="A14" t="s">
        <v>6</v>
      </c>
      <c r="B14">
        <f t="shared" ref="B14:G14" si="6">$B$13/B13</f>
        <v>1</v>
      </c>
      <c r="C14">
        <f t="shared" si="6"/>
        <v>0.98871087533156488</v>
      </c>
      <c r="D14">
        <f t="shared" ref="D14" si="7">$B$13/D13</f>
        <v>0.98630397967823868</v>
      </c>
      <c r="E14">
        <f t="shared" si="6"/>
        <v>0.95330946291560104</v>
      </c>
      <c r="F14">
        <f t="shared" ref="F14:H14" si="8">$B$13/F13</f>
        <v>0.97240947511217779</v>
      </c>
      <c r="G14">
        <f t="shared" si="6"/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42</v>
      </c>
      <c r="E17" t="s">
        <v>41</v>
      </c>
      <c r="F17" t="s">
        <v>40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36866</v>
      </c>
      <c r="E18">
        <v>53324</v>
      </c>
      <c r="F18">
        <v>38040</v>
      </c>
      <c r="G18">
        <v>35842</v>
      </c>
      <c r="I18" t="s">
        <v>49</v>
      </c>
    </row>
    <row r="19" spans="1:9">
      <c r="B19">
        <f t="shared" ref="B19:G19" si="9">$B$18/B18</f>
        <v>1</v>
      </c>
      <c r="C19">
        <f t="shared" si="9"/>
        <v>1.2871078302135512</v>
      </c>
      <c r="D19">
        <f t="shared" ref="D19" si="10">$B$18/D18</f>
        <v>0.13242554114902622</v>
      </c>
      <c r="E19">
        <f t="shared" si="9"/>
        <v>9.1553521866326606E-2</v>
      </c>
      <c r="F19">
        <f t="shared" ref="F19:H19" si="11">$B$18/F18</f>
        <v>0.12833859095688749</v>
      </c>
      <c r="G19">
        <f t="shared" si="9"/>
        <v>0.13620891691311868</v>
      </c>
    </row>
    <row r="23" spans="1:9" s="5" customFormat="1"/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42</v>
      </c>
      <c r="E32" t="s">
        <v>41</v>
      </c>
      <c r="F32" t="s">
        <v>40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14952.2168</v>
      </c>
      <c r="E33">
        <v>15038.156199999999</v>
      </c>
      <c r="F33">
        <v>15078.171899999999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12">C33/100000</f>
        <v>0.15077310499999999</v>
      </c>
      <c r="D34">
        <f>D33/100000</f>
        <v>0.14952216800000001</v>
      </c>
      <c r="E34">
        <f t="shared" si="12"/>
        <v>0.150381562</v>
      </c>
      <c r="F34">
        <f t="shared" ref="F34:H34" si="13">F33/100000</f>
        <v>0.15078171899999998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14">$B$34/C34</f>
        <v>1.0156433337364779</v>
      </c>
      <c r="D35">
        <f t="shared" ref="D35" si="15">$B$34/D34</f>
        <v>1.0241404404997658</v>
      </c>
      <c r="E35">
        <f t="shared" si="14"/>
        <v>1.0182877273212525</v>
      </c>
      <c r="F35">
        <f t="shared" ref="F35:H35" si="16">$B$34/F34</f>
        <v>1.0155853111079072</v>
      </c>
      <c r="G35">
        <f t="shared" si="14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42</v>
      </c>
      <c r="E39" t="s">
        <v>41</v>
      </c>
      <c r="F39" t="s">
        <v>40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7.5042999999999997</v>
      </c>
      <c r="E40">
        <v>7.6189999999999998</v>
      </c>
      <c r="F40">
        <v>7.4593999999999996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17">$B$40/C40</f>
        <v>1.0052651924127911</v>
      </c>
      <c r="D41">
        <f t="shared" ref="D41" si="18">$B$40/D40</f>
        <v>1.0049704835894087</v>
      </c>
      <c r="E41">
        <f t="shared" si="17"/>
        <v>0.9898411865074157</v>
      </c>
      <c r="F41">
        <f t="shared" ref="F41:H41" si="19">$B$40/F40</f>
        <v>1.0110196530552056</v>
      </c>
      <c r="G41">
        <f t="shared" si="17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42</v>
      </c>
      <c r="E44" t="s">
        <v>41</v>
      </c>
      <c r="F44" t="s">
        <v>40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70545</v>
      </c>
      <c r="E45">
        <v>87983</v>
      </c>
      <c r="F45">
        <v>73699</v>
      </c>
      <c r="G45">
        <v>70573</v>
      </c>
    </row>
    <row r="46" spans="1:7">
      <c r="B46">
        <f t="shared" ref="B46:G46" si="20">$B$45/B45</f>
        <v>1</v>
      </c>
      <c r="C46">
        <f t="shared" si="20"/>
        <v>0.63277576505048949</v>
      </c>
      <c r="D46">
        <f t="shared" ref="D46" si="21">$B$45/D45</f>
        <v>0.11636544049897228</v>
      </c>
      <c r="E46">
        <f t="shared" si="20"/>
        <v>9.3302115181341849E-2</v>
      </c>
      <c r="F46">
        <f t="shared" ref="F46:H46" si="22">$B$45/F45</f>
        <v>0.11138550048168903</v>
      </c>
      <c r="G46">
        <f t="shared" si="20"/>
        <v>0.11631927224292576</v>
      </c>
    </row>
    <row r="48" spans="1:7" s="4" customFormat="1"/>
    <row r="51" spans="1:7">
      <c r="A51" t="s">
        <v>58</v>
      </c>
    </row>
    <row r="52" spans="1:7">
      <c r="A52" t="s">
        <v>59</v>
      </c>
    </row>
    <row r="53" spans="1:7">
      <c r="A53" t="s">
        <v>37</v>
      </c>
    </row>
    <row r="54" spans="1:7">
      <c r="B54" s="3" t="s">
        <v>27</v>
      </c>
      <c r="C54" s="3"/>
      <c r="D54" s="3"/>
      <c r="E54" s="3"/>
      <c r="F54" s="3"/>
      <c r="G54" s="3"/>
    </row>
    <row r="55" spans="1:7">
      <c r="B55" t="s">
        <v>38</v>
      </c>
      <c r="C55" t="s">
        <v>39</v>
      </c>
      <c r="D55" t="s">
        <v>42</v>
      </c>
      <c r="E55" t="s">
        <v>41</v>
      </c>
      <c r="F55" t="s">
        <v>40</v>
      </c>
      <c r="G55" t="s">
        <v>43</v>
      </c>
    </row>
    <row r="56" spans="1:7">
      <c r="A56" t="s">
        <v>45</v>
      </c>
      <c r="B56">
        <v>15313.169900000001</v>
      </c>
      <c r="C56">
        <v>15077.3105</v>
      </c>
      <c r="D56">
        <v>14952.2168</v>
      </c>
      <c r="E56">
        <v>15038.156199999999</v>
      </c>
      <c r="F56">
        <v>15078.171899999999</v>
      </c>
      <c r="G56">
        <v>15016.0479</v>
      </c>
    </row>
    <row r="57" spans="1:7">
      <c r="A57" t="s">
        <v>44</v>
      </c>
      <c r="B57">
        <f>B56/100000</f>
        <v>0.15313169900000001</v>
      </c>
      <c r="C57">
        <f t="shared" ref="C57:E57" si="23">C56/100000</f>
        <v>0.15077310499999999</v>
      </c>
      <c r="D57">
        <f>D56/100000</f>
        <v>0.14952216800000001</v>
      </c>
      <c r="E57">
        <f t="shared" si="23"/>
        <v>0.150381562</v>
      </c>
      <c r="F57">
        <f t="shared" ref="F57:H57" si="24">F56/100000</f>
        <v>0.15078171899999998</v>
      </c>
      <c r="G57">
        <f>G56/100000</f>
        <v>0.15016047899999999</v>
      </c>
    </row>
    <row r="58" spans="1:7">
      <c r="A58" t="s">
        <v>6</v>
      </c>
      <c r="B58">
        <f>$B$34/B57</f>
        <v>1</v>
      </c>
      <c r="C58">
        <f t="shared" ref="C58:G58" si="25">$B$34/C57</f>
        <v>1.0156433337364779</v>
      </c>
      <c r="D58">
        <f t="shared" ref="D58" si="26">$B$34/D57</f>
        <v>1.0241404404997658</v>
      </c>
      <c r="E58">
        <f t="shared" si="25"/>
        <v>1.0182877273212525</v>
      </c>
      <c r="F58">
        <f t="shared" ref="F58:H58" si="27">$B$34/F57</f>
        <v>1.0155853111079072</v>
      </c>
      <c r="G58">
        <f t="shared" si="25"/>
        <v>1.0197869640519728</v>
      </c>
    </row>
    <row r="61" spans="1:7">
      <c r="B61" s="3" t="s">
        <v>33</v>
      </c>
      <c r="C61" s="3"/>
      <c r="D61" s="3"/>
      <c r="E61" s="3"/>
      <c r="F61" s="3"/>
      <c r="G61" s="3"/>
    </row>
    <row r="62" spans="1:7">
      <c r="B62" t="s">
        <v>38</v>
      </c>
      <c r="C62" t="s">
        <v>39</v>
      </c>
      <c r="D62" t="s">
        <v>42</v>
      </c>
      <c r="E62" t="s">
        <v>41</v>
      </c>
      <c r="F62" t="s">
        <v>40</v>
      </c>
      <c r="G62" t="s">
        <v>43</v>
      </c>
    </row>
    <row r="63" spans="1:7">
      <c r="A63" t="s">
        <v>46</v>
      </c>
      <c r="B63">
        <v>79.775599999999997</v>
      </c>
      <c r="C63">
        <v>73.003</v>
      </c>
      <c r="D63">
        <v>75.335300000000004</v>
      </c>
      <c r="E63">
        <v>74.966899999999995</v>
      </c>
      <c r="F63">
        <v>76.606899999999996</v>
      </c>
      <c r="G63">
        <v>84.813800000000001</v>
      </c>
    </row>
    <row r="64" spans="1:7">
      <c r="A64" t="s">
        <v>6</v>
      </c>
      <c r="B64">
        <f>$B$63/B63</f>
        <v>1</v>
      </c>
      <c r="C64">
        <f>$B$63/C63</f>
        <v>1.0927715299371259</v>
      </c>
      <c r="D64">
        <f>$B$63/D63</f>
        <v>1.0589404966861484</v>
      </c>
      <c r="E64">
        <f>$B$63/E63</f>
        <v>1.0641443090217149</v>
      </c>
      <c r="F64">
        <f>$B$63/F63</f>
        <v>1.0413631148108069</v>
      </c>
      <c r="G64">
        <f>$B$63/G63</f>
        <v>0.9405969311597876</v>
      </c>
    </row>
    <row r="66" spans="1:7">
      <c r="B66" s="3"/>
      <c r="C66" s="3"/>
      <c r="D66" s="3"/>
      <c r="E66" s="3"/>
      <c r="F66" s="3"/>
      <c r="G66" s="3"/>
    </row>
    <row r="67" spans="1:7">
      <c r="B67" t="s">
        <v>38</v>
      </c>
      <c r="C67" t="s">
        <v>39</v>
      </c>
      <c r="D67" t="s">
        <v>42</v>
      </c>
      <c r="E67" t="s">
        <v>41</v>
      </c>
      <c r="F67" t="s">
        <v>40</v>
      </c>
      <c r="G67" t="s">
        <v>43</v>
      </c>
    </row>
    <row r="68" spans="1:7">
      <c r="A68" t="s">
        <v>47</v>
      </c>
      <c r="B68">
        <v>7885</v>
      </c>
      <c r="C68">
        <v>6566</v>
      </c>
      <c r="D68">
        <v>575606</v>
      </c>
      <c r="E68">
        <v>819312</v>
      </c>
      <c r="F68">
        <v>611513</v>
      </c>
      <c r="G68">
        <v>513579</v>
      </c>
    </row>
    <row r="69" spans="1:7">
      <c r="B69">
        <f>$B$68/B68</f>
        <v>1</v>
      </c>
      <c r="C69">
        <f>$B$68/C68</f>
        <v>1.2008833384099908</v>
      </c>
      <c r="D69">
        <f t="shared" ref="D69:H69" si="28">$B$68/D68</f>
        <v>1.3698606338363395E-2</v>
      </c>
      <c r="E69">
        <f t="shared" si="28"/>
        <v>9.6239283691682779E-3</v>
      </c>
      <c r="F69">
        <f t="shared" si="28"/>
        <v>1.2894247546658862E-2</v>
      </c>
      <c r="G69">
        <f t="shared" si="28"/>
        <v>1.535304208310698E-2</v>
      </c>
    </row>
  </sheetData>
  <mergeCells count="9">
    <mergeCell ref="B54:G54"/>
    <mergeCell ref="B61:G61"/>
    <mergeCell ref="B66:G66"/>
    <mergeCell ref="B43:G43"/>
    <mergeCell ref="B4:G4"/>
    <mergeCell ref="B11:G11"/>
    <mergeCell ref="B16:G16"/>
    <mergeCell ref="B31:G31"/>
    <mergeCell ref="B38:G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2013-09-10T03:24:22Z</dcterms:modified>
</cp:coreProperties>
</file>