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 activeTab="1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2" i="2" l="1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M3" i="2"/>
  <c r="L3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A3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K3" i="2"/>
</calcChain>
</file>

<file path=xl/sharedStrings.xml><?xml version="1.0" encoding="utf-8"?>
<sst xmlns="http://schemas.openxmlformats.org/spreadsheetml/2006/main" count="98" uniqueCount="26">
  <si>
    <t>Time (ms)</t>
  </si>
  <si>
    <t>Speedup</t>
  </si>
  <si>
    <t>p</t>
  </si>
  <si>
    <t>ppn</t>
  </si>
  <si>
    <t>nodes</t>
  </si>
  <si>
    <t>SpMV Only</t>
  </si>
  <si>
    <t>Comm Only</t>
  </si>
  <si>
    <t>SpMV + Comm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</si>
  <si>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</si>
  <si>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</si>
  <si>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</si>
  <si>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</si>
  <si>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</si>
  <si>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</si>
  <si>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</si>
  <si>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</si>
  <si>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</si>
  <si>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</si>
  <si>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</si>
  <si>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</si>
  <si>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</si>
  <si>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</si>
  <si>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</si>
  <si>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</si>
  <si>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</si>
  <si>
    <t>% of Time Total in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</si>
</sst>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9" fontId="0" fillId="0" borderId="0" xfId="1" applyFont="1"/>
  </cellXfs>
  <cellStyles count="3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-2102498184"/>
        <c:axId val="-2104431256"/>
        <c:axId val="-2094135144"/>
      </c:surfaceChart>
      <c:catAx>
        <c:axId val="-210249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431256"/>
        <c:crosses val="autoZero"/>
        <c:auto val="1"/>
        <c:lblAlgn val="ctr"/>
        <c:lblOffset val="100"/>
        <c:noMultiLvlLbl val="0"/>
      </c:catAx>
      <c:valAx>
        <c:axId val="-210443125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498184"/>
        <c:crosses val="autoZero"/>
        <c:crossBetween val="midCat"/>
        <c:majorUnit val="8.0"/>
      </c:valAx>
      <c:serAx>
        <c:axId val="-209413514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43125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-2096397464"/>
        <c:axId val="-2097641528"/>
        <c:axId val="-2097884408"/>
      </c:surfaceChart>
      <c:catAx>
        <c:axId val="-209639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641528"/>
        <c:crosses val="autoZero"/>
        <c:auto val="1"/>
        <c:lblAlgn val="ctr"/>
        <c:lblOffset val="100"/>
        <c:noMultiLvlLbl val="0"/>
      </c:catAx>
      <c:valAx>
        <c:axId val="-209764152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97464"/>
        <c:crosses val="autoZero"/>
        <c:crossBetween val="midCat"/>
        <c:majorUnit val="8.0"/>
      </c:valAx>
      <c:serAx>
        <c:axId val="-2097884408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64152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-2146181752"/>
        <c:axId val="-2142777336"/>
        <c:axId val="-2146380504"/>
      </c:surfaceChart>
      <c:catAx>
        <c:axId val="-21461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77336"/>
        <c:crosses val="autoZero"/>
        <c:auto val="1"/>
        <c:lblAlgn val="ctr"/>
        <c:lblOffset val="100"/>
        <c:noMultiLvlLbl val="0"/>
      </c:catAx>
      <c:valAx>
        <c:axId val="-214277733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81752"/>
        <c:crosses val="autoZero"/>
        <c:crossBetween val="midCat"/>
        <c:majorUnit val="8.0"/>
      </c:valAx>
      <c:serAx>
        <c:axId val="-214638050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277733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-2137506296"/>
        <c:axId val="-2137451960"/>
        <c:axId val="-2137458120"/>
      </c:surfaceChart>
      <c:catAx>
        <c:axId val="-21375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451960"/>
        <c:crosses val="autoZero"/>
        <c:auto val="1"/>
        <c:lblAlgn val="ctr"/>
        <c:lblOffset val="100"/>
        <c:noMultiLvlLbl val="0"/>
      </c:catAx>
      <c:valAx>
        <c:axId val="-2137451960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06296"/>
        <c:crosses val="autoZero"/>
        <c:crossBetween val="midCat"/>
        <c:majorUnit val="8.0"/>
      </c:valAx>
      <c:serAx>
        <c:axId val="-213745812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451960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11" sqref="F11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12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>(($B$1*D$2*2)/(D3*0.001))*0.000000001</f>
        <v>8.420950791520033</v>
      </c>
      <c r="L3" s="7">
        <f>(($B$1*E$2*2)/(E3*0.001))*0.000000001</f>
        <v>8.4084776123356484</v>
      </c>
      <c r="M3" s="7">
        <f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63.963299999999997</v>
      </c>
      <c r="G4">
        <v>108.982</v>
      </c>
      <c r="I4">
        <v>2</v>
      </c>
      <c r="J4">
        <v>1</v>
      </c>
      <c r="K4" s="7">
        <f>(($B$1*D$2*2)/(D4*0.001))*0.000000001</f>
        <v>6.0809990611968656</v>
      </c>
      <c r="L4" s="7">
        <f>(($B$1*E$2*2)/(E4*0.001))*0.000000001</f>
        <v>6.7960842873734864</v>
      </c>
      <c r="M4" s="7">
        <f>(($B$1*F$2*2)/(F4*0.001))*0.000000001</f>
        <v>6.4036721057231256</v>
      </c>
      <c r="N4" s="7">
        <f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>(($B$1*D$2*2)/(D5*0.001))*0.000000001</f>
        <v>6.9350091876521942</v>
      </c>
      <c r="L5" s="7">
        <f>(($B$1*E$2*2)/(E5*0.001))*0.000000001</f>
        <v>9.1283640245721624</v>
      </c>
      <c r="M5" s="7">
        <f>(($B$1*F$2*2)/(F5*0.001))*0.000000001</f>
        <v>10.287941808829144</v>
      </c>
      <c r="N5" s="7">
        <f>(($B$1*G$2*2)/(G5*0.001))*0.000000001</f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>(($B$1*D$2*2)/(D6*0.001))*0.000000001</f>
        <v>12.139787477008639</v>
      </c>
      <c r="L6" s="7">
        <f>(($B$1*E$2*2)/(E6*0.001))*0.000000001</f>
        <v>14.62730754831092</v>
      </c>
      <c r="M6" s="7">
        <f>(($B$1*F$2*2)/(F6*0.001))*0.000000001</f>
        <v>12.129503774182753</v>
      </c>
      <c r="N6" s="7">
        <f>(($B$1*G$2*2)/(G6*0.001))*0.000000001</f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>(($B$1*D$2*2)/(D7*0.001))*0.000000001</f>
        <v>3.3761788164561564</v>
      </c>
      <c r="L7" s="7">
        <f>(($B$1*E$2*2)/(E7*0.001))*0.000000001</f>
        <v>4.0767537769273119</v>
      </c>
      <c r="M7" s="7">
        <f>(($B$1*F$2*2)/(F7*0.001))*0.000000001</f>
        <v>3.7447773338575048</v>
      </c>
      <c r="N7" s="7">
        <f>(($B$1*G$2*2)/(G7*0.001))*0.000000001</f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>(($B$1*D$2*2)/(D8*0.001))*0.000000001</f>
        <v>4.3682992164513843</v>
      </c>
      <c r="L8" s="7">
        <f>(($B$1*E$2*2)/(E8*0.001))*0.000000001</f>
        <v>5.429596466246756</v>
      </c>
      <c r="M8" s="7">
        <f>(($B$1*F$2*2)/(F8*0.001))*0.000000001</f>
        <v>6.5010403886657153</v>
      </c>
      <c r="N8" s="7">
        <f>(($B$1*G$2*2)/(G8*0.001))*0.000000001</f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>(($B$1*D$2*2)/(D9*0.001))*0.000000001</f>
        <v>11.115066284628831</v>
      </c>
      <c r="L9" s="7">
        <f>(($B$1*E$2*2)/(E9*0.001))*0.000000001</f>
        <v>9.2664949243579731</v>
      </c>
      <c r="M9" s="7">
        <f>(($B$1*F$2*2)/(F9*0.001))*0.000000001</f>
        <v>9.9310933416092446</v>
      </c>
      <c r="N9" s="7">
        <f>(($B$1*G$2*2)/(G9*0.001))*0.000000001</f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>(($B$1*D$2*2)/(D10*0.001))*0.000000001</f>
        <v>15.945955229862028</v>
      </c>
      <c r="L10" s="7">
        <f>(($B$1*E$2*2)/(E10*0.001))*0.000000001</f>
        <v>15.407558411144079</v>
      </c>
      <c r="M10" s="7">
        <f>(($B$1*F$2*2)/(F10*0.001))*0.000000001</f>
        <v>22.231509473901319</v>
      </c>
      <c r="N10" s="7">
        <f>(($B$1*G$2*2)/(G10*0.001))*0.000000001</f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>(($B$1*D$2*2)/(D11*0.001))*0.000000001</f>
        <v>3.2652525304628575</v>
      </c>
      <c r="L11" s="7">
        <f>(($B$1*E$2*2)/(E11*0.001))*0.000000001</f>
        <v>4.4464910729449914</v>
      </c>
      <c r="M11" s="7">
        <f>(($B$1*F$2*2)/(F11*0.001))*0.000000001</f>
        <v>5.1453925120469517</v>
      </c>
      <c r="N11" s="7">
        <f>(($B$1*G$2*2)/(G11*0.001))*0.000000001</f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>(($B$1*D$2*2)/(D12*0.001))*0.000000001</f>
        <v>8.2987116688714888</v>
      </c>
      <c r="L12" s="7">
        <f>(($B$1*E$2*2)/(E12*0.001))*0.000000001</f>
        <v>7.6174021548724591</v>
      </c>
      <c r="M12" s="7">
        <f>(($B$1*F$2*2)/(F12*0.001))*0.000000001</f>
        <v>9.4851921237706414</v>
      </c>
      <c r="N12" s="7">
        <f>(($B$1*G$2*2)/(G12*0.001))*0.000000001</f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>(($B$1*D$2*2)/(D13*0.001))*0.000000001</f>
        <v>12.370994821138284</v>
      </c>
      <c r="L13" s="7">
        <f>(($B$1*E$2*2)/(E13*0.001))*0.000000001</f>
        <v>12.859305770058487</v>
      </c>
      <c r="M13" s="7">
        <f>(($B$1*F$2*2)/(F13*0.001))*0.000000001</f>
        <v>18.729109224177744</v>
      </c>
      <c r="N13" s="7">
        <f>(($B$1*G$2*2)/(G13*0.001))*0.000000001</f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>(($B$1*D$2*2)/(D14*0.001))*0.000000001</f>
        <v>17.416730135980661</v>
      </c>
      <c r="L14" s="7">
        <f>(($B$1*E$2*2)/(E14*0.001))*0.000000001</f>
        <v>28.446865996657426</v>
      </c>
      <c r="M14" s="7">
        <f>(($B$1*F$2*2)/(F14*0.001))*0.000000001</f>
        <v>28.035016392544986</v>
      </c>
      <c r="N14" s="7">
        <f>(($B$1*G$2*2)/(G14*0.001))*0.000000001</f>
        <v>37.41315848971287</v>
      </c>
    </row>
    <row r="21" spans="1:7">
      <c r="D21" t="s">
        <v>0</v>
      </c>
      <c r="E21" t="s">
        <v>5</v>
      </c>
    </row>
    <row r="22" spans="1:7">
      <c r="A22" t="s">
        <v>4</v>
      </c>
      <c r="B22" t="s">
        <v>3</v>
      </c>
      <c r="C22" t="s">
        <v>2</v>
      </c>
      <c r="D22">
        <v>17</v>
      </c>
      <c r="E22">
        <v>31</v>
      </c>
      <c r="F22">
        <v>50</v>
      </c>
      <c r="G22">
        <v>101</v>
      </c>
    </row>
    <row r="23" spans="1:7">
      <c r="A23">
        <v>1</v>
      </c>
      <c r="B23">
        <v>1</v>
      </c>
      <c r="C23">
        <v>1</v>
      </c>
      <c r="D23">
        <v>16.529499999999999</v>
      </c>
      <c r="E23">
        <v>30.1936</v>
      </c>
      <c r="F23">
        <v>45.799399999999999</v>
      </c>
    </row>
    <row r="24" spans="1:7">
      <c r="A24">
        <v>2</v>
      </c>
      <c r="B24">
        <v>1</v>
      </c>
      <c r="C24">
        <v>2</v>
      </c>
      <c r="D24">
        <v>10.1092</v>
      </c>
      <c r="E24">
        <v>19.3932</v>
      </c>
      <c r="F24">
        <v>31.348800000000001</v>
      </c>
      <c r="G24">
        <v>70.274799999999999</v>
      </c>
    </row>
    <row r="25" spans="1:7">
      <c r="A25">
        <v>4</v>
      </c>
      <c r="B25">
        <v>1</v>
      </c>
      <c r="C25">
        <v>4</v>
      </c>
      <c r="D25">
        <v>4.4760200000000001</v>
      </c>
      <c r="E25">
        <v>9.0690200000000001</v>
      </c>
      <c r="F25">
        <v>13.138199999999999</v>
      </c>
      <c r="G25">
        <v>31.618200000000002</v>
      </c>
    </row>
    <row r="26" spans="1:7">
      <c r="A26">
        <v>8</v>
      </c>
      <c r="B26">
        <v>1</v>
      </c>
      <c r="C26">
        <v>8</v>
      </c>
      <c r="D26">
        <v>2.0501900000000002</v>
      </c>
      <c r="E26">
        <v>4.0399799999999999</v>
      </c>
      <c r="F26">
        <v>6.5367699999999997</v>
      </c>
      <c r="G26">
        <v>15.153</v>
      </c>
    </row>
    <row r="27" spans="1:7">
      <c r="A27">
        <v>1</v>
      </c>
      <c r="B27">
        <v>2</v>
      </c>
      <c r="C27">
        <v>2</v>
      </c>
      <c r="D27">
        <v>10.4048</v>
      </c>
      <c r="E27">
        <v>19.640999999999998</v>
      </c>
      <c r="F27">
        <v>31.046900000000001</v>
      </c>
      <c r="G27">
        <v>69.792699999999996</v>
      </c>
    </row>
    <row r="28" spans="1:7">
      <c r="A28">
        <v>2</v>
      </c>
      <c r="B28">
        <v>2</v>
      </c>
      <c r="C28">
        <v>4</v>
      </c>
      <c r="D28">
        <v>5.4991500000000002</v>
      </c>
      <c r="E28">
        <v>11.831899999999999</v>
      </c>
      <c r="F28">
        <v>16.415199999999999</v>
      </c>
      <c r="G28">
        <v>41.834800000000001</v>
      </c>
    </row>
    <row r="29" spans="1:7">
      <c r="A29">
        <v>4</v>
      </c>
      <c r="B29">
        <v>2</v>
      </c>
      <c r="C29">
        <v>8</v>
      </c>
      <c r="D29">
        <v>2.54644</v>
      </c>
      <c r="E29">
        <v>4.8639999999999999</v>
      </c>
      <c r="F29">
        <v>8.4803099999999993</v>
      </c>
      <c r="G29">
        <v>18.174299999999999</v>
      </c>
    </row>
    <row r="30" spans="1:7">
      <c r="A30">
        <v>8</v>
      </c>
      <c r="B30">
        <v>2</v>
      </c>
      <c r="C30">
        <v>16</v>
      </c>
      <c r="D30">
        <v>1.0446599999999999</v>
      </c>
      <c r="E30">
        <v>2.0487700000000002</v>
      </c>
      <c r="F30">
        <v>3.4770099999999999</v>
      </c>
      <c r="G30">
        <v>8.9868000000000006</v>
      </c>
    </row>
    <row r="31" spans="1:7">
      <c r="A31">
        <v>1</v>
      </c>
      <c r="B31">
        <v>4</v>
      </c>
      <c r="C31">
        <v>4</v>
      </c>
      <c r="D31">
        <v>6.5306199999999999</v>
      </c>
      <c r="E31">
        <v>15.134600000000001</v>
      </c>
      <c r="F31">
        <v>19.898199999999999</v>
      </c>
      <c r="G31">
        <v>49.162100000000002</v>
      </c>
    </row>
    <row r="32" spans="1:7">
      <c r="A32">
        <v>2</v>
      </c>
      <c r="B32">
        <v>4</v>
      </c>
      <c r="C32">
        <v>8</v>
      </c>
      <c r="D32">
        <v>4.0113000000000003</v>
      </c>
      <c r="E32">
        <v>6.3728300000000004</v>
      </c>
      <c r="F32">
        <v>10.598800000000001</v>
      </c>
      <c r="G32">
        <v>28.1051</v>
      </c>
    </row>
    <row r="33" spans="1:7">
      <c r="A33">
        <v>4</v>
      </c>
      <c r="B33">
        <v>4</v>
      </c>
      <c r="C33">
        <v>16</v>
      </c>
      <c r="D33">
        <v>1.2695799999999999</v>
      </c>
      <c r="E33">
        <v>2.6253099999999998</v>
      </c>
      <c r="F33">
        <v>4.5138800000000003</v>
      </c>
      <c r="G33">
        <v>11.591900000000001</v>
      </c>
    </row>
    <row r="34" spans="1:7">
      <c r="A34">
        <v>8</v>
      </c>
      <c r="B34">
        <v>4</v>
      </c>
      <c r="C34">
        <v>32</v>
      </c>
      <c r="D34">
        <v>0.71308700000000003</v>
      </c>
      <c r="E34">
        <v>1.32935</v>
      </c>
      <c r="F34">
        <v>2.1026699999999998</v>
      </c>
      <c r="G34">
        <v>5.8595800000000002</v>
      </c>
    </row>
    <row r="39" spans="1:7">
      <c r="D39" t="s">
        <v>0</v>
      </c>
      <c r="E39" t="s">
        <v>6</v>
      </c>
    </row>
    <row r="40" spans="1:7">
      <c r="A40" t="s">
        <v>4</v>
      </c>
      <c r="B40" t="s">
        <v>3</v>
      </c>
      <c r="C40" t="s">
        <v>2</v>
      </c>
      <c r="D40">
        <v>17</v>
      </c>
      <c r="E40">
        <v>31</v>
      </c>
      <c r="F40">
        <v>50</v>
      </c>
      <c r="G40">
        <v>101</v>
      </c>
    </row>
    <row r="41" spans="1:7">
      <c r="A41">
        <v>1</v>
      </c>
      <c r="B41">
        <v>1</v>
      </c>
      <c r="C41">
        <v>1</v>
      </c>
      <c r="D41">
        <v>5.5999999999999999E-3</v>
      </c>
      <c r="E41">
        <v>5.4000000000000003E-3</v>
      </c>
      <c r="F41">
        <v>5.5999999999999999E-3</v>
      </c>
    </row>
    <row r="42" spans="1:7">
      <c r="A42">
        <v>2</v>
      </c>
      <c r="B42">
        <v>1</v>
      </c>
      <c r="C42">
        <v>2</v>
      </c>
      <c r="D42">
        <v>6.8635999999999999</v>
      </c>
      <c r="E42">
        <v>10.000400000000001</v>
      </c>
      <c r="F42">
        <v>16.633199999999999</v>
      </c>
      <c r="G42">
        <v>20.400700000000001</v>
      </c>
    </row>
    <row r="43" spans="1:7">
      <c r="A43">
        <v>4</v>
      </c>
      <c r="B43">
        <v>1</v>
      </c>
      <c r="C43">
        <v>4</v>
      </c>
      <c r="D43">
        <v>9.3539499999999993</v>
      </c>
      <c r="E43">
        <v>10.313599999999999</v>
      </c>
      <c r="F43">
        <v>14.864800000000001</v>
      </c>
      <c r="G43">
        <v>16.9848</v>
      </c>
    </row>
    <row r="44" spans="1:7">
      <c r="A44">
        <v>8</v>
      </c>
      <c r="B44">
        <v>1</v>
      </c>
      <c r="C44">
        <v>8</v>
      </c>
      <c r="D44">
        <v>5.94034</v>
      </c>
      <c r="E44">
        <v>8.8614800000000002</v>
      </c>
      <c r="F44">
        <v>21.747399999999999</v>
      </c>
      <c r="G44">
        <v>13.4962</v>
      </c>
    </row>
    <row r="45" spans="1:7">
      <c r="A45">
        <v>1</v>
      </c>
      <c r="B45">
        <v>2</v>
      </c>
      <c r="C45">
        <v>2</v>
      </c>
      <c r="D45">
        <v>26.385000000000002</v>
      </c>
      <c r="E45">
        <v>37.272399999999998</v>
      </c>
      <c r="F45">
        <v>66.886300000000006</v>
      </c>
      <c r="G45">
        <v>114.361</v>
      </c>
    </row>
    <row r="46" spans="1:7">
      <c r="A46">
        <v>2</v>
      </c>
      <c r="B46">
        <v>2</v>
      </c>
      <c r="C46">
        <v>4</v>
      </c>
      <c r="D46">
        <v>19.2149</v>
      </c>
      <c r="E46">
        <v>26.175000000000001</v>
      </c>
      <c r="F46">
        <v>34.636200000000002</v>
      </c>
      <c r="G46">
        <v>46.010399999999997</v>
      </c>
    </row>
    <row r="47" spans="1:7">
      <c r="A47">
        <v>4</v>
      </c>
      <c r="B47">
        <v>2</v>
      </c>
      <c r="C47">
        <v>8</v>
      </c>
      <c r="D47">
        <v>6.11653</v>
      </c>
      <c r="E47">
        <v>17.061800000000002</v>
      </c>
      <c r="F47">
        <v>25.991499999999998</v>
      </c>
      <c r="G47">
        <v>31.745699999999999</v>
      </c>
    </row>
    <row r="48" spans="1:7">
      <c r="A48">
        <v>8</v>
      </c>
      <c r="B48">
        <v>2</v>
      </c>
      <c r="C48">
        <v>16</v>
      </c>
      <c r="D48">
        <v>5.2575099999999999</v>
      </c>
      <c r="E48">
        <v>11.353</v>
      </c>
      <c r="F48">
        <v>11.4354</v>
      </c>
      <c r="G48">
        <v>20.6189</v>
      </c>
    </row>
    <row r="49" spans="1:7">
      <c r="A49">
        <v>1</v>
      </c>
      <c r="B49">
        <v>4</v>
      </c>
      <c r="C49">
        <v>4</v>
      </c>
      <c r="D49">
        <v>28.780999999999999</v>
      </c>
      <c r="E49">
        <v>34.027999999999999</v>
      </c>
      <c r="F49">
        <v>49.658700000000003</v>
      </c>
      <c r="G49">
        <v>83.735200000000006</v>
      </c>
    </row>
    <row r="50" spans="1:7">
      <c r="A50">
        <v>2</v>
      </c>
      <c r="B50">
        <v>4</v>
      </c>
      <c r="C50">
        <v>8</v>
      </c>
      <c r="D50">
        <v>7.9760499999999999</v>
      </c>
      <c r="E50">
        <v>21.449200000000001</v>
      </c>
      <c r="F50">
        <v>26.066099999999999</v>
      </c>
      <c r="G50">
        <v>34.835999999999999</v>
      </c>
    </row>
    <row r="51" spans="1:7">
      <c r="A51">
        <v>4</v>
      </c>
      <c r="B51">
        <v>4</v>
      </c>
      <c r="C51">
        <v>16</v>
      </c>
      <c r="D51">
        <v>7.2326899999999998</v>
      </c>
      <c r="E51">
        <v>13.583399999999999</v>
      </c>
      <c r="F51">
        <v>13.250299999999999</v>
      </c>
      <c r="G51">
        <v>27.873799999999999</v>
      </c>
    </row>
    <row r="52" spans="1:7">
      <c r="A52">
        <v>8</v>
      </c>
      <c r="B52">
        <v>4</v>
      </c>
      <c r="C52">
        <v>32</v>
      </c>
      <c r="D52">
        <v>5.7665499999999996</v>
      </c>
      <c r="E52">
        <v>5.6740300000000001</v>
      </c>
      <c r="F52">
        <v>10.313599999999999</v>
      </c>
      <c r="G52">
        <v>12.511100000000001</v>
      </c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M14" sqref="M14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E1" t="s">
        <v>7</v>
      </c>
      <c r="K1" t="s">
        <v>12</v>
      </c>
      <c r="R1" t="s">
        <v>1</v>
      </c>
      <c r="Y1" t="s">
        <v>22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  <c r="P2" t="s">
        <v>4</v>
      </c>
      <c r="Q2" t="s">
        <v>3</v>
      </c>
      <c r="R2" t="s">
        <v>8</v>
      </c>
      <c r="S2" t="s">
        <v>9</v>
      </c>
      <c r="T2" t="s">
        <v>10</v>
      </c>
      <c r="U2" t="s">
        <v>11</v>
      </c>
      <c r="W2" t="s">
        <v>4</v>
      </c>
      <c r="X2" t="s">
        <v>3</v>
      </c>
      <c r="Y2" t="s">
        <v>8</v>
      </c>
      <c r="Z2" t="s">
        <v>9</v>
      </c>
      <c r="AA2" t="s">
        <v>10</v>
      </c>
      <c r="AB2" t="s">
        <v>11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45.300600000000003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 t="shared" ref="L3:L14" si="0">(($B$1*E$2*2)/(E3*0.001))*0.000000001</f>
        <v>8.3818073800250854</v>
      </c>
      <c r="M3" s="7">
        <f t="shared" ref="M3:M14" si="1">(($B$1*F$2*2)/(F3*0.001))*0.000000001</f>
        <v>9.0418228456135239</v>
      </c>
      <c r="N3" s="7"/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1.0111985271718253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 t="e">
        <f>m2070_nooverlap_vcl!F3/($C3*m2070_overlap_fast_vcl!#REF!)</f>
        <v>#REF!</v>
      </c>
      <c r="AB3" s="6"/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31.271599999999999</v>
      </c>
      <c r="G4" s="6">
        <v>61.480899999999998</v>
      </c>
      <c r="I4">
        <v>2</v>
      </c>
      <c r="J4">
        <v>1</v>
      </c>
      <c r="K4" s="7">
        <f t="shared" ref="K4:K14" si="2">(($B$1*D$2*2)/(D4*0.001))*0.000000001</f>
        <v>13.776784124408922</v>
      </c>
      <c r="L4" s="7">
        <f t="shared" si="0"/>
        <v>13.030998086031106</v>
      </c>
      <c r="M4" s="7">
        <f t="shared" si="1"/>
        <v>13.098146561096973</v>
      </c>
      <c r="N4" s="7">
        <f t="shared" ref="N3:N14" si="3"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2.0454118113559905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m2070_nooverlap_vcl!F4/($C4*m2070_overlap_fast_vcl!F3)</f>
        <v>0.70598733791605406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 t="shared" si="2"/>
        <v>13.130680746747124</v>
      </c>
      <c r="L5" s="7">
        <f t="shared" si="0"/>
        <v>25.128834355828221</v>
      </c>
      <c r="M5" s="7">
        <f t="shared" si="1"/>
        <v>24.603260412537097</v>
      </c>
      <c r="N5" s="7">
        <f t="shared" si="3"/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 t="shared" si="2"/>
        <v>24.492739094572041</v>
      </c>
      <c r="L6" s="7">
        <f t="shared" si="0"/>
        <v>33.161877525969743</v>
      </c>
      <c r="M6" s="7">
        <f t="shared" si="1"/>
        <v>41.211845588390659</v>
      </c>
      <c r="N6" s="7">
        <f t="shared" si="3"/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 t="shared" si="2"/>
        <v>11.314457488727303</v>
      </c>
      <c r="L7" s="7">
        <f t="shared" si="0"/>
        <v>12.18193854153675</v>
      </c>
      <c r="M7" s="7">
        <f t="shared" si="1"/>
        <v>12.100049924522393</v>
      </c>
      <c r="N7" s="7">
        <f t="shared" si="3"/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33.715699999999998</v>
      </c>
      <c r="I8">
        <v>2</v>
      </c>
      <c r="J8">
        <v>2</v>
      </c>
      <c r="K8" s="7">
        <f t="shared" si="2"/>
        <v>13.006453541042093</v>
      </c>
      <c r="L8" s="7">
        <f t="shared" si="0"/>
        <v>22.872788846056849</v>
      </c>
      <c r="M8" s="7">
        <f t="shared" si="1"/>
        <v>23.110559426749791</v>
      </c>
      <c r="N8" s="7">
        <f t="shared" si="3"/>
        <v>24.540258692537897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3.0177039183525776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m2070_nooverlap_vcl!G8/($C8*m2070_overlap_fast_vcl!G9)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15.459</v>
      </c>
      <c r="I9">
        <v>4</v>
      </c>
      <c r="J9">
        <v>2</v>
      </c>
      <c r="K9" s="7">
        <f t="shared" si="2"/>
        <v>25.127474153329846</v>
      </c>
      <c r="L9" s="7">
        <f t="shared" si="0"/>
        <v>37.767152725623319</v>
      </c>
      <c r="M9" s="7">
        <f t="shared" si="1"/>
        <v>50.075553447339992</v>
      </c>
      <c r="N9" s="7">
        <f t="shared" si="3"/>
        <v>53.521702568083313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3.7770619056860082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m2070_nooverlap_vcl!G9/($C9*m2070_overlap_fast_vcl!G8)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 t="shared" si="2"/>
        <v>35.825380083862832</v>
      </c>
      <c r="L10" s="7">
        <f t="shared" si="0"/>
        <v>38.310460883509663</v>
      </c>
      <c r="M10" s="7">
        <f t="shared" si="1"/>
        <v>59.60124208057227</v>
      </c>
      <c r="N10" s="7">
        <f t="shared" si="3"/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9.9031000000000002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 t="shared" si="2"/>
        <v>14.062667245609962</v>
      </c>
      <c r="L11" s="7">
        <f t="shared" si="0"/>
        <v>22.528454202705696</v>
      </c>
      <c r="M11" s="7">
        <f t="shared" si="1"/>
        <v>27.896396488432124</v>
      </c>
      <c r="N11" s="7">
        <f t="shared" si="3"/>
        <v>24.408427685572519</v>
      </c>
      <c r="P11">
        <v>1</v>
      </c>
      <c r="Q11">
        <v>4</v>
      </c>
      <c r="R11" s="7">
        <f>m2070_nooverlap_vcl!D11/m2070_overlap_fast_vcl!D11</f>
        <v>4.3067625289050904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m2070_nooverlap_vcl!D11/($C11*m2070_overlap_fast_vcl!D13)</f>
        <v>2.1071199898819426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7.1006900000000002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 t="shared" si="2"/>
        <v>19.612741860298083</v>
      </c>
      <c r="L12" s="7">
        <f t="shared" si="0"/>
        <v>31.991574799479476</v>
      </c>
      <c r="M12" s="7">
        <f t="shared" si="1"/>
        <v>37.212006686532447</v>
      </c>
      <c r="N12" s="7">
        <f t="shared" si="3"/>
        <v>50.774574419774908</v>
      </c>
      <c r="P12">
        <v>2</v>
      </c>
      <c r="Q12">
        <v>4</v>
      </c>
      <c r="R12" s="7">
        <f>m2070_nooverlap_vcl!D12/m2070_overlap_fast_vcl!D12</f>
        <v>2.3633477873277107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m2070_nooverlap_vcl!D12/($C12*m2070_overlap_fast_vcl!D11)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5.0602600000000004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 t="shared" si="2"/>
        <v>27.521115515803533</v>
      </c>
      <c r="L13" s="7">
        <f t="shared" si="0"/>
        <v>38.588253885766299</v>
      </c>
      <c r="M13" s="7">
        <f t="shared" si="1"/>
        <v>57.002022068800443</v>
      </c>
      <c r="N13" s="7">
        <f t="shared" si="3"/>
        <v>81.300186695489828</v>
      </c>
      <c r="P13">
        <v>4</v>
      </c>
      <c r="Q13">
        <v>4</v>
      </c>
      <c r="R13" s="7">
        <f>m2070_nooverlap_vcl!D13/m2070_overlap_fast_vcl!D13</f>
        <v>2.2246485358459842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m2070_nooverlap_vcl!D13/($C13*m2070_overlap_fast_vcl!D12)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 t="shared" si="2"/>
        <v>50.881615771897913</v>
      </c>
      <c r="L14" s="7">
        <f t="shared" si="0"/>
        <v>61.636740499109251</v>
      </c>
      <c r="M14" s="7">
        <f t="shared" si="1"/>
        <v>88.796585146950108</v>
      </c>
      <c r="N14" s="7">
        <f t="shared" si="3"/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19" spans="1:23">
      <c r="B19">
        <v>4096000</v>
      </c>
      <c r="D19" t="s">
        <v>0</v>
      </c>
      <c r="E19" t="s">
        <v>6</v>
      </c>
      <c r="K19" t="s">
        <v>25</v>
      </c>
      <c r="R19" t="s">
        <v>25</v>
      </c>
      <c r="W19" t="s">
        <v>24</v>
      </c>
    </row>
    <row r="20" spans="1:23">
      <c r="A20" t="s">
        <v>4</v>
      </c>
      <c r="B20" t="s">
        <v>3</v>
      </c>
      <c r="C20" t="s">
        <v>2</v>
      </c>
      <c r="D20">
        <v>17</v>
      </c>
      <c r="E20">
        <v>31</v>
      </c>
      <c r="F20">
        <v>50</v>
      </c>
      <c r="G20">
        <v>101</v>
      </c>
      <c r="I20" t="s">
        <v>4</v>
      </c>
      <c r="J20" t="s">
        <v>3</v>
      </c>
      <c r="K20" t="s">
        <v>8</v>
      </c>
      <c r="L20" t="s">
        <v>9</v>
      </c>
      <c r="M20" t="s">
        <v>10</v>
      </c>
      <c r="N20" t="s">
        <v>11</v>
      </c>
      <c r="P20" t="s">
        <v>4</v>
      </c>
      <c r="Q20" t="s">
        <v>3</v>
      </c>
      <c r="R20" t="s">
        <v>8</v>
      </c>
      <c r="S20" t="s">
        <v>9</v>
      </c>
      <c r="T20" t="s">
        <v>10</v>
      </c>
      <c r="U20" t="s">
        <v>11</v>
      </c>
      <c r="W20" t="s">
        <v>23</v>
      </c>
    </row>
    <row r="21" spans="1:23">
      <c r="A21">
        <v>1</v>
      </c>
      <c r="B21">
        <v>1</v>
      </c>
      <c r="C21">
        <v>1</v>
      </c>
      <c r="D21" s="6">
        <v>3.3700000000000001E-2</v>
      </c>
      <c r="E21" s="6">
        <v>3.4599999999999999E-2</v>
      </c>
      <c r="F21" s="6">
        <v>3.3799999999999997E-2</v>
      </c>
      <c r="G21" s="6"/>
      <c r="I21">
        <v>1</v>
      </c>
      <c r="J21">
        <v>1</v>
      </c>
      <c r="K21" s="8">
        <f>D21/D3</f>
        <v>2.0571233236276179E-3</v>
      </c>
      <c r="L21" s="8">
        <f t="shared" ref="L21:N21" si="4">E21/E3</f>
        <v>1.1419895702686647E-3</v>
      </c>
      <c r="M21" s="8">
        <f t="shared" si="4"/>
        <v>7.4612698286556894E-4</v>
      </c>
      <c r="N21" s="8" t="e">
        <f t="shared" si="4"/>
        <v>#DIV/0!</v>
      </c>
      <c r="P21">
        <v>1</v>
      </c>
      <c r="Q21">
        <v>1</v>
      </c>
      <c r="R21" s="8">
        <f>(m2070_nooverlap_vcl!D3-D3)/m2070_nooverlap_vcl!D3</f>
        <v>9.4147951964589915E-3</v>
      </c>
      <c r="S21" s="8">
        <f>(m2070_nooverlap_vcl!E3-E3)/m2070_nooverlap_vcl!E3</f>
        <v>-3.1819190183399008E-3</v>
      </c>
      <c r="T21" s="8">
        <f>(m2070_nooverlap_vcl!F3-F3)/m2070_nooverlap_vcl!F3</f>
        <v>1.1074508982075007E-2</v>
      </c>
      <c r="U21" s="8" t="e">
        <f>(m2070_nooverlap_vcl!G3-G3)/m2070_nooverlap_vcl!G3</f>
        <v>#DIV/0!</v>
      </c>
    </row>
    <row r="22" spans="1:23">
      <c r="A22">
        <v>2</v>
      </c>
      <c r="B22">
        <v>1</v>
      </c>
      <c r="C22">
        <v>2</v>
      </c>
      <c r="D22" s="6">
        <v>6.54765</v>
      </c>
      <c r="E22" s="6">
        <v>8.9044000000000008</v>
      </c>
      <c r="F22" s="6">
        <v>16.738700000000001</v>
      </c>
      <c r="G22" s="6">
        <v>19.728300000000001</v>
      </c>
      <c r="I22">
        <v>2</v>
      </c>
      <c r="J22">
        <v>1</v>
      </c>
      <c r="K22" s="8">
        <f t="shared" ref="K22:N22" si="5">D22/D4</f>
        <v>0.64773064519320189</v>
      </c>
      <c r="L22" s="8">
        <f t="shared" si="5"/>
        <v>0.45691004346197467</v>
      </c>
      <c r="M22" s="8">
        <f t="shared" si="5"/>
        <v>0.53526842246639128</v>
      </c>
      <c r="N22" s="8">
        <f t="shared" si="5"/>
        <v>0.32088502282822795</v>
      </c>
      <c r="P22">
        <v>2</v>
      </c>
      <c r="Q22">
        <v>1</v>
      </c>
      <c r="R22" s="8">
        <f>(m2070_nooverlap_vcl!D4-D4)/m2070_nooverlap_vcl!D4</f>
        <v>0.55860533152850256</v>
      </c>
      <c r="S22" s="8">
        <f>(m2070_nooverlap_vcl!E4-E4)/m2070_nooverlap_vcl!E4</f>
        <v>0.47846786236130967</v>
      </c>
      <c r="T22" s="8">
        <f>(m2070_nooverlap_vcl!F4-F4)/m2070_nooverlap_vcl!F4</f>
        <v>0.51110089692057792</v>
      </c>
      <c r="U22" s="8">
        <f>(m2070_nooverlap_vcl!G4-G4)/m2070_nooverlap_vcl!G4</f>
        <v>0.43586188544897325</v>
      </c>
    </row>
    <row r="23" spans="1:23">
      <c r="A23">
        <v>4</v>
      </c>
      <c r="B23">
        <v>1</v>
      </c>
      <c r="C23">
        <v>4</v>
      </c>
      <c r="D23" s="6">
        <v>9.6577500000000001</v>
      </c>
      <c r="E23" s="6">
        <v>8.8386999999999993</v>
      </c>
      <c r="F23" s="6">
        <v>15.0204</v>
      </c>
      <c r="G23" s="6">
        <v>14.6511</v>
      </c>
      <c r="I23">
        <v>4</v>
      </c>
      <c r="J23">
        <v>1</v>
      </c>
      <c r="K23" s="8">
        <f t="shared" ref="K23:N23" si="6">D23/D5</f>
        <v>0.91059306053177447</v>
      </c>
      <c r="L23" s="8">
        <f t="shared" si="6"/>
        <v>0.87459924797150201</v>
      </c>
      <c r="M23" s="8">
        <f t="shared" si="6"/>
        <v>0.90222366381951213</v>
      </c>
      <c r="N23" s="8">
        <f t="shared" si="6"/>
        <v>0.44682564129151892</v>
      </c>
      <c r="P23">
        <v>4</v>
      </c>
      <c r="Q23">
        <v>1</v>
      </c>
      <c r="R23" s="8">
        <f>(m2070_nooverlap_vcl!D5-D5)/m2070_nooverlap_vcl!D5</f>
        <v>0.47184694218003814</v>
      </c>
      <c r="S23" s="8">
        <f>(m2070_nooverlap_vcl!E5-E5)/m2070_nooverlap_vcl!E5</f>
        <v>0.63673746679559029</v>
      </c>
      <c r="T23" s="8">
        <f>(m2070_nooverlap_vcl!F5-F5)/m2070_nooverlap_vcl!F5</f>
        <v>0.58184640424377598</v>
      </c>
      <c r="U23" s="8">
        <f>(m2070_nooverlap_vcl!G5-G5)/m2070_nooverlap_vcl!G5</f>
        <v>0.47203785822166838</v>
      </c>
    </row>
    <row r="24" spans="1:23">
      <c r="A24">
        <v>8</v>
      </c>
      <c r="B24">
        <v>1</v>
      </c>
      <c r="C24">
        <v>8</v>
      </c>
      <c r="D24" s="6">
        <v>4.8533499999999998</v>
      </c>
      <c r="E24" s="6">
        <v>6.5807599999999997</v>
      </c>
      <c r="F24" s="6">
        <v>8.6257599999999996</v>
      </c>
      <c r="G24" s="6">
        <v>10.151300000000001</v>
      </c>
      <c r="I24">
        <v>8</v>
      </c>
      <c r="J24">
        <v>1</v>
      </c>
      <c r="K24" s="8">
        <f t="shared" ref="K24:N24" si="7">D24/D6</f>
        <v>0.85357188709674581</v>
      </c>
      <c r="L24" s="8">
        <f t="shared" si="7"/>
        <v>0.85933702883931085</v>
      </c>
      <c r="M24" s="8">
        <f t="shared" si="7"/>
        <v>0.86787961231083144</v>
      </c>
      <c r="N24" s="8">
        <f t="shared" si="7"/>
        <v>0.6570718414426544</v>
      </c>
      <c r="P24">
        <v>8</v>
      </c>
      <c r="Q24">
        <v>1</v>
      </c>
      <c r="R24" s="8">
        <f>(m2070_nooverlap_vcl!D6-D6)/m2070_nooverlap_vcl!D6</f>
        <v>0.50435157823164833</v>
      </c>
      <c r="S24" s="8">
        <f>(m2070_nooverlap_vcl!E6-E6)/m2070_nooverlap_vcl!E6</f>
        <v>0.55891196037208768</v>
      </c>
      <c r="T24" s="8">
        <f>(m2070_nooverlap_vcl!F6-F6)/m2070_nooverlap_vcl!F6</f>
        <v>0.70567919002395696</v>
      </c>
      <c r="U24" s="8">
        <f>(m2070_nooverlap_vcl!G6-G6)/m2070_nooverlap_vcl!G6</f>
        <v>0.57090879801803651</v>
      </c>
    </row>
    <row r="25" spans="1:23">
      <c r="A25">
        <v>1</v>
      </c>
      <c r="B25">
        <v>2</v>
      </c>
      <c r="C25">
        <v>2</v>
      </c>
      <c r="D25" s="6">
        <v>9.1751500000000004</v>
      </c>
      <c r="E25" s="6">
        <v>13.3239</v>
      </c>
      <c r="F25" s="6">
        <v>23.316299999999998</v>
      </c>
      <c r="G25" s="6">
        <v>38.147199999999998</v>
      </c>
      <c r="I25">
        <v>1</v>
      </c>
      <c r="J25">
        <v>2</v>
      </c>
      <c r="K25" s="8">
        <f t="shared" ref="K25:N25" si="8">D25/D7</f>
        <v>0.74543201852378438</v>
      </c>
      <c r="L25" s="8">
        <f t="shared" si="8"/>
        <v>0.63914019552349066</v>
      </c>
      <c r="M25" s="8">
        <f t="shared" si="8"/>
        <v>0.68879002454868521</v>
      </c>
      <c r="N25" s="8">
        <f t="shared" si="8"/>
        <v>0.58495953285674418</v>
      </c>
      <c r="P25">
        <v>1</v>
      </c>
      <c r="Q25">
        <v>2</v>
      </c>
      <c r="R25" s="8">
        <f>(m2070_nooverlap_vcl!D7-D7)/m2070_nooverlap_vcl!D7</f>
        <v>0.70160488739120941</v>
      </c>
      <c r="S25" s="8">
        <f>(m2070_nooverlap_vcl!E7-E7)/m2070_nooverlap_vcl!E7</f>
        <v>0.66534441435352776</v>
      </c>
      <c r="T25" s="8">
        <f>(m2070_nooverlap_vcl!F7-F7)/m2070_nooverlap_vcl!F7</f>
        <v>0.6905155468600005</v>
      </c>
      <c r="U25" s="8">
        <f>(m2070_nooverlap_vcl!G7-G7)/m2070_nooverlap_vcl!G7</f>
        <v>0.67023634947764432</v>
      </c>
    </row>
    <row r="26" spans="1:23">
      <c r="A26">
        <v>2</v>
      </c>
      <c r="B26">
        <v>2</v>
      </c>
      <c r="C26">
        <v>4</v>
      </c>
      <c r="D26" s="6">
        <v>9.5302699999999998</v>
      </c>
      <c r="E26" s="6">
        <v>9.6920999999999999</v>
      </c>
      <c r="F26" s="6">
        <v>15.897600000000001</v>
      </c>
      <c r="G26" s="6">
        <v>19.348500000000001</v>
      </c>
      <c r="I26">
        <v>2</v>
      </c>
      <c r="J26">
        <v>2</v>
      </c>
      <c r="K26" s="8">
        <f t="shared" ref="K26:N26" si="9">D26/D8</f>
        <v>0.89007219373698321</v>
      </c>
      <c r="L26" s="8">
        <f t="shared" si="9"/>
        <v>0.87294196058651874</v>
      </c>
      <c r="M26" s="8">
        <f t="shared" si="9"/>
        <v>0.89697858775072636</v>
      </c>
      <c r="N26" s="8">
        <f t="shared" si="9"/>
        <v>0.57387211299187035</v>
      </c>
      <c r="P26">
        <v>2</v>
      </c>
      <c r="Q26">
        <v>2</v>
      </c>
      <c r="R26" s="8">
        <f>(m2070_nooverlap_vcl!D8-D8)/m2070_nooverlap_vcl!D8</f>
        <v>0.66414371122249893</v>
      </c>
      <c r="S26" s="8">
        <f>(m2070_nooverlap_vcl!E8-E8)/m2070_nooverlap_vcl!E8</f>
        <v>0.76261764567538559</v>
      </c>
      <c r="T26" s="8">
        <f>(m2070_nooverlap_vcl!F8-F8)/m2070_nooverlap_vcl!F8</f>
        <v>0.71869826824092575</v>
      </c>
      <c r="U26" s="8">
        <f>(m2070_nooverlap_vcl!G8-G8)/m2070_nooverlap_vcl!G8</f>
        <v>0.66862222833778895</v>
      </c>
    </row>
    <row r="27" spans="1:23">
      <c r="A27">
        <v>4</v>
      </c>
      <c r="B27">
        <v>2</v>
      </c>
      <c r="C27">
        <v>8</v>
      </c>
      <c r="D27" s="6">
        <v>4.5308400000000004</v>
      </c>
      <c r="E27" s="6">
        <v>5.5327099999999998</v>
      </c>
      <c r="F27" s="6">
        <v>6.7210400000000003</v>
      </c>
      <c r="G27" s="6">
        <v>10.5749</v>
      </c>
      <c r="I27">
        <v>4</v>
      </c>
      <c r="J27">
        <v>2</v>
      </c>
      <c r="K27" s="8">
        <f t="shared" ref="K27:N27" si="10">D27/D9</f>
        <v>0.81750175919744517</v>
      </c>
      <c r="L27" s="8">
        <f t="shared" si="10"/>
        <v>0.82281180520958042</v>
      </c>
      <c r="M27" s="8">
        <f t="shared" si="10"/>
        <v>0.82167919370534659</v>
      </c>
      <c r="N27" s="8">
        <f t="shared" si="10"/>
        <v>0.68406106475192441</v>
      </c>
      <c r="P27">
        <v>4</v>
      </c>
      <c r="Q27">
        <v>2</v>
      </c>
      <c r="R27" s="8">
        <f>(m2070_nooverlap_vcl!D9-D9)/m2070_nooverlap_vcl!D9</f>
        <v>0.55765286169219352</v>
      </c>
      <c r="S27" s="8">
        <f>(m2070_nooverlap_vcl!E9-E9)/m2070_nooverlap_vcl!E9</f>
        <v>0.75464142103381082</v>
      </c>
      <c r="T27" s="8">
        <f>(m2070_nooverlap_vcl!F9-F9)/m2070_nooverlap_vcl!F9</f>
        <v>0.80167781166806484</v>
      </c>
      <c r="U27" s="8">
        <f>(m2070_nooverlap_vcl!G9-G9)/m2070_nooverlap_vcl!G9</f>
        <v>0.73524394755230382</v>
      </c>
    </row>
    <row r="28" spans="1:23">
      <c r="A28">
        <v>8</v>
      </c>
      <c r="B28">
        <v>2</v>
      </c>
      <c r="C28">
        <v>16</v>
      </c>
      <c r="D28" s="6">
        <v>3.5802</v>
      </c>
      <c r="E28" s="6">
        <v>5.5792200000000003</v>
      </c>
      <c r="F28" s="6">
        <v>5.5587600000000004</v>
      </c>
      <c r="G28" s="6">
        <v>7.2564399999999996</v>
      </c>
      <c r="I28">
        <v>8</v>
      </c>
      <c r="J28">
        <v>2</v>
      </c>
      <c r="K28" s="8">
        <f t="shared" ref="K28:N28" si="11">D28/D10</f>
        <v>0.9209991510817277</v>
      </c>
      <c r="L28" s="8">
        <f t="shared" si="11"/>
        <v>0.84166491923865439</v>
      </c>
      <c r="M28" s="8">
        <f t="shared" si="11"/>
        <v>0.80885986432568824</v>
      </c>
      <c r="N28" s="8">
        <f t="shared" si="11"/>
        <v>0.76816337937517465</v>
      </c>
      <c r="P28">
        <v>8</v>
      </c>
      <c r="Q28">
        <v>2</v>
      </c>
      <c r="R28" s="8">
        <f>(m2070_nooverlap_vcl!D10-D10)/m2070_nooverlap_vcl!D10</f>
        <v>0.55489780729375393</v>
      </c>
      <c r="S28" s="8">
        <f>(m2070_nooverlap_vcl!E10-E10)/m2070_nooverlap_vcl!E10</f>
        <v>0.59782372605764966</v>
      </c>
      <c r="T28" s="8">
        <f>(m2070_nooverlap_vcl!F10-F10)/m2070_nooverlap_vcl!F10</f>
        <v>0.62699586958527587</v>
      </c>
      <c r="U28" s="8">
        <f>(m2070_nooverlap_vcl!G10-G10)/m2070_nooverlap_vcl!G10</f>
        <v>0.72765805322593202</v>
      </c>
    </row>
    <row r="29" spans="1:23">
      <c r="A29">
        <v>1</v>
      </c>
      <c r="B29">
        <v>4</v>
      </c>
      <c r="C29">
        <v>4</v>
      </c>
      <c r="D29" s="6">
        <v>8.4573199999999993</v>
      </c>
      <c r="E29" s="6">
        <v>9.4307800000000004</v>
      </c>
      <c r="F29" s="6">
        <v>11.8721</v>
      </c>
      <c r="G29" s="6">
        <v>17.736000000000001</v>
      </c>
      <c r="I29">
        <v>1</v>
      </c>
      <c r="J29">
        <v>4</v>
      </c>
      <c r="K29" s="8">
        <f t="shared" ref="K29:N29" si="12">D29/D11</f>
        <v>0.85400733103775572</v>
      </c>
      <c r="L29" s="8">
        <f t="shared" si="12"/>
        <v>0.83661831891772009</v>
      </c>
      <c r="M29" s="8">
        <f t="shared" si="12"/>
        <v>0.80856642761307373</v>
      </c>
      <c r="N29" s="8">
        <f t="shared" si="12"/>
        <v>0.52321979597496004</v>
      </c>
      <c r="P29">
        <v>1</v>
      </c>
      <c r="Q29">
        <v>4</v>
      </c>
      <c r="R29" s="8">
        <f>(m2070_nooverlap_vcl!D11-D11)/m2070_nooverlap_vcl!D11</f>
        <v>0.76780702597637063</v>
      </c>
      <c r="S29" s="8">
        <f>(m2070_nooverlap_vcl!E11-E11)/m2070_nooverlap_vcl!E11</f>
        <v>0.80262777761241333</v>
      </c>
      <c r="T29" s="8">
        <f>(m2070_nooverlap_vcl!F11-F11)/m2070_nooverlap_vcl!F11</f>
        <v>0.81555350655484815</v>
      </c>
      <c r="U29" s="8">
        <f>(m2070_nooverlap_vcl!G11-G11)/m2070_nooverlap_vcl!G11</f>
        <v>0.77291405679526781</v>
      </c>
    </row>
    <row r="30" spans="1:23">
      <c r="A30">
        <v>2</v>
      </c>
      <c r="B30">
        <v>4</v>
      </c>
      <c r="C30">
        <v>8</v>
      </c>
      <c r="D30" s="6">
        <v>5.0602600000000004</v>
      </c>
      <c r="E30" s="6">
        <v>6.3272500000000003</v>
      </c>
      <c r="F30" s="6">
        <v>8.9269599999999993</v>
      </c>
      <c r="G30" s="6">
        <v>9.9823199999999996</v>
      </c>
      <c r="I30">
        <v>2</v>
      </c>
      <c r="J30">
        <v>4</v>
      </c>
      <c r="K30" s="8">
        <f t="shared" ref="K30:N30" si="13">D30/D12</f>
        <v>0.7126434191606732</v>
      </c>
      <c r="L30" s="8">
        <f t="shared" si="13"/>
        <v>0.79707461114701406</v>
      </c>
      <c r="M30" s="8">
        <f t="shared" si="13"/>
        <v>0.81101097463478455</v>
      </c>
      <c r="N30" s="8">
        <f t="shared" si="13"/>
        <v>0.6125851467285246</v>
      </c>
      <c r="P30">
        <v>2</v>
      </c>
      <c r="Q30">
        <v>4</v>
      </c>
      <c r="R30" s="8">
        <f>(m2070_nooverlap_vcl!D12-D12)/m2070_nooverlap_vcl!D12</f>
        <v>0.5768714171642414</v>
      </c>
      <c r="S30" s="8">
        <f>(m2070_nooverlap_vcl!E12-E12)/m2070_nooverlap_vcl!E12</f>
        <v>0.76189349218918723</v>
      </c>
      <c r="T30" s="8">
        <f>(m2070_nooverlap_vcl!F12-F12)/m2070_nooverlap_vcl!F12</f>
        <v>0.74510398743953077</v>
      </c>
      <c r="U30" s="8">
        <f>(m2070_nooverlap_vcl!G12-G12)/m2070_nooverlap_vcl!G12</f>
        <v>0.78374009634908626</v>
      </c>
    </row>
    <row r="31" spans="1:23">
      <c r="A31">
        <v>4</v>
      </c>
      <c r="B31">
        <v>4</v>
      </c>
      <c r="C31">
        <v>16</v>
      </c>
      <c r="D31" s="6">
        <v>4.2336799999999997</v>
      </c>
      <c r="E31" s="6">
        <v>5.2179700000000002</v>
      </c>
      <c r="F31" s="6">
        <v>5.44611</v>
      </c>
      <c r="G31" s="6">
        <v>7.6630099999999999</v>
      </c>
      <c r="I31">
        <v>4</v>
      </c>
      <c r="J31">
        <v>4</v>
      </c>
      <c r="K31" s="8">
        <f t="shared" ref="K31:N31" si="14">D31/D13</f>
        <v>0.83665266211617573</v>
      </c>
      <c r="L31" s="8">
        <f t="shared" si="14"/>
        <v>0.79287562660783129</v>
      </c>
      <c r="M31" s="8">
        <f t="shared" si="14"/>
        <v>0.75790840431912776</v>
      </c>
      <c r="N31" s="8">
        <f t="shared" si="14"/>
        <v>0.75297337132750319</v>
      </c>
      <c r="P31">
        <v>4</v>
      </c>
      <c r="Q31">
        <v>4</v>
      </c>
      <c r="R31" s="8">
        <f>(m2070_nooverlap_vcl!D13-D13)/m2070_nooverlap_vcl!D13</f>
        <v>0.55049079264121947</v>
      </c>
      <c r="S31" s="8">
        <f>(m2070_nooverlap_vcl!E13-E13)/m2070_nooverlap_vcl!E13</f>
        <v>0.6667559561485682</v>
      </c>
      <c r="T31" s="8">
        <f>(m2070_nooverlap_vcl!F13-F13)/m2070_nooverlap_vcl!F13</f>
        <v>0.67143079237483827</v>
      </c>
      <c r="U31" s="8">
        <f>(m2070_nooverlap_vcl!G13-G13)/m2070_nooverlap_vcl!G13</f>
        <v>0.77877914433155526</v>
      </c>
    </row>
    <row r="32" spans="1:23">
      <c r="A32">
        <v>8</v>
      </c>
      <c r="B32">
        <v>4</v>
      </c>
      <c r="C32">
        <v>32</v>
      </c>
      <c r="D32" s="6">
        <v>2.35283</v>
      </c>
      <c r="E32" s="6">
        <v>2.8033199999999998</v>
      </c>
      <c r="F32" s="6">
        <v>3.1852900000000002</v>
      </c>
      <c r="G32" s="6">
        <v>4.07925</v>
      </c>
      <c r="I32">
        <v>8</v>
      </c>
      <c r="J32">
        <v>4</v>
      </c>
      <c r="K32" s="8">
        <f t="shared" ref="K32:N32" si="15">D32/D14</f>
        <v>0.85963200853482991</v>
      </c>
      <c r="L32" s="8">
        <f t="shared" si="15"/>
        <v>0.6803943555316081</v>
      </c>
      <c r="M32" s="8">
        <f t="shared" si="15"/>
        <v>0.69053436206720875</v>
      </c>
      <c r="N32" s="8">
        <f t="shared" si="15"/>
        <v>0.64496416470480356</v>
      </c>
      <c r="P32">
        <v>8</v>
      </c>
      <c r="Q32">
        <v>4</v>
      </c>
      <c r="R32" s="8">
        <f>(m2070_nooverlap_vcl!D14-D14)/m2070_nooverlap_vcl!D14</f>
        <v>0.65770092258744695</v>
      </c>
      <c r="S32" s="8">
        <f>(m2070_nooverlap_vcl!E14-E14)/m2070_nooverlap_vcl!E14</f>
        <v>0.53847549746618206</v>
      </c>
      <c r="T32" s="8">
        <f>(m2070_nooverlap_vcl!F14-F14)/m2070_nooverlap_vcl!F14</f>
        <v>0.68427821468416117</v>
      </c>
      <c r="U32" s="8">
        <f>(m2070_nooverlap_vcl!G14-G14)/m2070_nooverlap_vcl!G14</f>
        <v>0.71400542618132479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16</v>
      </c>
      <c r="B1" s="4">
        <v>17</v>
      </c>
      <c r="G1" s="3" t="s">
        <v>16</v>
      </c>
      <c r="H1" s="4">
        <v>31</v>
      </c>
      <c r="N1" s="3" t="s">
        <v>16</v>
      </c>
      <c r="O1" s="4">
        <v>50</v>
      </c>
      <c r="U1" s="3" t="s">
        <v>16</v>
      </c>
      <c r="V1" s="4">
        <v>101</v>
      </c>
    </row>
    <row r="3" spans="1:25">
      <c r="A3" s="3" t="s">
        <v>21</v>
      </c>
      <c r="B3" s="3" t="s">
        <v>20</v>
      </c>
      <c r="G3" s="3" t="s">
        <v>21</v>
      </c>
      <c r="H3" s="3" t="s">
        <v>20</v>
      </c>
      <c r="N3" s="3" t="s">
        <v>21</v>
      </c>
      <c r="O3" s="3" t="s">
        <v>20</v>
      </c>
      <c r="U3" s="3" t="s">
        <v>21</v>
      </c>
      <c r="V3" s="3" t="s">
        <v>20</v>
      </c>
    </row>
    <row r="4" spans="1:25">
      <c r="A4" s="3" t="s">
        <v>18</v>
      </c>
      <c r="B4">
        <v>1</v>
      </c>
      <c r="C4">
        <v>2</v>
      </c>
      <c r="D4">
        <v>4</v>
      </c>
      <c r="E4" t="s">
        <v>19</v>
      </c>
      <c r="G4" s="3" t="s">
        <v>18</v>
      </c>
      <c r="H4">
        <v>1</v>
      </c>
      <c r="I4">
        <v>2</v>
      </c>
      <c r="J4">
        <v>4</v>
      </c>
      <c r="K4" t="s">
        <v>19</v>
      </c>
      <c r="N4" s="3" t="s">
        <v>18</v>
      </c>
      <c r="O4">
        <v>1</v>
      </c>
      <c r="P4">
        <v>2</v>
      </c>
      <c r="Q4">
        <v>4</v>
      </c>
      <c r="R4" t="s">
        <v>19</v>
      </c>
      <c r="U4" s="3" t="s">
        <v>18</v>
      </c>
      <c r="V4">
        <v>1</v>
      </c>
      <c r="W4">
        <v>2</v>
      </c>
      <c r="X4">
        <v>4</v>
      </c>
      <c r="Y4" t="s">
        <v>19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19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19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19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19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12</v>
      </c>
    </row>
    <row r="2" spans="1:6">
      <c r="A2" s="1">
        <v>1</v>
      </c>
      <c r="B2" s="1">
        <v>1</v>
      </c>
      <c r="C2" s="1">
        <f>B2*A2</f>
        <v>1</v>
      </c>
      <c r="D2" s="2">
        <v>17</v>
      </c>
      <c r="E2" s="1">
        <v>16.537800000000001</v>
      </c>
      <c r="F2">
        <f>((4096000*D2*2)/(E2*0.001))*0.000000001</f>
        <v>8.420950791520033</v>
      </c>
    </row>
    <row r="3" spans="1:6">
      <c r="A3">
        <v>2</v>
      </c>
      <c r="B3" s="2">
        <v>1</v>
      </c>
      <c r="C3" s="1">
        <f>B3*A3</f>
        <v>2</v>
      </c>
      <c r="D3" s="2">
        <v>17</v>
      </c>
      <c r="E3">
        <v>22.901499999999999</v>
      </c>
      <c r="F3">
        <f>((4096000*D3*2)/(E3*0.001))*0.000000001</f>
        <v>6.0809990611968656</v>
      </c>
    </row>
    <row r="4" spans="1:6">
      <c r="A4">
        <v>4</v>
      </c>
      <c r="B4" s="2">
        <v>1</v>
      </c>
      <c r="C4" s="1">
        <f>B4*A4</f>
        <v>4</v>
      </c>
      <c r="D4" s="2">
        <v>17</v>
      </c>
      <c r="F4" t="e">
        <f>((4096000*D4*2)/(E4*0.001))*0.000000001</f>
        <v>#DIV/0!</v>
      </c>
    </row>
    <row r="5" spans="1:6">
      <c r="A5">
        <v>8</v>
      </c>
      <c r="B5" s="2">
        <v>1</v>
      </c>
      <c r="C5" s="2">
        <f>B5*A5</f>
        <v>8</v>
      </c>
      <c r="D5" s="2">
        <v>17</v>
      </c>
      <c r="E5">
        <v>11.4717</v>
      </c>
      <c r="F5">
        <f>((4096000*D5*2)/(E5*0.001))*0.000000001</f>
        <v>12.139787477008639</v>
      </c>
    </row>
    <row r="6" spans="1:6">
      <c r="A6" s="1">
        <v>1</v>
      </c>
      <c r="B6" s="1">
        <v>1</v>
      </c>
      <c r="C6" s="1">
        <f>B6*A6</f>
        <v>1</v>
      </c>
      <c r="D6" s="2">
        <v>31</v>
      </c>
      <c r="E6" s="1">
        <v>30.201899999999998</v>
      </c>
      <c r="F6">
        <f>((4096000*D6*2)/(E6*0.001))*0.000000001</f>
        <v>8.4084776123356484</v>
      </c>
    </row>
    <row r="7" spans="1:6">
      <c r="A7">
        <v>2</v>
      </c>
      <c r="B7" s="2">
        <v>1</v>
      </c>
      <c r="C7" s="1">
        <f>B7*A7</f>
        <v>2</v>
      </c>
      <c r="D7" s="2">
        <v>31</v>
      </c>
      <c r="E7">
        <v>37.367400000000004</v>
      </c>
      <c r="F7">
        <f>((4096000*D7*2)/(E7*0.001))*0.000000001</f>
        <v>6.7960842873734864</v>
      </c>
    </row>
    <row r="8" spans="1:6">
      <c r="A8">
        <v>4</v>
      </c>
      <c r="B8" s="2">
        <v>1</v>
      </c>
      <c r="C8" s="2">
        <f>B8*A8</f>
        <v>4</v>
      </c>
      <c r="D8" s="2">
        <v>31</v>
      </c>
      <c r="E8">
        <v>27.8201</v>
      </c>
      <c r="F8">
        <f>((4096000*D8*2)/(E8*0.001))*0.000000001</f>
        <v>9.1283640245721624</v>
      </c>
    </row>
    <row r="9" spans="1:6">
      <c r="A9">
        <v>8</v>
      </c>
      <c r="B9" s="2">
        <v>1</v>
      </c>
      <c r="C9" s="2">
        <f>B9*A9</f>
        <v>8</v>
      </c>
      <c r="D9" s="2">
        <v>31</v>
      </c>
      <c r="E9">
        <v>17.361499999999999</v>
      </c>
      <c r="F9">
        <f>((4096000*D9*2)/(E9*0.001))*0.000000001</f>
        <v>14.62730754831092</v>
      </c>
    </row>
    <row r="10" spans="1:6">
      <c r="A10" s="1">
        <v>1</v>
      </c>
      <c r="B10" s="1">
        <v>1</v>
      </c>
      <c r="C10" s="1">
        <f>B10*A10</f>
        <v>1</v>
      </c>
      <c r="D10" s="2">
        <v>50</v>
      </c>
      <c r="E10" s="1">
        <v>45.807899999999997</v>
      </c>
      <c r="F10">
        <f>((4096000*D10*2)/(E10*0.001))*0.000000001</f>
        <v>8.9416890972954448</v>
      </c>
    </row>
    <row r="11" spans="1:6">
      <c r="A11">
        <v>2</v>
      </c>
      <c r="B11" s="2">
        <v>1</v>
      </c>
      <c r="C11" s="1">
        <f>B11*A11</f>
        <v>2</v>
      </c>
      <c r="D11" s="2">
        <v>50</v>
      </c>
      <c r="E11">
        <v>64.309399999999997</v>
      </c>
      <c r="F11">
        <f>((4096000*D11*2)/(E11*0.001))*0.000000001</f>
        <v>6.369208855937079</v>
      </c>
    </row>
    <row r="12" spans="1:6">
      <c r="A12">
        <v>4</v>
      </c>
      <c r="B12" s="2">
        <v>1</v>
      </c>
      <c r="C12" s="2">
        <f>B12*A12</f>
        <v>4</v>
      </c>
      <c r="D12" s="2">
        <v>50</v>
      </c>
      <c r="E12">
        <v>39.813600000000001</v>
      </c>
      <c r="F12">
        <f>((4096000*D12*2)/(E12*0.001))*0.000000001</f>
        <v>10.287941808829144</v>
      </c>
    </row>
    <row r="13" spans="1:6">
      <c r="A13">
        <v>8</v>
      </c>
      <c r="B13" s="2">
        <v>1</v>
      </c>
      <c r="C13" s="2">
        <f>B13*A13</f>
        <v>8</v>
      </c>
      <c r="D13" s="2">
        <v>50</v>
      </c>
      <c r="E13">
        <v>33.768900000000002</v>
      </c>
      <c r="F13">
        <f>((4096000*D13*2)/(E13*0.001))*0.000000001</f>
        <v>12.129503774182753</v>
      </c>
    </row>
    <row r="14" spans="1:6">
      <c r="A14" s="1">
        <v>1</v>
      </c>
      <c r="B14" s="1">
        <v>1</v>
      </c>
      <c r="C14" s="1">
        <f>B14*A14</f>
        <v>1</v>
      </c>
      <c r="D14" s="2">
        <v>101</v>
      </c>
      <c r="F14" t="e">
        <f>((4096000*D14*2)/(E14*0.001))*0.000000001</f>
        <v>#DIV/0!</v>
      </c>
    </row>
    <row r="15" spans="1:6">
      <c r="A15">
        <v>2</v>
      </c>
      <c r="B15" s="2">
        <v>1</v>
      </c>
      <c r="C15" s="1">
        <f>B15*A15</f>
        <v>2</v>
      </c>
      <c r="D15" s="2">
        <v>101</v>
      </c>
      <c r="E15">
        <v>108.982</v>
      </c>
      <c r="F15">
        <f>((4096000*D15*2)/(E15*0.001))*0.000000001</f>
        <v>7.5920060193426444</v>
      </c>
    </row>
    <row r="16" spans="1:6">
      <c r="A16">
        <v>4</v>
      </c>
      <c r="B16" s="2">
        <v>1</v>
      </c>
      <c r="C16" s="2">
        <f>B16*A16</f>
        <v>4</v>
      </c>
      <c r="D16" s="2">
        <v>101</v>
      </c>
      <c r="E16">
        <v>62.105400000000003</v>
      </c>
      <c r="F16">
        <f>((4096000*D16*2)/(E16*0.001))*0.000000001</f>
        <v>13.322384204916158</v>
      </c>
    </row>
    <row r="17" spans="1:15">
      <c r="A17">
        <v>8</v>
      </c>
      <c r="B17" s="2">
        <v>1</v>
      </c>
      <c r="C17" s="2">
        <f>B17*A17</f>
        <v>8</v>
      </c>
      <c r="D17" s="2">
        <v>101</v>
      </c>
      <c r="E17">
        <v>36.0047</v>
      </c>
      <c r="F17">
        <f>((4096000*D17*2)/(E17*0.001))*0.000000001</f>
        <v>22.980110929961924</v>
      </c>
    </row>
    <row r="18" spans="1:15">
      <c r="A18" s="2">
        <v>1</v>
      </c>
      <c r="B18" s="2">
        <v>2</v>
      </c>
      <c r="C18" s="1">
        <f>B18*A18</f>
        <v>2</v>
      </c>
      <c r="D18" s="2">
        <v>17</v>
      </c>
      <c r="E18" s="1">
        <v>41.249000000000002</v>
      </c>
      <c r="F18">
        <f>((4096000*D18*2)/(E18*0.001))*0.000000001</f>
        <v>3.3761788164561564</v>
      </c>
    </row>
    <row r="19" spans="1:15">
      <c r="A19">
        <v>2</v>
      </c>
      <c r="B19" s="2">
        <v>2</v>
      </c>
      <c r="C19" s="1">
        <f>B19*A19</f>
        <v>4</v>
      </c>
      <c r="D19" s="2">
        <v>17</v>
      </c>
      <c r="E19">
        <v>31.880600000000001</v>
      </c>
      <c r="F19">
        <f>((4096000*D19*2)/(E19*0.001))*0.000000001</f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>B20*A20</f>
        <v>8</v>
      </c>
      <c r="D20" s="2">
        <v>17</v>
      </c>
      <c r="E20">
        <v>12.529299999999999</v>
      </c>
      <c r="F20">
        <f>((4096000*D20*2)/(E20*0.001))*0.000000001</f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>B21*A21</f>
        <v>16</v>
      </c>
      <c r="D21" s="2">
        <v>17</v>
      </c>
      <c r="E21">
        <v>8.7334999999999994</v>
      </c>
      <c r="F21">
        <f>((4096000*D21*2)/(E21*0.001))*0.000000001</f>
        <v>15.945955229862028</v>
      </c>
    </row>
    <row r="22" spans="1:15">
      <c r="A22" s="2">
        <v>1</v>
      </c>
      <c r="B22" s="2">
        <v>2</v>
      </c>
      <c r="C22" s="1">
        <f>B22*A22</f>
        <v>2</v>
      </c>
      <c r="D22" s="2">
        <v>31</v>
      </c>
      <c r="E22" s="1">
        <v>62.292700000000004</v>
      </c>
      <c r="F22">
        <f>((4096000*D22*2)/(E22*0.001))*0.000000001</f>
        <v>4.0767537769273119</v>
      </c>
    </row>
    <row r="23" spans="1:15">
      <c r="A23">
        <v>2</v>
      </c>
      <c r="B23" s="2">
        <v>2</v>
      </c>
      <c r="C23" s="1">
        <f>B23*A23</f>
        <v>4</v>
      </c>
      <c r="D23" s="2">
        <v>31</v>
      </c>
      <c r="E23">
        <v>46.771799999999999</v>
      </c>
      <c r="F23">
        <f>((4096000*D23*2)/(E23*0.001))*0.000000001</f>
        <v>5.429596466246756</v>
      </c>
    </row>
    <row r="24" spans="1:15">
      <c r="A24">
        <v>4</v>
      </c>
      <c r="B24" s="2">
        <v>2</v>
      </c>
      <c r="C24" s="2">
        <f>B24*A24</f>
        <v>8</v>
      </c>
      <c r="D24" s="2">
        <v>31</v>
      </c>
      <c r="E24">
        <v>27.4054</v>
      </c>
      <c r="F24">
        <f>((4096000*D24*2)/(E24*0.001))*0.000000001</f>
        <v>9.2664949243579731</v>
      </c>
    </row>
    <row r="25" spans="1:15">
      <c r="A25">
        <v>8</v>
      </c>
      <c r="B25" s="2">
        <v>2</v>
      </c>
      <c r="C25" s="2">
        <f>B25*A25</f>
        <v>16</v>
      </c>
      <c r="D25" s="2">
        <v>31</v>
      </c>
      <c r="E25">
        <v>16.482299999999999</v>
      </c>
      <c r="F25">
        <f>((4096000*D25*2)/(E25*0.001))*0.000000001</f>
        <v>15.407558411144079</v>
      </c>
    </row>
    <row r="26" spans="1:15">
      <c r="A26" s="2">
        <v>1</v>
      </c>
      <c r="B26" s="2">
        <v>2</v>
      </c>
      <c r="C26" s="1">
        <f>B26*A26</f>
        <v>2</v>
      </c>
      <c r="D26" s="2">
        <v>50</v>
      </c>
      <c r="E26" s="1">
        <v>109.379</v>
      </c>
      <c r="F26">
        <f>((4096000*D26*2)/(E26*0.001))*0.000000001</f>
        <v>3.7447773338575048</v>
      </c>
    </row>
    <row r="27" spans="1:15">
      <c r="A27">
        <v>2</v>
      </c>
      <c r="B27" s="2">
        <v>2</v>
      </c>
      <c r="C27" s="1">
        <f>B27*A27</f>
        <v>4</v>
      </c>
      <c r="D27" s="2">
        <v>50</v>
      </c>
      <c r="E27">
        <v>63.005299999999998</v>
      </c>
      <c r="F27">
        <f>((4096000*D27*2)/(E27*0.001))*0.000000001</f>
        <v>6.5010403886657153</v>
      </c>
    </row>
    <row r="28" spans="1:15">
      <c r="A28">
        <v>4</v>
      </c>
      <c r="B28" s="2">
        <v>2</v>
      </c>
      <c r="C28" s="2">
        <f>B28*A28</f>
        <v>8</v>
      </c>
      <c r="D28" s="2">
        <v>50</v>
      </c>
      <c r="E28">
        <v>41.244199999999999</v>
      </c>
      <c r="F28">
        <f>((4096000*D28*2)/(E28*0.001))*0.000000001</f>
        <v>9.9310933416092446</v>
      </c>
    </row>
    <row r="29" spans="1:15">
      <c r="A29">
        <v>8</v>
      </c>
      <c r="B29" s="2">
        <v>2</v>
      </c>
      <c r="C29" s="2">
        <f>B29*A29</f>
        <v>16</v>
      </c>
      <c r="D29" s="2">
        <v>50</v>
      </c>
      <c r="E29">
        <v>18.424299999999999</v>
      </c>
      <c r="F29">
        <f>((4096000*D29*2)/(E29*0.001))*0.000000001</f>
        <v>22.231509473901319</v>
      </c>
    </row>
    <row r="30" spans="1:15">
      <c r="A30" s="2">
        <v>1</v>
      </c>
      <c r="B30" s="2">
        <v>2</v>
      </c>
      <c r="C30" s="1">
        <f>B30*A30</f>
        <v>2</v>
      </c>
      <c r="D30" s="2">
        <v>101</v>
      </c>
      <c r="E30" s="1">
        <v>197.75800000000001</v>
      </c>
      <c r="F30">
        <f>((4096000*D30*2)/(E30*0.001))*0.000000001</f>
        <v>4.1838610827374874</v>
      </c>
    </row>
    <row r="31" spans="1:15">
      <c r="A31">
        <v>2</v>
      </c>
      <c r="B31" s="2">
        <v>2</v>
      </c>
      <c r="C31" s="1">
        <f>B31*A31</f>
        <v>4</v>
      </c>
      <c r="D31" s="2">
        <v>101</v>
      </c>
      <c r="E31">
        <v>101.744</v>
      </c>
      <c r="F31">
        <f>((4096000*D31*2)/(E31*0.001))*0.000000001</f>
        <v>8.1320962415474138</v>
      </c>
    </row>
    <row r="32" spans="1:15">
      <c r="A32">
        <v>4</v>
      </c>
      <c r="B32" s="2">
        <v>2</v>
      </c>
      <c r="C32" s="2">
        <f>B32*A32</f>
        <v>8</v>
      </c>
      <c r="D32" s="2">
        <v>101</v>
      </c>
      <c r="E32">
        <v>58.389600000000002</v>
      </c>
      <c r="F32">
        <f>((4096000*D32*2)/(E32*0.001))*0.000000001</f>
        <v>14.170194692205463</v>
      </c>
    </row>
    <row r="33" spans="1:6">
      <c r="A33">
        <v>8</v>
      </c>
      <c r="B33" s="2">
        <v>2</v>
      </c>
      <c r="C33" s="2">
        <f>B33*A33</f>
        <v>16</v>
      </c>
      <c r="D33" s="2">
        <v>101</v>
      </c>
      <c r="E33">
        <v>34.686100000000003</v>
      </c>
      <c r="F33">
        <f>((4096000*D33*2)/(E33*0.001))*0.000000001</f>
        <v>23.853705086475561</v>
      </c>
    </row>
    <row r="34" spans="1:6">
      <c r="A34" s="2">
        <v>1</v>
      </c>
      <c r="B34" s="2">
        <v>4</v>
      </c>
      <c r="C34" s="1">
        <f>B34*A34</f>
        <v>4</v>
      </c>
      <c r="D34" s="2">
        <v>17</v>
      </c>
      <c r="E34">
        <v>42.650300000000001</v>
      </c>
      <c r="F34">
        <f>((4096000*D34*2)/(E34*0.001))*0.000000001</f>
        <v>3.2652525304628575</v>
      </c>
    </row>
    <row r="35" spans="1:6">
      <c r="A35">
        <v>2</v>
      </c>
      <c r="B35" s="2">
        <v>4</v>
      </c>
      <c r="C35" s="1">
        <f>B35*A35</f>
        <v>8</v>
      </c>
      <c r="D35" s="2">
        <v>17</v>
      </c>
      <c r="E35">
        <v>16.781400000000001</v>
      </c>
      <c r="F35">
        <f>((4096000*D35*2)/(E35*0.001))*0.000000001</f>
        <v>8.2987116688714888</v>
      </c>
    </row>
    <row r="36" spans="1:6">
      <c r="A36">
        <v>4</v>
      </c>
      <c r="B36" s="2">
        <v>4</v>
      </c>
      <c r="C36" s="2">
        <f>B36*A36</f>
        <v>16</v>
      </c>
      <c r="D36" s="2">
        <v>17</v>
      </c>
      <c r="F36" t="e">
        <f>((4096000*D36*2)/(E36*0.001))*0.000000001</f>
        <v>#DIV/0!</v>
      </c>
    </row>
    <row r="37" spans="1:6">
      <c r="A37">
        <v>8</v>
      </c>
      <c r="B37" s="2">
        <v>4</v>
      </c>
      <c r="C37" s="2">
        <f>B37*A37</f>
        <v>32</v>
      </c>
      <c r="D37" s="2">
        <v>17</v>
      </c>
      <c r="E37">
        <v>7.9959899999999999</v>
      </c>
      <c r="F37">
        <f>((4096000*D37*2)/(E37*0.001))*0.000000001</f>
        <v>17.416730135980661</v>
      </c>
    </row>
    <row r="38" spans="1:6">
      <c r="A38" s="2">
        <v>1</v>
      </c>
      <c r="B38" s="2">
        <v>4</v>
      </c>
      <c r="C38" s="1">
        <f>B38*A38</f>
        <v>4</v>
      </c>
      <c r="D38" s="2">
        <v>31</v>
      </c>
      <c r="E38">
        <v>57.112900000000003</v>
      </c>
      <c r="F38">
        <f>((4096000*D38*2)/(E38*0.001))*0.000000001</f>
        <v>4.4464910729449914</v>
      </c>
    </row>
    <row r="39" spans="1:6">
      <c r="A39">
        <v>2</v>
      </c>
      <c r="B39" s="2">
        <v>4</v>
      </c>
      <c r="C39" s="1">
        <f>B39*A39</f>
        <v>8</v>
      </c>
      <c r="D39" s="2">
        <v>31</v>
      </c>
      <c r="E39">
        <v>33.3384</v>
      </c>
      <c r="F39">
        <f>((4096000*D39*2)/(E39*0.001))*0.000000001</f>
        <v>7.6174021548724591</v>
      </c>
    </row>
    <row r="40" spans="1:6">
      <c r="A40">
        <v>4</v>
      </c>
      <c r="B40" s="2">
        <v>4</v>
      </c>
      <c r="C40" s="2">
        <f>B40*A40</f>
        <v>16</v>
      </c>
      <c r="D40" s="2">
        <v>31</v>
      </c>
      <c r="E40">
        <v>19.7485</v>
      </c>
      <c r="F40">
        <f>((4096000*D40*2)/(E40*0.001))*0.000000001</f>
        <v>12.859305770058487</v>
      </c>
    </row>
    <row r="41" spans="1:6">
      <c r="A41">
        <v>8</v>
      </c>
      <c r="B41" s="2">
        <v>4</v>
      </c>
      <c r="C41" s="2">
        <f>B41*A41</f>
        <v>32</v>
      </c>
      <c r="D41" s="2">
        <v>31</v>
      </c>
      <c r="E41">
        <v>8.9272399999999994</v>
      </c>
      <c r="F41">
        <f>((4096000*D41*2)/(E41*0.001))*0.000000001</f>
        <v>28.446865996657426</v>
      </c>
    </row>
    <row r="42" spans="1:6">
      <c r="A42" s="2">
        <v>1</v>
      </c>
      <c r="B42" s="2">
        <v>4</v>
      </c>
      <c r="C42" s="1">
        <f>B42*A42</f>
        <v>4</v>
      </c>
      <c r="D42" s="2">
        <v>50</v>
      </c>
      <c r="E42">
        <v>79.605199999999996</v>
      </c>
      <c r="F42">
        <f>((4096000*D42*2)/(E42*0.001))*0.000000001</f>
        <v>5.1453925120469517</v>
      </c>
    </row>
    <row r="43" spans="1:6">
      <c r="A43">
        <v>2</v>
      </c>
      <c r="B43" s="2">
        <v>4</v>
      </c>
      <c r="C43" s="1">
        <f>B43*A43</f>
        <v>8</v>
      </c>
      <c r="D43" s="2">
        <v>50</v>
      </c>
      <c r="E43">
        <v>43.183100000000003</v>
      </c>
      <c r="F43">
        <f>((4096000*D43*2)/(E43*0.001))*0.000000001</f>
        <v>9.4851921237706414</v>
      </c>
    </row>
    <row r="44" spans="1:6">
      <c r="A44">
        <v>4</v>
      </c>
      <c r="B44" s="2">
        <v>4</v>
      </c>
      <c r="C44" s="2">
        <f>B44*A44</f>
        <v>16</v>
      </c>
      <c r="D44" s="2">
        <v>50</v>
      </c>
      <c r="E44">
        <v>21.869700000000002</v>
      </c>
      <c r="F44">
        <f>((4096000*D44*2)/(E44*0.001))*0.000000001</f>
        <v>18.729109224177744</v>
      </c>
    </row>
    <row r="45" spans="1:6">
      <c r="A45">
        <v>8</v>
      </c>
      <c r="B45" s="2">
        <v>4</v>
      </c>
      <c r="C45" s="2">
        <f>B45*A45</f>
        <v>32</v>
      </c>
      <c r="D45" s="2">
        <v>50</v>
      </c>
      <c r="E45">
        <v>14.610300000000001</v>
      </c>
      <c r="F45">
        <f>((4096000*D45*2)/(E45*0.001))*0.000000001</f>
        <v>28.035016392544986</v>
      </c>
    </row>
    <row r="46" spans="1:6">
      <c r="A46" s="2">
        <v>1</v>
      </c>
      <c r="B46" s="2">
        <v>4</v>
      </c>
      <c r="C46" s="1">
        <f>B46*A46</f>
        <v>4</v>
      </c>
      <c r="D46" s="2">
        <v>101</v>
      </c>
      <c r="E46">
        <v>149.273</v>
      </c>
      <c r="F46">
        <f>((4096000*D46*2)/(E46*0.001))*0.000000001</f>
        <v>5.5428108231227355</v>
      </c>
    </row>
    <row r="47" spans="1:6">
      <c r="A47">
        <v>2</v>
      </c>
      <c r="B47" s="2">
        <v>4</v>
      </c>
      <c r="C47" s="1">
        <f>B47*A47</f>
        <v>8</v>
      </c>
      <c r="D47" s="2">
        <v>101</v>
      </c>
      <c r="E47">
        <v>75.350999999999999</v>
      </c>
      <c r="F47">
        <f>((4096000*D47*2)/(E47*0.001))*0.000000001</f>
        <v>10.98050457193667</v>
      </c>
    </row>
    <row r="48" spans="1:6">
      <c r="A48">
        <v>4</v>
      </c>
      <c r="B48" s="2">
        <v>4</v>
      </c>
      <c r="C48" s="2">
        <f>B48*A48</f>
        <v>16</v>
      </c>
      <c r="D48" s="2">
        <v>101</v>
      </c>
      <c r="E48">
        <v>46.003799999999998</v>
      </c>
      <c r="F48">
        <f>((4096000*D48*2)/(E48*0.001))*0.000000001</f>
        <v>17.985296866780573</v>
      </c>
    </row>
    <row r="49" spans="1:6">
      <c r="A49">
        <v>8</v>
      </c>
      <c r="B49" s="2">
        <v>4</v>
      </c>
      <c r="C49" s="2">
        <f>B49*A49</f>
        <v>32</v>
      </c>
      <c r="D49" s="2">
        <v>101</v>
      </c>
      <c r="E49">
        <v>22.114999999999998</v>
      </c>
      <c r="F49">
        <f>((4096000*D49*2)/(E49*0.001))*0.000000001</f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2013-10-23T17:51:06Z</dcterms:modified>
</cp:coreProperties>
</file>