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BIProjectWeek1Data-210521-10350" sheetId="1" r:id="rId1"/>
    <sheet name="Pivot Table 10" sheetId="2" r:id="rId2"/>
    <sheet name="Pivot Table 9" sheetId="3" r:id="rId3"/>
    <sheet name="Pivot Table 8" sheetId="4" r:id="rId4"/>
    <sheet name="Pivot Table 6" sheetId="5" r:id="rId5"/>
  </sheets>
  <calcPr calcId="162913"/>
  <extLst>
    <ext uri="GoogleSheetsCustomDataVersion1">
      <go:sheetsCustomData xmlns:go="http://customooxmlschemas.google.com/" r:id="rId9" roundtripDataSignature="AMtx7mgt7LCGsbRdxnGQxZzIpBC1/QjMWg=="/>
    </ext>
  </extLst>
</workbook>
</file>

<file path=xl/calcChain.xml><?xml version="1.0" encoding="utf-8"?>
<calcChain xmlns="http://schemas.openxmlformats.org/spreadsheetml/2006/main">
  <c r="N72" i="1" l="1"/>
  <c r="O72" i="1" s="1"/>
  <c r="N71" i="1"/>
  <c r="O71" i="1" s="1"/>
  <c r="N70" i="1"/>
  <c r="O70" i="1" s="1"/>
  <c r="P66" i="1"/>
  <c r="P65" i="1"/>
  <c r="P64" i="1"/>
  <c r="P59" i="1"/>
  <c r="P58" i="1"/>
  <c r="P57" i="1"/>
  <c r="AA56" i="1"/>
  <c r="AA55" i="1"/>
  <c r="AA54" i="1"/>
  <c r="AA53" i="1"/>
  <c r="AA52" i="1"/>
  <c r="P52" i="1"/>
  <c r="AA51" i="1"/>
  <c r="AC51" i="1" s="1"/>
  <c r="Y52" i="1" s="1"/>
  <c r="AC52" i="1" s="1"/>
  <c r="Y53" i="1" s="1"/>
  <c r="AC53" i="1" s="1"/>
  <c r="Y54" i="1" s="1"/>
  <c r="AC54" i="1" s="1"/>
  <c r="Y55" i="1" s="1"/>
  <c r="AC55" i="1" s="1"/>
  <c r="Y56" i="1" s="1"/>
  <c r="AC56" i="1" s="1"/>
  <c r="P51" i="1"/>
  <c r="P50" i="1"/>
  <c r="N45" i="1"/>
  <c r="R45" i="1" s="1"/>
  <c r="N44" i="1"/>
  <c r="AE18" i="1" s="1"/>
  <c r="N43" i="1"/>
  <c r="R43" i="1" s="1"/>
  <c r="R38" i="1"/>
  <c r="N38" i="1"/>
  <c r="R37" i="1"/>
  <c r="N37" i="1"/>
  <c r="R36" i="1"/>
  <c r="N36" i="1"/>
  <c r="R31" i="1"/>
  <c r="N31" i="1"/>
  <c r="R30" i="1"/>
  <c r="N30" i="1"/>
  <c r="R29" i="1"/>
  <c r="N29" i="1"/>
  <c r="T24" i="1"/>
  <c r="N24" i="1"/>
  <c r="N66" i="1" s="1"/>
  <c r="R66" i="1" s="1"/>
  <c r="T23" i="1"/>
  <c r="N23" i="1"/>
  <c r="R23" i="1" s="1"/>
  <c r="T22" i="1"/>
  <c r="N22" i="1"/>
  <c r="N64" i="1" s="1"/>
  <c r="R64" i="1" s="1"/>
  <c r="AC19" i="1"/>
  <c r="AA19" i="1"/>
  <c r="AC18" i="1"/>
  <c r="AA18" i="1"/>
  <c r="AG17" i="1"/>
  <c r="AE17" i="1"/>
  <c r="AC17" i="1"/>
  <c r="AA25" i="1" s="1"/>
  <c r="AA17" i="1"/>
  <c r="W40" i="1" s="1"/>
  <c r="V17" i="1"/>
  <c r="T17" i="1"/>
  <c r="R17" i="1"/>
  <c r="AC10" i="1" s="1"/>
  <c r="N17" i="1"/>
  <c r="N59" i="1" s="1"/>
  <c r="R59" i="1" s="1"/>
  <c r="T16" i="1"/>
  <c r="R16" i="1"/>
  <c r="V16" i="1" s="1"/>
  <c r="N16" i="1"/>
  <c r="N58" i="1" s="1"/>
  <c r="R58" i="1" s="1"/>
  <c r="V15" i="1"/>
  <c r="T15" i="1"/>
  <c r="R15" i="1"/>
  <c r="N15" i="1"/>
  <c r="N57" i="1" s="1"/>
  <c r="R57" i="1" s="1"/>
  <c r="V10" i="1"/>
  <c r="T10" i="1"/>
  <c r="R10" i="1"/>
  <c r="AA10" i="1" s="1"/>
  <c r="N10" i="1"/>
  <c r="N52" i="1" s="1"/>
  <c r="R52" i="1" s="1"/>
  <c r="T9" i="1"/>
  <c r="N9" i="1"/>
  <c r="R9" i="1" s="1"/>
  <c r="AC8" i="1"/>
  <c r="V8" i="1"/>
  <c r="T8" i="1"/>
  <c r="R8" i="1"/>
  <c r="AA8" i="1" s="1"/>
  <c r="N8" i="1"/>
  <c r="N50" i="1" s="1"/>
  <c r="R50" i="1" s="1"/>
  <c r="M4" i="1"/>
  <c r="M3" i="1"/>
  <c r="O3" i="1" s="1"/>
  <c r="AA11" i="1" l="1"/>
  <c r="AE9" i="1"/>
  <c r="V23" i="1"/>
  <c r="AG18" i="1"/>
  <c r="Z25" i="1"/>
  <c r="AC25" i="1" s="1"/>
  <c r="AA9" i="1"/>
  <c r="Z24" i="1" s="1"/>
  <c r="V9" i="1"/>
  <c r="AE20" i="1"/>
  <c r="N65" i="1"/>
  <c r="R65" i="1" s="1"/>
  <c r="AC11" i="1"/>
  <c r="AE19" i="1"/>
  <c r="AG19" i="1" s="1"/>
  <c r="R22" i="1"/>
  <c r="AA24" i="1"/>
  <c r="AA26" i="1"/>
  <c r="R44" i="1"/>
  <c r="N51" i="1"/>
  <c r="R51" i="1" s="1"/>
  <c r="AC9" i="1"/>
  <c r="AA20" i="1"/>
  <c r="R24" i="1"/>
  <c r="AC20" i="1"/>
  <c r="V24" i="1" l="1"/>
  <c r="AE10" i="1"/>
  <c r="AC24" i="1"/>
  <c r="V22" i="1"/>
  <c r="AE8" i="1"/>
  <c r="AE11" i="1" l="1"/>
  <c r="Z26" i="1"/>
  <c r="AC26" i="1" s="1"/>
</calcChain>
</file>

<file path=xl/sharedStrings.xml><?xml version="1.0" encoding="utf-8"?>
<sst xmlns="http://schemas.openxmlformats.org/spreadsheetml/2006/main" count="711" uniqueCount="194">
  <si>
    <t>Sales</t>
  </si>
  <si>
    <t>Brand A - Tomato Cans</t>
  </si>
  <si>
    <t>Brand B - Tomato Cans</t>
  </si>
  <si>
    <t>Brand C - Tomato Cans</t>
  </si>
  <si>
    <t>Date</t>
  </si>
  <si>
    <t>Quantity of cans</t>
  </si>
  <si>
    <t>Price</t>
  </si>
  <si>
    <t>HTG 25.00</t>
  </si>
  <si>
    <t>HTG 600.00</t>
  </si>
  <si>
    <t>HTG 24.0</t>
  </si>
  <si>
    <t>HTG 576.0</t>
  </si>
  <si>
    <t>HTG 26.00</t>
  </si>
  <si>
    <t>HTG 624.00</t>
  </si>
  <si>
    <t>HTG 1,175.00</t>
  </si>
  <si>
    <t>HTG 1,128.0</t>
  </si>
  <si>
    <t>HTG 1,222.00</t>
  </si>
  <si>
    <t>HTG 375.00</t>
  </si>
  <si>
    <t>HTG 360.0</t>
  </si>
  <si>
    <t>HTG 390.00</t>
  </si>
  <si>
    <t>HTG 175.00</t>
  </si>
  <si>
    <t>HTG 168.0</t>
  </si>
  <si>
    <t>HTG 182.00</t>
  </si>
  <si>
    <t>Brand A Order</t>
  </si>
  <si>
    <t>Brand Order</t>
  </si>
  <si>
    <t>Month</t>
  </si>
  <si>
    <t>Quantity of box</t>
  </si>
  <si>
    <t>Box Unit Price</t>
  </si>
  <si>
    <t>Quantity of can</t>
  </si>
  <si>
    <t>Can Unit price</t>
  </si>
  <si>
    <t>Total price</t>
  </si>
  <si>
    <t>Brand A</t>
  </si>
  <si>
    <t>Brand B</t>
  </si>
  <si>
    <t>Brand C</t>
  </si>
  <si>
    <t>HTG 1,375.00</t>
  </si>
  <si>
    <t>HTG 1,320.0</t>
  </si>
  <si>
    <t>HTG 1,430.00</t>
  </si>
  <si>
    <t>December</t>
  </si>
  <si>
    <t>HTG 500.00</t>
  </si>
  <si>
    <t>HTG 480.0</t>
  </si>
  <si>
    <t>HTG 520.00</t>
  </si>
  <si>
    <t>January</t>
  </si>
  <si>
    <t>HTG 1,100.00</t>
  </si>
  <si>
    <t>HTG 1,056.0</t>
  </si>
  <si>
    <t>HTG 1,144.00</t>
  </si>
  <si>
    <t>February</t>
  </si>
  <si>
    <t>HTG 700.00</t>
  </si>
  <si>
    <t>HTG 672.0</t>
  </si>
  <si>
    <t>HTG 728.00</t>
  </si>
  <si>
    <t>Total</t>
  </si>
  <si>
    <t>HTG 725.00</t>
  </si>
  <si>
    <t>HTG 696.0</t>
  </si>
  <si>
    <t>HTG 754.00</t>
  </si>
  <si>
    <t>HTG 225.00</t>
  </si>
  <si>
    <t>HTG 216.0</t>
  </si>
  <si>
    <t>HTG 234.00</t>
  </si>
  <si>
    <t>Brand B Order</t>
  </si>
  <si>
    <t>HTG 850.00</t>
  </si>
  <si>
    <t>HTG 816.0</t>
  </si>
  <si>
    <t>HTG 884.00</t>
  </si>
  <si>
    <t>HTG 525.00</t>
  </si>
  <si>
    <t>HTG 504.0</t>
  </si>
  <si>
    <t>HTG 546.00</t>
  </si>
  <si>
    <t>Sales by brand</t>
  </si>
  <si>
    <t>HTG 1,025.00</t>
  </si>
  <si>
    <t>HTG 984.0</t>
  </si>
  <si>
    <t>HTG 1,066.00</t>
  </si>
  <si>
    <t>HTG 1,350.00</t>
  </si>
  <si>
    <t>HTG 1,296.0</t>
  </si>
  <si>
    <t>HTG 1,404.00</t>
  </si>
  <si>
    <t>HTG 1,200.00</t>
  </si>
  <si>
    <t>HTG 1,152.0</t>
  </si>
  <si>
    <t>HTG 1,248.00</t>
  </si>
  <si>
    <t>HTG 1,300.00</t>
  </si>
  <si>
    <t>HTG 1,248.0</t>
  </si>
  <si>
    <t>HTG 1,352.00</t>
  </si>
  <si>
    <t>HTG 425.00</t>
  </si>
  <si>
    <t>HTG 408.0</t>
  </si>
  <si>
    <t>HTG 442.00</t>
  </si>
  <si>
    <t>Brand C Order</t>
  </si>
  <si>
    <t>HTG 250.00</t>
  </si>
  <si>
    <t>HTG 240.0</t>
  </si>
  <si>
    <t>HTG 260.00</t>
  </si>
  <si>
    <t>HTG 575.00</t>
  </si>
  <si>
    <t>HTG 552.0</t>
  </si>
  <si>
    <t>HTG 598.00</t>
  </si>
  <si>
    <t>Profit And Loss Statement</t>
  </si>
  <si>
    <t>HTG 550.00</t>
  </si>
  <si>
    <t>HTG 528.0</t>
  </si>
  <si>
    <t>HTG 572.00</t>
  </si>
  <si>
    <t>Brand</t>
  </si>
  <si>
    <t>Expenses</t>
  </si>
  <si>
    <t>Profit/loss</t>
  </si>
  <si>
    <t>HTG 925.00</t>
  </si>
  <si>
    <t>HTG 888.0</t>
  </si>
  <si>
    <t>HTG 962.00</t>
  </si>
  <si>
    <t>HTG 1,150.00</t>
  </si>
  <si>
    <t>HTG 1,104.0</t>
  </si>
  <si>
    <t>HTG 1,196.00</t>
  </si>
  <si>
    <t>HTG 400.00</t>
  </si>
  <si>
    <t>HTG 384.0</t>
  </si>
  <si>
    <t>HTG 416.00</t>
  </si>
  <si>
    <t>HTG 775.00</t>
  </si>
  <si>
    <t>HTG 744.0</t>
  </si>
  <si>
    <t>HTG 806.00</t>
  </si>
  <si>
    <t>Brand A Sales</t>
  </si>
  <si>
    <t>HTG 150.00</t>
  </si>
  <si>
    <t>HTG 144.0</t>
  </si>
  <si>
    <t>HTG 156.00</t>
  </si>
  <si>
    <t>HTG 1,125.00</t>
  </si>
  <si>
    <t>HTG 1,080.0</t>
  </si>
  <si>
    <t>HTG 1,170.00</t>
  </si>
  <si>
    <t>Brand B Sales</t>
  </si>
  <si>
    <t>HTG 200.00</t>
  </si>
  <si>
    <t>HTG 192.0</t>
  </si>
  <si>
    <t>HTG 208.00</t>
  </si>
  <si>
    <t xml:space="preserve"> Can Unit price</t>
  </si>
  <si>
    <t>Sales by brand by day</t>
  </si>
  <si>
    <t>HTG 450.00</t>
  </si>
  <si>
    <t>HTG 432.0</t>
  </si>
  <si>
    <t>HTG 468.00</t>
  </si>
  <si>
    <t>Per day</t>
  </si>
  <si>
    <t>HTG 825.00</t>
  </si>
  <si>
    <t>HTG 792.0</t>
  </si>
  <si>
    <t>HTG 858.00</t>
  </si>
  <si>
    <t>Brand C Sales</t>
  </si>
  <si>
    <t>HTG 1,250.00</t>
  </si>
  <si>
    <t>HTG 1,200.0</t>
  </si>
  <si>
    <t>HTG 950.00</t>
  </si>
  <si>
    <t>HTG 912.0</t>
  </si>
  <si>
    <t>HTG 988.00</t>
  </si>
  <si>
    <t>HTG 75.00</t>
  </si>
  <si>
    <t>HTG 72.0</t>
  </si>
  <si>
    <t>HTG 78.00</t>
  </si>
  <si>
    <t>HTG 300.00</t>
  </si>
  <si>
    <t>HTG 288.0</t>
  </si>
  <si>
    <t>HTG 312.00</t>
  </si>
  <si>
    <t>Brand A Properties</t>
  </si>
  <si>
    <t>Cans purchased</t>
  </si>
  <si>
    <t>Cans sold</t>
  </si>
  <si>
    <t>Remaning Cans</t>
  </si>
  <si>
    <t>HTG 325.00</t>
  </si>
  <si>
    <t>HTG 312.0</t>
  </si>
  <si>
    <t>HTG 338.00</t>
  </si>
  <si>
    <t>Week</t>
  </si>
  <si>
    <t>In</t>
  </si>
  <si>
    <t>Stock after in</t>
  </si>
  <si>
    <t>Out</t>
  </si>
  <si>
    <t>Stock after out</t>
  </si>
  <si>
    <t>1st</t>
  </si>
  <si>
    <t>HTG 125.00</t>
  </si>
  <si>
    <t>HTG 120.0</t>
  </si>
  <si>
    <t>HTG 130.00</t>
  </si>
  <si>
    <t>2nd</t>
  </si>
  <si>
    <t>3rd</t>
  </si>
  <si>
    <t>HTG 675.00</t>
  </si>
  <si>
    <t>HTG 648.0</t>
  </si>
  <si>
    <t>HTG 702.00</t>
  </si>
  <si>
    <t>4th</t>
  </si>
  <si>
    <t>HTG 875.00</t>
  </si>
  <si>
    <t>HTG 840.0</t>
  </si>
  <si>
    <t>HTG 910.00</t>
  </si>
  <si>
    <t>Brand B Properties</t>
  </si>
  <si>
    <t>5th</t>
  </si>
  <si>
    <t>6th</t>
  </si>
  <si>
    <t>HTG 1,000.00</t>
  </si>
  <si>
    <t>HTG 960.0</t>
  </si>
  <si>
    <t>HTG 1,040.00</t>
  </si>
  <si>
    <t>HTG 1,225.00</t>
  </si>
  <si>
    <t>HTG 1,176.0</t>
  </si>
  <si>
    <t>HTG 1,274.00</t>
  </si>
  <si>
    <t>Brand C Properties</t>
  </si>
  <si>
    <t>HTG 1,075.00</t>
  </si>
  <si>
    <t>HTG 1,032.0</t>
  </si>
  <si>
    <t>HTG 1,118.00</t>
  </si>
  <si>
    <t>HTG 350.00</t>
  </si>
  <si>
    <t>HTG 336.0</t>
  </si>
  <si>
    <t>HTG 364.00</t>
  </si>
  <si>
    <t>HTG 475.00</t>
  </si>
  <si>
    <t>HTG 456.0</t>
  </si>
  <si>
    <t>HTG 494.00</t>
  </si>
  <si>
    <t xml:space="preserve">              Average Sale Per Day</t>
  </si>
  <si>
    <t>Average sale per day</t>
  </si>
  <si>
    <t>HTG 900.00</t>
  </si>
  <si>
    <t>HTG 864.0</t>
  </si>
  <si>
    <t>HTG 936.00</t>
  </si>
  <si>
    <t>HTG 800.00</t>
  </si>
  <si>
    <t>HTG 768.0</t>
  </si>
  <si>
    <t>HTG 832.00</t>
  </si>
  <si>
    <t>HTG 750.00</t>
  </si>
  <si>
    <t>HTG 720.0</t>
  </si>
  <si>
    <t>HTG 780.00</t>
  </si>
  <si>
    <t>HTG 60,225.00</t>
  </si>
  <si>
    <t>HTG 57,816.0</t>
  </si>
  <si>
    <t>HTG 62,634.0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</si>
</sst>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HTG]\ #,##0.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0"/>
      <name val="Calibri"/>
    </font>
    <font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theme="6"/>
        <bgColor theme="6"/>
      </patternFill>
    </fill>
    <fill>
      <patternFill patternType="solid">
        <fgColor rgb="FFDADADA"/>
        <bgColor rgb="FFDADADA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2" fillId="3" borderId="7" xfId="0" applyFont="1" applyFill="1" applyBorder="1"/>
    <xf numFmtId="164" fontId="2" fillId="0" borderId="0" xfId="0" applyNumberFormat="1" applyFont="1"/>
    <xf numFmtId="0" fontId="2" fillId="8" borderId="0" xfId="0" applyFont="1" applyFill="1" applyAlignment="1"/>
    <xf numFmtId="0" fontId="2" fillId="8" borderId="0" xfId="0" applyFont="1" applyFill="1"/>
    <xf numFmtId="0" fontId="2" fillId="0" borderId="0" xfId="0" applyFont="1"/>
    <xf numFmtId="0" fontId="1" fillId="11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2" fillId="10" borderId="4" xfId="0" applyFont="1" applyFill="1" applyBorder="1" applyAlignment="1">
      <alignment horizontal="center"/>
    </xf>
    <xf numFmtId="0" fontId="1" fillId="0" borderId="0" xfId="0" applyFont="1"/>
    <xf numFmtId="0" fontId="1" fillId="9" borderId="0" xfId="0" applyFont="1" applyFill="1" applyAlignment="1"/>
    <xf numFmtId="0" fontId="1" fillId="11" borderId="0" xfId="0" applyFont="1" applyFill="1" applyAlignment="1"/>
    <xf numFmtId="164" fontId="2" fillId="0" borderId="0" xfId="0" applyNumberFormat="1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3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sale per day by 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10'!$B$1</c:f>
              <c:strCache>
                <c:ptCount val="1"/>
                <c:pt idx="0">
                  <c:v>Average sale per day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10'!$A$2:$A$4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'Pivot Table 10'!$B$2:$B$4</c:f>
              <c:numCache>
                <c:formatCode>General</c:formatCode>
                <c:ptCount val="3"/>
                <c:pt idx="0">
                  <c:v>26.766666666666666</c:v>
                </c:pt>
                <c:pt idx="1">
                  <c:v>26.766666666666666</c:v>
                </c:pt>
                <c:pt idx="2">
                  <c:v>26.766666666666666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96-4092-978E-AE524C55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544987"/>
        <c:axId val="1829295900"/>
      </c:barChart>
      <c:catAx>
        <c:axId val="760544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295900"/>
        <c:crosses val="autoZero"/>
        <c:auto val="1"/>
        <c:lblAlgn val="ctr"/>
        <c:lblOffset val="100"/>
        <c:noMultiLvlLbl val="1"/>
      </c:catAx>
      <c:valAx>
        <c:axId val="1829295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sale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5449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9'!$B$1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9'!$B$2:$B$4</c:f>
              <c:numCache>
                <c:formatCode>[$HTG]\ #,##0.00</c:formatCode>
                <c:ptCount val="3"/>
                <c:pt idx="0">
                  <c:v>21550</c:v>
                </c:pt>
                <c:pt idx="1">
                  <c:v>18425</c:v>
                </c:pt>
                <c:pt idx="2">
                  <c:v>20250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BB-4670-92B3-41E621334F45}"/>
            </c:ext>
          </c:extLst>
        </c:ser>
        <c:ser>
          <c:idx val="1"/>
          <c:order val="1"/>
          <c:tx>
            <c:strRef>
              <c:f>'Pivot Table 9'!$C$1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9'!$C$2:$C$4</c:f>
              <c:numCache>
                <c:formatCode>[$HTG]\ #,##0.00</c:formatCode>
                <c:ptCount val="3"/>
                <c:pt idx="0">
                  <c:v>20688</c:v>
                </c:pt>
                <c:pt idx="1">
                  <c:v>17688</c:v>
                </c:pt>
                <c:pt idx="2">
                  <c:v>19440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BB-4670-92B3-41E621334F45}"/>
            </c:ext>
          </c:extLst>
        </c:ser>
        <c:ser>
          <c:idx val="2"/>
          <c:order val="2"/>
          <c:tx>
            <c:strRef>
              <c:f>'Pivot Table 9'!$D$1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9'!$D$2:$D$4</c:f>
              <c:numCache>
                <c:formatCode>[$HTG]\ #,##0.00</c:formatCode>
                <c:ptCount val="3"/>
                <c:pt idx="0">
                  <c:v>22412</c:v>
                </c:pt>
                <c:pt idx="1">
                  <c:v>19162</c:v>
                </c:pt>
                <c:pt idx="2">
                  <c:v>21060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3BB-4670-92B3-41E62133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464205"/>
        <c:axId val="699404200"/>
      </c:barChart>
      <c:catAx>
        <c:axId val="1143464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9404200"/>
        <c:crosses val="autoZero"/>
        <c:auto val="1"/>
        <c:lblAlgn val="ctr"/>
        <c:lblOffset val="100"/>
        <c:noMultiLvlLbl val="1"/>
      </c:catAx>
      <c:valAx>
        <c:axId val="699404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464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Order by brand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'Pivot Table 8'!$B$1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8'!$A$2:$A$4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8'!$B$2:$B$4</c:f>
              <c:numCache>
                <c:formatCode>[$HTG]\ #,##0.00</c:formatCode>
                <c:ptCount val="3"/>
                <c:pt idx="0">
                  <c:v>39900</c:v>
                </c:pt>
                <c:pt idx="1">
                  <c:v>39900</c:v>
                </c:pt>
                <c:pt idx="2">
                  <c:v>39900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9F-4910-B735-52CCFC009AF3}"/>
            </c:ext>
          </c:extLst>
        </c:ser>
        <c:ser>
          <c:idx val="1"/>
          <c:order val="1"/>
          <c:tx>
            <c:strRef>
              <c:f>'Pivot Table 8'!$C$1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8'!$A$2:$A$4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8'!$C$2:$C$4</c:f>
              <c:numCache>
                <c:formatCode>[$HTG]\ #,##0.00</c:formatCode>
                <c:ptCount val="3"/>
                <c:pt idx="0">
                  <c:v>44800</c:v>
                </c:pt>
                <c:pt idx="1">
                  <c:v>44800</c:v>
                </c:pt>
                <c:pt idx="2">
                  <c:v>44800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9F-4910-B735-52CCFC009AF3}"/>
            </c:ext>
          </c:extLst>
        </c:ser>
        <c:ser>
          <c:idx val="2"/>
          <c:order val="2"/>
          <c:tx>
            <c:strRef>
              <c:f>'Pivot Table 8'!$D$1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8'!$A$2:$A$4</c:f>
              <c:strCache>
                <c:ptCount val="3"/>
                <c:pt idx="0">
                  <c:v>December</c:v>
                </c:pt>
                <c:pt idx="1">
                  <c:v>February</c:v>
                </c:pt>
                <c:pt idx="2">
                  <c:v>January</c:v>
                </c:pt>
              </c:strCache>
            </c:strRef>
          </c:cat>
          <c:val>
            <c:numRef>
              <c:f>'Pivot Table 8'!$D$2:$D$4</c:f>
              <c:numCache>
                <c:formatCode>[$HTG]\ #,##0.00</c:formatCode>
                <c:ptCount val="3"/>
                <c:pt idx="0">
                  <c:v>36000</c:v>
                </c:pt>
                <c:pt idx="1">
                  <c:v>36000</c:v>
                </c:pt>
                <c:pt idx="2">
                  <c:v>36000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59F-4910-B735-52CCFC00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3224760"/>
        <c:axId val="429252906"/>
        <c:axId val="0"/>
      </c:bar3DChart>
      <c:catAx>
        <c:axId val="124322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9252906"/>
        <c:crosses val="autoZero"/>
        <c:auto val="1"/>
        <c:lblAlgn val="ctr"/>
        <c:lblOffset val="100"/>
        <c:noMultiLvlLbl val="1"/>
      </c:catAx>
      <c:valAx>
        <c:axId val="429252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224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Profit And Loss Statement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6'!$B$1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6'!$A$2:$A$4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'Pivot Table 6'!$B$2:$B$4</c:f>
              <c:numCache>
                <c:formatCode>[$HTG]\ #,##0.00</c:formatCode>
                <c:ptCount val="3"/>
                <c:pt idx="0">
                  <c:v>119700</c:v>
                </c:pt>
                <c:pt idx="1">
                  <c:v>134400</c:v>
                </c:pt>
                <c:pt idx="2">
                  <c:v>108000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D8-4F0C-8755-5C4807BF0014}"/>
            </c:ext>
          </c:extLst>
        </c:ser>
        <c:ser>
          <c:idx val="1"/>
          <c:order val="1"/>
          <c:tx>
            <c:strRef>
              <c:f>'Pivot Table 6'!$C$1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6'!$A$2:$A$4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'Pivot Table 6'!$C$2:$C$4</c:f>
              <c:numCache>
                <c:formatCode>[$HTG]\ #,##0.00</c:formatCode>
                <c:ptCount val="3"/>
                <c:pt idx="0">
                  <c:v>60225</c:v>
                </c:pt>
                <c:pt idx="1">
                  <c:v>57816</c:v>
                </c:pt>
                <c:pt idx="2">
                  <c:v>62634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D8-4F0C-8755-5C4807BF0014}"/>
            </c:ext>
          </c:extLst>
        </c:ser>
        <c:ser>
          <c:idx val="2"/>
          <c:order val="2"/>
          <c:tx>
            <c:strRef>
              <c:f>'Pivot Table 6'!$D$1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6'!$A$2:$A$4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'Pivot Table 6'!$D$2:$D$4</c:f>
              <c:numCache>
                <c:formatCode>[$HTG]\ #,##0.00</c:formatCode>
                <c:ptCount val="3"/>
                <c:pt idx="0">
                  <c:v>-59475</c:v>
                </c:pt>
                <c:pt idx="1">
                  <c:v>-76584</c:v>
                </c:pt>
                <c:pt idx="2">
                  <c:v>-45366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D8-4F0C-8755-5C4807BF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267355"/>
        <c:axId val="1337055230"/>
      </c:barChart>
      <c:catAx>
        <c:axId val="995267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1337055230"/>
        <c:crosses val="autoZero"/>
        <c:auto val="1"/>
        <c:lblAlgn val="ctr"/>
        <c:lblOffset val="100"/>
        <c:noMultiLvlLbl val="1"/>
      </c:catAx>
      <c:valAx>
        <c:axId val="1337055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endParaRPr/>
              </a:p>
            </c:rich>
          </c:tx>
          <c:overlay val="0"/>
        </c:title>
        <c:numFmt formatCode="[$HTG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995267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1</xdr:row>
      <xdr:rowOff>161925</xdr:rowOff>
    </xdr:from>
    <xdr:ext cx="4857750" cy="2781300"/>
    <xdr:graphicFrame macro="">
      <xdr:nvGraphicFramePr>
        <xdr:cNvPr id="20000256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3</xdr:row>
      <xdr:rowOff>161925</xdr:rowOff>
    </xdr:from>
    <xdr:ext cx="5848350" cy="2714625"/>
    <xdr:graphicFrame macro="">
      <xdr:nvGraphicFramePr>
        <xdr:cNvPr id="14937772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4</xdr:row>
      <xdr:rowOff>95250</xdr:rowOff>
    </xdr:from>
    <xdr:ext cx="5029200" cy="2857500"/>
    <xdr:graphicFrame macro="">
      <xdr:nvGraphicFramePr>
        <xdr:cNvPr id="369387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733425</xdr:colOff>
      <xdr:row>2</xdr:row>
      <xdr:rowOff>38100</xdr:rowOff>
    </xdr:from>
    <xdr:ext cx="5286375" cy="2886075"/>
    <xdr:graphicFrame macro="">
      <xdr:nvGraphicFramePr>
        <xdr:cNvPr id="202135838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/>
  </sheetViews>
  <sheetFormatPr defaultColWidth="12.625" defaultRowHeight="15" customHeight="1" x14ac:dyDescent="0.2"/>
  <cols>
    <col min="1" max="1" width="11.75" customWidth="1"/>
    <col min="2" max="2" width="21.875" customWidth="1"/>
    <col min="3" max="3" width="10.25" customWidth="1"/>
    <col min="4" max="4" width="10.75" customWidth="1"/>
    <col min="5" max="5" width="21" customWidth="1"/>
    <col min="6" max="7" width="7.625" customWidth="1"/>
    <col min="8" max="8" width="17.75" customWidth="1"/>
    <col min="9" max="20" width="7.625" customWidth="1"/>
    <col min="21" max="21" width="7" customWidth="1"/>
    <col min="22" max="22" width="7.625" customWidth="1"/>
    <col min="23" max="23" width="11.5" customWidth="1"/>
    <col min="24" max="24" width="9.875" customWidth="1"/>
    <col min="25" max="25" width="7.625" customWidth="1"/>
    <col min="26" max="26" width="13" customWidth="1"/>
    <col min="27" max="28" width="7.625" customWidth="1"/>
    <col min="29" max="29" width="12.5" customWidth="1"/>
    <col min="30" max="32" width="7.625" customWidth="1"/>
    <col min="33" max="33" width="12.5" customWidth="1"/>
    <col min="34" max="34" width="7.625" customWidth="1"/>
  </cols>
  <sheetData>
    <row r="1" spans="1:34" x14ac:dyDescent="0.25">
      <c r="A1" s="1" t="s">
        <v>0</v>
      </c>
      <c r="B1" s="1" t="s">
        <v>1</v>
      </c>
      <c r="C1" s="2"/>
      <c r="D1" s="2"/>
      <c r="E1" s="1" t="s">
        <v>2</v>
      </c>
      <c r="H1" s="1" t="s">
        <v>3</v>
      </c>
    </row>
    <row r="2" spans="1:34" x14ac:dyDescent="0.25">
      <c r="A2" s="1" t="s">
        <v>4</v>
      </c>
      <c r="B2" s="1" t="s">
        <v>5</v>
      </c>
      <c r="C2" s="2" t="s">
        <v>6</v>
      </c>
      <c r="D2" s="2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</row>
    <row r="3" spans="1:34" x14ac:dyDescent="0.25">
      <c r="A3" s="3">
        <v>43801</v>
      </c>
      <c r="B3" s="1">
        <v>24</v>
      </c>
      <c r="C3" s="2" t="s">
        <v>7</v>
      </c>
      <c r="D3" s="2" t="s">
        <v>8</v>
      </c>
      <c r="E3" s="1">
        <v>24</v>
      </c>
      <c r="F3" s="1" t="s">
        <v>9</v>
      </c>
      <c r="G3" s="1" t="s">
        <v>10</v>
      </c>
      <c r="H3" s="1">
        <v>24</v>
      </c>
      <c r="I3" s="1" t="s">
        <v>11</v>
      </c>
      <c r="J3" s="1" t="s">
        <v>12</v>
      </c>
      <c r="M3" s="1">
        <f>SUM(B3:B17)</f>
        <v>452</v>
      </c>
      <c r="O3" s="1">
        <f>M3+M4</f>
        <v>862</v>
      </c>
    </row>
    <row r="4" spans="1:34" x14ac:dyDescent="0.25">
      <c r="A4" s="3">
        <v>43802</v>
      </c>
      <c r="B4" s="1">
        <v>47</v>
      </c>
      <c r="C4" s="2" t="s">
        <v>7</v>
      </c>
      <c r="D4" s="2" t="s">
        <v>13</v>
      </c>
      <c r="E4" s="1">
        <v>47</v>
      </c>
      <c r="F4" s="1" t="s">
        <v>9</v>
      </c>
      <c r="G4" s="1" t="s">
        <v>14</v>
      </c>
      <c r="H4" s="1">
        <v>47</v>
      </c>
      <c r="I4" s="1" t="s">
        <v>11</v>
      </c>
      <c r="J4" s="1" t="s">
        <v>15</v>
      </c>
      <c r="M4" s="1">
        <f>SUM(B18:B32)</f>
        <v>410</v>
      </c>
    </row>
    <row r="5" spans="1:34" x14ac:dyDescent="0.25">
      <c r="A5" s="3">
        <v>43803</v>
      </c>
      <c r="B5" s="1">
        <v>15</v>
      </c>
      <c r="C5" s="2" t="s">
        <v>7</v>
      </c>
      <c r="D5" s="2" t="s">
        <v>16</v>
      </c>
      <c r="E5" s="1">
        <v>15</v>
      </c>
      <c r="F5" s="1" t="s">
        <v>9</v>
      </c>
      <c r="G5" s="1" t="s">
        <v>17</v>
      </c>
      <c r="H5" s="1">
        <v>15</v>
      </c>
      <c r="I5" s="1" t="s">
        <v>11</v>
      </c>
      <c r="J5" s="1" t="s">
        <v>18</v>
      </c>
    </row>
    <row r="6" spans="1:34" x14ac:dyDescent="0.25">
      <c r="A6" s="3">
        <v>43804</v>
      </c>
      <c r="B6" s="1">
        <v>7</v>
      </c>
      <c r="C6" s="2" t="s">
        <v>7</v>
      </c>
      <c r="D6" s="2" t="s">
        <v>19</v>
      </c>
      <c r="E6" s="1">
        <v>7</v>
      </c>
      <c r="F6" s="1" t="s">
        <v>9</v>
      </c>
      <c r="G6" s="1" t="s">
        <v>20</v>
      </c>
      <c r="H6" s="1">
        <v>7</v>
      </c>
      <c r="I6" s="1" t="s">
        <v>11</v>
      </c>
      <c r="J6" s="1" t="s">
        <v>21</v>
      </c>
      <c r="L6" s="27" t="s">
        <v>22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9"/>
      <c r="Y6" s="30" t="s">
        <v>23</v>
      </c>
      <c r="Z6" s="16"/>
      <c r="AA6" s="16"/>
      <c r="AB6" s="16"/>
      <c r="AC6" s="16"/>
      <c r="AD6" s="16"/>
      <c r="AE6" s="16"/>
      <c r="AF6" s="17"/>
    </row>
    <row r="7" spans="1:34" x14ac:dyDescent="0.25">
      <c r="A7" s="3">
        <v>43805</v>
      </c>
      <c r="B7" s="1">
        <v>24</v>
      </c>
      <c r="C7" s="2" t="s">
        <v>7</v>
      </c>
      <c r="D7" s="2" t="s">
        <v>8</v>
      </c>
      <c r="E7" s="1">
        <v>24</v>
      </c>
      <c r="F7" s="1" t="s">
        <v>9</v>
      </c>
      <c r="G7" s="1" t="s">
        <v>10</v>
      </c>
      <c r="H7" s="1">
        <v>24</v>
      </c>
      <c r="I7" s="1" t="s">
        <v>11</v>
      </c>
      <c r="J7" s="1" t="s">
        <v>12</v>
      </c>
      <c r="L7" s="31" t="s">
        <v>24</v>
      </c>
      <c r="M7" s="17"/>
      <c r="N7" s="31" t="s">
        <v>25</v>
      </c>
      <c r="O7" s="17"/>
      <c r="P7" s="31" t="s">
        <v>26</v>
      </c>
      <c r="Q7" s="17"/>
      <c r="R7" s="4" t="s">
        <v>27</v>
      </c>
      <c r="S7" s="4"/>
      <c r="T7" s="31" t="s">
        <v>28</v>
      </c>
      <c r="U7" s="17"/>
      <c r="V7" s="31" t="s">
        <v>29</v>
      </c>
      <c r="W7" s="17"/>
      <c r="Y7" s="26" t="s">
        <v>24</v>
      </c>
      <c r="Z7" s="17"/>
      <c r="AA7" s="26" t="s">
        <v>30</v>
      </c>
      <c r="AB7" s="17"/>
      <c r="AC7" s="26" t="s">
        <v>31</v>
      </c>
      <c r="AD7" s="17"/>
      <c r="AE7" s="26" t="s">
        <v>32</v>
      </c>
      <c r="AF7" s="17"/>
    </row>
    <row r="8" spans="1:34" x14ac:dyDescent="0.25">
      <c r="A8" s="3">
        <v>43806</v>
      </c>
      <c r="B8" s="1">
        <v>55</v>
      </c>
      <c r="C8" s="2" t="s">
        <v>7</v>
      </c>
      <c r="D8" s="2" t="s">
        <v>33</v>
      </c>
      <c r="E8" s="1">
        <v>55</v>
      </c>
      <c r="F8" s="1" t="s">
        <v>9</v>
      </c>
      <c r="G8" s="1" t="s">
        <v>34</v>
      </c>
      <c r="H8" s="1">
        <v>55</v>
      </c>
      <c r="I8" s="1" t="s">
        <v>11</v>
      </c>
      <c r="J8" s="1" t="s">
        <v>35</v>
      </c>
      <c r="L8" s="12" t="s">
        <v>36</v>
      </c>
      <c r="M8" s="13"/>
      <c r="N8" s="25">
        <f t="shared" ref="N8:N10" si="0">35*2</f>
        <v>70</v>
      </c>
      <c r="O8" s="13"/>
      <c r="P8" s="22">
        <v>570</v>
      </c>
      <c r="Q8" s="13"/>
      <c r="R8" s="12">
        <f t="shared" ref="R8:R10" si="1">N8*24</f>
        <v>1680</v>
      </c>
      <c r="S8" s="13"/>
      <c r="T8" s="22">
        <f t="shared" ref="T8:T10" si="2">P8/24</f>
        <v>23.75</v>
      </c>
      <c r="U8" s="13"/>
      <c r="V8" s="22">
        <f t="shared" ref="V8:V10" si="3">R8*T8</f>
        <v>39900</v>
      </c>
      <c r="W8" s="13"/>
      <c r="Y8" s="12" t="s">
        <v>36</v>
      </c>
      <c r="Z8" s="13"/>
      <c r="AA8" s="22">
        <f t="shared" ref="AA8:AA10" si="4">R8*T8</f>
        <v>39900</v>
      </c>
      <c r="AB8" s="13"/>
      <c r="AC8" s="22">
        <f t="shared" ref="AC8:AC10" si="5">R15*T15</f>
        <v>44800</v>
      </c>
      <c r="AD8" s="13"/>
      <c r="AE8" s="22">
        <f t="shared" ref="AE8:AE10" si="6">R22*T22</f>
        <v>36000</v>
      </c>
      <c r="AF8" s="13"/>
      <c r="AG8" s="5"/>
    </row>
    <row r="9" spans="1:34" x14ac:dyDescent="0.25">
      <c r="A9" s="3">
        <v>43807</v>
      </c>
      <c r="B9" s="1">
        <v>20</v>
      </c>
      <c r="C9" s="2" t="s">
        <v>7</v>
      </c>
      <c r="D9" s="2" t="s">
        <v>37</v>
      </c>
      <c r="E9" s="1">
        <v>20</v>
      </c>
      <c r="F9" s="1" t="s">
        <v>9</v>
      </c>
      <c r="G9" s="1" t="s">
        <v>38</v>
      </c>
      <c r="H9" s="1">
        <v>20</v>
      </c>
      <c r="I9" s="1" t="s">
        <v>11</v>
      </c>
      <c r="J9" s="1" t="s">
        <v>39</v>
      </c>
      <c r="L9" s="12" t="s">
        <v>40</v>
      </c>
      <c r="M9" s="13"/>
      <c r="N9" s="25">
        <f t="shared" si="0"/>
        <v>70</v>
      </c>
      <c r="O9" s="13"/>
      <c r="P9" s="22">
        <v>570</v>
      </c>
      <c r="Q9" s="13"/>
      <c r="R9" s="12">
        <f t="shared" si="1"/>
        <v>1680</v>
      </c>
      <c r="S9" s="13"/>
      <c r="T9" s="22">
        <f t="shared" si="2"/>
        <v>23.75</v>
      </c>
      <c r="U9" s="13"/>
      <c r="V9" s="22">
        <f t="shared" si="3"/>
        <v>39900</v>
      </c>
      <c r="W9" s="13"/>
      <c r="Y9" s="12" t="s">
        <v>40</v>
      </c>
      <c r="Z9" s="13"/>
      <c r="AA9" s="22">
        <f t="shared" si="4"/>
        <v>39900</v>
      </c>
      <c r="AB9" s="13"/>
      <c r="AC9" s="22">
        <f t="shared" si="5"/>
        <v>44800</v>
      </c>
      <c r="AD9" s="13"/>
      <c r="AE9" s="22">
        <f t="shared" si="6"/>
        <v>36000</v>
      </c>
      <c r="AF9" s="13"/>
      <c r="AG9" s="5"/>
    </row>
    <row r="10" spans="1:34" x14ac:dyDescent="0.25">
      <c r="A10" s="3">
        <v>43808</v>
      </c>
      <c r="B10" s="1">
        <v>44</v>
      </c>
      <c r="C10" s="2" t="s">
        <v>7</v>
      </c>
      <c r="D10" s="2" t="s">
        <v>41</v>
      </c>
      <c r="E10" s="1">
        <v>44</v>
      </c>
      <c r="F10" s="1" t="s">
        <v>9</v>
      </c>
      <c r="G10" s="1" t="s">
        <v>42</v>
      </c>
      <c r="H10" s="1">
        <v>44</v>
      </c>
      <c r="I10" s="1" t="s">
        <v>11</v>
      </c>
      <c r="J10" s="1" t="s">
        <v>43</v>
      </c>
      <c r="L10" s="12" t="s">
        <v>44</v>
      </c>
      <c r="M10" s="13"/>
      <c r="N10" s="25">
        <f t="shared" si="0"/>
        <v>70</v>
      </c>
      <c r="O10" s="13"/>
      <c r="P10" s="22">
        <v>570</v>
      </c>
      <c r="Q10" s="13"/>
      <c r="R10" s="12">
        <f t="shared" si="1"/>
        <v>1680</v>
      </c>
      <c r="S10" s="13"/>
      <c r="T10" s="22">
        <f t="shared" si="2"/>
        <v>23.75</v>
      </c>
      <c r="U10" s="13"/>
      <c r="V10" s="22">
        <f t="shared" si="3"/>
        <v>39900</v>
      </c>
      <c r="W10" s="13"/>
      <c r="Y10" s="12" t="s">
        <v>44</v>
      </c>
      <c r="Z10" s="13"/>
      <c r="AA10" s="22">
        <f t="shared" si="4"/>
        <v>39900</v>
      </c>
      <c r="AB10" s="13"/>
      <c r="AC10" s="22">
        <f t="shared" si="5"/>
        <v>44800</v>
      </c>
      <c r="AD10" s="13"/>
      <c r="AE10" s="22">
        <f t="shared" si="6"/>
        <v>36000</v>
      </c>
      <c r="AF10" s="13"/>
      <c r="AG10" s="5"/>
    </row>
    <row r="11" spans="1:34" x14ac:dyDescent="0.25">
      <c r="A11" s="3">
        <v>43809</v>
      </c>
      <c r="B11" s="1">
        <v>28</v>
      </c>
      <c r="C11" s="2" t="s">
        <v>7</v>
      </c>
      <c r="D11" s="2" t="s">
        <v>45</v>
      </c>
      <c r="E11" s="1">
        <v>28</v>
      </c>
      <c r="F11" s="1" t="s">
        <v>9</v>
      </c>
      <c r="G11" s="1" t="s">
        <v>46</v>
      </c>
      <c r="H11" s="1">
        <v>28</v>
      </c>
      <c r="I11" s="1" t="s">
        <v>11</v>
      </c>
      <c r="J11" s="1" t="s">
        <v>47</v>
      </c>
      <c r="Y11" s="12" t="s">
        <v>48</v>
      </c>
      <c r="Z11" s="13"/>
      <c r="AA11" s="22">
        <f>AA8+AA9+AA10</f>
        <v>119700</v>
      </c>
      <c r="AB11" s="13"/>
      <c r="AC11" s="22">
        <f>AC8+AC9+AC10</f>
        <v>134400</v>
      </c>
      <c r="AD11" s="13"/>
      <c r="AE11" s="22">
        <f>AE8+AE9+AE10</f>
        <v>108000</v>
      </c>
      <c r="AF11" s="13"/>
      <c r="AG11" s="5"/>
    </row>
    <row r="12" spans="1:34" x14ac:dyDescent="0.25">
      <c r="A12" s="3">
        <v>43810</v>
      </c>
      <c r="B12" s="1">
        <v>29</v>
      </c>
      <c r="C12" s="2" t="s">
        <v>7</v>
      </c>
      <c r="D12" s="2" t="s">
        <v>49</v>
      </c>
      <c r="E12" s="1">
        <v>29</v>
      </c>
      <c r="F12" s="1" t="s">
        <v>9</v>
      </c>
      <c r="G12" s="1" t="s">
        <v>50</v>
      </c>
      <c r="H12" s="1">
        <v>29</v>
      </c>
      <c r="I12" s="1" t="s">
        <v>11</v>
      </c>
      <c r="J12" s="1" t="s">
        <v>51</v>
      </c>
    </row>
    <row r="13" spans="1:34" x14ac:dyDescent="0.25">
      <c r="A13" s="3">
        <v>43811</v>
      </c>
      <c r="B13" s="1">
        <v>9</v>
      </c>
      <c r="C13" s="2" t="s">
        <v>7</v>
      </c>
      <c r="D13" s="2" t="s">
        <v>52</v>
      </c>
      <c r="E13" s="1">
        <v>9</v>
      </c>
      <c r="F13" s="1" t="s">
        <v>9</v>
      </c>
      <c r="G13" s="1" t="s">
        <v>53</v>
      </c>
      <c r="H13" s="1">
        <v>9</v>
      </c>
      <c r="I13" s="1" t="s">
        <v>11</v>
      </c>
      <c r="J13" s="1" t="s">
        <v>54</v>
      </c>
      <c r="L13" s="27" t="s">
        <v>55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</row>
    <row r="14" spans="1:34" x14ac:dyDescent="0.25">
      <c r="A14" s="3">
        <v>43812</v>
      </c>
      <c r="B14" s="1">
        <v>34</v>
      </c>
      <c r="C14" s="2" t="s">
        <v>7</v>
      </c>
      <c r="D14" s="2" t="s">
        <v>56</v>
      </c>
      <c r="E14" s="1">
        <v>34</v>
      </c>
      <c r="F14" s="1" t="s">
        <v>9</v>
      </c>
      <c r="G14" s="1" t="s">
        <v>57</v>
      </c>
      <c r="H14" s="1">
        <v>34</v>
      </c>
      <c r="I14" s="1" t="s">
        <v>11</v>
      </c>
      <c r="J14" s="1" t="s">
        <v>58</v>
      </c>
      <c r="L14" s="31" t="s">
        <v>24</v>
      </c>
      <c r="M14" s="17"/>
      <c r="N14" s="31" t="s">
        <v>25</v>
      </c>
      <c r="O14" s="17"/>
      <c r="P14" s="31" t="s">
        <v>26</v>
      </c>
      <c r="Q14" s="17"/>
      <c r="R14" s="4" t="s">
        <v>27</v>
      </c>
      <c r="S14" s="4"/>
      <c r="T14" s="31" t="s">
        <v>28</v>
      </c>
      <c r="U14" s="17"/>
      <c r="V14" s="31" t="s">
        <v>29</v>
      </c>
      <c r="W14" s="17"/>
    </row>
    <row r="15" spans="1:34" x14ac:dyDescent="0.25">
      <c r="A15" s="3">
        <v>43813</v>
      </c>
      <c r="B15" s="1">
        <v>21</v>
      </c>
      <c r="C15" s="2" t="s">
        <v>7</v>
      </c>
      <c r="D15" s="2" t="s">
        <v>59</v>
      </c>
      <c r="E15" s="1">
        <v>21</v>
      </c>
      <c r="F15" s="1" t="s">
        <v>9</v>
      </c>
      <c r="G15" s="1" t="s">
        <v>60</v>
      </c>
      <c r="H15" s="1">
        <v>21</v>
      </c>
      <c r="I15" s="1" t="s">
        <v>11</v>
      </c>
      <c r="J15" s="1" t="s">
        <v>61</v>
      </c>
      <c r="L15" s="12" t="s">
        <v>36</v>
      </c>
      <c r="M15" s="13"/>
      <c r="N15" s="25">
        <f t="shared" ref="N15:N17" si="7">40*2</f>
        <v>80</v>
      </c>
      <c r="O15" s="13"/>
      <c r="P15" s="22">
        <v>560</v>
      </c>
      <c r="Q15" s="13"/>
      <c r="R15" s="12">
        <f t="shared" ref="R15:R17" si="8">N15*24</f>
        <v>1920</v>
      </c>
      <c r="S15" s="13"/>
      <c r="T15" s="22">
        <f t="shared" ref="T15:T17" si="9">P15/24</f>
        <v>23.333333333333332</v>
      </c>
      <c r="U15" s="13"/>
      <c r="V15" s="22">
        <f t="shared" ref="V15:V17" si="10">R15*T15</f>
        <v>44800</v>
      </c>
      <c r="W15" s="13"/>
      <c r="Y15" s="23" t="s">
        <v>62</v>
      </c>
      <c r="Z15" s="16"/>
      <c r="AA15" s="16"/>
      <c r="AB15" s="16"/>
      <c r="AC15" s="16"/>
      <c r="AD15" s="16"/>
      <c r="AE15" s="16"/>
      <c r="AF15" s="17"/>
    </row>
    <row r="16" spans="1:34" x14ac:dyDescent="0.25">
      <c r="A16" s="3">
        <v>43814</v>
      </c>
      <c r="B16" s="1">
        <v>41</v>
      </c>
      <c r="C16" s="2" t="s">
        <v>7</v>
      </c>
      <c r="D16" s="2" t="s">
        <v>63</v>
      </c>
      <c r="E16" s="1">
        <v>41</v>
      </c>
      <c r="F16" s="1" t="s">
        <v>9</v>
      </c>
      <c r="G16" s="1" t="s">
        <v>64</v>
      </c>
      <c r="H16" s="1">
        <v>41</v>
      </c>
      <c r="I16" s="1" t="s">
        <v>11</v>
      </c>
      <c r="J16" s="1" t="s">
        <v>65</v>
      </c>
      <c r="L16" s="12" t="s">
        <v>40</v>
      </c>
      <c r="M16" s="13"/>
      <c r="N16" s="25">
        <f t="shared" si="7"/>
        <v>80</v>
      </c>
      <c r="O16" s="13"/>
      <c r="P16" s="22">
        <v>560</v>
      </c>
      <c r="Q16" s="13"/>
      <c r="R16" s="12">
        <f t="shared" si="8"/>
        <v>1920</v>
      </c>
      <c r="S16" s="13"/>
      <c r="T16" s="22">
        <f t="shared" si="9"/>
        <v>23.333333333333332</v>
      </c>
      <c r="U16" s="13"/>
      <c r="V16" s="22">
        <f t="shared" si="10"/>
        <v>44800</v>
      </c>
      <c r="W16" s="13"/>
      <c r="Y16" s="24" t="s">
        <v>24</v>
      </c>
      <c r="Z16" s="17"/>
      <c r="AA16" s="24" t="s">
        <v>30</v>
      </c>
      <c r="AB16" s="17"/>
      <c r="AC16" s="24" t="s">
        <v>31</v>
      </c>
      <c r="AD16" s="17"/>
      <c r="AE16" s="24" t="s">
        <v>32</v>
      </c>
      <c r="AF16" s="17"/>
      <c r="AG16" s="12" t="s">
        <v>48</v>
      </c>
      <c r="AH16" s="13"/>
    </row>
    <row r="17" spans="1:34" x14ac:dyDescent="0.25">
      <c r="A17" s="3">
        <v>43815</v>
      </c>
      <c r="B17" s="1">
        <v>54</v>
      </c>
      <c r="C17" s="2" t="s">
        <v>7</v>
      </c>
      <c r="D17" s="2" t="s">
        <v>66</v>
      </c>
      <c r="E17" s="1">
        <v>54</v>
      </c>
      <c r="F17" s="1" t="s">
        <v>9</v>
      </c>
      <c r="G17" s="1" t="s">
        <v>67</v>
      </c>
      <c r="H17" s="1">
        <v>54</v>
      </c>
      <c r="I17" s="1" t="s">
        <v>11</v>
      </c>
      <c r="J17" s="1" t="s">
        <v>68</v>
      </c>
      <c r="L17" s="12" t="s">
        <v>44</v>
      </c>
      <c r="M17" s="13"/>
      <c r="N17" s="25">
        <f t="shared" si="7"/>
        <v>80</v>
      </c>
      <c r="O17" s="13"/>
      <c r="P17" s="22">
        <v>560</v>
      </c>
      <c r="Q17" s="13"/>
      <c r="R17" s="12">
        <f t="shared" si="8"/>
        <v>1920</v>
      </c>
      <c r="S17" s="13"/>
      <c r="T17" s="22">
        <f t="shared" si="9"/>
        <v>23.333333333333332</v>
      </c>
      <c r="U17" s="13"/>
      <c r="V17" s="22">
        <f t="shared" si="10"/>
        <v>44800</v>
      </c>
      <c r="W17" s="13"/>
      <c r="Y17" s="12" t="s">
        <v>36</v>
      </c>
      <c r="Z17" s="13"/>
      <c r="AA17" s="22">
        <f t="shared" ref="AA17:AA19" si="11">N29*P29</f>
        <v>21550</v>
      </c>
      <c r="AB17" s="13"/>
      <c r="AC17" s="22">
        <f t="shared" ref="AC17:AC19" si="12">N36*P36</f>
        <v>20688</v>
      </c>
      <c r="AD17" s="13"/>
      <c r="AE17" s="22">
        <f t="shared" ref="AE17:AE19" si="13">N43*P43</f>
        <v>22412</v>
      </c>
      <c r="AF17" s="13"/>
      <c r="AG17" s="22">
        <f t="shared" ref="AG17:AG19" si="14">AA17+AC17+AE17</f>
        <v>64650</v>
      </c>
      <c r="AH17" s="13"/>
    </row>
    <row r="18" spans="1:34" x14ac:dyDescent="0.25">
      <c r="A18" s="3">
        <v>43816</v>
      </c>
      <c r="B18" s="1">
        <v>48</v>
      </c>
      <c r="C18" s="2" t="s">
        <v>7</v>
      </c>
      <c r="D18" s="2" t="s">
        <v>69</v>
      </c>
      <c r="E18" s="1">
        <v>48</v>
      </c>
      <c r="F18" s="1" t="s">
        <v>9</v>
      </c>
      <c r="G18" s="1" t="s">
        <v>70</v>
      </c>
      <c r="H18" s="1">
        <v>48</v>
      </c>
      <c r="I18" s="1" t="s">
        <v>11</v>
      </c>
      <c r="J18" s="1" t="s">
        <v>71</v>
      </c>
      <c r="Y18" s="12" t="s">
        <v>40</v>
      </c>
      <c r="Z18" s="13"/>
      <c r="AA18" s="22">
        <f t="shared" si="11"/>
        <v>20250</v>
      </c>
      <c r="AB18" s="13"/>
      <c r="AC18" s="22">
        <f t="shared" si="12"/>
        <v>19440</v>
      </c>
      <c r="AD18" s="13"/>
      <c r="AE18" s="22">
        <f t="shared" si="13"/>
        <v>21060</v>
      </c>
      <c r="AF18" s="13"/>
      <c r="AG18" s="22">
        <f t="shared" si="14"/>
        <v>60750</v>
      </c>
      <c r="AH18" s="13"/>
    </row>
    <row r="19" spans="1:34" x14ac:dyDescent="0.25">
      <c r="A19" s="3">
        <v>43817</v>
      </c>
      <c r="B19" s="1">
        <v>52</v>
      </c>
      <c r="C19" s="2" t="s">
        <v>7</v>
      </c>
      <c r="D19" s="2" t="s">
        <v>72</v>
      </c>
      <c r="E19" s="1">
        <v>52</v>
      </c>
      <c r="F19" s="1" t="s">
        <v>9</v>
      </c>
      <c r="G19" s="1" t="s">
        <v>73</v>
      </c>
      <c r="H19" s="1">
        <v>52</v>
      </c>
      <c r="I19" s="1" t="s">
        <v>11</v>
      </c>
      <c r="J19" s="1" t="s">
        <v>74</v>
      </c>
      <c r="Y19" s="12" t="s">
        <v>44</v>
      </c>
      <c r="Z19" s="13"/>
      <c r="AA19" s="22">
        <f t="shared" si="11"/>
        <v>18425</v>
      </c>
      <c r="AB19" s="13"/>
      <c r="AC19" s="22">
        <f t="shared" si="12"/>
        <v>17688</v>
      </c>
      <c r="AD19" s="13"/>
      <c r="AE19" s="22">
        <f t="shared" si="13"/>
        <v>19162</v>
      </c>
      <c r="AF19" s="13"/>
      <c r="AG19" s="22">
        <f t="shared" si="14"/>
        <v>55275</v>
      </c>
      <c r="AH19" s="13"/>
    </row>
    <row r="20" spans="1:34" x14ac:dyDescent="0.25">
      <c r="A20" s="3">
        <v>43818</v>
      </c>
      <c r="B20" s="1">
        <v>17</v>
      </c>
      <c r="C20" s="2" t="s">
        <v>7</v>
      </c>
      <c r="D20" s="2" t="s">
        <v>75</v>
      </c>
      <c r="E20" s="1">
        <v>17</v>
      </c>
      <c r="F20" s="1" t="s">
        <v>9</v>
      </c>
      <c r="G20" s="1" t="s">
        <v>76</v>
      </c>
      <c r="H20" s="1">
        <v>17</v>
      </c>
      <c r="I20" s="1" t="s">
        <v>11</v>
      </c>
      <c r="J20" s="1" t="s">
        <v>77</v>
      </c>
      <c r="L20" s="27" t="s">
        <v>78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/>
      <c r="Y20" s="12" t="s">
        <v>48</v>
      </c>
      <c r="Z20" s="13"/>
      <c r="AA20" s="22">
        <f>AA17+AA18+AA19</f>
        <v>60225</v>
      </c>
      <c r="AB20" s="13"/>
      <c r="AC20" s="22">
        <f>AC17+AC18+AC19</f>
        <v>57816</v>
      </c>
      <c r="AD20" s="13"/>
      <c r="AE20" s="22">
        <f>AE17+AE18+AE19</f>
        <v>62634</v>
      </c>
      <c r="AF20" s="13"/>
      <c r="AG20" s="22"/>
      <c r="AH20" s="13"/>
    </row>
    <row r="21" spans="1:34" ht="15.75" customHeight="1" x14ac:dyDescent="0.25">
      <c r="A21" s="3">
        <v>43819</v>
      </c>
      <c r="B21" s="1">
        <v>10</v>
      </c>
      <c r="C21" s="2" t="s">
        <v>7</v>
      </c>
      <c r="D21" s="2" t="s">
        <v>79</v>
      </c>
      <c r="E21" s="1">
        <v>10</v>
      </c>
      <c r="F21" s="1" t="s">
        <v>9</v>
      </c>
      <c r="G21" s="1" t="s">
        <v>80</v>
      </c>
      <c r="H21" s="1">
        <v>10</v>
      </c>
      <c r="I21" s="1" t="s">
        <v>11</v>
      </c>
      <c r="J21" s="1" t="s">
        <v>81</v>
      </c>
      <c r="L21" s="31" t="s">
        <v>24</v>
      </c>
      <c r="M21" s="17"/>
      <c r="N21" s="31" t="s">
        <v>25</v>
      </c>
      <c r="O21" s="17"/>
      <c r="P21" s="31" t="s">
        <v>26</v>
      </c>
      <c r="Q21" s="17"/>
      <c r="R21" s="4" t="s">
        <v>27</v>
      </c>
      <c r="S21" s="4"/>
      <c r="T21" s="31" t="s">
        <v>28</v>
      </c>
      <c r="U21" s="17"/>
      <c r="V21" s="31" t="s">
        <v>29</v>
      </c>
      <c r="W21" s="17"/>
    </row>
    <row r="22" spans="1:34" ht="15.75" customHeight="1" x14ac:dyDescent="0.25">
      <c r="A22" s="3">
        <v>43820</v>
      </c>
      <c r="B22" s="1">
        <v>23</v>
      </c>
      <c r="C22" s="2" t="s">
        <v>7</v>
      </c>
      <c r="D22" s="2" t="s">
        <v>82</v>
      </c>
      <c r="E22" s="1">
        <v>23</v>
      </c>
      <c r="F22" s="1" t="s">
        <v>9</v>
      </c>
      <c r="G22" s="1" t="s">
        <v>83</v>
      </c>
      <c r="H22" s="1">
        <v>23</v>
      </c>
      <c r="I22" s="1" t="s">
        <v>11</v>
      </c>
      <c r="J22" s="1" t="s">
        <v>84</v>
      </c>
      <c r="L22" s="12" t="s">
        <v>36</v>
      </c>
      <c r="M22" s="13"/>
      <c r="N22" s="25">
        <f t="shared" ref="N22:N24" si="15">30*2</f>
        <v>60</v>
      </c>
      <c r="O22" s="13"/>
      <c r="P22" s="22">
        <v>600</v>
      </c>
      <c r="Q22" s="13"/>
      <c r="R22" s="12">
        <f t="shared" ref="R22:R24" si="16">N22*24</f>
        <v>1440</v>
      </c>
      <c r="S22" s="13"/>
      <c r="T22" s="22">
        <f t="shared" ref="T22:T24" si="17">P22/24</f>
        <v>25</v>
      </c>
      <c r="U22" s="13"/>
      <c r="V22" s="22">
        <f t="shared" ref="V22:V24" si="18">R22*T22</f>
        <v>36000</v>
      </c>
      <c r="W22" s="13"/>
      <c r="Y22" s="33" t="s">
        <v>85</v>
      </c>
      <c r="Z22" s="13"/>
      <c r="AA22" s="13"/>
      <c r="AB22" s="13"/>
      <c r="AC22" s="13"/>
    </row>
    <row r="23" spans="1:34" ht="15.75" customHeight="1" x14ac:dyDescent="0.25">
      <c r="A23" s="3">
        <v>43821</v>
      </c>
      <c r="B23" s="1">
        <v>22</v>
      </c>
      <c r="C23" s="2" t="s">
        <v>7</v>
      </c>
      <c r="D23" s="2" t="s">
        <v>86</v>
      </c>
      <c r="E23" s="1">
        <v>22</v>
      </c>
      <c r="F23" s="1" t="s">
        <v>9</v>
      </c>
      <c r="G23" s="1" t="s">
        <v>87</v>
      </c>
      <c r="H23" s="1">
        <v>22</v>
      </c>
      <c r="I23" s="1" t="s">
        <v>11</v>
      </c>
      <c r="J23" s="1" t="s">
        <v>88</v>
      </c>
      <c r="L23" s="12" t="s">
        <v>40</v>
      </c>
      <c r="M23" s="13"/>
      <c r="N23" s="25">
        <f t="shared" si="15"/>
        <v>60</v>
      </c>
      <c r="O23" s="13"/>
      <c r="P23" s="22">
        <v>600</v>
      </c>
      <c r="Q23" s="13"/>
      <c r="R23" s="12">
        <f t="shared" si="16"/>
        <v>1440</v>
      </c>
      <c r="S23" s="13"/>
      <c r="T23" s="22">
        <f t="shared" si="17"/>
        <v>25</v>
      </c>
      <c r="U23" s="13"/>
      <c r="V23" s="22">
        <f t="shared" si="18"/>
        <v>36000</v>
      </c>
      <c r="W23" s="13"/>
      <c r="Y23" s="6" t="s">
        <v>89</v>
      </c>
      <c r="Z23" s="7" t="s">
        <v>90</v>
      </c>
      <c r="AA23" s="32" t="s">
        <v>0</v>
      </c>
      <c r="AB23" s="13"/>
      <c r="AC23" s="7" t="s">
        <v>91</v>
      </c>
    </row>
    <row r="24" spans="1:34" ht="15.75" customHeight="1" x14ac:dyDescent="0.25">
      <c r="A24" s="3">
        <v>43822</v>
      </c>
      <c r="B24" s="1">
        <v>37</v>
      </c>
      <c r="C24" s="2" t="s">
        <v>7</v>
      </c>
      <c r="D24" s="2" t="s">
        <v>92</v>
      </c>
      <c r="E24" s="1">
        <v>37</v>
      </c>
      <c r="F24" s="1" t="s">
        <v>9</v>
      </c>
      <c r="G24" s="1" t="s">
        <v>93</v>
      </c>
      <c r="H24" s="1">
        <v>37</v>
      </c>
      <c r="I24" s="1" t="s">
        <v>11</v>
      </c>
      <c r="J24" s="1" t="s">
        <v>94</v>
      </c>
      <c r="L24" s="12" t="s">
        <v>44</v>
      </c>
      <c r="M24" s="13"/>
      <c r="N24" s="25">
        <f t="shared" si="15"/>
        <v>60</v>
      </c>
      <c r="O24" s="13"/>
      <c r="P24" s="22">
        <v>600</v>
      </c>
      <c r="Q24" s="13"/>
      <c r="R24" s="12">
        <f t="shared" si="16"/>
        <v>1440</v>
      </c>
      <c r="S24" s="13"/>
      <c r="T24" s="22">
        <f t="shared" si="17"/>
        <v>25</v>
      </c>
      <c r="U24" s="13"/>
      <c r="V24" s="22">
        <f t="shared" si="18"/>
        <v>36000</v>
      </c>
      <c r="W24" s="13"/>
      <c r="Y24" s="1" t="s">
        <v>30</v>
      </c>
      <c r="Z24" s="5">
        <f>AA8+AA9+AA10</f>
        <v>119700</v>
      </c>
      <c r="AA24" s="22">
        <f>AA17+AA18+AA19</f>
        <v>60225</v>
      </c>
      <c r="AB24" s="13"/>
      <c r="AC24" s="5">
        <f t="shared" ref="AC24:AC26" si="19">AA24-Z24</f>
        <v>-59475</v>
      </c>
    </row>
    <row r="25" spans="1:34" ht="15.75" customHeight="1" x14ac:dyDescent="0.25">
      <c r="A25" s="3">
        <v>43823</v>
      </c>
      <c r="B25" s="1">
        <v>46</v>
      </c>
      <c r="C25" s="2" t="s">
        <v>7</v>
      </c>
      <c r="D25" s="2" t="s">
        <v>95</v>
      </c>
      <c r="E25" s="1">
        <v>46</v>
      </c>
      <c r="F25" s="1" t="s">
        <v>9</v>
      </c>
      <c r="G25" s="1" t="s">
        <v>96</v>
      </c>
      <c r="H25" s="1">
        <v>46</v>
      </c>
      <c r="I25" s="1" t="s">
        <v>11</v>
      </c>
      <c r="J25" s="1" t="s">
        <v>97</v>
      </c>
      <c r="Y25" s="1" t="s">
        <v>31</v>
      </c>
      <c r="Z25" s="5">
        <f>AC8+AC9+AC10</f>
        <v>134400</v>
      </c>
      <c r="AA25" s="22">
        <f>AC17+AC18+AC19</f>
        <v>57816</v>
      </c>
      <c r="AB25" s="13"/>
      <c r="AC25" s="5">
        <f t="shared" si="19"/>
        <v>-76584</v>
      </c>
    </row>
    <row r="26" spans="1:34" ht="15.75" customHeight="1" x14ac:dyDescent="0.25">
      <c r="A26" s="3">
        <v>43824</v>
      </c>
      <c r="B26" s="1">
        <v>16</v>
      </c>
      <c r="C26" s="2" t="s">
        <v>7</v>
      </c>
      <c r="D26" s="2" t="s">
        <v>98</v>
      </c>
      <c r="E26" s="1">
        <v>16</v>
      </c>
      <c r="F26" s="1" t="s">
        <v>9</v>
      </c>
      <c r="G26" s="1" t="s">
        <v>99</v>
      </c>
      <c r="H26" s="1">
        <v>16</v>
      </c>
      <c r="I26" s="1" t="s">
        <v>11</v>
      </c>
      <c r="J26" s="1" t="s">
        <v>100</v>
      </c>
      <c r="Y26" s="1" t="s">
        <v>32</v>
      </c>
      <c r="Z26" s="5">
        <f>AE8+AE9+AE10</f>
        <v>108000</v>
      </c>
      <c r="AA26" s="22">
        <f>AE17+AE18+AE19</f>
        <v>62634</v>
      </c>
      <c r="AB26" s="13"/>
      <c r="AC26" s="5">
        <f t="shared" si="19"/>
        <v>-45366</v>
      </c>
    </row>
    <row r="27" spans="1:34" ht="15.75" customHeight="1" x14ac:dyDescent="0.25">
      <c r="A27" s="3">
        <v>43825</v>
      </c>
      <c r="B27" s="1">
        <v>31</v>
      </c>
      <c r="C27" s="2" t="s">
        <v>7</v>
      </c>
      <c r="D27" s="2" t="s">
        <v>101</v>
      </c>
      <c r="E27" s="1">
        <v>31</v>
      </c>
      <c r="F27" s="1" t="s">
        <v>9</v>
      </c>
      <c r="G27" s="1" t="s">
        <v>102</v>
      </c>
      <c r="H27" s="1">
        <v>31</v>
      </c>
      <c r="I27" s="1" t="s">
        <v>11</v>
      </c>
      <c r="J27" s="1" t="s">
        <v>103</v>
      </c>
      <c r="L27" s="23" t="s">
        <v>104</v>
      </c>
      <c r="M27" s="16"/>
      <c r="N27" s="16"/>
      <c r="O27" s="16"/>
      <c r="P27" s="16"/>
      <c r="Q27" s="16"/>
      <c r="R27" s="16"/>
      <c r="S27" s="17"/>
    </row>
    <row r="28" spans="1:34" ht="15.75" customHeight="1" x14ac:dyDescent="0.25">
      <c r="A28" s="3">
        <v>43826</v>
      </c>
      <c r="B28" s="1">
        <v>34</v>
      </c>
      <c r="C28" s="2" t="s">
        <v>7</v>
      </c>
      <c r="D28" s="2" t="s">
        <v>56</v>
      </c>
      <c r="E28" s="1">
        <v>34</v>
      </c>
      <c r="F28" s="1" t="s">
        <v>9</v>
      </c>
      <c r="G28" s="1" t="s">
        <v>57</v>
      </c>
      <c r="H28" s="1">
        <v>34</v>
      </c>
      <c r="I28" s="1" t="s">
        <v>11</v>
      </c>
      <c r="J28" s="1" t="s">
        <v>58</v>
      </c>
      <c r="L28" s="24" t="s">
        <v>24</v>
      </c>
      <c r="M28" s="17"/>
      <c r="N28" s="24" t="s">
        <v>27</v>
      </c>
      <c r="O28" s="17"/>
      <c r="P28" s="24" t="s">
        <v>28</v>
      </c>
      <c r="Q28" s="17"/>
      <c r="R28" s="24" t="s">
        <v>29</v>
      </c>
      <c r="S28" s="17"/>
      <c r="T28" s="8"/>
      <c r="U28" s="8"/>
    </row>
    <row r="29" spans="1:34" ht="15.75" customHeight="1" x14ac:dyDescent="0.25">
      <c r="A29" s="3">
        <v>43827</v>
      </c>
      <c r="B29" s="1">
        <v>7</v>
      </c>
      <c r="C29" s="2" t="s">
        <v>7</v>
      </c>
      <c r="D29" s="2" t="s">
        <v>19</v>
      </c>
      <c r="E29" s="1">
        <v>7</v>
      </c>
      <c r="F29" s="1" t="s">
        <v>9</v>
      </c>
      <c r="G29" s="1" t="s">
        <v>20</v>
      </c>
      <c r="H29" s="1">
        <v>7</v>
      </c>
      <c r="I29" s="1" t="s">
        <v>11</v>
      </c>
      <c r="J29" s="1" t="s">
        <v>21</v>
      </c>
      <c r="L29" s="12" t="s">
        <v>36</v>
      </c>
      <c r="M29" s="13"/>
      <c r="N29" s="25">
        <f>SUM(B3:B32)</f>
        <v>862</v>
      </c>
      <c r="O29" s="13"/>
      <c r="P29" s="22">
        <v>25</v>
      </c>
      <c r="Q29" s="13"/>
      <c r="R29" s="22">
        <f t="shared" ref="R29:R31" si="20">N29*P29</f>
        <v>21550</v>
      </c>
      <c r="S29" s="13"/>
      <c r="T29" s="8"/>
      <c r="U29" s="8"/>
    </row>
    <row r="30" spans="1:34" ht="15.75" customHeight="1" x14ac:dyDescent="0.25">
      <c r="A30" s="3">
        <v>43828</v>
      </c>
      <c r="B30" s="1">
        <v>6</v>
      </c>
      <c r="C30" s="2" t="s">
        <v>7</v>
      </c>
      <c r="D30" s="2" t="s">
        <v>105</v>
      </c>
      <c r="E30" s="1">
        <v>6</v>
      </c>
      <c r="F30" s="1" t="s">
        <v>9</v>
      </c>
      <c r="G30" s="1" t="s">
        <v>106</v>
      </c>
      <c r="H30" s="1">
        <v>6</v>
      </c>
      <c r="I30" s="1" t="s">
        <v>11</v>
      </c>
      <c r="J30" s="1" t="s">
        <v>107</v>
      </c>
      <c r="L30" s="12" t="s">
        <v>40</v>
      </c>
      <c r="M30" s="13"/>
      <c r="N30" s="25">
        <f>SUM(B33:B63)</f>
        <v>810</v>
      </c>
      <c r="O30" s="13"/>
      <c r="P30" s="22">
        <v>25</v>
      </c>
      <c r="Q30" s="13"/>
      <c r="R30" s="22">
        <f t="shared" si="20"/>
        <v>20250</v>
      </c>
      <c r="S30" s="13"/>
      <c r="T30" s="8"/>
      <c r="U30" s="8"/>
    </row>
    <row r="31" spans="1:34" ht="15.75" customHeight="1" x14ac:dyDescent="0.25">
      <c r="A31" s="3">
        <v>43829</v>
      </c>
      <c r="B31" s="1">
        <v>16</v>
      </c>
      <c r="C31" s="2" t="s">
        <v>7</v>
      </c>
      <c r="D31" s="2" t="s">
        <v>98</v>
      </c>
      <c r="E31" s="1">
        <v>16</v>
      </c>
      <c r="F31" s="1" t="s">
        <v>9</v>
      </c>
      <c r="G31" s="1" t="s">
        <v>99</v>
      </c>
      <c r="H31" s="1">
        <v>16</v>
      </c>
      <c r="I31" s="1" t="s">
        <v>11</v>
      </c>
      <c r="J31" s="1" t="s">
        <v>100</v>
      </c>
      <c r="L31" s="12" t="s">
        <v>44</v>
      </c>
      <c r="M31" s="13"/>
      <c r="N31" s="25">
        <f>SUM(B64:B92)</f>
        <v>737</v>
      </c>
      <c r="O31" s="13"/>
      <c r="P31" s="22">
        <v>25</v>
      </c>
      <c r="Q31" s="13"/>
      <c r="R31" s="22">
        <f t="shared" si="20"/>
        <v>18425</v>
      </c>
      <c r="S31" s="13"/>
      <c r="T31" s="8"/>
    </row>
    <row r="32" spans="1:34" ht="15.75" customHeight="1" x14ac:dyDescent="0.25">
      <c r="A32" s="3">
        <v>43830</v>
      </c>
      <c r="B32" s="1">
        <v>45</v>
      </c>
      <c r="C32" s="2" t="s">
        <v>7</v>
      </c>
      <c r="D32" s="2" t="s">
        <v>108</v>
      </c>
      <c r="E32" s="1">
        <v>45</v>
      </c>
      <c r="F32" s="1" t="s">
        <v>9</v>
      </c>
      <c r="G32" s="1" t="s">
        <v>109</v>
      </c>
      <c r="H32" s="1">
        <v>45</v>
      </c>
      <c r="I32" s="1" t="s">
        <v>11</v>
      </c>
      <c r="J32" s="1" t="s">
        <v>110</v>
      </c>
    </row>
    <row r="33" spans="1:28" ht="15.75" customHeight="1" x14ac:dyDescent="0.25">
      <c r="A33" s="3">
        <v>43831</v>
      </c>
      <c r="B33" s="1">
        <v>9</v>
      </c>
      <c r="C33" s="2" t="s">
        <v>7</v>
      </c>
      <c r="D33" s="2" t="s">
        <v>52</v>
      </c>
      <c r="E33" s="1">
        <v>9</v>
      </c>
      <c r="F33" s="1" t="s">
        <v>9</v>
      </c>
      <c r="G33" s="1" t="s">
        <v>53</v>
      </c>
      <c r="H33" s="1">
        <v>9</v>
      </c>
      <c r="I33" s="1" t="s">
        <v>11</v>
      </c>
      <c r="J33" s="1" t="s">
        <v>54</v>
      </c>
    </row>
    <row r="34" spans="1:28" ht="15.75" customHeight="1" x14ac:dyDescent="0.25">
      <c r="A34" s="3">
        <v>43832</v>
      </c>
      <c r="B34" s="1">
        <v>10</v>
      </c>
      <c r="C34" s="2" t="s">
        <v>7</v>
      </c>
      <c r="D34" s="2" t="s">
        <v>79</v>
      </c>
      <c r="E34" s="1">
        <v>10</v>
      </c>
      <c r="F34" s="1" t="s">
        <v>9</v>
      </c>
      <c r="G34" s="1" t="s">
        <v>80</v>
      </c>
      <c r="H34" s="1">
        <v>10</v>
      </c>
      <c r="I34" s="1" t="s">
        <v>11</v>
      </c>
      <c r="J34" s="1" t="s">
        <v>81</v>
      </c>
      <c r="L34" s="23" t="s">
        <v>111</v>
      </c>
      <c r="M34" s="16"/>
      <c r="N34" s="16"/>
      <c r="O34" s="16"/>
      <c r="P34" s="16"/>
      <c r="Q34" s="16"/>
      <c r="R34" s="16"/>
      <c r="S34" s="17"/>
    </row>
    <row r="35" spans="1:28" ht="15.75" customHeight="1" x14ac:dyDescent="0.25">
      <c r="A35" s="3">
        <v>43833</v>
      </c>
      <c r="B35" s="1">
        <v>8</v>
      </c>
      <c r="C35" s="2" t="s">
        <v>7</v>
      </c>
      <c r="D35" s="2" t="s">
        <v>112</v>
      </c>
      <c r="E35" s="1">
        <v>8</v>
      </c>
      <c r="F35" s="1" t="s">
        <v>9</v>
      </c>
      <c r="G35" s="1" t="s">
        <v>113</v>
      </c>
      <c r="H35" s="1">
        <v>8</v>
      </c>
      <c r="I35" s="1" t="s">
        <v>11</v>
      </c>
      <c r="J35" s="1" t="s">
        <v>114</v>
      </c>
      <c r="L35" s="24" t="s">
        <v>24</v>
      </c>
      <c r="M35" s="17"/>
      <c r="N35" s="24" t="s">
        <v>27</v>
      </c>
      <c r="O35" s="17"/>
      <c r="P35" s="24" t="s">
        <v>115</v>
      </c>
      <c r="Q35" s="17"/>
      <c r="R35" s="24" t="s">
        <v>29</v>
      </c>
      <c r="S35" s="17"/>
    </row>
    <row r="36" spans="1:28" ht="15.75" customHeight="1" x14ac:dyDescent="0.25">
      <c r="A36" s="3">
        <v>43834</v>
      </c>
      <c r="B36" s="1">
        <v>29</v>
      </c>
      <c r="C36" s="2" t="s">
        <v>7</v>
      </c>
      <c r="D36" s="2" t="s">
        <v>49</v>
      </c>
      <c r="E36" s="1">
        <v>29</v>
      </c>
      <c r="F36" s="1" t="s">
        <v>9</v>
      </c>
      <c r="G36" s="1" t="s">
        <v>50</v>
      </c>
      <c r="H36" s="1">
        <v>29</v>
      </c>
      <c r="I36" s="1" t="s">
        <v>11</v>
      </c>
      <c r="J36" s="1" t="s">
        <v>51</v>
      </c>
      <c r="L36" s="12" t="s">
        <v>36</v>
      </c>
      <c r="M36" s="13"/>
      <c r="N36" s="25">
        <f>SUM(B3:B32)</f>
        <v>862</v>
      </c>
      <c r="O36" s="13"/>
      <c r="P36" s="22">
        <v>24</v>
      </c>
      <c r="Q36" s="13"/>
      <c r="R36" s="22">
        <f t="shared" ref="R36:R38" si="21">N36*P36</f>
        <v>20688</v>
      </c>
      <c r="S36" s="13"/>
      <c r="T36" s="5"/>
      <c r="U36" s="5"/>
      <c r="V36" s="5"/>
      <c r="W36" s="5"/>
    </row>
    <row r="37" spans="1:28" ht="15.75" customHeight="1" x14ac:dyDescent="0.25">
      <c r="A37" s="3">
        <v>43835</v>
      </c>
      <c r="B37" s="1">
        <v>46</v>
      </c>
      <c r="C37" s="2" t="s">
        <v>7</v>
      </c>
      <c r="D37" s="2" t="s">
        <v>95</v>
      </c>
      <c r="E37" s="1">
        <v>46</v>
      </c>
      <c r="F37" s="1" t="s">
        <v>9</v>
      </c>
      <c r="G37" s="1" t="s">
        <v>96</v>
      </c>
      <c r="H37" s="1">
        <v>46</v>
      </c>
      <c r="I37" s="1" t="s">
        <v>11</v>
      </c>
      <c r="J37" s="1" t="s">
        <v>97</v>
      </c>
      <c r="L37" s="12" t="s">
        <v>40</v>
      </c>
      <c r="M37" s="13"/>
      <c r="N37" s="25">
        <f>SUM(B33:B63)</f>
        <v>810</v>
      </c>
      <c r="O37" s="13"/>
      <c r="P37" s="22">
        <v>24</v>
      </c>
      <c r="Q37" s="13"/>
      <c r="R37" s="22">
        <f t="shared" si="21"/>
        <v>19440</v>
      </c>
      <c r="S37" s="13"/>
      <c r="T37" s="5"/>
      <c r="U37" s="5"/>
      <c r="V37" s="5"/>
      <c r="W37" s="5"/>
    </row>
    <row r="38" spans="1:28" ht="15.75" customHeight="1" x14ac:dyDescent="0.25">
      <c r="A38" s="3">
        <v>43836</v>
      </c>
      <c r="B38" s="1">
        <v>28</v>
      </c>
      <c r="C38" s="2" t="s">
        <v>7</v>
      </c>
      <c r="D38" s="2" t="s">
        <v>45</v>
      </c>
      <c r="E38" s="1">
        <v>28</v>
      </c>
      <c r="F38" s="1" t="s">
        <v>9</v>
      </c>
      <c r="G38" s="1" t="s">
        <v>46</v>
      </c>
      <c r="H38" s="1">
        <v>28</v>
      </c>
      <c r="I38" s="1" t="s">
        <v>11</v>
      </c>
      <c r="J38" s="1" t="s">
        <v>47</v>
      </c>
      <c r="L38" s="12" t="s">
        <v>44</v>
      </c>
      <c r="M38" s="13"/>
      <c r="N38" s="25">
        <f>SUM(B64:B92)</f>
        <v>737</v>
      </c>
      <c r="O38" s="13"/>
      <c r="P38" s="22">
        <v>24</v>
      </c>
      <c r="Q38" s="13"/>
      <c r="R38" s="22">
        <f t="shared" si="21"/>
        <v>17688</v>
      </c>
      <c r="S38" s="13"/>
      <c r="T38" s="5"/>
      <c r="U38" s="34" t="s">
        <v>116</v>
      </c>
      <c r="V38" s="16"/>
      <c r="W38" s="16"/>
      <c r="X38" s="16"/>
      <c r="Y38" s="16"/>
      <c r="Z38" s="16"/>
      <c r="AA38" s="16"/>
      <c r="AB38" s="17"/>
    </row>
    <row r="39" spans="1:28" ht="15.75" customHeight="1" x14ac:dyDescent="0.25">
      <c r="A39" s="3">
        <v>43837</v>
      </c>
      <c r="B39" s="1">
        <v>18</v>
      </c>
      <c r="C39" s="2" t="s">
        <v>7</v>
      </c>
      <c r="D39" s="2" t="s">
        <v>117</v>
      </c>
      <c r="E39" s="1">
        <v>18</v>
      </c>
      <c r="F39" s="1" t="s">
        <v>9</v>
      </c>
      <c r="G39" s="1" t="s">
        <v>118</v>
      </c>
      <c r="H39" s="1">
        <v>18</v>
      </c>
      <c r="I39" s="1" t="s">
        <v>11</v>
      </c>
      <c r="J39" s="1" t="s">
        <v>119</v>
      </c>
      <c r="U39" s="24" t="s">
        <v>120</v>
      </c>
      <c r="V39" s="17"/>
      <c r="W39" s="24" t="s">
        <v>30</v>
      </c>
      <c r="X39" s="17"/>
      <c r="Y39" s="24" t="s">
        <v>31</v>
      </c>
      <c r="Z39" s="17"/>
      <c r="AA39" s="24" t="s">
        <v>32</v>
      </c>
      <c r="AB39" s="17"/>
    </row>
    <row r="40" spans="1:28" ht="15.75" customHeight="1" x14ac:dyDescent="0.25">
      <c r="A40" s="3">
        <v>43838</v>
      </c>
      <c r="B40" s="1">
        <v>33</v>
      </c>
      <c r="C40" s="2" t="s">
        <v>7</v>
      </c>
      <c r="D40" s="2" t="s">
        <v>121</v>
      </c>
      <c r="E40" s="1">
        <v>33</v>
      </c>
      <c r="F40" s="1" t="s">
        <v>9</v>
      </c>
      <c r="G40" s="1" t="s">
        <v>122</v>
      </c>
      <c r="H40" s="1">
        <v>33</v>
      </c>
      <c r="I40" s="1" t="s">
        <v>11</v>
      </c>
      <c r="J40" s="1" t="s">
        <v>123</v>
      </c>
      <c r="W40" s="22">
        <f>AA17/30</f>
        <v>718.33333333333337</v>
      </c>
      <c r="X40" s="13"/>
    </row>
    <row r="41" spans="1:28" ht="15.75" customHeight="1" x14ac:dyDescent="0.25">
      <c r="A41" s="3">
        <v>43839</v>
      </c>
      <c r="B41" s="1">
        <v>23</v>
      </c>
      <c r="C41" s="2" t="s">
        <v>7</v>
      </c>
      <c r="D41" s="2" t="s">
        <v>82</v>
      </c>
      <c r="E41" s="1">
        <v>23</v>
      </c>
      <c r="F41" s="1" t="s">
        <v>9</v>
      </c>
      <c r="G41" s="1" t="s">
        <v>83</v>
      </c>
      <c r="H41" s="1">
        <v>23</v>
      </c>
      <c r="I41" s="1" t="s">
        <v>11</v>
      </c>
      <c r="J41" s="1" t="s">
        <v>84</v>
      </c>
      <c r="L41" s="23" t="s">
        <v>124</v>
      </c>
      <c r="M41" s="16"/>
      <c r="N41" s="16"/>
      <c r="O41" s="16"/>
      <c r="P41" s="16"/>
      <c r="Q41" s="16"/>
      <c r="R41" s="16"/>
      <c r="S41" s="17"/>
      <c r="T41" s="8"/>
      <c r="U41" s="8"/>
      <c r="V41" s="8"/>
      <c r="W41" s="8"/>
    </row>
    <row r="42" spans="1:28" ht="15.75" customHeight="1" x14ac:dyDescent="0.25">
      <c r="A42" s="3">
        <v>43840</v>
      </c>
      <c r="B42" s="1">
        <v>50</v>
      </c>
      <c r="C42" s="2" t="s">
        <v>7</v>
      </c>
      <c r="D42" s="2" t="s">
        <v>125</v>
      </c>
      <c r="E42" s="1">
        <v>50</v>
      </c>
      <c r="F42" s="1" t="s">
        <v>9</v>
      </c>
      <c r="G42" s="1" t="s">
        <v>126</v>
      </c>
      <c r="H42" s="1">
        <v>50</v>
      </c>
      <c r="I42" s="1" t="s">
        <v>11</v>
      </c>
      <c r="J42" s="1" t="s">
        <v>72</v>
      </c>
      <c r="L42" s="24" t="s">
        <v>24</v>
      </c>
      <c r="M42" s="17"/>
      <c r="N42" s="24" t="s">
        <v>27</v>
      </c>
      <c r="O42" s="17"/>
      <c r="P42" s="24" t="s">
        <v>115</v>
      </c>
      <c r="Q42" s="17"/>
      <c r="R42" s="24" t="s">
        <v>29</v>
      </c>
      <c r="S42" s="17"/>
      <c r="T42" s="8"/>
      <c r="U42" s="8"/>
    </row>
    <row r="43" spans="1:28" ht="15.75" customHeight="1" x14ac:dyDescent="0.25">
      <c r="A43" s="3">
        <v>43841</v>
      </c>
      <c r="B43" s="1">
        <v>6</v>
      </c>
      <c r="C43" s="2" t="s">
        <v>7</v>
      </c>
      <c r="D43" s="2" t="s">
        <v>105</v>
      </c>
      <c r="E43" s="1">
        <v>6</v>
      </c>
      <c r="F43" s="1" t="s">
        <v>9</v>
      </c>
      <c r="G43" s="1" t="s">
        <v>106</v>
      </c>
      <c r="H43" s="1">
        <v>6</v>
      </c>
      <c r="I43" s="1" t="s">
        <v>11</v>
      </c>
      <c r="J43" s="1" t="s">
        <v>107</v>
      </c>
      <c r="L43" s="12" t="s">
        <v>36</v>
      </c>
      <c r="M43" s="13"/>
      <c r="N43" s="25">
        <f>SUM(B3:B32)</f>
        <v>862</v>
      </c>
      <c r="O43" s="13"/>
      <c r="P43" s="22">
        <v>26</v>
      </c>
      <c r="Q43" s="13"/>
      <c r="R43" s="22">
        <f t="shared" ref="R43:R45" si="22">N43*P43</f>
        <v>22412</v>
      </c>
      <c r="S43" s="13"/>
      <c r="T43" s="8"/>
      <c r="U43" s="8"/>
    </row>
    <row r="44" spans="1:28" ht="15.75" customHeight="1" x14ac:dyDescent="0.25">
      <c r="A44" s="3">
        <v>43842</v>
      </c>
      <c r="B44" s="1">
        <v>38</v>
      </c>
      <c r="C44" s="2" t="s">
        <v>7</v>
      </c>
      <c r="D44" s="2" t="s">
        <v>127</v>
      </c>
      <c r="E44" s="1">
        <v>38</v>
      </c>
      <c r="F44" s="1" t="s">
        <v>9</v>
      </c>
      <c r="G44" s="1" t="s">
        <v>128</v>
      </c>
      <c r="H44" s="1">
        <v>38</v>
      </c>
      <c r="I44" s="1" t="s">
        <v>11</v>
      </c>
      <c r="J44" s="1" t="s">
        <v>129</v>
      </c>
      <c r="L44" s="12" t="s">
        <v>40</v>
      </c>
      <c r="M44" s="13"/>
      <c r="N44" s="25">
        <f>SUM(B33:B63)</f>
        <v>810</v>
      </c>
      <c r="O44" s="13"/>
      <c r="P44" s="22">
        <v>26</v>
      </c>
      <c r="Q44" s="13"/>
      <c r="R44" s="22">
        <f t="shared" si="22"/>
        <v>21060</v>
      </c>
      <c r="S44" s="13"/>
      <c r="T44" s="8"/>
      <c r="U44" s="8"/>
    </row>
    <row r="45" spans="1:28" ht="15.75" customHeight="1" x14ac:dyDescent="0.25">
      <c r="A45" s="3">
        <v>43843</v>
      </c>
      <c r="B45" s="1">
        <v>44</v>
      </c>
      <c r="C45" s="2" t="s">
        <v>7</v>
      </c>
      <c r="D45" s="2" t="s">
        <v>41</v>
      </c>
      <c r="E45" s="1">
        <v>44</v>
      </c>
      <c r="F45" s="1" t="s">
        <v>9</v>
      </c>
      <c r="G45" s="1" t="s">
        <v>42</v>
      </c>
      <c r="H45" s="1">
        <v>44</v>
      </c>
      <c r="I45" s="1" t="s">
        <v>11</v>
      </c>
      <c r="J45" s="1" t="s">
        <v>43</v>
      </c>
      <c r="L45" s="12" t="s">
        <v>44</v>
      </c>
      <c r="M45" s="13"/>
      <c r="N45" s="25">
        <f>SUM(B64:B92)</f>
        <v>737</v>
      </c>
      <c r="O45" s="13"/>
      <c r="P45" s="22">
        <v>26</v>
      </c>
      <c r="Q45" s="13"/>
      <c r="R45" s="22">
        <f t="shared" si="22"/>
        <v>19162</v>
      </c>
      <c r="S45" s="13"/>
      <c r="T45" s="8"/>
      <c r="U45" s="8"/>
    </row>
    <row r="46" spans="1:28" ht="15.75" customHeight="1" x14ac:dyDescent="0.25">
      <c r="A46" s="3">
        <v>43844</v>
      </c>
      <c r="B46" s="1">
        <v>3</v>
      </c>
      <c r="C46" s="2" t="s">
        <v>7</v>
      </c>
      <c r="D46" s="2" t="s">
        <v>130</v>
      </c>
      <c r="E46" s="1">
        <v>3</v>
      </c>
      <c r="F46" s="1" t="s">
        <v>9</v>
      </c>
      <c r="G46" s="1" t="s">
        <v>131</v>
      </c>
      <c r="H46" s="1">
        <v>3</v>
      </c>
      <c r="I46" s="1" t="s">
        <v>11</v>
      </c>
      <c r="J46" s="1" t="s">
        <v>132</v>
      </c>
    </row>
    <row r="47" spans="1:28" ht="15.75" customHeight="1" x14ac:dyDescent="0.25">
      <c r="A47" s="3">
        <v>43845</v>
      </c>
      <c r="B47" s="1">
        <v>28</v>
      </c>
      <c r="C47" s="2" t="s">
        <v>7</v>
      </c>
      <c r="D47" s="2" t="s">
        <v>45</v>
      </c>
      <c r="E47" s="1">
        <v>28</v>
      </c>
      <c r="F47" s="1" t="s">
        <v>9</v>
      </c>
      <c r="G47" s="1" t="s">
        <v>46</v>
      </c>
      <c r="H47" s="1">
        <v>28</v>
      </c>
      <c r="I47" s="1" t="s">
        <v>11</v>
      </c>
      <c r="J47" s="1" t="s">
        <v>47</v>
      </c>
    </row>
    <row r="48" spans="1:28" ht="15.75" customHeight="1" x14ac:dyDescent="0.25">
      <c r="A48" s="3">
        <v>43846</v>
      </c>
      <c r="B48" s="1">
        <v>12</v>
      </c>
      <c r="C48" s="2" t="s">
        <v>7</v>
      </c>
      <c r="D48" s="2" t="s">
        <v>133</v>
      </c>
      <c r="E48" s="1">
        <v>12</v>
      </c>
      <c r="F48" s="1" t="s">
        <v>9</v>
      </c>
      <c r="G48" s="1" t="s">
        <v>134</v>
      </c>
      <c r="H48" s="1">
        <v>12</v>
      </c>
      <c r="I48" s="1" t="s">
        <v>11</v>
      </c>
      <c r="J48" s="1" t="s">
        <v>135</v>
      </c>
      <c r="L48" s="15" t="s">
        <v>136</v>
      </c>
      <c r="M48" s="16"/>
      <c r="N48" s="16"/>
      <c r="O48" s="16"/>
      <c r="P48" s="16"/>
      <c r="Q48" s="16"/>
      <c r="R48" s="16"/>
      <c r="S48" s="17"/>
    </row>
    <row r="49" spans="1:30" ht="15.75" customHeight="1" x14ac:dyDescent="0.25">
      <c r="A49" s="3">
        <v>43847</v>
      </c>
      <c r="B49" s="1">
        <v>28</v>
      </c>
      <c r="C49" s="2" t="s">
        <v>7</v>
      </c>
      <c r="D49" s="2" t="s">
        <v>45</v>
      </c>
      <c r="E49" s="1">
        <v>28</v>
      </c>
      <c r="F49" s="1" t="s">
        <v>9</v>
      </c>
      <c r="G49" s="1" t="s">
        <v>46</v>
      </c>
      <c r="H49" s="1">
        <v>28</v>
      </c>
      <c r="I49" s="1" t="s">
        <v>11</v>
      </c>
      <c r="J49" s="1" t="s">
        <v>47</v>
      </c>
      <c r="L49" s="18" t="s">
        <v>24</v>
      </c>
      <c r="M49" s="17"/>
      <c r="N49" s="18" t="s">
        <v>137</v>
      </c>
      <c r="O49" s="17"/>
      <c r="P49" s="18" t="s">
        <v>138</v>
      </c>
      <c r="Q49" s="17"/>
      <c r="R49" s="18" t="s">
        <v>139</v>
      </c>
      <c r="S49" s="17"/>
      <c r="V49" s="3"/>
      <c r="W49" s="3"/>
      <c r="X49" s="8"/>
      <c r="Y49" s="8"/>
      <c r="Z49" s="12"/>
      <c r="AA49" s="13"/>
      <c r="AB49" s="12"/>
      <c r="AC49" s="13"/>
    </row>
    <row r="50" spans="1:30" ht="15.75" customHeight="1" x14ac:dyDescent="0.25">
      <c r="A50" s="3">
        <v>43848</v>
      </c>
      <c r="B50" s="1">
        <v>13</v>
      </c>
      <c r="C50" s="2" t="s">
        <v>7</v>
      </c>
      <c r="D50" s="2" t="s">
        <v>140</v>
      </c>
      <c r="E50" s="1">
        <v>13</v>
      </c>
      <c r="F50" s="1" t="s">
        <v>9</v>
      </c>
      <c r="G50" s="1" t="s">
        <v>141</v>
      </c>
      <c r="H50" s="1">
        <v>13</v>
      </c>
      <c r="I50" s="1" t="s">
        <v>11</v>
      </c>
      <c r="J50" s="1" t="s">
        <v>142</v>
      </c>
      <c r="L50" s="12" t="s">
        <v>36</v>
      </c>
      <c r="M50" s="13"/>
      <c r="N50" s="12">
        <f t="shared" ref="N50:N52" si="23">N8*24</f>
        <v>1680</v>
      </c>
      <c r="O50" s="13"/>
      <c r="P50" s="12">
        <f>SUM(B3:B32)</f>
        <v>862</v>
      </c>
      <c r="Q50" s="13"/>
      <c r="R50" s="12">
        <f t="shared" ref="R50:R52" si="24">N50-P50</f>
        <v>818</v>
      </c>
      <c r="S50" s="13"/>
      <c r="U50" s="12" t="s">
        <v>143</v>
      </c>
      <c r="V50" s="13"/>
      <c r="W50" s="12" t="s">
        <v>144</v>
      </c>
      <c r="X50" s="13"/>
      <c r="Y50" s="12" t="s">
        <v>145</v>
      </c>
      <c r="Z50" s="13"/>
      <c r="AA50" s="12" t="s">
        <v>146</v>
      </c>
      <c r="AB50" s="13"/>
      <c r="AC50" s="12" t="s">
        <v>147</v>
      </c>
      <c r="AD50" s="13"/>
    </row>
    <row r="51" spans="1:30" ht="15.75" customHeight="1" x14ac:dyDescent="0.25">
      <c r="A51" s="3">
        <v>43849</v>
      </c>
      <c r="B51" s="1">
        <v>17</v>
      </c>
      <c r="C51" s="2" t="s">
        <v>7</v>
      </c>
      <c r="D51" s="2" t="s">
        <v>75</v>
      </c>
      <c r="E51" s="1">
        <v>17</v>
      </c>
      <c r="F51" s="1" t="s">
        <v>9</v>
      </c>
      <c r="G51" s="1" t="s">
        <v>76</v>
      </c>
      <c r="H51" s="1">
        <v>17</v>
      </c>
      <c r="I51" s="1" t="s">
        <v>11</v>
      </c>
      <c r="J51" s="1" t="s">
        <v>77</v>
      </c>
      <c r="L51" s="12" t="s">
        <v>40</v>
      </c>
      <c r="M51" s="13"/>
      <c r="N51" s="12">
        <f t="shared" si="23"/>
        <v>1680</v>
      </c>
      <c r="O51" s="13"/>
      <c r="P51" s="12">
        <f>SUM(B33:B63)</f>
        <v>810</v>
      </c>
      <c r="Q51" s="13"/>
      <c r="R51" s="12">
        <f t="shared" si="24"/>
        <v>870</v>
      </c>
      <c r="S51" s="13"/>
      <c r="U51" s="14" t="s">
        <v>148</v>
      </c>
      <c r="V51" s="13"/>
      <c r="W51" s="12">
        <v>840</v>
      </c>
      <c r="X51" s="13"/>
      <c r="Y51" s="12">
        <v>840</v>
      </c>
      <c r="Z51" s="13"/>
      <c r="AA51" s="12">
        <f>SUM(B3:B17)</f>
        <v>452</v>
      </c>
      <c r="AB51" s="13"/>
      <c r="AC51" s="12">
        <f t="shared" ref="AC51:AC56" si="25">Y51-AA51</f>
        <v>388</v>
      </c>
      <c r="AD51" s="13"/>
    </row>
    <row r="52" spans="1:30" ht="15.75" customHeight="1" x14ac:dyDescent="0.25">
      <c r="A52" s="3">
        <v>43850</v>
      </c>
      <c r="B52" s="1">
        <v>5</v>
      </c>
      <c r="C52" s="2" t="s">
        <v>7</v>
      </c>
      <c r="D52" s="2" t="s">
        <v>149</v>
      </c>
      <c r="E52" s="1">
        <v>5</v>
      </c>
      <c r="F52" s="1" t="s">
        <v>9</v>
      </c>
      <c r="G52" s="1" t="s">
        <v>150</v>
      </c>
      <c r="H52" s="1">
        <v>5</v>
      </c>
      <c r="I52" s="1" t="s">
        <v>11</v>
      </c>
      <c r="J52" s="1" t="s">
        <v>151</v>
      </c>
      <c r="L52" s="12" t="s">
        <v>44</v>
      </c>
      <c r="M52" s="13"/>
      <c r="N52" s="12">
        <f t="shared" si="23"/>
        <v>1680</v>
      </c>
      <c r="O52" s="13"/>
      <c r="P52" s="12">
        <f>SUM(B64:B92)</f>
        <v>737</v>
      </c>
      <c r="Q52" s="13"/>
      <c r="R52" s="12">
        <f t="shared" si="24"/>
        <v>943</v>
      </c>
      <c r="S52" s="13"/>
      <c r="U52" s="14" t="s">
        <v>152</v>
      </c>
      <c r="V52" s="13"/>
      <c r="W52" s="12">
        <v>840</v>
      </c>
      <c r="X52" s="13"/>
      <c r="Y52" s="12">
        <f t="shared" ref="Y52:Y56" si="26">AC51+W52</f>
        <v>1228</v>
      </c>
      <c r="Z52" s="13"/>
      <c r="AA52" s="12">
        <f>SUM(B18:B32)</f>
        <v>410</v>
      </c>
      <c r="AB52" s="13"/>
      <c r="AC52" s="12">
        <f t="shared" si="25"/>
        <v>818</v>
      </c>
      <c r="AD52" s="13"/>
    </row>
    <row r="53" spans="1:30" ht="15.75" customHeight="1" x14ac:dyDescent="0.25">
      <c r="A53" s="3">
        <v>43851</v>
      </c>
      <c r="B53" s="1">
        <v>18</v>
      </c>
      <c r="C53" s="2" t="s">
        <v>7</v>
      </c>
      <c r="D53" s="2" t="s">
        <v>117</v>
      </c>
      <c r="E53" s="1">
        <v>18</v>
      </c>
      <c r="F53" s="1" t="s">
        <v>9</v>
      </c>
      <c r="G53" s="1" t="s">
        <v>118</v>
      </c>
      <c r="H53" s="1">
        <v>18</v>
      </c>
      <c r="I53" s="1" t="s">
        <v>11</v>
      </c>
      <c r="J53" s="1" t="s">
        <v>119</v>
      </c>
      <c r="U53" s="14" t="s">
        <v>153</v>
      </c>
      <c r="V53" s="13"/>
      <c r="W53" s="12">
        <v>840</v>
      </c>
      <c r="X53" s="13"/>
      <c r="Y53" s="12">
        <f t="shared" si="26"/>
        <v>1658</v>
      </c>
      <c r="Z53" s="13"/>
      <c r="AA53" s="12">
        <f>SUM(B33:B47)</f>
        <v>373</v>
      </c>
      <c r="AB53" s="13"/>
      <c r="AC53" s="12">
        <f t="shared" si="25"/>
        <v>1285</v>
      </c>
      <c r="AD53" s="13"/>
    </row>
    <row r="54" spans="1:30" ht="15.75" customHeight="1" x14ac:dyDescent="0.25">
      <c r="A54" s="3">
        <v>43852</v>
      </c>
      <c r="B54" s="1">
        <v>27</v>
      </c>
      <c r="C54" s="2" t="s">
        <v>7</v>
      </c>
      <c r="D54" s="2" t="s">
        <v>154</v>
      </c>
      <c r="E54" s="1">
        <v>27</v>
      </c>
      <c r="F54" s="1" t="s">
        <v>9</v>
      </c>
      <c r="G54" s="1" t="s">
        <v>155</v>
      </c>
      <c r="H54" s="1">
        <v>27</v>
      </c>
      <c r="I54" s="1" t="s">
        <v>11</v>
      </c>
      <c r="J54" s="1" t="s">
        <v>156</v>
      </c>
      <c r="U54" s="14" t="s">
        <v>157</v>
      </c>
      <c r="V54" s="13"/>
      <c r="W54" s="12">
        <v>840</v>
      </c>
      <c r="X54" s="13"/>
      <c r="Y54" s="12">
        <f t="shared" si="26"/>
        <v>2125</v>
      </c>
      <c r="Z54" s="13"/>
      <c r="AA54" s="12">
        <f>SUM(B48:B62)</f>
        <v>427</v>
      </c>
      <c r="AB54" s="13"/>
      <c r="AC54" s="12">
        <f t="shared" si="25"/>
        <v>1698</v>
      </c>
      <c r="AD54" s="13"/>
    </row>
    <row r="55" spans="1:30" ht="15.75" customHeight="1" x14ac:dyDescent="0.25">
      <c r="A55" s="3">
        <v>43853</v>
      </c>
      <c r="B55" s="1">
        <v>35</v>
      </c>
      <c r="C55" s="2" t="s">
        <v>7</v>
      </c>
      <c r="D55" s="2" t="s">
        <v>158</v>
      </c>
      <c r="E55" s="1">
        <v>35</v>
      </c>
      <c r="F55" s="1" t="s">
        <v>9</v>
      </c>
      <c r="G55" s="1" t="s">
        <v>159</v>
      </c>
      <c r="H55" s="1">
        <v>35</v>
      </c>
      <c r="I55" s="1" t="s">
        <v>11</v>
      </c>
      <c r="J55" s="1" t="s">
        <v>160</v>
      </c>
      <c r="L55" s="15" t="s">
        <v>161</v>
      </c>
      <c r="M55" s="16"/>
      <c r="N55" s="16"/>
      <c r="O55" s="16"/>
      <c r="P55" s="16"/>
      <c r="Q55" s="16"/>
      <c r="R55" s="16"/>
      <c r="S55" s="17"/>
      <c r="U55" s="14" t="s">
        <v>162</v>
      </c>
      <c r="V55" s="13"/>
      <c r="W55" s="12">
        <v>840</v>
      </c>
      <c r="X55" s="13"/>
      <c r="Y55" s="12">
        <f t="shared" si="26"/>
        <v>2538</v>
      </c>
      <c r="Z55" s="13"/>
      <c r="AA55" s="12">
        <f>SUM(B63:B77)</f>
        <v>322</v>
      </c>
      <c r="AB55" s="13"/>
      <c r="AC55" s="12">
        <f t="shared" si="25"/>
        <v>2216</v>
      </c>
      <c r="AD55" s="13"/>
    </row>
    <row r="56" spans="1:30" ht="15.75" customHeight="1" x14ac:dyDescent="0.25">
      <c r="A56" s="3">
        <v>43854</v>
      </c>
      <c r="B56" s="1">
        <v>31</v>
      </c>
      <c r="C56" s="2" t="s">
        <v>7</v>
      </c>
      <c r="D56" s="2" t="s">
        <v>101</v>
      </c>
      <c r="E56" s="1">
        <v>31</v>
      </c>
      <c r="F56" s="1" t="s">
        <v>9</v>
      </c>
      <c r="G56" s="1" t="s">
        <v>102</v>
      </c>
      <c r="H56" s="1">
        <v>31</v>
      </c>
      <c r="I56" s="1" t="s">
        <v>11</v>
      </c>
      <c r="J56" s="1" t="s">
        <v>103</v>
      </c>
      <c r="L56" s="18" t="s">
        <v>24</v>
      </c>
      <c r="M56" s="17"/>
      <c r="N56" s="18" t="s">
        <v>137</v>
      </c>
      <c r="O56" s="17"/>
      <c r="P56" s="18" t="s">
        <v>138</v>
      </c>
      <c r="Q56" s="17"/>
      <c r="R56" s="18" t="s">
        <v>139</v>
      </c>
      <c r="S56" s="17"/>
      <c r="U56" s="14" t="s">
        <v>163</v>
      </c>
      <c r="V56" s="13"/>
      <c r="W56" s="12">
        <v>840</v>
      </c>
      <c r="X56" s="13"/>
      <c r="Y56" s="12">
        <f t="shared" si="26"/>
        <v>3056</v>
      </c>
      <c r="Z56" s="13"/>
      <c r="AA56" s="12">
        <f>SUM(B78:B92)</f>
        <v>425</v>
      </c>
      <c r="AB56" s="13"/>
      <c r="AC56" s="12">
        <f t="shared" si="25"/>
        <v>2631</v>
      </c>
      <c r="AD56" s="13"/>
    </row>
    <row r="57" spans="1:30" ht="15.75" customHeight="1" x14ac:dyDescent="0.25">
      <c r="A57" s="3">
        <v>43855</v>
      </c>
      <c r="B57" s="1">
        <v>33</v>
      </c>
      <c r="C57" s="2" t="s">
        <v>7</v>
      </c>
      <c r="D57" s="2" t="s">
        <v>121</v>
      </c>
      <c r="E57" s="1">
        <v>33</v>
      </c>
      <c r="F57" s="1" t="s">
        <v>9</v>
      </c>
      <c r="G57" s="1" t="s">
        <v>122</v>
      </c>
      <c r="H57" s="1">
        <v>33</v>
      </c>
      <c r="I57" s="1" t="s">
        <v>11</v>
      </c>
      <c r="J57" s="1" t="s">
        <v>123</v>
      </c>
      <c r="L57" s="12" t="s">
        <v>36</v>
      </c>
      <c r="M57" s="13"/>
      <c r="N57" s="12">
        <f t="shared" ref="N57:N59" si="27">N15*24</f>
        <v>1920</v>
      </c>
      <c r="O57" s="13"/>
      <c r="P57" s="12">
        <f>SUM(B3:B32)</f>
        <v>862</v>
      </c>
      <c r="Q57" s="13"/>
      <c r="R57" s="12">
        <f t="shared" ref="R57:R59" si="28">N57-P57</f>
        <v>1058</v>
      </c>
      <c r="S57" s="13"/>
    </row>
    <row r="58" spans="1:30" ht="15.75" customHeight="1" x14ac:dyDescent="0.25">
      <c r="A58" s="3">
        <v>43856</v>
      </c>
      <c r="B58" s="1">
        <v>40</v>
      </c>
      <c r="C58" s="2" t="s">
        <v>7</v>
      </c>
      <c r="D58" s="2" t="s">
        <v>164</v>
      </c>
      <c r="E58" s="1">
        <v>40</v>
      </c>
      <c r="F58" s="1" t="s">
        <v>9</v>
      </c>
      <c r="G58" s="1" t="s">
        <v>165</v>
      </c>
      <c r="H58" s="1">
        <v>40</v>
      </c>
      <c r="I58" s="1" t="s">
        <v>11</v>
      </c>
      <c r="J58" s="1" t="s">
        <v>166</v>
      </c>
      <c r="L58" s="12" t="s">
        <v>40</v>
      </c>
      <c r="M58" s="13"/>
      <c r="N58" s="12">
        <f t="shared" si="27"/>
        <v>1920</v>
      </c>
      <c r="O58" s="13"/>
      <c r="P58" s="12">
        <f>SUM(B33:B63)</f>
        <v>810</v>
      </c>
      <c r="Q58" s="13"/>
      <c r="R58" s="12">
        <f t="shared" si="28"/>
        <v>1110</v>
      </c>
      <c r="S58" s="13"/>
    </row>
    <row r="59" spans="1:30" ht="15.75" customHeight="1" x14ac:dyDescent="0.25">
      <c r="A59" s="3">
        <v>43857</v>
      </c>
      <c r="B59" s="1">
        <v>49</v>
      </c>
      <c r="C59" s="2" t="s">
        <v>7</v>
      </c>
      <c r="D59" s="2" t="s">
        <v>167</v>
      </c>
      <c r="E59" s="1">
        <v>49</v>
      </c>
      <c r="F59" s="1" t="s">
        <v>9</v>
      </c>
      <c r="G59" s="1" t="s">
        <v>168</v>
      </c>
      <c r="H59" s="1">
        <v>49</v>
      </c>
      <c r="I59" s="1" t="s">
        <v>11</v>
      </c>
      <c r="J59" s="1" t="s">
        <v>169</v>
      </c>
      <c r="L59" s="12" t="s">
        <v>44</v>
      </c>
      <c r="M59" s="13"/>
      <c r="N59" s="12">
        <f t="shared" si="27"/>
        <v>1920</v>
      </c>
      <c r="O59" s="13"/>
      <c r="P59" s="12">
        <f>SUM(B64:B92)</f>
        <v>737</v>
      </c>
      <c r="Q59" s="13"/>
      <c r="R59" s="12">
        <f t="shared" si="28"/>
        <v>1183</v>
      </c>
      <c r="S59" s="13"/>
    </row>
    <row r="60" spans="1:30" ht="15.75" customHeight="1" x14ac:dyDescent="0.25">
      <c r="A60" s="3">
        <v>43858</v>
      </c>
      <c r="B60" s="1">
        <v>54</v>
      </c>
      <c r="C60" s="2" t="s">
        <v>7</v>
      </c>
      <c r="D60" s="2" t="s">
        <v>66</v>
      </c>
      <c r="E60" s="1">
        <v>54</v>
      </c>
      <c r="F60" s="1" t="s">
        <v>9</v>
      </c>
      <c r="G60" s="1" t="s">
        <v>67</v>
      </c>
      <c r="H60" s="1">
        <v>54</v>
      </c>
      <c r="I60" s="1" t="s">
        <v>11</v>
      </c>
      <c r="J60" s="1" t="s">
        <v>68</v>
      </c>
    </row>
    <row r="61" spans="1:30" ht="15.75" customHeight="1" x14ac:dyDescent="0.25">
      <c r="A61" s="3">
        <v>43859</v>
      </c>
      <c r="B61" s="1">
        <v>50</v>
      </c>
      <c r="C61" s="2" t="s">
        <v>7</v>
      </c>
      <c r="D61" s="2" t="s">
        <v>125</v>
      </c>
      <c r="E61" s="1">
        <v>50</v>
      </c>
      <c r="F61" s="1" t="s">
        <v>9</v>
      </c>
      <c r="G61" s="1" t="s">
        <v>126</v>
      </c>
      <c r="H61" s="1">
        <v>50</v>
      </c>
      <c r="I61" s="1" t="s">
        <v>11</v>
      </c>
      <c r="J61" s="1" t="s">
        <v>72</v>
      </c>
    </row>
    <row r="62" spans="1:30" ht="15.75" customHeight="1" x14ac:dyDescent="0.25">
      <c r="A62" s="3">
        <v>43860</v>
      </c>
      <c r="B62" s="1">
        <v>15</v>
      </c>
      <c r="C62" s="2" t="s">
        <v>7</v>
      </c>
      <c r="D62" s="2" t="s">
        <v>16</v>
      </c>
      <c r="E62" s="1">
        <v>15</v>
      </c>
      <c r="F62" s="1" t="s">
        <v>9</v>
      </c>
      <c r="G62" s="1" t="s">
        <v>17</v>
      </c>
      <c r="H62" s="1">
        <v>15</v>
      </c>
      <c r="I62" s="1" t="s">
        <v>11</v>
      </c>
      <c r="J62" s="1" t="s">
        <v>18</v>
      </c>
      <c r="L62" s="15" t="s">
        <v>170</v>
      </c>
      <c r="M62" s="16"/>
      <c r="N62" s="16"/>
      <c r="O62" s="16"/>
      <c r="P62" s="16"/>
      <c r="Q62" s="16"/>
      <c r="R62" s="16"/>
      <c r="S62" s="17"/>
    </row>
    <row r="63" spans="1:30" ht="15.75" customHeight="1" x14ac:dyDescent="0.25">
      <c r="A63" s="3">
        <v>43861</v>
      </c>
      <c r="B63" s="1">
        <v>10</v>
      </c>
      <c r="C63" s="2" t="s">
        <v>7</v>
      </c>
      <c r="D63" s="2" t="s">
        <v>79</v>
      </c>
      <c r="E63" s="1">
        <v>10</v>
      </c>
      <c r="F63" s="1" t="s">
        <v>9</v>
      </c>
      <c r="G63" s="1" t="s">
        <v>80</v>
      </c>
      <c r="H63" s="1">
        <v>10</v>
      </c>
      <c r="I63" s="1" t="s">
        <v>11</v>
      </c>
      <c r="J63" s="1" t="s">
        <v>81</v>
      </c>
      <c r="L63" s="18" t="s">
        <v>24</v>
      </c>
      <c r="M63" s="17"/>
      <c r="N63" s="18" t="s">
        <v>137</v>
      </c>
      <c r="O63" s="17"/>
      <c r="P63" s="18" t="s">
        <v>138</v>
      </c>
      <c r="Q63" s="17"/>
      <c r="R63" s="18" t="s">
        <v>139</v>
      </c>
      <c r="S63" s="17"/>
    </row>
    <row r="64" spans="1:30" ht="15.75" customHeight="1" x14ac:dyDescent="0.25">
      <c r="A64" s="3">
        <v>43862</v>
      </c>
      <c r="B64" s="1">
        <v>43</v>
      </c>
      <c r="C64" s="2" t="s">
        <v>7</v>
      </c>
      <c r="D64" s="2" t="s">
        <v>171</v>
      </c>
      <c r="E64" s="1">
        <v>43</v>
      </c>
      <c r="F64" s="1" t="s">
        <v>9</v>
      </c>
      <c r="G64" s="1" t="s">
        <v>172</v>
      </c>
      <c r="H64" s="1">
        <v>43</v>
      </c>
      <c r="I64" s="1" t="s">
        <v>11</v>
      </c>
      <c r="J64" s="1" t="s">
        <v>173</v>
      </c>
      <c r="L64" s="12" t="s">
        <v>36</v>
      </c>
      <c r="M64" s="13"/>
      <c r="N64" s="12">
        <f t="shared" ref="N64:N66" si="29">N22*24</f>
        <v>1440</v>
      </c>
      <c r="O64" s="13"/>
      <c r="P64" s="12">
        <f>SUM(B3:B32)</f>
        <v>862</v>
      </c>
      <c r="Q64" s="13"/>
      <c r="R64" s="12">
        <f t="shared" ref="R64:R66" si="30">N64-P64</f>
        <v>578</v>
      </c>
      <c r="S64" s="13"/>
    </row>
    <row r="65" spans="1:19" ht="15.75" customHeight="1" x14ac:dyDescent="0.25">
      <c r="A65" s="3">
        <v>43863</v>
      </c>
      <c r="B65" s="1">
        <v>14</v>
      </c>
      <c r="C65" s="2" t="s">
        <v>7</v>
      </c>
      <c r="D65" s="2" t="s">
        <v>174</v>
      </c>
      <c r="E65" s="1">
        <v>14</v>
      </c>
      <c r="F65" s="1" t="s">
        <v>9</v>
      </c>
      <c r="G65" s="1" t="s">
        <v>175</v>
      </c>
      <c r="H65" s="1">
        <v>14</v>
      </c>
      <c r="I65" s="1" t="s">
        <v>11</v>
      </c>
      <c r="J65" s="1" t="s">
        <v>176</v>
      </c>
      <c r="L65" s="12" t="s">
        <v>40</v>
      </c>
      <c r="M65" s="13"/>
      <c r="N65" s="12">
        <f t="shared" si="29"/>
        <v>1440</v>
      </c>
      <c r="O65" s="13"/>
      <c r="P65" s="12">
        <f>SUM(B33:B63)</f>
        <v>810</v>
      </c>
      <c r="Q65" s="13"/>
      <c r="R65" s="12">
        <f t="shared" si="30"/>
        <v>630</v>
      </c>
      <c r="S65" s="13"/>
    </row>
    <row r="66" spans="1:19" ht="15.75" customHeight="1" x14ac:dyDescent="0.25">
      <c r="A66" s="3">
        <v>43864</v>
      </c>
      <c r="B66" s="1">
        <v>16</v>
      </c>
      <c r="C66" s="2" t="s">
        <v>7</v>
      </c>
      <c r="D66" s="2" t="s">
        <v>98</v>
      </c>
      <c r="E66" s="1">
        <v>16</v>
      </c>
      <c r="F66" s="1" t="s">
        <v>9</v>
      </c>
      <c r="G66" s="1" t="s">
        <v>99</v>
      </c>
      <c r="H66" s="1">
        <v>16</v>
      </c>
      <c r="I66" s="1" t="s">
        <v>11</v>
      </c>
      <c r="J66" s="1" t="s">
        <v>100</v>
      </c>
      <c r="L66" s="12" t="s">
        <v>44</v>
      </c>
      <c r="M66" s="13"/>
      <c r="N66" s="12">
        <f t="shared" si="29"/>
        <v>1440</v>
      </c>
      <c r="O66" s="13"/>
      <c r="P66" s="12">
        <f>SUM(B64:B92)</f>
        <v>737</v>
      </c>
      <c r="Q66" s="13"/>
      <c r="R66" s="12">
        <f t="shared" si="30"/>
        <v>703</v>
      </c>
      <c r="S66" s="13"/>
    </row>
    <row r="67" spans="1:19" ht="15.75" customHeight="1" x14ac:dyDescent="0.25">
      <c r="A67" s="3">
        <v>43865</v>
      </c>
      <c r="B67" s="1">
        <v>37</v>
      </c>
      <c r="C67" s="2" t="s">
        <v>7</v>
      </c>
      <c r="D67" s="2" t="s">
        <v>92</v>
      </c>
      <c r="E67" s="1">
        <v>37</v>
      </c>
      <c r="F67" s="1" t="s">
        <v>9</v>
      </c>
      <c r="G67" s="1" t="s">
        <v>93</v>
      </c>
      <c r="H67" s="1">
        <v>37</v>
      </c>
      <c r="I67" s="1" t="s">
        <v>11</v>
      </c>
      <c r="J67" s="1" t="s">
        <v>94</v>
      </c>
    </row>
    <row r="68" spans="1:19" ht="15.75" customHeight="1" x14ac:dyDescent="0.25">
      <c r="A68" s="3">
        <v>43866</v>
      </c>
      <c r="B68" s="1">
        <v>19</v>
      </c>
      <c r="C68" s="2" t="s">
        <v>7</v>
      </c>
      <c r="D68" s="2" t="s">
        <v>177</v>
      </c>
      <c r="E68" s="1">
        <v>19</v>
      </c>
      <c r="F68" s="1" t="s">
        <v>9</v>
      </c>
      <c r="G68" s="1" t="s">
        <v>178</v>
      </c>
      <c r="H68" s="1">
        <v>19</v>
      </c>
      <c r="I68" s="1" t="s">
        <v>11</v>
      </c>
      <c r="J68" s="1" t="s">
        <v>179</v>
      </c>
      <c r="M68" s="20" t="s">
        <v>180</v>
      </c>
      <c r="N68" s="13"/>
      <c r="O68" s="13"/>
      <c r="P68" s="13"/>
    </row>
    <row r="69" spans="1:19" ht="15.75" customHeight="1" x14ac:dyDescent="0.25">
      <c r="A69" s="3">
        <v>43867</v>
      </c>
      <c r="B69" s="1">
        <v>22</v>
      </c>
      <c r="C69" s="2" t="s">
        <v>7</v>
      </c>
      <c r="D69" s="2" t="s">
        <v>86</v>
      </c>
      <c r="E69" s="1">
        <v>22</v>
      </c>
      <c r="F69" s="1" t="s">
        <v>9</v>
      </c>
      <c r="G69" s="1" t="s">
        <v>87</v>
      </c>
      <c r="H69" s="1">
        <v>22</v>
      </c>
      <c r="I69" s="1" t="s">
        <v>11</v>
      </c>
      <c r="J69" s="1" t="s">
        <v>88</v>
      </c>
      <c r="M69" s="9" t="s">
        <v>89</v>
      </c>
      <c r="N69" s="9" t="s">
        <v>0</v>
      </c>
      <c r="O69" s="21" t="s">
        <v>181</v>
      </c>
      <c r="P69" s="13"/>
    </row>
    <row r="70" spans="1:19" ht="15.75" customHeight="1" x14ac:dyDescent="0.25">
      <c r="A70" s="3">
        <v>43868</v>
      </c>
      <c r="B70" s="1">
        <v>14</v>
      </c>
      <c r="C70" s="2" t="s">
        <v>7</v>
      </c>
      <c r="D70" s="2" t="s">
        <v>174</v>
      </c>
      <c r="E70" s="1">
        <v>14</v>
      </c>
      <c r="F70" s="1" t="s">
        <v>9</v>
      </c>
      <c r="G70" s="1" t="s">
        <v>175</v>
      </c>
      <c r="H70" s="1">
        <v>14</v>
      </c>
      <c r="I70" s="1" t="s">
        <v>11</v>
      </c>
      <c r="J70" s="1" t="s">
        <v>176</v>
      </c>
      <c r="M70" s="10" t="s">
        <v>30</v>
      </c>
      <c r="N70" s="1">
        <f>SUM(B3:B92)</f>
        <v>2409</v>
      </c>
      <c r="O70" s="19">
        <f t="shared" ref="O70:O72" si="31">N70/90</f>
        <v>26.766666666666666</v>
      </c>
      <c r="P70" s="13"/>
    </row>
    <row r="71" spans="1:19" ht="15.75" customHeight="1" x14ac:dyDescent="0.25">
      <c r="A71" s="3">
        <v>43869</v>
      </c>
      <c r="B71" s="1">
        <v>9</v>
      </c>
      <c r="C71" s="2" t="s">
        <v>7</v>
      </c>
      <c r="D71" s="2" t="s">
        <v>52</v>
      </c>
      <c r="E71" s="1">
        <v>9</v>
      </c>
      <c r="F71" s="1" t="s">
        <v>9</v>
      </c>
      <c r="G71" s="1" t="s">
        <v>53</v>
      </c>
      <c r="H71" s="1">
        <v>9</v>
      </c>
      <c r="I71" s="1" t="s">
        <v>11</v>
      </c>
      <c r="J71" s="1" t="s">
        <v>54</v>
      </c>
      <c r="M71" s="10" t="s">
        <v>31</v>
      </c>
      <c r="N71" s="1">
        <f>SUM(E3:E92)</f>
        <v>2409</v>
      </c>
      <c r="O71" s="19">
        <f t="shared" si="31"/>
        <v>26.766666666666666</v>
      </c>
      <c r="P71" s="13"/>
    </row>
    <row r="72" spans="1:19" ht="15.75" customHeight="1" x14ac:dyDescent="0.25">
      <c r="A72" s="3">
        <v>43870</v>
      </c>
      <c r="B72" s="1">
        <v>50</v>
      </c>
      <c r="C72" s="2" t="s">
        <v>7</v>
      </c>
      <c r="D72" s="2" t="s">
        <v>125</v>
      </c>
      <c r="E72" s="1">
        <v>50</v>
      </c>
      <c r="F72" s="1" t="s">
        <v>9</v>
      </c>
      <c r="G72" s="1" t="s">
        <v>126</v>
      </c>
      <c r="H72" s="1">
        <v>50</v>
      </c>
      <c r="I72" s="1" t="s">
        <v>11</v>
      </c>
      <c r="J72" s="1" t="s">
        <v>72</v>
      </c>
      <c r="M72" s="10" t="s">
        <v>32</v>
      </c>
      <c r="N72" s="1">
        <f>SUM(H3:H92)</f>
        <v>2409</v>
      </c>
      <c r="O72" s="19">
        <f t="shared" si="31"/>
        <v>26.766666666666666</v>
      </c>
      <c r="P72" s="13"/>
    </row>
    <row r="73" spans="1:19" ht="15.75" customHeight="1" x14ac:dyDescent="0.25">
      <c r="A73" s="3">
        <v>43871</v>
      </c>
      <c r="B73" s="1">
        <v>13</v>
      </c>
      <c r="C73" s="2" t="s">
        <v>7</v>
      </c>
      <c r="D73" s="2" t="s">
        <v>140</v>
      </c>
      <c r="E73" s="1">
        <v>13</v>
      </c>
      <c r="F73" s="1" t="s">
        <v>9</v>
      </c>
      <c r="G73" s="1" t="s">
        <v>141</v>
      </c>
      <c r="H73" s="1">
        <v>13</v>
      </c>
      <c r="I73" s="1" t="s">
        <v>11</v>
      </c>
      <c r="J73" s="1" t="s">
        <v>142</v>
      </c>
    </row>
    <row r="74" spans="1:19" ht="15.75" customHeight="1" x14ac:dyDescent="0.25">
      <c r="A74" s="3">
        <v>43872</v>
      </c>
      <c r="B74" s="1">
        <v>6</v>
      </c>
      <c r="C74" s="2" t="s">
        <v>7</v>
      </c>
      <c r="D74" s="2" t="s">
        <v>105</v>
      </c>
      <c r="E74" s="1">
        <v>6</v>
      </c>
      <c r="F74" s="1" t="s">
        <v>9</v>
      </c>
      <c r="G74" s="1" t="s">
        <v>106</v>
      </c>
      <c r="H74" s="1">
        <v>6</v>
      </c>
      <c r="I74" s="1" t="s">
        <v>11</v>
      </c>
      <c r="J74" s="1" t="s">
        <v>107</v>
      </c>
    </row>
    <row r="75" spans="1:19" ht="15.75" customHeight="1" x14ac:dyDescent="0.25">
      <c r="A75" s="3">
        <v>43873</v>
      </c>
      <c r="B75" s="1">
        <v>3</v>
      </c>
      <c r="C75" s="2" t="s">
        <v>7</v>
      </c>
      <c r="D75" s="2" t="s">
        <v>130</v>
      </c>
      <c r="E75" s="1">
        <v>3</v>
      </c>
      <c r="F75" s="1" t="s">
        <v>9</v>
      </c>
      <c r="G75" s="1" t="s">
        <v>131</v>
      </c>
      <c r="H75" s="1">
        <v>3</v>
      </c>
      <c r="I75" s="1" t="s">
        <v>11</v>
      </c>
      <c r="J75" s="1" t="s">
        <v>132</v>
      </c>
    </row>
    <row r="76" spans="1:19" ht="15.75" customHeight="1" x14ac:dyDescent="0.25">
      <c r="A76" s="3">
        <v>43874</v>
      </c>
      <c r="B76" s="1">
        <v>18</v>
      </c>
      <c r="C76" s="2" t="s">
        <v>7</v>
      </c>
      <c r="D76" s="2" t="s">
        <v>117</v>
      </c>
      <c r="E76" s="1">
        <v>18</v>
      </c>
      <c r="F76" s="1" t="s">
        <v>9</v>
      </c>
      <c r="G76" s="1" t="s">
        <v>118</v>
      </c>
      <c r="H76" s="1">
        <v>18</v>
      </c>
      <c r="I76" s="1" t="s">
        <v>11</v>
      </c>
      <c r="J76" s="1" t="s">
        <v>119</v>
      </c>
    </row>
    <row r="77" spans="1:19" ht="15.75" customHeight="1" x14ac:dyDescent="0.25">
      <c r="A77" s="3">
        <v>43875</v>
      </c>
      <c r="B77" s="1">
        <v>48</v>
      </c>
      <c r="C77" s="2" t="s">
        <v>7</v>
      </c>
      <c r="D77" s="2" t="s">
        <v>69</v>
      </c>
      <c r="E77" s="1">
        <v>48</v>
      </c>
      <c r="F77" s="1" t="s">
        <v>9</v>
      </c>
      <c r="G77" s="1" t="s">
        <v>70</v>
      </c>
      <c r="H77" s="1">
        <v>48</v>
      </c>
      <c r="I77" s="1" t="s">
        <v>11</v>
      </c>
      <c r="J77" s="1" t="s">
        <v>71</v>
      </c>
    </row>
    <row r="78" spans="1:19" ht="15.75" customHeight="1" x14ac:dyDescent="0.25">
      <c r="A78" s="3">
        <v>43876</v>
      </c>
      <c r="B78" s="1">
        <v>41</v>
      </c>
      <c r="C78" s="2" t="s">
        <v>7</v>
      </c>
      <c r="D78" s="2" t="s">
        <v>63</v>
      </c>
      <c r="E78" s="1">
        <v>41</v>
      </c>
      <c r="F78" s="1" t="s">
        <v>9</v>
      </c>
      <c r="G78" s="1" t="s">
        <v>64</v>
      </c>
      <c r="H78" s="1">
        <v>41</v>
      </c>
      <c r="I78" s="1" t="s">
        <v>11</v>
      </c>
      <c r="J78" s="1" t="s">
        <v>65</v>
      </c>
    </row>
    <row r="79" spans="1:19" ht="15.75" customHeight="1" x14ac:dyDescent="0.25">
      <c r="A79" s="3">
        <v>43877</v>
      </c>
      <c r="B79" s="1">
        <v>55</v>
      </c>
      <c r="C79" s="2" t="s">
        <v>7</v>
      </c>
      <c r="D79" s="2" t="s">
        <v>33</v>
      </c>
      <c r="E79" s="1">
        <v>55</v>
      </c>
      <c r="F79" s="1" t="s">
        <v>9</v>
      </c>
      <c r="G79" s="1" t="s">
        <v>34</v>
      </c>
      <c r="H79" s="1">
        <v>55</v>
      </c>
      <c r="I79" s="1" t="s">
        <v>11</v>
      </c>
      <c r="J79" s="1" t="s">
        <v>35</v>
      </c>
    </row>
    <row r="80" spans="1:19" ht="15.75" customHeight="1" x14ac:dyDescent="0.25">
      <c r="A80" s="3">
        <v>43878</v>
      </c>
      <c r="B80" s="1">
        <v>38</v>
      </c>
      <c r="C80" s="2" t="s">
        <v>7</v>
      </c>
      <c r="D80" s="2" t="s">
        <v>127</v>
      </c>
      <c r="E80" s="1">
        <v>38</v>
      </c>
      <c r="F80" s="1" t="s">
        <v>9</v>
      </c>
      <c r="G80" s="1" t="s">
        <v>128</v>
      </c>
      <c r="H80" s="1">
        <v>38</v>
      </c>
      <c r="I80" s="1" t="s">
        <v>11</v>
      </c>
      <c r="J80" s="1" t="s">
        <v>129</v>
      </c>
    </row>
    <row r="81" spans="1:10" ht="15.75" customHeight="1" x14ac:dyDescent="0.25">
      <c r="A81" s="3">
        <v>43879</v>
      </c>
      <c r="B81" s="1">
        <v>5</v>
      </c>
      <c r="C81" s="2" t="s">
        <v>7</v>
      </c>
      <c r="D81" s="2" t="s">
        <v>149</v>
      </c>
      <c r="E81" s="1">
        <v>5</v>
      </c>
      <c r="F81" s="1" t="s">
        <v>9</v>
      </c>
      <c r="G81" s="1" t="s">
        <v>150</v>
      </c>
      <c r="H81" s="1">
        <v>5</v>
      </c>
      <c r="I81" s="1" t="s">
        <v>11</v>
      </c>
      <c r="J81" s="1" t="s">
        <v>151</v>
      </c>
    </row>
    <row r="82" spans="1:10" ht="15.75" customHeight="1" x14ac:dyDescent="0.25">
      <c r="A82" s="3">
        <v>43880</v>
      </c>
      <c r="B82" s="1">
        <v>40</v>
      </c>
      <c r="C82" s="2" t="s">
        <v>7</v>
      </c>
      <c r="D82" s="2" t="s">
        <v>164</v>
      </c>
      <c r="E82" s="1">
        <v>40</v>
      </c>
      <c r="F82" s="1" t="s">
        <v>9</v>
      </c>
      <c r="G82" s="1" t="s">
        <v>165</v>
      </c>
      <c r="H82" s="1">
        <v>40</v>
      </c>
      <c r="I82" s="1" t="s">
        <v>11</v>
      </c>
      <c r="J82" s="1" t="s">
        <v>166</v>
      </c>
    </row>
    <row r="83" spans="1:10" ht="15.75" customHeight="1" x14ac:dyDescent="0.25">
      <c r="A83" s="3">
        <v>43881</v>
      </c>
      <c r="B83" s="1">
        <v>17</v>
      </c>
      <c r="C83" s="2" t="s">
        <v>7</v>
      </c>
      <c r="D83" s="2" t="s">
        <v>75</v>
      </c>
      <c r="E83" s="1">
        <v>17</v>
      </c>
      <c r="F83" s="1" t="s">
        <v>9</v>
      </c>
      <c r="G83" s="1" t="s">
        <v>76</v>
      </c>
      <c r="H83" s="1">
        <v>17</v>
      </c>
      <c r="I83" s="1" t="s">
        <v>11</v>
      </c>
      <c r="J83" s="1" t="s">
        <v>77</v>
      </c>
    </row>
    <row r="84" spans="1:10" ht="15.75" customHeight="1" x14ac:dyDescent="0.25">
      <c r="A84" s="3">
        <v>43882</v>
      </c>
      <c r="B84" s="1">
        <v>16</v>
      </c>
      <c r="C84" s="2" t="s">
        <v>7</v>
      </c>
      <c r="D84" s="2" t="s">
        <v>98</v>
      </c>
      <c r="E84" s="1">
        <v>16</v>
      </c>
      <c r="F84" s="1" t="s">
        <v>9</v>
      </c>
      <c r="G84" s="1" t="s">
        <v>99</v>
      </c>
      <c r="H84" s="1">
        <v>16</v>
      </c>
      <c r="I84" s="1" t="s">
        <v>11</v>
      </c>
      <c r="J84" s="1" t="s">
        <v>100</v>
      </c>
    </row>
    <row r="85" spans="1:10" ht="15.75" customHeight="1" x14ac:dyDescent="0.25">
      <c r="A85" s="3">
        <v>43883</v>
      </c>
      <c r="B85" s="1">
        <v>29</v>
      </c>
      <c r="C85" s="2" t="s">
        <v>7</v>
      </c>
      <c r="D85" s="2" t="s">
        <v>49</v>
      </c>
      <c r="E85" s="1">
        <v>29</v>
      </c>
      <c r="F85" s="1" t="s">
        <v>9</v>
      </c>
      <c r="G85" s="1" t="s">
        <v>50</v>
      </c>
      <c r="H85" s="1">
        <v>29</v>
      </c>
      <c r="I85" s="1" t="s">
        <v>11</v>
      </c>
      <c r="J85" s="1" t="s">
        <v>51</v>
      </c>
    </row>
    <row r="86" spans="1:10" ht="15.75" customHeight="1" x14ac:dyDescent="0.25">
      <c r="A86" s="3">
        <v>43884</v>
      </c>
      <c r="B86" s="1">
        <v>36</v>
      </c>
      <c r="C86" s="2" t="s">
        <v>7</v>
      </c>
      <c r="D86" s="2" t="s">
        <v>182</v>
      </c>
      <c r="E86" s="1">
        <v>36</v>
      </c>
      <c r="F86" s="1" t="s">
        <v>9</v>
      </c>
      <c r="G86" s="1" t="s">
        <v>183</v>
      </c>
      <c r="H86" s="1">
        <v>36</v>
      </c>
      <c r="I86" s="1" t="s">
        <v>11</v>
      </c>
      <c r="J86" s="1" t="s">
        <v>184</v>
      </c>
    </row>
    <row r="87" spans="1:10" ht="15.75" customHeight="1" x14ac:dyDescent="0.25">
      <c r="A87" s="3">
        <v>43885</v>
      </c>
      <c r="B87" s="1">
        <v>32</v>
      </c>
      <c r="C87" s="2" t="s">
        <v>7</v>
      </c>
      <c r="D87" s="2" t="s">
        <v>185</v>
      </c>
      <c r="E87" s="1">
        <v>32</v>
      </c>
      <c r="F87" s="1" t="s">
        <v>9</v>
      </c>
      <c r="G87" s="1" t="s">
        <v>186</v>
      </c>
      <c r="H87" s="1">
        <v>32</v>
      </c>
      <c r="I87" s="1" t="s">
        <v>11</v>
      </c>
      <c r="J87" s="1" t="s">
        <v>187</v>
      </c>
    </row>
    <row r="88" spans="1:10" ht="15.75" customHeight="1" x14ac:dyDescent="0.25">
      <c r="A88" s="3">
        <v>43886</v>
      </c>
      <c r="B88" s="1">
        <v>33</v>
      </c>
      <c r="C88" s="2" t="s">
        <v>7</v>
      </c>
      <c r="D88" s="2" t="s">
        <v>121</v>
      </c>
      <c r="E88" s="1">
        <v>33</v>
      </c>
      <c r="F88" s="1" t="s">
        <v>9</v>
      </c>
      <c r="G88" s="1" t="s">
        <v>122</v>
      </c>
      <c r="H88" s="1">
        <v>33</v>
      </c>
      <c r="I88" s="1" t="s">
        <v>11</v>
      </c>
      <c r="J88" s="1" t="s">
        <v>123</v>
      </c>
    </row>
    <row r="89" spans="1:10" ht="15.75" customHeight="1" x14ac:dyDescent="0.25">
      <c r="A89" s="3">
        <v>43887</v>
      </c>
      <c r="B89" s="1">
        <v>14</v>
      </c>
      <c r="C89" s="2" t="s">
        <v>7</v>
      </c>
      <c r="D89" s="2" t="s">
        <v>174</v>
      </c>
      <c r="E89" s="1">
        <v>14</v>
      </c>
      <c r="F89" s="1" t="s">
        <v>9</v>
      </c>
      <c r="G89" s="1" t="s">
        <v>175</v>
      </c>
      <c r="H89" s="1">
        <v>14</v>
      </c>
      <c r="I89" s="1" t="s">
        <v>11</v>
      </c>
      <c r="J89" s="1" t="s">
        <v>176</v>
      </c>
    </row>
    <row r="90" spans="1:10" ht="15.75" customHeight="1" x14ac:dyDescent="0.25">
      <c r="A90" s="3">
        <v>43888</v>
      </c>
      <c r="B90" s="1">
        <v>30</v>
      </c>
      <c r="C90" s="2" t="s">
        <v>7</v>
      </c>
      <c r="D90" s="2" t="s">
        <v>188</v>
      </c>
      <c r="E90" s="1">
        <v>30</v>
      </c>
      <c r="F90" s="1" t="s">
        <v>9</v>
      </c>
      <c r="G90" s="1" t="s">
        <v>189</v>
      </c>
      <c r="H90" s="1">
        <v>30</v>
      </c>
      <c r="I90" s="1" t="s">
        <v>11</v>
      </c>
      <c r="J90" s="1" t="s">
        <v>190</v>
      </c>
    </row>
    <row r="91" spans="1:10" ht="15.75" customHeight="1" x14ac:dyDescent="0.25">
      <c r="A91" s="3">
        <v>43889</v>
      </c>
      <c r="B91" s="1">
        <v>36</v>
      </c>
      <c r="C91" s="2" t="s">
        <v>7</v>
      </c>
      <c r="D91" s="2" t="s">
        <v>182</v>
      </c>
      <c r="E91" s="1">
        <v>36</v>
      </c>
      <c r="F91" s="1" t="s">
        <v>9</v>
      </c>
      <c r="G91" s="1" t="s">
        <v>183</v>
      </c>
      <c r="H91" s="1">
        <v>36</v>
      </c>
      <c r="I91" s="1" t="s">
        <v>11</v>
      </c>
      <c r="J91" s="1" t="s">
        <v>184</v>
      </c>
    </row>
    <row r="92" spans="1:10" ht="15.75" customHeight="1" x14ac:dyDescent="0.25">
      <c r="A92" s="3">
        <v>43890</v>
      </c>
      <c r="B92" s="1">
        <v>3</v>
      </c>
      <c r="C92" s="2" t="s">
        <v>7</v>
      </c>
      <c r="D92" s="2" t="s">
        <v>130</v>
      </c>
      <c r="E92" s="1">
        <v>3</v>
      </c>
      <c r="F92" s="1" t="s">
        <v>9</v>
      </c>
      <c r="G92" s="1" t="s">
        <v>131</v>
      </c>
      <c r="H92" s="1">
        <v>3</v>
      </c>
      <c r="I92" s="1" t="s">
        <v>11</v>
      </c>
      <c r="J92" s="1" t="s">
        <v>132</v>
      </c>
    </row>
    <row r="93" spans="1:10" ht="15.75" customHeight="1" x14ac:dyDescent="0.25">
      <c r="C93" s="2"/>
      <c r="D93" s="2" t="s">
        <v>191</v>
      </c>
      <c r="G93" s="1" t="s">
        <v>192</v>
      </c>
      <c r="J93" s="1" t="s">
        <v>193</v>
      </c>
    </row>
    <row r="94" spans="1:10" ht="15.75" customHeight="1" x14ac:dyDescent="0.25">
      <c r="C94" s="2"/>
      <c r="D94" s="2"/>
    </row>
    <row r="95" spans="1:10" ht="15.75" customHeight="1" x14ac:dyDescent="0.25">
      <c r="C95" s="2"/>
      <c r="D95" s="2"/>
    </row>
    <row r="96" spans="1:10" ht="15.75" customHeight="1" x14ac:dyDescent="0.25">
      <c r="C96" s="2"/>
      <c r="D96" s="2"/>
    </row>
    <row r="97" spans="3:4" ht="15.75" customHeight="1" x14ac:dyDescent="0.25">
      <c r="C97" s="2"/>
      <c r="D97" s="2"/>
    </row>
    <row r="98" spans="3:4" ht="15.75" customHeight="1" x14ac:dyDescent="0.25">
      <c r="C98" s="2"/>
      <c r="D98" s="2"/>
    </row>
    <row r="99" spans="3:4" ht="15.75" customHeight="1" x14ac:dyDescent="0.25">
      <c r="C99" s="2"/>
      <c r="D99" s="2"/>
    </row>
    <row r="100" spans="3:4" ht="15.75" customHeight="1" x14ac:dyDescent="0.25">
      <c r="C100" s="2"/>
      <c r="D100" s="2"/>
    </row>
    <row r="101" spans="3:4" ht="15.75" customHeight="1" x14ac:dyDescent="0.25">
      <c r="C101" s="2"/>
      <c r="D101" s="2"/>
    </row>
    <row r="102" spans="3:4" ht="15.75" customHeight="1" x14ac:dyDescent="0.25">
      <c r="C102" s="2"/>
      <c r="D102" s="2"/>
    </row>
    <row r="103" spans="3:4" ht="15.75" customHeight="1" x14ac:dyDescent="0.25">
      <c r="C103" s="2"/>
      <c r="D103" s="2"/>
    </row>
    <row r="104" spans="3:4" ht="15.75" customHeight="1" x14ac:dyDescent="0.25">
      <c r="C104" s="2"/>
      <c r="D104" s="2"/>
    </row>
    <row r="105" spans="3:4" ht="15.75" customHeight="1" x14ac:dyDescent="0.25">
      <c r="C105" s="2"/>
      <c r="D105" s="2"/>
    </row>
    <row r="106" spans="3:4" ht="15.75" customHeight="1" x14ac:dyDescent="0.25">
      <c r="C106" s="2"/>
      <c r="D106" s="2"/>
    </row>
    <row r="107" spans="3:4" ht="15.75" customHeight="1" x14ac:dyDescent="0.25">
      <c r="C107" s="2"/>
      <c r="D107" s="2"/>
    </row>
    <row r="108" spans="3:4" ht="15.75" customHeight="1" x14ac:dyDescent="0.25">
      <c r="C108" s="2"/>
      <c r="D108" s="2"/>
    </row>
    <row r="109" spans="3:4" ht="15.75" customHeight="1" x14ac:dyDescent="0.25">
      <c r="C109" s="2"/>
      <c r="D109" s="2"/>
    </row>
    <row r="110" spans="3:4" ht="15.75" customHeight="1" x14ac:dyDescent="0.25">
      <c r="C110" s="2"/>
      <c r="D110" s="2"/>
    </row>
    <row r="111" spans="3:4" ht="15.75" customHeight="1" x14ac:dyDescent="0.25">
      <c r="C111" s="2"/>
      <c r="D111" s="2"/>
    </row>
    <row r="112" spans="3:4" ht="15.75" customHeight="1" x14ac:dyDescent="0.25">
      <c r="C112" s="2"/>
      <c r="D112" s="2"/>
    </row>
    <row r="113" spans="3:4" ht="15.75" customHeight="1" x14ac:dyDescent="0.25">
      <c r="C113" s="2"/>
      <c r="D113" s="2"/>
    </row>
    <row r="114" spans="3:4" ht="15.75" customHeight="1" x14ac:dyDescent="0.25">
      <c r="C114" s="2"/>
      <c r="D114" s="2"/>
    </row>
    <row r="115" spans="3:4" ht="15.75" customHeight="1" x14ac:dyDescent="0.25">
      <c r="C115" s="2"/>
      <c r="D115" s="2"/>
    </row>
    <row r="116" spans="3:4" ht="15.75" customHeight="1" x14ac:dyDescent="0.25">
      <c r="C116" s="2"/>
      <c r="D116" s="2"/>
    </row>
    <row r="117" spans="3:4" ht="15.75" customHeight="1" x14ac:dyDescent="0.25">
      <c r="C117" s="2"/>
      <c r="D117" s="2"/>
    </row>
    <row r="118" spans="3:4" ht="15.75" customHeight="1" x14ac:dyDescent="0.25">
      <c r="C118" s="2"/>
      <c r="D118" s="2"/>
    </row>
    <row r="119" spans="3:4" ht="15.75" customHeight="1" x14ac:dyDescent="0.25">
      <c r="C119" s="2"/>
      <c r="D119" s="2"/>
    </row>
    <row r="120" spans="3:4" ht="15.75" customHeight="1" x14ac:dyDescent="0.25">
      <c r="C120" s="2"/>
      <c r="D120" s="2"/>
    </row>
    <row r="121" spans="3:4" ht="15.75" customHeight="1" x14ac:dyDescent="0.25">
      <c r="C121" s="2"/>
      <c r="D121" s="2"/>
    </row>
    <row r="122" spans="3:4" ht="15.75" customHeight="1" x14ac:dyDescent="0.25">
      <c r="C122" s="2"/>
      <c r="D122" s="2"/>
    </row>
    <row r="123" spans="3:4" ht="15.75" customHeight="1" x14ac:dyDescent="0.25">
      <c r="C123" s="2"/>
      <c r="D123" s="2"/>
    </row>
    <row r="124" spans="3:4" ht="15.75" customHeight="1" x14ac:dyDescent="0.25">
      <c r="C124" s="2"/>
      <c r="D124" s="2"/>
    </row>
    <row r="125" spans="3:4" ht="15.75" customHeight="1" x14ac:dyDescent="0.25">
      <c r="C125" s="2"/>
      <c r="D125" s="2"/>
    </row>
    <row r="126" spans="3:4" ht="15.75" customHeight="1" x14ac:dyDescent="0.25">
      <c r="C126" s="2"/>
      <c r="D126" s="2"/>
    </row>
    <row r="127" spans="3:4" ht="15.75" customHeight="1" x14ac:dyDescent="0.25">
      <c r="C127" s="2"/>
      <c r="D127" s="2"/>
    </row>
    <row r="128" spans="3:4" ht="15.75" customHeight="1" x14ac:dyDescent="0.25">
      <c r="C128" s="2"/>
      <c r="D128" s="2"/>
    </row>
    <row r="129" spans="3:4" ht="15.75" customHeight="1" x14ac:dyDescent="0.25">
      <c r="C129" s="2"/>
      <c r="D129" s="2"/>
    </row>
    <row r="130" spans="3:4" ht="15.75" customHeight="1" x14ac:dyDescent="0.25">
      <c r="C130" s="2"/>
      <c r="D130" s="2"/>
    </row>
    <row r="131" spans="3:4" ht="15.75" customHeight="1" x14ac:dyDescent="0.25">
      <c r="C131" s="2"/>
      <c r="D131" s="2"/>
    </row>
    <row r="132" spans="3:4" ht="15.75" customHeight="1" x14ac:dyDescent="0.25">
      <c r="C132" s="2"/>
      <c r="D132" s="2"/>
    </row>
    <row r="133" spans="3:4" ht="15.75" customHeight="1" x14ac:dyDescent="0.25">
      <c r="C133" s="2"/>
      <c r="D133" s="2"/>
    </row>
    <row r="134" spans="3:4" ht="15.75" customHeight="1" x14ac:dyDescent="0.25">
      <c r="C134" s="2"/>
      <c r="D134" s="2"/>
    </row>
    <row r="135" spans="3:4" ht="15.75" customHeight="1" x14ac:dyDescent="0.25">
      <c r="C135" s="2"/>
      <c r="D135" s="2"/>
    </row>
    <row r="136" spans="3:4" ht="15.75" customHeight="1" x14ac:dyDescent="0.25">
      <c r="C136" s="2"/>
      <c r="D136" s="2"/>
    </row>
    <row r="137" spans="3:4" ht="15.75" customHeight="1" x14ac:dyDescent="0.25">
      <c r="C137" s="2"/>
      <c r="D137" s="2"/>
    </row>
    <row r="138" spans="3:4" ht="15.75" customHeight="1" x14ac:dyDescent="0.25">
      <c r="C138" s="2"/>
      <c r="D138" s="2"/>
    </row>
    <row r="139" spans="3:4" ht="15.75" customHeight="1" x14ac:dyDescent="0.25">
      <c r="C139" s="2"/>
      <c r="D139" s="2"/>
    </row>
    <row r="140" spans="3:4" ht="15.75" customHeight="1" x14ac:dyDescent="0.25">
      <c r="C140" s="2"/>
      <c r="D140" s="2"/>
    </row>
    <row r="141" spans="3:4" ht="15.75" customHeight="1" x14ac:dyDescent="0.25">
      <c r="C141" s="2"/>
      <c r="D141" s="2"/>
    </row>
    <row r="142" spans="3:4" ht="15.75" customHeight="1" x14ac:dyDescent="0.25">
      <c r="C142" s="2"/>
      <c r="D142" s="2"/>
    </row>
    <row r="143" spans="3:4" ht="15.75" customHeight="1" x14ac:dyDescent="0.25">
      <c r="C143" s="2"/>
      <c r="D143" s="2"/>
    </row>
    <row r="144" spans="3:4" ht="15.75" customHeight="1" x14ac:dyDescent="0.25">
      <c r="C144" s="2"/>
      <c r="D144" s="2"/>
    </row>
    <row r="145" spans="3:4" ht="15.75" customHeight="1" x14ac:dyDescent="0.25">
      <c r="C145" s="2"/>
      <c r="D145" s="2"/>
    </row>
    <row r="146" spans="3:4" ht="15.75" customHeight="1" x14ac:dyDescent="0.25">
      <c r="C146" s="2"/>
      <c r="D146" s="2"/>
    </row>
    <row r="147" spans="3:4" ht="15.75" customHeight="1" x14ac:dyDescent="0.25">
      <c r="C147" s="2"/>
      <c r="D147" s="2"/>
    </row>
    <row r="148" spans="3:4" ht="15.75" customHeight="1" x14ac:dyDescent="0.25">
      <c r="C148" s="2"/>
      <c r="D148" s="2"/>
    </row>
    <row r="149" spans="3:4" ht="15.75" customHeight="1" x14ac:dyDescent="0.25">
      <c r="C149" s="2"/>
      <c r="D149" s="2"/>
    </row>
    <row r="150" spans="3:4" ht="15.75" customHeight="1" x14ac:dyDescent="0.25">
      <c r="C150" s="2"/>
      <c r="D150" s="2"/>
    </row>
    <row r="151" spans="3:4" ht="15.75" customHeight="1" x14ac:dyDescent="0.25">
      <c r="C151" s="2"/>
      <c r="D151" s="2"/>
    </row>
    <row r="152" spans="3:4" ht="15.75" customHeight="1" x14ac:dyDescent="0.25">
      <c r="C152" s="2"/>
      <c r="D152" s="2"/>
    </row>
    <row r="153" spans="3:4" ht="15.75" customHeight="1" x14ac:dyDescent="0.25">
      <c r="C153" s="2"/>
      <c r="D153" s="2"/>
    </row>
    <row r="154" spans="3:4" ht="15.75" customHeight="1" x14ac:dyDescent="0.25">
      <c r="C154" s="2"/>
      <c r="D154" s="2"/>
    </row>
    <row r="155" spans="3:4" ht="15.75" customHeight="1" x14ac:dyDescent="0.25">
      <c r="C155" s="2"/>
      <c r="D155" s="2"/>
    </row>
    <row r="156" spans="3:4" ht="15.75" customHeight="1" x14ac:dyDescent="0.25">
      <c r="C156" s="2"/>
      <c r="D156" s="2"/>
    </row>
    <row r="157" spans="3:4" ht="15.75" customHeight="1" x14ac:dyDescent="0.25">
      <c r="C157" s="2"/>
      <c r="D157" s="2"/>
    </row>
    <row r="158" spans="3:4" ht="15.75" customHeight="1" x14ac:dyDescent="0.25">
      <c r="C158" s="2"/>
      <c r="D158" s="2"/>
    </row>
    <row r="159" spans="3:4" ht="15.75" customHeight="1" x14ac:dyDescent="0.25">
      <c r="C159" s="2"/>
      <c r="D159" s="2"/>
    </row>
    <row r="160" spans="3:4" ht="15.75" customHeight="1" x14ac:dyDescent="0.25">
      <c r="C160" s="2"/>
      <c r="D160" s="2"/>
    </row>
    <row r="161" spans="3:4" ht="15.75" customHeight="1" x14ac:dyDescent="0.25">
      <c r="C161" s="2"/>
      <c r="D161" s="2"/>
    </row>
    <row r="162" spans="3:4" ht="15.75" customHeight="1" x14ac:dyDescent="0.25">
      <c r="C162" s="2"/>
      <c r="D162" s="2"/>
    </row>
    <row r="163" spans="3:4" ht="15.75" customHeight="1" x14ac:dyDescent="0.25">
      <c r="C163" s="2"/>
      <c r="D163" s="2"/>
    </row>
    <row r="164" spans="3:4" ht="15.75" customHeight="1" x14ac:dyDescent="0.25">
      <c r="C164" s="2"/>
      <c r="D164" s="2"/>
    </row>
    <row r="165" spans="3:4" ht="15.75" customHeight="1" x14ac:dyDescent="0.25">
      <c r="C165" s="2"/>
      <c r="D165" s="2"/>
    </row>
    <row r="166" spans="3:4" ht="15.75" customHeight="1" x14ac:dyDescent="0.25">
      <c r="C166" s="2"/>
      <c r="D166" s="2"/>
    </row>
    <row r="167" spans="3:4" ht="15.75" customHeight="1" x14ac:dyDescent="0.25">
      <c r="C167" s="2"/>
      <c r="D167" s="2"/>
    </row>
    <row r="168" spans="3:4" ht="15.75" customHeight="1" x14ac:dyDescent="0.25">
      <c r="C168" s="2"/>
      <c r="D168" s="2"/>
    </row>
    <row r="169" spans="3:4" ht="15.75" customHeight="1" x14ac:dyDescent="0.25">
      <c r="C169" s="2"/>
      <c r="D169" s="2"/>
    </row>
    <row r="170" spans="3:4" ht="15.75" customHeight="1" x14ac:dyDescent="0.25">
      <c r="C170" s="2"/>
      <c r="D170" s="2"/>
    </row>
    <row r="171" spans="3:4" ht="15.75" customHeight="1" x14ac:dyDescent="0.25">
      <c r="C171" s="2"/>
      <c r="D171" s="2"/>
    </row>
    <row r="172" spans="3:4" ht="15.75" customHeight="1" x14ac:dyDescent="0.25">
      <c r="C172" s="2"/>
      <c r="D172" s="2"/>
    </row>
    <row r="173" spans="3:4" ht="15.75" customHeight="1" x14ac:dyDescent="0.25">
      <c r="C173" s="2"/>
      <c r="D173" s="2"/>
    </row>
    <row r="174" spans="3:4" ht="15.75" customHeight="1" x14ac:dyDescent="0.25">
      <c r="C174" s="2"/>
      <c r="D174" s="2"/>
    </row>
    <row r="175" spans="3:4" ht="15.75" customHeight="1" x14ac:dyDescent="0.25">
      <c r="C175" s="2"/>
      <c r="D175" s="2"/>
    </row>
    <row r="176" spans="3:4" ht="15.75" customHeight="1" x14ac:dyDescent="0.25">
      <c r="C176" s="2"/>
      <c r="D176" s="2"/>
    </row>
    <row r="177" spans="3:4" ht="15.75" customHeight="1" x14ac:dyDescent="0.25">
      <c r="C177" s="2"/>
      <c r="D177" s="2"/>
    </row>
    <row r="178" spans="3:4" ht="15.75" customHeight="1" x14ac:dyDescent="0.25">
      <c r="C178" s="2"/>
      <c r="D178" s="2"/>
    </row>
    <row r="179" spans="3:4" ht="15.75" customHeight="1" x14ac:dyDescent="0.25">
      <c r="C179" s="2"/>
      <c r="D179" s="2"/>
    </row>
    <row r="180" spans="3:4" ht="15.75" customHeight="1" x14ac:dyDescent="0.25">
      <c r="C180" s="2"/>
      <c r="D180" s="2"/>
    </row>
    <row r="181" spans="3:4" ht="15.75" customHeight="1" x14ac:dyDescent="0.25">
      <c r="C181" s="2"/>
      <c r="D181" s="2"/>
    </row>
    <row r="182" spans="3:4" ht="15.75" customHeight="1" x14ac:dyDescent="0.25">
      <c r="C182" s="2"/>
      <c r="D182" s="2"/>
    </row>
    <row r="183" spans="3:4" ht="15.75" customHeight="1" x14ac:dyDescent="0.25">
      <c r="C183" s="2"/>
      <c r="D183" s="2"/>
    </row>
    <row r="184" spans="3:4" ht="15.75" customHeight="1" x14ac:dyDescent="0.25">
      <c r="C184" s="2"/>
      <c r="D184" s="2"/>
    </row>
    <row r="185" spans="3:4" ht="15.75" customHeight="1" x14ac:dyDescent="0.25">
      <c r="C185" s="2"/>
      <c r="D185" s="2"/>
    </row>
    <row r="186" spans="3:4" ht="15.75" customHeight="1" x14ac:dyDescent="0.25">
      <c r="C186" s="2"/>
      <c r="D186" s="2"/>
    </row>
    <row r="187" spans="3:4" ht="15.75" customHeight="1" x14ac:dyDescent="0.25">
      <c r="C187" s="2"/>
      <c r="D187" s="2"/>
    </row>
    <row r="188" spans="3:4" ht="15.75" customHeight="1" x14ac:dyDescent="0.25">
      <c r="C188" s="2"/>
      <c r="D188" s="2"/>
    </row>
    <row r="189" spans="3:4" ht="15.75" customHeight="1" x14ac:dyDescent="0.25">
      <c r="C189" s="2"/>
      <c r="D189" s="2"/>
    </row>
    <row r="190" spans="3:4" ht="15.75" customHeight="1" x14ac:dyDescent="0.25">
      <c r="C190" s="2"/>
      <c r="D190" s="2"/>
    </row>
    <row r="191" spans="3:4" ht="15.75" customHeight="1" x14ac:dyDescent="0.25">
      <c r="C191" s="2"/>
      <c r="D191" s="2"/>
    </row>
    <row r="192" spans="3:4" ht="15.75" customHeight="1" x14ac:dyDescent="0.25">
      <c r="C192" s="2"/>
      <c r="D192" s="2"/>
    </row>
    <row r="193" spans="3:4" ht="15.75" customHeight="1" x14ac:dyDescent="0.25">
      <c r="C193" s="2"/>
      <c r="D193" s="2"/>
    </row>
    <row r="194" spans="3:4" ht="15.75" customHeight="1" x14ac:dyDescent="0.25">
      <c r="C194" s="2"/>
      <c r="D194" s="2"/>
    </row>
    <row r="195" spans="3:4" ht="15.75" customHeight="1" x14ac:dyDescent="0.25">
      <c r="C195" s="2"/>
      <c r="D195" s="2"/>
    </row>
    <row r="196" spans="3:4" ht="15.75" customHeight="1" x14ac:dyDescent="0.25">
      <c r="C196" s="2"/>
      <c r="D196" s="2"/>
    </row>
    <row r="197" spans="3:4" ht="15.75" customHeight="1" x14ac:dyDescent="0.25">
      <c r="C197" s="2"/>
      <c r="D197" s="2"/>
    </row>
    <row r="198" spans="3:4" ht="15.75" customHeight="1" x14ac:dyDescent="0.25">
      <c r="C198" s="2"/>
      <c r="D198" s="2"/>
    </row>
    <row r="199" spans="3:4" ht="15.75" customHeight="1" x14ac:dyDescent="0.25">
      <c r="C199" s="2"/>
      <c r="D199" s="2"/>
    </row>
    <row r="200" spans="3:4" ht="15.75" customHeight="1" x14ac:dyDescent="0.25">
      <c r="C200" s="2"/>
      <c r="D200" s="2"/>
    </row>
    <row r="201" spans="3:4" ht="15.75" customHeight="1" x14ac:dyDescent="0.25">
      <c r="C201" s="2"/>
      <c r="D201" s="2"/>
    </row>
    <row r="202" spans="3:4" ht="15.75" customHeight="1" x14ac:dyDescent="0.25">
      <c r="C202" s="2"/>
      <c r="D202" s="2"/>
    </row>
    <row r="203" spans="3:4" ht="15.75" customHeight="1" x14ac:dyDescent="0.25">
      <c r="C203" s="2"/>
      <c r="D203" s="2"/>
    </row>
    <row r="204" spans="3:4" ht="15.75" customHeight="1" x14ac:dyDescent="0.25">
      <c r="C204" s="2"/>
      <c r="D204" s="2"/>
    </row>
    <row r="205" spans="3:4" ht="15.75" customHeight="1" x14ac:dyDescent="0.25">
      <c r="C205" s="2"/>
      <c r="D205" s="2"/>
    </row>
    <row r="206" spans="3:4" ht="15.75" customHeight="1" x14ac:dyDescent="0.25">
      <c r="C206" s="2"/>
      <c r="D206" s="2"/>
    </row>
    <row r="207" spans="3:4" ht="15.75" customHeight="1" x14ac:dyDescent="0.25">
      <c r="C207" s="2"/>
      <c r="D207" s="2"/>
    </row>
    <row r="208" spans="3:4" ht="15.75" customHeight="1" x14ac:dyDescent="0.25">
      <c r="C208" s="2"/>
      <c r="D208" s="2"/>
    </row>
    <row r="209" spans="3:4" ht="15.75" customHeight="1" x14ac:dyDescent="0.25">
      <c r="C209" s="2"/>
      <c r="D209" s="2"/>
    </row>
    <row r="210" spans="3:4" ht="15.75" customHeight="1" x14ac:dyDescent="0.25">
      <c r="C210" s="2"/>
      <c r="D210" s="2"/>
    </row>
    <row r="211" spans="3:4" ht="15.75" customHeight="1" x14ac:dyDescent="0.25">
      <c r="C211" s="2"/>
      <c r="D211" s="2"/>
    </row>
    <row r="212" spans="3:4" ht="15.75" customHeight="1" x14ac:dyDescent="0.25">
      <c r="C212" s="2"/>
      <c r="D212" s="2"/>
    </row>
    <row r="213" spans="3:4" ht="15.75" customHeight="1" x14ac:dyDescent="0.25">
      <c r="C213" s="2"/>
      <c r="D213" s="2"/>
    </row>
    <row r="214" spans="3:4" ht="15.75" customHeight="1" x14ac:dyDescent="0.25">
      <c r="C214" s="2"/>
      <c r="D214" s="2"/>
    </row>
    <row r="215" spans="3:4" ht="15.75" customHeight="1" x14ac:dyDescent="0.25">
      <c r="C215" s="2"/>
      <c r="D215" s="2"/>
    </row>
    <row r="216" spans="3:4" ht="15.75" customHeight="1" x14ac:dyDescent="0.25">
      <c r="C216" s="2"/>
      <c r="D216" s="2"/>
    </row>
    <row r="217" spans="3:4" ht="15.75" customHeight="1" x14ac:dyDescent="0.25">
      <c r="C217" s="2"/>
      <c r="D217" s="2"/>
    </row>
    <row r="218" spans="3:4" ht="15.75" customHeight="1" x14ac:dyDescent="0.25">
      <c r="C218" s="2"/>
      <c r="D218" s="2"/>
    </row>
    <row r="219" spans="3:4" ht="15.75" customHeight="1" x14ac:dyDescent="0.25">
      <c r="C219" s="2"/>
      <c r="D219" s="2"/>
    </row>
    <row r="220" spans="3:4" ht="15.75" customHeight="1" x14ac:dyDescent="0.25">
      <c r="C220" s="2"/>
      <c r="D220" s="2"/>
    </row>
    <row r="221" spans="3:4" ht="15.75" customHeight="1" x14ac:dyDescent="0.25">
      <c r="C221" s="2"/>
      <c r="D221" s="2"/>
    </row>
    <row r="222" spans="3:4" ht="15.75" customHeight="1" x14ac:dyDescent="0.25">
      <c r="C222" s="2"/>
      <c r="D222" s="2"/>
    </row>
    <row r="223" spans="3:4" ht="15.75" customHeight="1" x14ac:dyDescent="0.25">
      <c r="C223" s="2"/>
      <c r="D223" s="2"/>
    </row>
    <row r="224" spans="3:4" ht="15.75" customHeight="1" x14ac:dyDescent="0.25">
      <c r="C224" s="2"/>
      <c r="D224" s="2"/>
    </row>
    <row r="225" spans="3:4" ht="15.75" customHeight="1" x14ac:dyDescent="0.25">
      <c r="C225" s="2"/>
      <c r="D225" s="2"/>
    </row>
    <row r="226" spans="3:4" ht="15.75" customHeight="1" x14ac:dyDescent="0.25">
      <c r="C226" s="2"/>
      <c r="D226" s="2"/>
    </row>
    <row r="227" spans="3:4" ht="15.75" customHeight="1" x14ac:dyDescent="0.25">
      <c r="C227" s="2"/>
      <c r="D227" s="2"/>
    </row>
    <row r="228" spans="3:4" ht="15.75" customHeight="1" x14ac:dyDescent="0.25">
      <c r="C228" s="2"/>
      <c r="D228" s="2"/>
    </row>
    <row r="229" spans="3:4" ht="15.75" customHeight="1" x14ac:dyDescent="0.25">
      <c r="C229" s="2"/>
      <c r="D229" s="2"/>
    </row>
    <row r="230" spans="3:4" ht="15.75" customHeight="1" x14ac:dyDescent="0.25">
      <c r="C230" s="2"/>
      <c r="D230" s="2"/>
    </row>
    <row r="231" spans="3:4" ht="15.75" customHeight="1" x14ac:dyDescent="0.25">
      <c r="C231" s="2"/>
      <c r="D231" s="2"/>
    </row>
    <row r="232" spans="3:4" ht="15.75" customHeight="1" x14ac:dyDescent="0.25">
      <c r="C232" s="2"/>
      <c r="D232" s="2"/>
    </row>
    <row r="233" spans="3:4" ht="15.75" customHeight="1" x14ac:dyDescent="0.25">
      <c r="C233" s="2"/>
      <c r="D233" s="2"/>
    </row>
    <row r="234" spans="3:4" ht="15.75" customHeight="1" x14ac:dyDescent="0.25">
      <c r="C234" s="2"/>
      <c r="D234" s="2"/>
    </row>
    <row r="235" spans="3:4" ht="15.75" customHeight="1" x14ac:dyDescent="0.25">
      <c r="C235" s="2"/>
      <c r="D235" s="2"/>
    </row>
    <row r="236" spans="3:4" ht="15.75" customHeight="1" x14ac:dyDescent="0.25">
      <c r="C236" s="2"/>
      <c r="D236" s="2"/>
    </row>
    <row r="237" spans="3:4" ht="15.75" customHeight="1" x14ac:dyDescent="0.25">
      <c r="C237" s="2"/>
      <c r="D237" s="2"/>
    </row>
    <row r="238" spans="3:4" ht="15.75" customHeight="1" x14ac:dyDescent="0.25">
      <c r="C238" s="2"/>
      <c r="D238" s="2"/>
    </row>
    <row r="239" spans="3:4" ht="15.75" customHeight="1" x14ac:dyDescent="0.25">
      <c r="C239" s="2"/>
      <c r="D239" s="2"/>
    </row>
    <row r="240" spans="3:4" ht="15.75" customHeight="1" x14ac:dyDescent="0.25">
      <c r="C240" s="2"/>
      <c r="D240" s="2"/>
    </row>
    <row r="241" spans="3:4" ht="15.75" customHeight="1" x14ac:dyDescent="0.25">
      <c r="C241" s="2"/>
      <c r="D241" s="2"/>
    </row>
    <row r="242" spans="3:4" ht="15.75" customHeight="1" x14ac:dyDescent="0.25">
      <c r="C242" s="2"/>
      <c r="D242" s="2"/>
    </row>
    <row r="243" spans="3:4" ht="15.75" customHeight="1" x14ac:dyDescent="0.25">
      <c r="C243" s="2"/>
      <c r="D243" s="2"/>
    </row>
    <row r="244" spans="3:4" ht="15.75" customHeight="1" x14ac:dyDescent="0.25">
      <c r="C244" s="2"/>
      <c r="D244" s="2"/>
    </row>
    <row r="245" spans="3:4" ht="15.75" customHeight="1" x14ac:dyDescent="0.25">
      <c r="C245" s="2"/>
      <c r="D245" s="2"/>
    </row>
    <row r="246" spans="3:4" ht="15.75" customHeight="1" x14ac:dyDescent="0.25">
      <c r="C246" s="2"/>
      <c r="D246" s="2"/>
    </row>
    <row r="247" spans="3:4" ht="15.75" customHeight="1" x14ac:dyDescent="0.25">
      <c r="C247" s="2"/>
      <c r="D247" s="2"/>
    </row>
    <row r="248" spans="3:4" ht="15.75" customHeight="1" x14ac:dyDescent="0.25">
      <c r="C248" s="2"/>
      <c r="D248" s="2"/>
    </row>
    <row r="249" spans="3:4" ht="15.75" customHeight="1" x14ac:dyDescent="0.25">
      <c r="C249" s="2"/>
      <c r="D249" s="2"/>
    </row>
    <row r="250" spans="3:4" ht="15.75" customHeight="1" x14ac:dyDescent="0.25">
      <c r="C250" s="2"/>
      <c r="D250" s="2"/>
    </row>
    <row r="251" spans="3:4" ht="15.75" customHeight="1" x14ac:dyDescent="0.25">
      <c r="C251" s="2"/>
      <c r="D251" s="2"/>
    </row>
    <row r="252" spans="3:4" ht="15.75" customHeight="1" x14ac:dyDescent="0.25">
      <c r="C252" s="2"/>
      <c r="D252" s="2"/>
    </row>
    <row r="253" spans="3:4" ht="15.75" customHeight="1" x14ac:dyDescent="0.25">
      <c r="C253" s="2"/>
      <c r="D253" s="2"/>
    </row>
    <row r="254" spans="3:4" ht="15.75" customHeight="1" x14ac:dyDescent="0.25">
      <c r="C254" s="2"/>
      <c r="D254" s="2"/>
    </row>
    <row r="255" spans="3:4" ht="15.75" customHeight="1" x14ac:dyDescent="0.25">
      <c r="C255" s="2"/>
      <c r="D255" s="2"/>
    </row>
    <row r="256" spans="3:4" ht="15.75" customHeight="1" x14ac:dyDescent="0.25">
      <c r="C256" s="2"/>
      <c r="D256" s="2"/>
    </row>
    <row r="257" spans="3:4" ht="15.75" customHeight="1" x14ac:dyDescent="0.25">
      <c r="C257" s="2"/>
      <c r="D257" s="2"/>
    </row>
    <row r="258" spans="3:4" ht="15.75" customHeight="1" x14ac:dyDescent="0.25">
      <c r="C258" s="2"/>
      <c r="D258" s="2"/>
    </row>
    <row r="259" spans="3:4" ht="15.75" customHeight="1" x14ac:dyDescent="0.25">
      <c r="C259" s="2"/>
      <c r="D259" s="2"/>
    </row>
    <row r="260" spans="3:4" ht="15.75" customHeight="1" x14ac:dyDescent="0.25">
      <c r="C260" s="2"/>
      <c r="D260" s="2"/>
    </row>
    <row r="261" spans="3:4" ht="15.75" customHeight="1" x14ac:dyDescent="0.25">
      <c r="C261" s="2"/>
      <c r="D261" s="2"/>
    </row>
    <row r="262" spans="3:4" ht="15.75" customHeight="1" x14ac:dyDescent="0.25">
      <c r="C262" s="2"/>
      <c r="D262" s="2"/>
    </row>
    <row r="263" spans="3:4" ht="15.75" customHeight="1" x14ac:dyDescent="0.25">
      <c r="C263" s="2"/>
      <c r="D263" s="2"/>
    </row>
    <row r="264" spans="3:4" ht="15.75" customHeight="1" x14ac:dyDescent="0.25">
      <c r="C264" s="2"/>
      <c r="D264" s="2"/>
    </row>
    <row r="265" spans="3:4" ht="15.75" customHeight="1" x14ac:dyDescent="0.25">
      <c r="C265" s="2"/>
      <c r="D265" s="2"/>
    </row>
    <row r="266" spans="3:4" ht="15.75" customHeight="1" x14ac:dyDescent="0.25">
      <c r="C266" s="2"/>
      <c r="D266" s="2"/>
    </row>
    <row r="267" spans="3:4" ht="15.75" customHeight="1" x14ac:dyDescent="0.25">
      <c r="C267" s="2"/>
      <c r="D267" s="2"/>
    </row>
    <row r="268" spans="3:4" ht="15.75" customHeight="1" x14ac:dyDescent="0.25">
      <c r="C268" s="2"/>
      <c r="D268" s="2"/>
    </row>
    <row r="269" spans="3:4" ht="15.75" customHeight="1" x14ac:dyDescent="0.25">
      <c r="C269" s="2"/>
      <c r="D269" s="2"/>
    </row>
    <row r="270" spans="3:4" ht="15.75" customHeight="1" x14ac:dyDescent="0.25">
      <c r="C270" s="2"/>
      <c r="D270" s="2"/>
    </row>
    <row r="271" spans="3:4" ht="15.75" customHeight="1" x14ac:dyDescent="0.25">
      <c r="C271" s="2"/>
      <c r="D271" s="2"/>
    </row>
    <row r="272" spans="3:4" ht="15.75" customHeight="1" x14ac:dyDescent="0.25">
      <c r="C272" s="2"/>
      <c r="D272" s="2"/>
    </row>
    <row r="273" spans="3:4" ht="15.75" customHeight="1" x14ac:dyDescent="0.25">
      <c r="C273" s="2"/>
      <c r="D273" s="2"/>
    </row>
    <row r="274" spans="3:4" ht="15.75" customHeight="1" x14ac:dyDescent="0.25">
      <c r="C274" s="2"/>
      <c r="D274" s="2"/>
    </row>
    <row r="275" spans="3:4" ht="15.75" customHeight="1" x14ac:dyDescent="0.25">
      <c r="C275" s="2"/>
      <c r="D275" s="2"/>
    </row>
    <row r="276" spans="3:4" ht="15.75" customHeight="1" x14ac:dyDescent="0.25">
      <c r="C276" s="2"/>
      <c r="D276" s="2"/>
    </row>
    <row r="277" spans="3:4" ht="15.75" customHeight="1" x14ac:dyDescent="0.25">
      <c r="C277" s="2"/>
      <c r="D277" s="2"/>
    </row>
    <row r="278" spans="3:4" ht="15.75" customHeight="1" x14ac:dyDescent="0.25">
      <c r="C278" s="2"/>
      <c r="D278" s="2"/>
    </row>
    <row r="279" spans="3:4" ht="15.75" customHeight="1" x14ac:dyDescent="0.25">
      <c r="C279" s="2"/>
      <c r="D279" s="2"/>
    </row>
    <row r="280" spans="3:4" ht="15.75" customHeight="1" x14ac:dyDescent="0.25">
      <c r="C280" s="2"/>
      <c r="D280" s="2"/>
    </row>
    <row r="281" spans="3:4" ht="15.75" customHeight="1" x14ac:dyDescent="0.25">
      <c r="C281" s="2"/>
      <c r="D281" s="2"/>
    </row>
    <row r="282" spans="3:4" ht="15.75" customHeight="1" x14ac:dyDescent="0.25">
      <c r="C282" s="2"/>
      <c r="D282" s="2"/>
    </row>
    <row r="283" spans="3:4" ht="15.75" customHeight="1" x14ac:dyDescent="0.25">
      <c r="C283" s="2"/>
      <c r="D283" s="2"/>
    </row>
    <row r="284" spans="3:4" ht="15.75" customHeight="1" x14ac:dyDescent="0.25">
      <c r="C284" s="2"/>
      <c r="D284" s="2"/>
    </row>
    <row r="285" spans="3:4" ht="15.75" customHeight="1" x14ac:dyDescent="0.25">
      <c r="C285" s="2"/>
      <c r="D285" s="2"/>
    </row>
    <row r="286" spans="3:4" ht="15.75" customHeight="1" x14ac:dyDescent="0.25">
      <c r="C286" s="2"/>
      <c r="D286" s="2"/>
    </row>
    <row r="287" spans="3:4" ht="15.75" customHeight="1" x14ac:dyDescent="0.25">
      <c r="C287" s="2"/>
      <c r="D287" s="2"/>
    </row>
    <row r="288" spans="3:4" ht="15.75" customHeight="1" x14ac:dyDescent="0.25">
      <c r="C288" s="2"/>
      <c r="D288" s="2"/>
    </row>
    <row r="289" spans="3:4" ht="15.75" customHeight="1" x14ac:dyDescent="0.25">
      <c r="C289" s="2"/>
      <c r="D289" s="2"/>
    </row>
    <row r="290" spans="3:4" ht="15.75" customHeight="1" x14ac:dyDescent="0.25">
      <c r="C290" s="2"/>
      <c r="D290" s="2"/>
    </row>
    <row r="291" spans="3:4" ht="15.75" customHeight="1" x14ac:dyDescent="0.25">
      <c r="C291" s="2"/>
      <c r="D291" s="2"/>
    </row>
    <row r="292" spans="3:4" ht="15.75" customHeight="1" x14ac:dyDescent="0.25">
      <c r="C292" s="2"/>
      <c r="D292" s="2"/>
    </row>
    <row r="293" spans="3:4" ht="15.75" customHeight="1" x14ac:dyDescent="0.25">
      <c r="C293" s="2"/>
      <c r="D293" s="2"/>
    </row>
    <row r="294" spans="3:4" ht="15.75" customHeight="1" x14ac:dyDescent="0.25">
      <c r="C294" s="2"/>
      <c r="D294" s="2"/>
    </row>
    <row r="295" spans="3:4" ht="15.75" customHeight="1" x14ac:dyDescent="0.25">
      <c r="C295" s="2"/>
      <c r="D295" s="2"/>
    </row>
    <row r="296" spans="3:4" ht="15.75" customHeight="1" x14ac:dyDescent="0.25">
      <c r="C296" s="2"/>
      <c r="D296" s="2"/>
    </row>
    <row r="297" spans="3:4" ht="15.75" customHeight="1" x14ac:dyDescent="0.25">
      <c r="C297" s="2"/>
      <c r="D297" s="2"/>
    </row>
    <row r="298" spans="3:4" ht="15.75" customHeight="1" x14ac:dyDescent="0.25">
      <c r="C298" s="2"/>
      <c r="D298" s="2"/>
    </row>
    <row r="299" spans="3:4" ht="15.75" customHeight="1" x14ac:dyDescent="0.25">
      <c r="C299" s="2"/>
      <c r="D299" s="2"/>
    </row>
    <row r="300" spans="3:4" ht="15.75" customHeight="1" x14ac:dyDescent="0.25">
      <c r="C300" s="2"/>
      <c r="D300" s="2"/>
    </row>
    <row r="301" spans="3:4" ht="15.75" customHeight="1" x14ac:dyDescent="0.25">
      <c r="C301" s="2"/>
      <c r="D301" s="2"/>
    </row>
    <row r="302" spans="3:4" ht="15.75" customHeight="1" x14ac:dyDescent="0.25">
      <c r="C302" s="2"/>
      <c r="D302" s="2"/>
    </row>
    <row r="303" spans="3:4" ht="15.75" customHeight="1" x14ac:dyDescent="0.25">
      <c r="C303" s="2"/>
      <c r="D303" s="2"/>
    </row>
    <row r="304" spans="3:4" ht="15.75" customHeight="1" x14ac:dyDescent="0.25">
      <c r="C304" s="2"/>
      <c r="D304" s="2"/>
    </row>
    <row r="305" spans="3:4" ht="15.75" customHeight="1" x14ac:dyDescent="0.25">
      <c r="C305" s="2"/>
      <c r="D305" s="2"/>
    </row>
    <row r="306" spans="3:4" ht="15.75" customHeight="1" x14ac:dyDescent="0.25">
      <c r="C306" s="2"/>
      <c r="D306" s="2"/>
    </row>
    <row r="307" spans="3:4" ht="15.75" customHeight="1" x14ac:dyDescent="0.25">
      <c r="C307" s="2"/>
      <c r="D307" s="2"/>
    </row>
    <row r="308" spans="3:4" ht="15.75" customHeight="1" x14ac:dyDescent="0.25">
      <c r="C308" s="2"/>
      <c r="D308" s="2"/>
    </row>
    <row r="309" spans="3:4" ht="15.75" customHeight="1" x14ac:dyDescent="0.25">
      <c r="C309" s="2"/>
      <c r="D309" s="2"/>
    </row>
    <row r="310" spans="3:4" ht="15.75" customHeight="1" x14ac:dyDescent="0.25">
      <c r="C310" s="2"/>
      <c r="D310" s="2"/>
    </row>
    <row r="311" spans="3:4" ht="15.75" customHeight="1" x14ac:dyDescent="0.25">
      <c r="C311" s="2"/>
      <c r="D311" s="2"/>
    </row>
    <row r="312" spans="3:4" ht="15.75" customHeight="1" x14ac:dyDescent="0.25">
      <c r="C312" s="2"/>
      <c r="D312" s="2"/>
    </row>
    <row r="313" spans="3:4" ht="15.75" customHeight="1" x14ac:dyDescent="0.25">
      <c r="C313" s="2"/>
      <c r="D313" s="2"/>
    </row>
    <row r="314" spans="3:4" ht="15.75" customHeight="1" x14ac:dyDescent="0.25">
      <c r="C314" s="2"/>
      <c r="D314" s="2"/>
    </row>
    <row r="315" spans="3:4" ht="15.75" customHeight="1" x14ac:dyDescent="0.25">
      <c r="C315" s="2"/>
      <c r="D315" s="2"/>
    </row>
    <row r="316" spans="3:4" ht="15.75" customHeight="1" x14ac:dyDescent="0.25">
      <c r="C316" s="2"/>
      <c r="D316" s="2"/>
    </row>
    <row r="317" spans="3:4" ht="15.75" customHeight="1" x14ac:dyDescent="0.25">
      <c r="C317" s="2"/>
      <c r="D317" s="2"/>
    </row>
    <row r="318" spans="3:4" ht="15.75" customHeight="1" x14ac:dyDescent="0.25">
      <c r="C318" s="2"/>
      <c r="D318" s="2"/>
    </row>
    <row r="319" spans="3:4" ht="15.75" customHeight="1" x14ac:dyDescent="0.25">
      <c r="C319" s="2"/>
      <c r="D319" s="2"/>
    </row>
    <row r="320" spans="3:4" ht="15.75" customHeight="1" x14ac:dyDescent="0.25">
      <c r="C320" s="2"/>
      <c r="D320" s="2"/>
    </row>
    <row r="321" spans="3:4" ht="15.75" customHeight="1" x14ac:dyDescent="0.25">
      <c r="C321" s="2"/>
      <c r="D321" s="2"/>
    </row>
    <row r="322" spans="3:4" ht="15.75" customHeight="1" x14ac:dyDescent="0.25">
      <c r="C322" s="2"/>
      <c r="D322" s="2"/>
    </row>
    <row r="323" spans="3:4" ht="15.75" customHeight="1" x14ac:dyDescent="0.25">
      <c r="C323" s="2"/>
      <c r="D323" s="2"/>
    </row>
    <row r="324" spans="3:4" ht="15.75" customHeight="1" x14ac:dyDescent="0.25">
      <c r="C324" s="2"/>
      <c r="D324" s="2"/>
    </row>
    <row r="325" spans="3:4" ht="15.75" customHeight="1" x14ac:dyDescent="0.25">
      <c r="C325" s="2"/>
      <c r="D325" s="2"/>
    </row>
    <row r="326" spans="3:4" ht="15.75" customHeight="1" x14ac:dyDescent="0.25">
      <c r="C326" s="2"/>
      <c r="D326" s="2"/>
    </row>
    <row r="327" spans="3:4" ht="15.75" customHeight="1" x14ac:dyDescent="0.25">
      <c r="C327" s="2"/>
      <c r="D327" s="2"/>
    </row>
    <row r="328" spans="3:4" ht="15.75" customHeight="1" x14ac:dyDescent="0.25">
      <c r="C328" s="2"/>
      <c r="D328" s="2"/>
    </row>
    <row r="329" spans="3:4" ht="15.75" customHeight="1" x14ac:dyDescent="0.25">
      <c r="C329" s="2"/>
      <c r="D329" s="2"/>
    </row>
    <row r="330" spans="3:4" ht="15.75" customHeight="1" x14ac:dyDescent="0.25">
      <c r="C330" s="2"/>
      <c r="D330" s="2"/>
    </row>
    <row r="331" spans="3:4" ht="15.75" customHeight="1" x14ac:dyDescent="0.25">
      <c r="C331" s="2"/>
      <c r="D331" s="2"/>
    </row>
    <row r="332" spans="3:4" ht="15.75" customHeight="1" x14ac:dyDescent="0.25">
      <c r="C332" s="2"/>
      <c r="D332" s="2"/>
    </row>
    <row r="333" spans="3:4" ht="15.75" customHeight="1" x14ac:dyDescent="0.25">
      <c r="C333" s="2"/>
      <c r="D333" s="2"/>
    </row>
    <row r="334" spans="3:4" ht="15.75" customHeight="1" x14ac:dyDescent="0.25">
      <c r="C334" s="2"/>
      <c r="D334" s="2"/>
    </row>
    <row r="335" spans="3:4" ht="15.75" customHeight="1" x14ac:dyDescent="0.25">
      <c r="C335" s="2"/>
      <c r="D335" s="2"/>
    </row>
    <row r="336" spans="3:4" ht="15.75" customHeight="1" x14ac:dyDescent="0.25">
      <c r="C336" s="2"/>
      <c r="D336" s="2"/>
    </row>
    <row r="337" spans="3:4" ht="15.75" customHeight="1" x14ac:dyDescent="0.25">
      <c r="C337" s="2"/>
      <c r="D337" s="2"/>
    </row>
    <row r="338" spans="3:4" ht="15.75" customHeight="1" x14ac:dyDescent="0.25">
      <c r="C338" s="2"/>
      <c r="D338" s="2"/>
    </row>
    <row r="339" spans="3:4" ht="15.75" customHeight="1" x14ac:dyDescent="0.25">
      <c r="C339" s="2"/>
      <c r="D339" s="2"/>
    </row>
    <row r="340" spans="3:4" ht="15.75" customHeight="1" x14ac:dyDescent="0.25">
      <c r="C340" s="2"/>
      <c r="D340" s="2"/>
    </row>
    <row r="341" spans="3:4" ht="15.75" customHeight="1" x14ac:dyDescent="0.25">
      <c r="C341" s="2"/>
      <c r="D341" s="2"/>
    </row>
    <row r="342" spans="3:4" ht="15.75" customHeight="1" x14ac:dyDescent="0.25">
      <c r="C342" s="2"/>
      <c r="D342" s="2"/>
    </row>
    <row r="343" spans="3:4" ht="15.75" customHeight="1" x14ac:dyDescent="0.25">
      <c r="C343" s="2"/>
      <c r="D343" s="2"/>
    </row>
    <row r="344" spans="3:4" ht="15.75" customHeight="1" x14ac:dyDescent="0.25">
      <c r="C344" s="2"/>
      <c r="D344" s="2"/>
    </row>
    <row r="345" spans="3:4" ht="15.75" customHeight="1" x14ac:dyDescent="0.25">
      <c r="C345" s="2"/>
      <c r="D345" s="2"/>
    </row>
    <row r="346" spans="3:4" ht="15.75" customHeight="1" x14ac:dyDescent="0.25">
      <c r="C346" s="2"/>
      <c r="D346" s="2"/>
    </row>
    <row r="347" spans="3:4" ht="15.75" customHeight="1" x14ac:dyDescent="0.25">
      <c r="C347" s="2"/>
      <c r="D347" s="2"/>
    </row>
    <row r="348" spans="3:4" ht="15.75" customHeight="1" x14ac:dyDescent="0.25">
      <c r="C348" s="2"/>
      <c r="D348" s="2"/>
    </row>
    <row r="349" spans="3:4" ht="15.75" customHeight="1" x14ac:dyDescent="0.25">
      <c r="C349" s="2"/>
      <c r="D349" s="2"/>
    </row>
    <row r="350" spans="3:4" ht="15.75" customHeight="1" x14ac:dyDescent="0.25">
      <c r="C350" s="2"/>
      <c r="D350" s="2"/>
    </row>
    <row r="351" spans="3:4" ht="15.75" customHeight="1" x14ac:dyDescent="0.25">
      <c r="C351" s="2"/>
      <c r="D351" s="2"/>
    </row>
    <row r="352" spans="3:4" ht="15.75" customHeight="1" x14ac:dyDescent="0.25">
      <c r="C352" s="2"/>
      <c r="D352" s="2"/>
    </row>
    <row r="353" spans="3:4" ht="15.75" customHeight="1" x14ac:dyDescent="0.25">
      <c r="C353" s="2"/>
      <c r="D353" s="2"/>
    </row>
    <row r="354" spans="3:4" ht="15.75" customHeight="1" x14ac:dyDescent="0.25">
      <c r="C354" s="2"/>
      <c r="D354" s="2"/>
    </row>
    <row r="355" spans="3:4" ht="15.75" customHeight="1" x14ac:dyDescent="0.25">
      <c r="C355" s="2"/>
      <c r="D355" s="2"/>
    </row>
    <row r="356" spans="3:4" ht="15.75" customHeight="1" x14ac:dyDescent="0.25">
      <c r="C356" s="2"/>
      <c r="D356" s="2"/>
    </row>
    <row r="357" spans="3:4" ht="15.75" customHeight="1" x14ac:dyDescent="0.25">
      <c r="C357" s="2"/>
      <c r="D357" s="2"/>
    </row>
    <row r="358" spans="3:4" ht="15.75" customHeight="1" x14ac:dyDescent="0.25">
      <c r="C358" s="2"/>
      <c r="D358" s="2"/>
    </row>
    <row r="359" spans="3:4" ht="15.75" customHeight="1" x14ac:dyDescent="0.25">
      <c r="C359" s="2"/>
      <c r="D359" s="2"/>
    </row>
    <row r="360" spans="3:4" ht="15.75" customHeight="1" x14ac:dyDescent="0.25">
      <c r="C360" s="2"/>
      <c r="D360" s="2"/>
    </row>
    <row r="361" spans="3:4" ht="15.75" customHeight="1" x14ac:dyDescent="0.25">
      <c r="C361" s="2"/>
      <c r="D361" s="2"/>
    </row>
    <row r="362" spans="3:4" ht="15.75" customHeight="1" x14ac:dyDescent="0.25">
      <c r="C362" s="2"/>
      <c r="D362" s="2"/>
    </row>
    <row r="363" spans="3:4" ht="15.75" customHeight="1" x14ac:dyDescent="0.25">
      <c r="C363" s="2"/>
      <c r="D363" s="2"/>
    </row>
    <row r="364" spans="3:4" ht="15.75" customHeight="1" x14ac:dyDescent="0.25">
      <c r="C364" s="2"/>
      <c r="D364" s="2"/>
    </row>
    <row r="365" spans="3:4" ht="15.75" customHeight="1" x14ac:dyDescent="0.25">
      <c r="C365" s="2"/>
      <c r="D365" s="2"/>
    </row>
    <row r="366" spans="3:4" ht="15.75" customHeight="1" x14ac:dyDescent="0.25">
      <c r="C366" s="2"/>
      <c r="D366" s="2"/>
    </row>
    <row r="367" spans="3:4" ht="15.75" customHeight="1" x14ac:dyDescent="0.25">
      <c r="C367" s="2"/>
      <c r="D367" s="2"/>
    </row>
    <row r="368" spans="3:4" ht="15.75" customHeight="1" x14ac:dyDescent="0.25">
      <c r="C368" s="2"/>
      <c r="D368" s="2"/>
    </row>
    <row r="369" spans="3:4" ht="15.75" customHeight="1" x14ac:dyDescent="0.25">
      <c r="C369" s="2"/>
      <c r="D369" s="2"/>
    </row>
    <row r="370" spans="3:4" ht="15.75" customHeight="1" x14ac:dyDescent="0.25">
      <c r="C370" s="2"/>
      <c r="D370" s="2"/>
    </row>
    <row r="371" spans="3:4" ht="15.75" customHeight="1" x14ac:dyDescent="0.25">
      <c r="C371" s="2"/>
      <c r="D371" s="2"/>
    </row>
    <row r="372" spans="3:4" ht="15.75" customHeight="1" x14ac:dyDescent="0.25">
      <c r="C372" s="2"/>
      <c r="D372" s="2"/>
    </row>
    <row r="373" spans="3:4" ht="15.75" customHeight="1" x14ac:dyDescent="0.25">
      <c r="C373" s="2"/>
      <c r="D373" s="2"/>
    </row>
    <row r="374" spans="3:4" ht="15.75" customHeight="1" x14ac:dyDescent="0.25">
      <c r="C374" s="2"/>
      <c r="D374" s="2"/>
    </row>
    <row r="375" spans="3:4" ht="15.75" customHeight="1" x14ac:dyDescent="0.25">
      <c r="C375" s="2"/>
      <c r="D375" s="2"/>
    </row>
    <row r="376" spans="3:4" ht="15.75" customHeight="1" x14ac:dyDescent="0.25">
      <c r="C376" s="2"/>
      <c r="D376" s="2"/>
    </row>
    <row r="377" spans="3:4" ht="15.75" customHeight="1" x14ac:dyDescent="0.25">
      <c r="C377" s="2"/>
      <c r="D377" s="2"/>
    </row>
    <row r="378" spans="3:4" ht="15.75" customHeight="1" x14ac:dyDescent="0.25">
      <c r="C378" s="2"/>
      <c r="D378" s="2"/>
    </row>
    <row r="379" spans="3:4" ht="15.75" customHeight="1" x14ac:dyDescent="0.25">
      <c r="C379" s="2"/>
      <c r="D379" s="2"/>
    </row>
    <row r="380" spans="3:4" ht="15.75" customHeight="1" x14ac:dyDescent="0.25">
      <c r="C380" s="2"/>
      <c r="D380" s="2"/>
    </row>
    <row r="381" spans="3:4" ht="15.75" customHeight="1" x14ac:dyDescent="0.25">
      <c r="C381" s="2"/>
      <c r="D381" s="2"/>
    </row>
    <row r="382" spans="3:4" ht="15.75" customHeight="1" x14ac:dyDescent="0.25">
      <c r="C382" s="2"/>
      <c r="D382" s="2"/>
    </row>
    <row r="383" spans="3:4" ht="15.75" customHeight="1" x14ac:dyDescent="0.25">
      <c r="C383" s="2"/>
      <c r="D383" s="2"/>
    </row>
    <row r="384" spans="3:4" ht="15.75" customHeight="1" x14ac:dyDescent="0.25">
      <c r="C384" s="2"/>
      <c r="D384" s="2"/>
    </row>
    <row r="385" spans="3:4" ht="15.75" customHeight="1" x14ac:dyDescent="0.25">
      <c r="C385" s="2"/>
      <c r="D385" s="2"/>
    </row>
    <row r="386" spans="3:4" ht="15.75" customHeight="1" x14ac:dyDescent="0.25">
      <c r="C386" s="2"/>
      <c r="D386" s="2"/>
    </row>
    <row r="387" spans="3:4" ht="15.75" customHeight="1" x14ac:dyDescent="0.25">
      <c r="C387" s="2"/>
      <c r="D387" s="2"/>
    </row>
    <row r="388" spans="3:4" ht="15.75" customHeight="1" x14ac:dyDescent="0.25">
      <c r="C388" s="2"/>
      <c r="D388" s="2"/>
    </row>
    <row r="389" spans="3:4" ht="15.75" customHeight="1" x14ac:dyDescent="0.25">
      <c r="C389" s="2"/>
      <c r="D389" s="2"/>
    </row>
    <row r="390" spans="3:4" ht="15.75" customHeight="1" x14ac:dyDescent="0.25">
      <c r="C390" s="2"/>
      <c r="D390" s="2"/>
    </row>
    <row r="391" spans="3:4" ht="15.75" customHeight="1" x14ac:dyDescent="0.25">
      <c r="C391" s="2"/>
      <c r="D391" s="2"/>
    </row>
    <row r="392" spans="3:4" ht="15.75" customHeight="1" x14ac:dyDescent="0.25">
      <c r="C392" s="2"/>
      <c r="D392" s="2"/>
    </row>
    <row r="393" spans="3:4" ht="15.75" customHeight="1" x14ac:dyDescent="0.25">
      <c r="C393" s="2"/>
      <c r="D393" s="2"/>
    </row>
    <row r="394" spans="3:4" ht="15.75" customHeight="1" x14ac:dyDescent="0.25">
      <c r="C394" s="2"/>
      <c r="D394" s="2"/>
    </row>
    <row r="395" spans="3:4" ht="15.75" customHeight="1" x14ac:dyDescent="0.25">
      <c r="C395" s="2"/>
      <c r="D395" s="2"/>
    </row>
    <row r="396" spans="3:4" ht="15.75" customHeight="1" x14ac:dyDescent="0.25">
      <c r="C396" s="2"/>
      <c r="D396" s="2"/>
    </row>
    <row r="397" spans="3:4" ht="15.75" customHeight="1" x14ac:dyDescent="0.25">
      <c r="C397" s="2"/>
      <c r="D397" s="2"/>
    </row>
    <row r="398" spans="3:4" ht="15.75" customHeight="1" x14ac:dyDescent="0.25">
      <c r="C398" s="2"/>
      <c r="D398" s="2"/>
    </row>
    <row r="399" spans="3:4" ht="15.75" customHeight="1" x14ac:dyDescent="0.25">
      <c r="C399" s="2"/>
      <c r="D399" s="2"/>
    </row>
    <row r="400" spans="3:4" ht="15.75" customHeight="1" x14ac:dyDescent="0.25">
      <c r="C400" s="2"/>
      <c r="D400" s="2"/>
    </row>
    <row r="401" spans="3:4" ht="15.75" customHeight="1" x14ac:dyDescent="0.25">
      <c r="C401" s="2"/>
      <c r="D401" s="2"/>
    </row>
    <row r="402" spans="3:4" ht="15.75" customHeight="1" x14ac:dyDescent="0.25">
      <c r="C402" s="2"/>
      <c r="D402" s="2"/>
    </row>
    <row r="403" spans="3:4" ht="15.75" customHeight="1" x14ac:dyDescent="0.25">
      <c r="C403" s="2"/>
      <c r="D403" s="2"/>
    </row>
    <row r="404" spans="3:4" ht="15.75" customHeight="1" x14ac:dyDescent="0.25">
      <c r="C404" s="2"/>
      <c r="D404" s="2"/>
    </row>
    <row r="405" spans="3:4" ht="15.75" customHeight="1" x14ac:dyDescent="0.25">
      <c r="C405" s="2"/>
      <c r="D405" s="2"/>
    </row>
    <row r="406" spans="3:4" ht="15.75" customHeight="1" x14ac:dyDescent="0.25">
      <c r="C406" s="2"/>
      <c r="D406" s="2"/>
    </row>
    <row r="407" spans="3:4" ht="15.75" customHeight="1" x14ac:dyDescent="0.25">
      <c r="C407" s="2"/>
      <c r="D407" s="2"/>
    </row>
    <row r="408" spans="3:4" ht="15.75" customHeight="1" x14ac:dyDescent="0.25">
      <c r="C408" s="2"/>
      <c r="D408" s="2"/>
    </row>
    <row r="409" spans="3:4" ht="15.75" customHeight="1" x14ac:dyDescent="0.25">
      <c r="C409" s="2"/>
      <c r="D409" s="2"/>
    </row>
    <row r="410" spans="3:4" ht="15.75" customHeight="1" x14ac:dyDescent="0.25">
      <c r="C410" s="2"/>
      <c r="D410" s="2"/>
    </row>
    <row r="411" spans="3:4" ht="15.75" customHeight="1" x14ac:dyDescent="0.25">
      <c r="C411" s="2"/>
      <c r="D411" s="2"/>
    </row>
    <row r="412" spans="3:4" ht="15.75" customHeight="1" x14ac:dyDescent="0.25">
      <c r="C412" s="2"/>
      <c r="D412" s="2"/>
    </row>
    <row r="413" spans="3:4" ht="15.75" customHeight="1" x14ac:dyDescent="0.25">
      <c r="C413" s="2"/>
      <c r="D413" s="2"/>
    </row>
    <row r="414" spans="3:4" ht="15.75" customHeight="1" x14ac:dyDescent="0.25">
      <c r="C414" s="2"/>
      <c r="D414" s="2"/>
    </row>
    <row r="415" spans="3:4" ht="15.75" customHeight="1" x14ac:dyDescent="0.25">
      <c r="C415" s="2"/>
      <c r="D415" s="2"/>
    </row>
    <row r="416" spans="3:4" ht="15.75" customHeight="1" x14ac:dyDescent="0.25">
      <c r="C416" s="2"/>
      <c r="D416" s="2"/>
    </row>
    <row r="417" spans="3:4" ht="15.75" customHeight="1" x14ac:dyDescent="0.25">
      <c r="C417" s="2"/>
      <c r="D417" s="2"/>
    </row>
    <row r="418" spans="3:4" ht="15.75" customHeight="1" x14ac:dyDescent="0.25">
      <c r="C418" s="2"/>
      <c r="D418" s="2"/>
    </row>
    <row r="419" spans="3:4" ht="15.75" customHeight="1" x14ac:dyDescent="0.25">
      <c r="C419" s="2"/>
      <c r="D419" s="2"/>
    </row>
    <row r="420" spans="3:4" ht="15.75" customHeight="1" x14ac:dyDescent="0.25">
      <c r="C420" s="2"/>
      <c r="D420" s="2"/>
    </row>
    <row r="421" spans="3:4" ht="15.75" customHeight="1" x14ac:dyDescent="0.25">
      <c r="C421" s="2"/>
      <c r="D421" s="2"/>
    </row>
    <row r="422" spans="3:4" ht="15.75" customHeight="1" x14ac:dyDescent="0.25">
      <c r="C422" s="2"/>
      <c r="D422" s="2"/>
    </row>
    <row r="423" spans="3:4" ht="15.75" customHeight="1" x14ac:dyDescent="0.25">
      <c r="C423" s="2"/>
      <c r="D423" s="2"/>
    </row>
    <row r="424" spans="3:4" ht="15.75" customHeight="1" x14ac:dyDescent="0.25">
      <c r="C424" s="2"/>
      <c r="D424" s="2"/>
    </row>
    <row r="425" spans="3:4" ht="15.75" customHeight="1" x14ac:dyDescent="0.25">
      <c r="C425" s="2"/>
      <c r="D425" s="2"/>
    </row>
    <row r="426" spans="3:4" ht="15.75" customHeight="1" x14ac:dyDescent="0.25">
      <c r="C426" s="2"/>
      <c r="D426" s="2"/>
    </row>
    <row r="427" spans="3:4" ht="15.75" customHeight="1" x14ac:dyDescent="0.25">
      <c r="C427" s="2"/>
      <c r="D427" s="2"/>
    </row>
    <row r="428" spans="3:4" ht="15.75" customHeight="1" x14ac:dyDescent="0.25">
      <c r="C428" s="2"/>
      <c r="D428" s="2"/>
    </row>
    <row r="429" spans="3:4" ht="15.75" customHeight="1" x14ac:dyDescent="0.25">
      <c r="C429" s="2"/>
      <c r="D429" s="2"/>
    </row>
    <row r="430" spans="3:4" ht="15.75" customHeight="1" x14ac:dyDescent="0.25">
      <c r="C430" s="2"/>
      <c r="D430" s="2"/>
    </row>
    <row r="431" spans="3:4" ht="15.75" customHeight="1" x14ac:dyDescent="0.25">
      <c r="C431" s="2"/>
      <c r="D431" s="2"/>
    </row>
    <row r="432" spans="3:4" ht="15.75" customHeight="1" x14ac:dyDescent="0.25">
      <c r="C432" s="2"/>
      <c r="D432" s="2"/>
    </row>
    <row r="433" spans="3:4" ht="15.75" customHeight="1" x14ac:dyDescent="0.25">
      <c r="C433" s="2"/>
      <c r="D433" s="2"/>
    </row>
    <row r="434" spans="3:4" ht="15.75" customHeight="1" x14ac:dyDescent="0.25">
      <c r="C434" s="2"/>
      <c r="D434" s="2"/>
    </row>
    <row r="435" spans="3:4" ht="15.75" customHeight="1" x14ac:dyDescent="0.25">
      <c r="C435" s="2"/>
      <c r="D435" s="2"/>
    </row>
    <row r="436" spans="3:4" ht="15.75" customHeight="1" x14ac:dyDescent="0.25">
      <c r="C436" s="2"/>
      <c r="D436" s="2"/>
    </row>
    <row r="437" spans="3:4" ht="15.75" customHeight="1" x14ac:dyDescent="0.25">
      <c r="C437" s="2"/>
      <c r="D437" s="2"/>
    </row>
    <row r="438" spans="3:4" ht="15.75" customHeight="1" x14ac:dyDescent="0.25">
      <c r="C438" s="2"/>
      <c r="D438" s="2"/>
    </row>
    <row r="439" spans="3:4" ht="15.75" customHeight="1" x14ac:dyDescent="0.25">
      <c r="C439" s="2"/>
      <c r="D439" s="2"/>
    </row>
    <row r="440" spans="3:4" ht="15.75" customHeight="1" x14ac:dyDescent="0.25">
      <c r="C440" s="2"/>
      <c r="D440" s="2"/>
    </row>
    <row r="441" spans="3:4" ht="15.75" customHeight="1" x14ac:dyDescent="0.25">
      <c r="C441" s="2"/>
      <c r="D441" s="2"/>
    </row>
    <row r="442" spans="3:4" ht="15.75" customHeight="1" x14ac:dyDescent="0.25">
      <c r="C442" s="2"/>
      <c r="D442" s="2"/>
    </row>
    <row r="443" spans="3:4" ht="15.75" customHeight="1" x14ac:dyDescent="0.25">
      <c r="C443" s="2"/>
      <c r="D443" s="2"/>
    </row>
    <row r="444" spans="3:4" ht="15.75" customHeight="1" x14ac:dyDescent="0.25">
      <c r="C444" s="2"/>
      <c r="D444" s="2"/>
    </row>
    <row r="445" spans="3:4" ht="15.75" customHeight="1" x14ac:dyDescent="0.25">
      <c r="C445" s="2"/>
      <c r="D445" s="2"/>
    </row>
    <row r="446" spans="3:4" ht="15.75" customHeight="1" x14ac:dyDescent="0.25">
      <c r="C446" s="2"/>
      <c r="D446" s="2"/>
    </row>
    <row r="447" spans="3:4" ht="15.75" customHeight="1" x14ac:dyDescent="0.25">
      <c r="C447" s="2"/>
      <c r="D447" s="2"/>
    </row>
    <row r="448" spans="3:4" ht="15.75" customHeight="1" x14ac:dyDescent="0.25">
      <c r="C448" s="2"/>
      <c r="D448" s="2"/>
    </row>
    <row r="449" spans="3:4" ht="15.75" customHeight="1" x14ac:dyDescent="0.25">
      <c r="C449" s="2"/>
      <c r="D449" s="2"/>
    </row>
    <row r="450" spans="3:4" ht="15.75" customHeight="1" x14ac:dyDescent="0.25">
      <c r="C450" s="2"/>
      <c r="D450" s="2"/>
    </row>
    <row r="451" spans="3:4" ht="15.75" customHeight="1" x14ac:dyDescent="0.25">
      <c r="C451" s="2"/>
      <c r="D451" s="2"/>
    </row>
    <row r="452" spans="3:4" ht="15.75" customHeight="1" x14ac:dyDescent="0.25">
      <c r="C452" s="2"/>
      <c r="D452" s="2"/>
    </row>
    <row r="453" spans="3:4" ht="15.75" customHeight="1" x14ac:dyDescent="0.25">
      <c r="C453" s="2"/>
      <c r="D453" s="2"/>
    </row>
    <row r="454" spans="3:4" ht="15.75" customHeight="1" x14ac:dyDescent="0.25">
      <c r="C454" s="2"/>
      <c r="D454" s="2"/>
    </row>
    <row r="455" spans="3:4" ht="15.75" customHeight="1" x14ac:dyDescent="0.25">
      <c r="C455" s="2"/>
      <c r="D455" s="2"/>
    </row>
    <row r="456" spans="3:4" ht="15.75" customHeight="1" x14ac:dyDescent="0.25">
      <c r="C456" s="2"/>
      <c r="D456" s="2"/>
    </row>
    <row r="457" spans="3:4" ht="15.75" customHeight="1" x14ac:dyDescent="0.25">
      <c r="C457" s="2"/>
      <c r="D457" s="2"/>
    </row>
    <row r="458" spans="3:4" ht="15.75" customHeight="1" x14ac:dyDescent="0.25">
      <c r="C458" s="2"/>
      <c r="D458" s="2"/>
    </row>
    <row r="459" spans="3:4" ht="15.75" customHeight="1" x14ac:dyDescent="0.25">
      <c r="C459" s="2"/>
      <c r="D459" s="2"/>
    </row>
    <row r="460" spans="3:4" ht="15.75" customHeight="1" x14ac:dyDescent="0.25">
      <c r="C460" s="2"/>
      <c r="D460" s="2"/>
    </row>
    <row r="461" spans="3:4" ht="15.75" customHeight="1" x14ac:dyDescent="0.25">
      <c r="C461" s="2"/>
      <c r="D461" s="2"/>
    </row>
    <row r="462" spans="3:4" ht="15.75" customHeight="1" x14ac:dyDescent="0.25">
      <c r="C462" s="2"/>
      <c r="D462" s="2"/>
    </row>
    <row r="463" spans="3:4" ht="15.75" customHeight="1" x14ac:dyDescent="0.25">
      <c r="C463" s="2"/>
      <c r="D463" s="2"/>
    </row>
    <row r="464" spans="3:4" ht="15.75" customHeight="1" x14ac:dyDescent="0.25">
      <c r="C464" s="2"/>
      <c r="D464" s="2"/>
    </row>
    <row r="465" spans="3:4" ht="15.75" customHeight="1" x14ac:dyDescent="0.25">
      <c r="C465" s="2"/>
      <c r="D465" s="2"/>
    </row>
    <row r="466" spans="3:4" ht="15.75" customHeight="1" x14ac:dyDescent="0.25">
      <c r="C466" s="2"/>
      <c r="D466" s="2"/>
    </row>
    <row r="467" spans="3:4" ht="15.75" customHeight="1" x14ac:dyDescent="0.25">
      <c r="C467" s="2"/>
      <c r="D467" s="2"/>
    </row>
    <row r="468" spans="3:4" ht="15.75" customHeight="1" x14ac:dyDescent="0.25">
      <c r="C468" s="2"/>
      <c r="D468" s="2"/>
    </row>
    <row r="469" spans="3:4" ht="15.75" customHeight="1" x14ac:dyDescent="0.25">
      <c r="C469" s="2"/>
      <c r="D469" s="2"/>
    </row>
    <row r="470" spans="3:4" ht="15.75" customHeight="1" x14ac:dyDescent="0.25">
      <c r="C470" s="2"/>
      <c r="D470" s="2"/>
    </row>
    <row r="471" spans="3:4" ht="15.75" customHeight="1" x14ac:dyDescent="0.25">
      <c r="C471" s="2"/>
      <c r="D471" s="2"/>
    </row>
    <row r="472" spans="3:4" ht="15.75" customHeight="1" x14ac:dyDescent="0.25">
      <c r="C472" s="2"/>
      <c r="D472" s="2"/>
    </row>
    <row r="473" spans="3:4" ht="15.75" customHeight="1" x14ac:dyDescent="0.25">
      <c r="C473" s="2"/>
      <c r="D473" s="2"/>
    </row>
    <row r="474" spans="3:4" ht="15.75" customHeight="1" x14ac:dyDescent="0.25">
      <c r="C474" s="2"/>
      <c r="D474" s="2"/>
    </row>
    <row r="475" spans="3:4" ht="15.75" customHeight="1" x14ac:dyDescent="0.25">
      <c r="C475" s="2"/>
      <c r="D475" s="2"/>
    </row>
    <row r="476" spans="3:4" ht="15.75" customHeight="1" x14ac:dyDescent="0.25">
      <c r="C476" s="2"/>
      <c r="D476" s="2"/>
    </row>
    <row r="477" spans="3:4" ht="15.75" customHeight="1" x14ac:dyDescent="0.25">
      <c r="C477" s="2"/>
      <c r="D477" s="2"/>
    </row>
    <row r="478" spans="3:4" ht="15.75" customHeight="1" x14ac:dyDescent="0.25">
      <c r="C478" s="2"/>
      <c r="D478" s="2"/>
    </row>
    <row r="479" spans="3:4" ht="15.75" customHeight="1" x14ac:dyDescent="0.25">
      <c r="C479" s="2"/>
      <c r="D479" s="2"/>
    </row>
    <row r="480" spans="3:4" ht="15.75" customHeight="1" x14ac:dyDescent="0.25">
      <c r="C480" s="2"/>
      <c r="D480" s="2"/>
    </row>
    <row r="481" spans="3:4" ht="15.75" customHeight="1" x14ac:dyDescent="0.25">
      <c r="C481" s="2"/>
      <c r="D481" s="2"/>
    </row>
    <row r="482" spans="3:4" ht="15.75" customHeight="1" x14ac:dyDescent="0.25">
      <c r="C482" s="2"/>
      <c r="D482" s="2"/>
    </row>
    <row r="483" spans="3:4" ht="15.75" customHeight="1" x14ac:dyDescent="0.25">
      <c r="C483" s="2"/>
      <c r="D483" s="2"/>
    </row>
    <row r="484" spans="3:4" ht="15.75" customHeight="1" x14ac:dyDescent="0.25">
      <c r="C484" s="2"/>
      <c r="D484" s="2"/>
    </row>
    <row r="485" spans="3:4" ht="15.75" customHeight="1" x14ac:dyDescent="0.25">
      <c r="C485" s="2"/>
      <c r="D485" s="2"/>
    </row>
    <row r="486" spans="3:4" ht="15.75" customHeight="1" x14ac:dyDescent="0.25">
      <c r="C486" s="2"/>
      <c r="D486" s="2"/>
    </row>
    <row r="487" spans="3:4" ht="15.75" customHeight="1" x14ac:dyDescent="0.25">
      <c r="C487" s="2"/>
      <c r="D487" s="2"/>
    </row>
    <row r="488" spans="3:4" ht="15.75" customHeight="1" x14ac:dyDescent="0.25">
      <c r="C488" s="2"/>
      <c r="D488" s="2"/>
    </row>
    <row r="489" spans="3:4" ht="15.75" customHeight="1" x14ac:dyDescent="0.25">
      <c r="C489" s="2"/>
      <c r="D489" s="2"/>
    </row>
    <row r="490" spans="3:4" ht="15.75" customHeight="1" x14ac:dyDescent="0.25">
      <c r="C490" s="2"/>
      <c r="D490" s="2"/>
    </row>
    <row r="491" spans="3:4" ht="15.75" customHeight="1" x14ac:dyDescent="0.25">
      <c r="C491" s="2"/>
      <c r="D491" s="2"/>
    </row>
    <row r="492" spans="3:4" ht="15.75" customHeight="1" x14ac:dyDescent="0.25">
      <c r="C492" s="2"/>
      <c r="D492" s="2"/>
    </row>
    <row r="493" spans="3:4" ht="15.75" customHeight="1" x14ac:dyDescent="0.25">
      <c r="C493" s="2"/>
      <c r="D493" s="2"/>
    </row>
    <row r="494" spans="3:4" ht="15.75" customHeight="1" x14ac:dyDescent="0.25">
      <c r="C494" s="2"/>
      <c r="D494" s="2"/>
    </row>
    <row r="495" spans="3:4" ht="15.75" customHeight="1" x14ac:dyDescent="0.25">
      <c r="C495" s="2"/>
      <c r="D495" s="2"/>
    </row>
    <row r="496" spans="3:4" ht="15.75" customHeight="1" x14ac:dyDescent="0.25">
      <c r="C496" s="2"/>
      <c r="D496" s="2"/>
    </row>
    <row r="497" spans="3:4" ht="15.75" customHeight="1" x14ac:dyDescent="0.25">
      <c r="C497" s="2"/>
      <c r="D497" s="2"/>
    </row>
    <row r="498" spans="3:4" ht="15.75" customHeight="1" x14ac:dyDescent="0.25">
      <c r="C498" s="2"/>
      <c r="D498" s="2"/>
    </row>
    <row r="499" spans="3:4" ht="15.75" customHeight="1" x14ac:dyDescent="0.25">
      <c r="C499" s="2"/>
      <c r="D499" s="2"/>
    </row>
    <row r="500" spans="3:4" ht="15.75" customHeight="1" x14ac:dyDescent="0.25">
      <c r="C500" s="2"/>
      <c r="D500" s="2"/>
    </row>
    <row r="501" spans="3:4" ht="15.75" customHeight="1" x14ac:dyDescent="0.25">
      <c r="C501" s="2"/>
      <c r="D501" s="2"/>
    </row>
    <row r="502" spans="3:4" ht="15.75" customHeight="1" x14ac:dyDescent="0.25">
      <c r="C502" s="2"/>
      <c r="D502" s="2"/>
    </row>
    <row r="503" spans="3:4" ht="15.75" customHeight="1" x14ac:dyDescent="0.25">
      <c r="C503" s="2"/>
      <c r="D503" s="2"/>
    </row>
    <row r="504" spans="3:4" ht="15.75" customHeight="1" x14ac:dyDescent="0.25">
      <c r="C504" s="2"/>
      <c r="D504" s="2"/>
    </row>
    <row r="505" spans="3:4" ht="15.75" customHeight="1" x14ac:dyDescent="0.25">
      <c r="C505" s="2"/>
      <c r="D505" s="2"/>
    </row>
    <row r="506" spans="3:4" ht="15.75" customHeight="1" x14ac:dyDescent="0.25">
      <c r="C506" s="2"/>
      <c r="D506" s="2"/>
    </row>
    <row r="507" spans="3:4" ht="15.75" customHeight="1" x14ac:dyDescent="0.25">
      <c r="C507" s="2"/>
      <c r="D507" s="2"/>
    </row>
    <row r="508" spans="3:4" ht="15.75" customHeight="1" x14ac:dyDescent="0.25">
      <c r="C508" s="2"/>
      <c r="D508" s="2"/>
    </row>
    <row r="509" spans="3:4" ht="15.75" customHeight="1" x14ac:dyDescent="0.25">
      <c r="C509" s="2"/>
      <c r="D509" s="2"/>
    </row>
    <row r="510" spans="3:4" ht="15.75" customHeight="1" x14ac:dyDescent="0.25">
      <c r="C510" s="2"/>
      <c r="D510" s="2"/>
    </row>
    <row r="511" spans="3:4" ht="15.75" customHeight="1" x14ac:dyDescent="0.25">
      <c r="C511" s="2"/>
      <c r="D511" s="2"/>
    </row>
    <row r="512" spans="3:4" ht="15.75" customHeight="1" x14ac:dyDescent="0.25">
      <c r="C512" s="2"/>
      <c r="D512" s="2"/>
    </row>
    <row r="513" spans="3:4" ht="15.75" customHeight="1" x14ac:dyDescent="0.25">
      <c r="C513" s="2"/>
      <c r="D513" s="2"/>
    </row>
    <row r="514" spans="3:4" ht="15.75" customHeight="1" x14ac:dyDescent="0.25">
      <c r="C514" s="2"/>
      <c r="D514" s="2"/>
    </row>
    <row r="515" spans="3:4" ht="15.75" customHeight="1" x14ac:dyDescent="0.25">
      <c r="C515" s="2"/>
      <c r="D515" s="2"/>
    </row>
    <row r="516" spans="3:4" ht="15.75" customHeight="1" x14ac:dyDescent="0.25">
      <c r="C516" s="2"/>
      <c r="D516" s="2"/>
    </row>
    <row r="517" spans="3:4" ht="15.75" customHeight="1" x14ac:dyDescent="0.25">
      <c r="C517" s="2"/>
      <c r="D517" s="2"/>
    </row>
    <row r="518" spans="3:4" ht="15.75" customHeight="1" x14ac:dyDescent="0.25">
      <c r="C518" s="2"/>
      <c r="D518" s="2"/>
    </row>
    <row r="519" spans="3:4" ht="15.75" customHeight="1" x14ac:dyDescent="0.25">
      <c r="C519" s="2"/>
      <c r="D519" s="2"/>
    </row>
    <row r="520" spans="3:4" ht="15.75" customHeight="1" x14ac:dyDescent="0.25">
      <c r="C520" s="2"/>
      <c r="D520" s="2"/>
    </row>
    <row r="521" spans="3:4" ht="15.75" customHeight="1" x14ac:dyDescent="0.25">
      <c r="C521" s="2"/>
      <c r="D521" s="2"/>
    </row>
    <row r="522" spans="3:4" ht="15.75" customHeight="1" x14ac:dyDescent="0.25">
      <c r="C522" s="2"/>
      <c r="D522" s="2"/>
    </row>
    <row r="523" spans="3:4" ht="15.75" customHeight="1" x14ac:dyDescent="0.25">
      <c r="C523" s="2"/>
      <c r="D523" s="2"/>
    </row>
    <row r="524" spans="3:4" ht="15.75" customHeight="1" x14ac:dyDescent="0.25">
      <c r="C524" s="2"/>
      <c r="D524" s="2"/>
    </row>
    <row r="525" spans="3:4" ht="15.75" customHeight="1" x14ac:dyDescent="0.25">
      <c r="C525" s="2"/>
      <c r="D525" s="2"/>
    </row>
    <row r="526" spans="3:4" ht="15.75" customHeight="1" x14ac:dyDescent="0.25">
      <c r="C526" s="2"/>
      <c r="D526" s="2"/>
    </row>
    <row r="527" spans="3:4" ht="15.75" customHeight="1" x14ac:dyDescent="0.25">
      <c r="C527" s="2"/>
      <c r="D527" s="2"/>
    </row>
    <row r="528" spans="3:4" ht="15.75" customHeight="1" x14ac:dyDescent="0.25">
      <c r="C528" s="2"/>
      <c r="D528" s="2"/>
    </row>
    <row r="529" spans="3:4" ht="15.75" customHeight="1" x14ac:dyDescent="0.25">
      <c r="C529" s="2"/>
      <c r="D529" s="2"/>
    </row>
    <row r="530" spans="3:4" ht="15.75" customHeight="1" x14ac:dyDescent="0.25">
      <c r="C530" s="2"/>
      <c r="D530" s="2"/>
    </row>
    <row r="531" spans="3:4" ht="15.75" customHeight="1" x14ac:dyDescent="0.25">
      <c r="C531" s="2"/>
      <c r="D531" s="2"/>
    </row>
    <row r="532" spans="3:4" ht="15.75" customHeight="1" x14ac:dyDescent="0.25">
      <c r="C532" s="2"/>
      <c r="D532" s="2"/>
    </row>
    <row r="533" spans="3:4" ht="15.75" customHeight="1" x14ac:dyDescent="0.25">
      <c r="C533" s="2"/>
      <c r="D533" s="2"/>
    </row>
    <row r="534" spans="3:4" ht="15.75" customHeight="1" x14ac:dyDescent="0.25">
      <c r="C534" s="2"/>
      <c r="D534" s="2"/>
    </row>
    <row r="535" spans="3:4" ht="15.75" customHeight="1" x14ac:dyDescent="0.25">
      <c r="C535" s="2"/>
      <c r="D535" s="2"/>
    </row>
    <row r="536" spans="3:4" ht="15.75" customHeight="1" x14ac:dyDescent="0.25">
      <c r="C536" s="2"/>
      <c r="D536" s="2"/>
    </row>
    <row r="537" spans="3:4" ht="15.75" customHeight="1" x14ac:dyDescent="0.25">
      <c r="C537" s="2"/>
      <c r="D537" s="2"/>
    </row>
    <row r="538" spans="3:4" ht="15.75" customHeight="1" x14ac:dyDescent="0.25">
      <c r="C538" s="2"/>
      <c r="D538" s="2"/>
    </row>
    <row r="539" spans="3:4" ht="15.75" customHeight="1" x14ac:dyDescent="0.25">
      <c r="C539" s="2"/>
      <c r="D539" s="2"/>
    </row>
    <row r="540" spans="3:4" ht="15.75" customHeight="1" x14ac:dyDescent="0.25">
      <c r="C540" s="2"/>
      <c r="D540" s="2"/>
    </row>
    <row r="541" spans="3:4" ht="15.75" customHeight="1" x14ac:dyDescent="0.25">
      <c r="C541" s="2"/>
      <c r="D541" s="2"/>
    </row>
    <row r="542" spans="3:4" ht="15.75" customHeight="1" x14ac:dyDescent="0.25">
      <c r="C542" s="2"/>
      <c r="D542" s="2"/>
    </row>
    <row r="543" spans="3:4" ht="15.75" customHeight="1" x14ac:dyDescent="0.25">
      <c r="C543" s="2"/>
      <c r="D543" s="2"/>
    </row>
    <row r="544" spans="3:4" ht="15.75" customHeight="1" x14ac:dyDescent="0.25">
      <c r="C544" s="2"/>
      <c r="D544" s="2"/>
    </row>
    <row r="545" spans="3:4" ht="15.75" customHeight="1" x14ac:dyDescent="0.25">
      <c r="C545" s="2"/>
      <c r="D545" s="2"/>
    </row>
    <row r="546" spans="3:4" ht="15.75" customHeight="1" x14ac:dyDescent="0.25">
      <c r="C546" s="2"/>
      <c r="D546" s="2"/>
    </row>
    <row r="547" spans="3:4" ht="15.75" customHeight="1" x14ac:dyDescent="0.25">
      <c r="C547" s="2"/>
      <c r="D547" s="2"/>
    </row>
    <row r="548" spans="3:4" ht="15.75" customHeight="1" x14ac:dyDescent="0.25">
      <c r="C548" s="2"/>
      <c r="D548" s="2"/>
    </row>
    <row r="549" spans="3:4" ht="15.75" customHeight="1" x14ac:dyDescent="0.25">
      <c r="C549" s="2"/>
      <c r="D549" s="2"/>
    </row>
    <row r="550" spans="3:4" ht="15.75" customHeight="1" x14ac:dyDescent="0.25">
      <c r="C550" s="2"/>
      <c r="D550" s="2"/>
    </row>
    <row r="551" spans="3:4" ht="15.75" customHeight="1" x14ac:dyDescent="0.25">
      <c r="C551" s="2"/>
      <c r="D551" s="2"/>
    </row>
    <row r="552" spans="3:4" ht="15.75" customHeight="1" x14ac:dyDescent="0.25">
      <c r="C552" s="2"/>
      <c r="D552" s="2"/>
    </row>
    <row r="553" spans="3:4" ht="15.75" customHeight="1" x14ac:dyDescent="0.25">
      <c r="C553" s="2"/>
      <c r="D553" s="2"/>
    </row>
    <row r="554" spans="3:4" ht="15.75" customHeight="1" x14ac:dyDescent="0.25">
      <c r="C554" s="2"/>
      <c r="D554" s="2"/>
    </row>
    <row r="555" spans="3:4" ht="15.75" customHeight="1" x14ac:dyDescent="0.25">
      <c r="C555" s="2"/>
      <c r="D555" s="2"/>
    </row>
    <row r="556" spans="3:4" ht="15.75" customHeight="1" x14ac:dyDescent="0.25">
      <c r="C556" s="2"/>
      <c r="D556" s="2"/>
    </row>
    <row r="557" spans="3:4" ht="15.75" customHeight="1" x14ac:dyDescent="0.25">
      <c r="C557" s="2"/>
      <c r="D557" s="2"/>
    </row>
    <row r="558" spans="3:4" ht="15.75" customHeight="1" x14ac:dyDescent="0.25">
      <c r="C558" s="2"/>
      <c r="D558" s="2"/>
    </row>
    <row r="559" spans="3:4" ht="15.75" customHeight="1" x14ac:dyDescent="0.25">
      <c r="C559" s="2"/>
      <c r="D559" s="2"/>
    </row>
    <row r="560" spans="3:4" ht="15.75" customHeight="1" x14ac:dyDescent="0.25">
      <c r="C560" s="2"/>
      <c r="D560" s="2"/>
    </row>
    <row r="561" spans="3:4" ht="15.75" customHeight="1" x14ac:dyDescent="0.25">
      <c r="C561" s="2"/>
      <c r="D561" s="2"/>
    </row>
    <row r="562" spans="3:4" ht="15.75" customHeight="1" x14ac:dyDescent="0.25">
      <c r="C562" s="2"/>
      <c r="D562" s="2"/>
    </row>
    <row r="563" spans="3:4" ht="15.75" customHeight="1" x14ac:dyDescent="0.25">
      <c r="C563" s="2"/>
      <c r="D563" s="2"/>
    </row>
    <row r="564" spans="3:4" ht="15.75" customHeight="1" x14ac:dyDescent="0.25">
      <c r="C564" s="2"/>
      <c r="D564" s="2"/>
    </row>
    <row r="565" spans="3:4" ht="15.75" customHeight="1" x14ac:dyDescent="0.25">
      <c r="C565" s="2"/>
      <c r="D565" s="2"/>
    </row>
    <row r="566" spans="3:4" ht="15.75" customHeight="1" x14ac:dyDescent="0.25">
      <c r="C566" s="2"/>
      <c r="D566" s="2"/>
    </row>
    <row r="567" spans="3:4" ht="15.75" customHeight="1" x14ac:dyDescent="0.25">
      <c r="C567" s="2"/>
      <c r="D567" s="2"/>
    </row>
    <row r="568" spans="3:4" ht="15.75" customHeight="1" x14ac:dyDescent="0.25">
      <c r="C568" s="2"/>
      <c r="D568" s="2"/>
    </row>
    <row r="569" spans="3:4" ht="15.75" customHeight="1" x14ac:dyDescent="0.25">
      <c r="C569" s="2"/>
      <c r="D569" s="2"/>
    </row>
    <row r="570" spans="3:4" ht="15.75" customHeight="1" x14ac:dyDescent="0.25">
      <c r="C570" s="2"/>
      <c r="D570" s="2"/>
    </row>
    <row r="571" spans="3:4" ht="15.75" customHeight="1" x14ac:dyDescent="0.25">
      <c r="C571" s="2"/>
      <c r="D571" s="2"/>
    </row>
    <row r="572" spans="3:4" ht="15.75" customHeight="1" x14ac:dyDescent="0.25">
      <c r="C572" s="2"/>
      <c r="D572" s="2"/>
    </row>
    <row r="573" spans="3:4" ht="15.75" customHeight="1" x14ac:dyDescent="0.25">
      <c r="C573" s="2"/>
      <c r="D573" s="2"/>
    </row>
    <row r="574" spans="3:4" ht="15.75" customHeight="1" x14ac:dyDescent="0.25">
      <c r="C574" s="2"/>
      <c r="D574" s="2"/>
    </row>
    <row r="575" spans="3:4" ht="15.75" customHeight="1" x14ac:dyDescent="0.25">
      <c r="C575" s="2"/>
      <c r="D575" s="2"/>
    </row>
    <row r="576" spans="3:4" ht="15.75" customHeight="1" x14ac:dyDescent="0.25">
      <c r="C576" s="2"/>
      <c r="D576" s="2"/>
    </row>
    <row r="577" spans="3:4" ht="15.75" customHeight="1" x14ac:dyDescent="0.25">
      <c r="C577" s="2"/>
      <c r="D577" s="2"/>
    </row>
    <row r="578" spans="3:4" ht="15.75" customHeight="1" x14ac:dyDescent="0.25">
      <c r="C578" s="2"/>
      <c r="D578" s="2"/>
    </row>
    <row r="579" spans="3:4" ht="15.75" customHeight="1" x14ac:dyDescent="0.25">
      <c r="C579" s="2"/>
      <c r="D579" s="2"/>
    </row>
    <row r="580" spans="3:4" ht="15.75" customHeight="1" x14ac:dyDescent="0.25">
      <c r="C580" s="2"/>
      <c r="D580" s="2"/>
    </row>
    <row r="581" spans="3:4" ht="15.75" customHeight="1" x14ac:dyDescent="0.25">
      <c r="C581" s="2"/>
      <c r="D581" s="2"/>
    </row>
    <row r="582" spans="3:4" ht="15.75" customHeight="1" x14ac:dyDescent="0.25">
      <c r="C582" s="2"/>
      <c r="D582" s="2"/>
    </row>
    <row r="583" spans="3:4" ht="15.75" customHeight="1" x14ac:dyDescent="0.25">
      <c r="C583" s="2"/>
      <c r="D583" s="2"/>
    </row>
    <row r="584" spans="3:4" ht="15.75" customHeight="1" x14ac:dyDescent="0.25">
      <c r="C584" s="2"/>
      <c r="D584" s="2"/>
    </row>
    <row r="585" spans="3:4" ht="15.75" customHeight="1" x14ac:dyDescent="0.25">
      <c r="C585" s="2"/>
      <c r="D585" s="2"/>
    </row>
    <row r="586" spans="3:4" ht="15.75" customHeight="1" x14ac:dyDescent="0.25">
      <c r="C586" s="2"/>
      <c r="D586" s="2"/>
    </row>
    <row r="587" spans="3:4" ht="15.75" customHeight="1" x14ac:dyDescent="0.25">
      <c r="C587" s="2"/>
      <c r="D587" s="2"/>
    </row>
    <row r="588" spans="3:4" ht="15.75" customHeight="1" x14ac:dyDescent="0.25">
      <c r="C588" s="2"/>
      <c r="D588" s="2"/>
    </row>
    <row r="589" spans="3:4" ht="15.75" customHeight="1" x14ac:dyDescent="0.25">
      <c r="C589" s="2"/>
      <c r="D589" s="2"/>
    </row>
    <row r="590" spans="3:4" ht="15.75" customHeight="1" x14ac:dyDescent="0.25">
      <c r="C590" s="2"/>
      <c r="D590" s="2"/>
    </row>
    <row r="591" spans="3:4" ht="15.75" customHeight="1" x14ac:dyDescent="0.25">
      <c r="C591" s="2"/>
      <c r="D591" s="2"/>
    </row>
    <row r="592" spans="3:4" ht="15.75" customHeight="1" x14ac:dyDescent="0.25">
      <c r="C592" s="2"/>
      <c r="D592" s="2"/>
    </row>
    <row r="593" spans="3:4" ht="15.75" customHeight="1" x14ac:dyDescent="0.25">
      <c r="C593" s="2"/>
      <c r="D593" s="2"/>
    </row>
    <row r="594" spans="3:4" ht="15.75" customHeight="1" x14ac:dyDescent="0.25">
      <c r="C594" s="2"/>
      <c r="D594" s="2"/>
    </row>
    <row r="595" spans="3:4" ht="15.75" customHeight="1" x14ac:dyDescent="0.25">
      <c r="C595" s="2"/>
      <c r="D595" s="2"/>
    </row>
    <row r="596" spans="3:4" ht="15.75" customHeight="1" x14ac:dyDescent="0.25">
      <c r="C596" s="2"/>
      <c r="D596" s="2"/>
    </row>
    <row r="597" spans="3:4" ht="15.75" customHeight="1" x14ac:dyDescent="0.25">
      <c r="C597" s="2"/>
      <c r="D597" s="2"/>
    </row>
    <row r="598" spans="3:4" ht="15.75" customHeight="1" x14ac:dyDescent="0.25">
      <c r="C598" s="2"/>
      <c r="D598" s="2"/>
    </row>
    <row r="599" spans="3:4" ht="15.75" customHeight="1" x14ac:dyDescent="0.25">
      <c r="C599" s="2"/>
      <c r="D599" s="2"/>
    </row>
    <row r="600" spans="3:4" ht="15.75" customHeight="1" x14ac:dyDescent="0.25">
      <c r="C600" s="2"/>
      <c r="D600" s="2"/>
    </row>
    <row r="601" spans="3:4" ht="15.75" customHeight="1" x14ac:dyDescent="0.25">
      <c r="C601" s="2"/>
      <c r="D601" s="2"/>
    </row>
    <row r="602" spans="3:4" ht="15.75" customHeight="1" x14ac:dyDescent="0.25">
      <c r="C602" s="2"/>
      <c r="D602" s="2"/>
    </row>
    <row r="603" spans="3:4" ht="15.75" customHeight="1" x14ac:dyDescent="0.25">
      <c r="C603" s="2"/>
      <c r="D603" s="2"/>
    </row>
    <row r="604" spans="3:4" ht="15.75" customHeight="1" x14ac:dyDescent="0.25">
      <c r="C604" s="2"/>
      <c r="D604" s="2"/>
    </row>
    <row r="605" spans="3:4" ht="15.75" customHeight="1" x14ac:dyDescent="0.25">
      <c r="C605" s="2"/>
      <c r="D605" s="2"/>
    </row>
    <row r="606" spans="3:4" ht="15.75" customHeight="1" x14ac:dyDescent="0.25">
      <c r="C606" s="2"/>
      <c r="D606" s="2"/>
    </row>
    <row r="607" spans="3:4" ht="15.75" customHeight="1" x14ac:dyDescent="0.25">
      <c r="C607" s="2"/>
      <c r="D607" s="2"/>
    </row>
    <row r="608" spans="3:4" ht="15.75" customHeight="1" x14ac:dyDescent="0.25">
      <c r="C608" s="2"/>
      <c r="D608" s="2"/>
    </row>
    <row r="609" spans="3:4" ht="15.75" customHeight="1" x14ac:dyDescent="0.25">
      <c r="C609" s="2"/>
      <c r="D609" s="2"/>
    </row>
    <row r="610" spans="3:4" ht="15.75" customHeight="1" x14ac:dyDescent="0.25">
      <c r="C610" s="2"/>
      <c r="D610" s="2"/>
    </row>
    <row r="611" spans="3:4" ht="15.75" customHeight="1" x14ac:dyDescent="0.25">
      <c r="C611" s="2"/>
      <c r="D611" s="2"/>
    </row>
    <row r="612" spans="3:4" ht="15.75" customHeight="1" x14ac:dyDescent="0.25">
      <c r="C612" s="2"/>
      <c r="D612" s="2"/>
    </row>
    <row r="613" spans="3:4" ht="15.75" customHeight="1" x14ac:dyDescent="0.25">
      <c r="C613" s="2"/>
      <c r="D613" s="2"/>
    </row>
    <row r="614" spans="3:4" ht="15.75" customHeight="1" x14ac:dyDescent="0.25">
      <c r="C614" s="2"/>
      <c r="D614" s="2"/>
    </row>
    <row r="615" spans="3:4" ht="15.75" customHeight="1" x14ac:dyDescent="0.25">
      <c r="C615" s="2"/>
      <c r="D615" s="2"/>
    </row>
    <row r="616" spans="3:4" ht="15.75" customHeight="1" x14ac:dyDescent="0.25">
      <c r="C616" s="2"/>
      <c r="D616" s="2"/>
    </row>
    <row r="617" spans="3:4" ht="15.75" customHeight="1" x14ac:dyDescent="0.25">
      <c r="C617" s="2"/>
      <c r="D617" s="2"/>
    </row>
    <row r="618" spans="3:4" ht="15.75" customHeight="1" x14ac:dyDescent="0.25">
      <c r="C618" s="2"/>
      <c r="D618" s="2"/>
    </row>
    <row r="619" spans="3:4" ht="15.75" customHeight="1" x14ac:dyDescent="0.25">
      <c r="C619" s="2"/>
      <c r="D619" s="2"/>
    </row>
    <row r="620" spans="3:4" ht="15.75" customHeight="1" x14ac:dyDescent="0.25">
      <c r="C620" s="2"/>
      <c r="D620" s="2"/>
    </row>
    <row r="621" spans="3:4" ht="15.75" customHeight="1" x14ac:dyDescent="0.25">
      <c r="C621" s="2"/>
      <c r="D621" s="2"/>
    </row>
    <row r="622" spans="3:4" ht="15.75" customHeight="1" x14ac:dyDescent="0.25">
      <c r="C622" s="2"/>
      <c r="D622" s="2"/>
    </row>
    <row r="623" spans="3:4" ht="15.75" customHeight="1" x14ac:dyDescent="0.25">
      <c r="C623" s="2"/>
      <c r="D623" s="2"/>
    </row>
    <row r="624" spans="3:4" ht="15.75" customHeight="1" x14ac:dyDescent="0.25">
      <c r="C624" s="2"/>
      <c r="D624" s="2"/>
    </row>
    <row r="625" spans="3:4" ht="15.75" customHeight="1" x14ac:dyDescent="0.25">
      <c r="C625" s="2"/>
      <c r="D625" s="2"/>
    </row>
    <row r="626" spans="3:4" ht="15.75" customHeight="1" x14ac:dyDescent="0.25">
      <c r="C626" s="2"/>
      <c r="D626" s="2"/>
    </row>
    <row r="627" spans="3:4" ht="15.75" customHeight="1" x14ac:dyDescent="0.25">
      <c r="C627" s="2"/>
      <c r="D627" s="2"/>
    </row>
    <row r="628" spans="3:4" ht="15.75" customHeight="1" x14ac:dyDescent="0.25">
      <c r="C628" s="2"/>
      <c r="D628" s="2"/>
    </row>
    <row r="629" spans="3:4" ht="15.75" customHeight="1" x14ac:dyDescent="0.25">
      <c r="C629" s="2"/>
      <c r="D629" s="2"/>
    </row>
    <row r="630" spans="3:4" ht="15.75" customHeight="1" x14ac:dyDescent="0.25">
      <c r="C630" s="2"/>
      <c r="D630" s="2"/>
    </row>
    <row r="631" spans="3:4" ht="15.75" customHeight="1" x14ac:dyDescent="0.25">
      <c r="C631" s="2"/>
      <c r="D631" s="2"/>
    </row>
    <row r="632" spans="3:4" ht="15.75" customHeight="1" x14ac:dyDescent="0.25">
      <c r="C632" s="2"/>
      <c r="D632" s="2"/>
    </row>
    <row r="633" spans="3:4" ht="15.75" customHeight="1" x14ac:dyDescent="0.25">
      <c r="C633" s="2"/>
      <c r="D633" s="2"/>
    </row>
    <row r="634" spans="3:4" ht="15.75" customHeight="1" x14ac:dyDescent="0.25">
      <c r="C634" s="2"/>
      <c r="D634" s="2"/>
    </row>
    <row r="635" spans="3:4" ht="15.75" customHeight="1" x14ac:dyDescent="0.25">
      <c r="C635" s="2"/>
      <c r="D635" s="2"/>
    </row>
    <row r="636" spans="3:4" ht="15.75" customHeight="1" x14ac:dyDescent="0.25">
      <c r="C636" s="2"/>
      <c r="D636" s="2"/>
    </row>
    <row r="637" spans="3:4" ht="15.75" customHeight="1" x14ac:dyDescent="0.25">
      <c r="C637" s="2"/>
      <c r="D637" s="2"/>
    </row>
    <row r="638" spans="3:4" ht="15.75" customHeight="1" x14ac:dyDescent="0.25">
      <c r="C638" s="2"/>
      <c r="D638" s="2"/>
    </row>
    <row r="639" spans="3:4" ht="15.75" customHeight="1" x14ac:dyDescent="0.25">
      <c r="C639" s="2"/>
      <c r="D639" s="2"/>
    </row>
    <row r="640" spans="3:4" ht="15.75" customHeight="1" x14ac:dyDescent="0.25">
      <c r="C640" s="2"/>
      <c r="D640" s="2"/>
    </row>
    <row r="641" spans="3:4" ht="15.75" customHeight="1" x14ac:dyDescent="0.25">
      <c r="C641" s="2"/>
      <c r="D641" s="2"/>
    </row>
    <row r="642" spans="3:4" ht="15.75" customHeight="1" x14ac:dyDescent="0.25">
      <c r="C642" s="2"/>
      <c r="D642" s="2"/>
    </row>
    <row r="643" spans="3:4" ht="15.75" customHeight="1" x14ac:dyDescent="0.25">
      <c r="C643" s="2"/>
      <c r="D643" s="2"/>
    </row>
    <row r="644" spans="3:4" ht="15.75" customHeight="1" x14ac:dyDescent="0.25">
      <c r="C644" s="2"/>
      <c r="D644" s="2"/>
    </row>
    <row r="645" spans="3:4" ht="15.75" customHeight="1" x14ac:dyDescent="0.25">
      <c r="C645" s="2"/>
      <c r="D645" s="2"/>
    </row>
    <row r="646" spans="3:4" ht="15.75" customHeight="1" x14ac:dyDescent="0.25">
      <c r="C646" s="2"/>
      <c r="D646" s="2"/>
    </row>
    <row r="647" spans="3:4" ht="15.75" customHeight="1" x14ac:dyDescent="0.25">
      <c r="C647" s="2"/>
      <c r="D647" s="2"/>
    </row>
    <row r="648" spans="3:4" ht="15.75" customHeight="1" x14ac:dyDescent="0.25">
      <c r="C648" s="2"/>
      <c r="D648" s="2"/>
    </row>
    <row r="649" spans="3:4" ht="15.75" customHeight="1" x14ac:dyDescent="0.25">
      <c r="C649" s="2"/>
      <c r="D649" s="2"/>
    </row>
    <row r="650" spans="3:4" ht="15.75" customHeight="1" x14ac:dyDescent="0.25">
      <c r="C650" s="2"/>
      <c r="D650" s="2"/>
    </row>
    <row r="651" spans="3:4" ht="15.75" customHeight="1" x14ac:dyDescent="0.25">
      <c r="C651" s="2"/>
      <c r="D651" s="2"/>
    </row>
    <row r="652" spans="3:4" ht="15.75" customHeight="1" x14ac:dyDescent="0.25">
      <c r="C652" s="2"/>
      <c r="D652" s="2"/>
    </row>
    <row r="653" spans="3:4" ht="15.75" customHeight="1" x14ac:dyDescent="0.25">
      <c r="C653" s="2"/>
      <c r="D653" s="2"/>
    </row>
    <row r="654" spans="3:4" ht="15.75" customHeight="1" x14ac:dyDescent="0.25">
      <c r="C654" s="2"/>
      <c r="D654" s="2"/>
    </row>
    <row r="655" spans="3:4" ht="15.75" customHeight="1" x14ac:dyDescent="0.25">
      <c r="C655" s="2"/>
      <c r="D655" s="2"/>
    </row>
    <row r="656" spans="3:4" ht="15.75" customHeight="1" x14ac:dyDescent="0.25">
      <c r="C656" s="2"/>
      <c r="D656" s="2"/>
    </row>
    <row r="657" spans="3:4" ht="15.75" customHeight="1" x14ac:dyDescent="0.25">
      <c r="C657" s="2"/>
      <c r="D657" s="2"/>
    </row>
    <row r="658" spans="3:4" ht="15.75" customHeight="1" x14ac:dyDescent="0.25">
      <c r="C658" s="2"/>
      <c r="D658" s="2"/>
    </row>
    <row r="659" spans="3:4" ht="15.75" customHeight="1" x14ac:dyDescent="0.25">
      <c r="C659" s="2"/>
      <c r="D659" s="2"/>
    </row>
    <row r="660" spans="3:4" ht="15.75" customHeight="1" x14ac:dyDescent="0.25">
      <c r="C660" s="2"/>
      <c r="D660" s="2"/>
    </row>
    <row r="661" spans="3:4" ht="15.75" customHeight="1" x14ac:dyDescent="0.25">
      <c r="C661" s="2"/>
      <c r="D661" s="2"/>
    </row>
    <row r="662" spans="3:4" ht="15.75" customHeight="1" x14ac:dyDescent="0.25">
      <c r="C662" s="2"/>
      <c r="D662" s="2"/>
    </row>
    <row r="663" spans="3:4" ht="15.75" customHeight="1" x14ac:dyDescent="0.25">
      <c r="C663" s="2"/>
      <c r="D663" s="2"/>
    </row>
    <row r="664" spans="3:4" ht="15.75" customHeight="1" x14ac:dyDescent="0.25">
      <c r="C664" s="2"/>
      <c r="D664" s="2"/>
    </row>
    <row r="665" spans="3:4" ht="15.75" customHeight="1" x14ac:dyDescent="0.25">
      <c r="C665" s="2"/>
      <c r="D665" s="2"/>
    </row>
    <row r="666" spans="3:4" ht="15.75" customHeight="1" x14ac:dyDescent="0.25">
      <c r="C666" s="2"/>
      <c r="D666" s="2"/>
    </row>
    <row r="667" spans="3:4" ht="15.75" customHeight="1" x14ac:dyDescent="0.25">
      <c r="C667" s="2"/>
      <c r="D667" s="2"/>
    </row>
    <row r="668" spans="3:4" ht="15.75" customHeight="1" x14ac:dyDescent="0.25">
      <c r="C668" s="2"/>
      <c r="D668" s="2"/>
    </row>
    <row r="669" spans="3:4" ht="15.75" customHeight="1" x14ac:dyDescent="0.25">
      <c r="C669" s="2"/>
      <c r="D669" s="2"/>
    </row>
    <row r="670" spans="3:4" ht="15.75" customHeight="1" x14ac:dyDescent="0.25">
      <c r="C670" s="2"/>
      <c r="D670" s="2"/>
    </row>
    <row r="671" spans="3:4" ht="15.75" customHeight="1" x14ac:dyDescent="0.25">
      <c r="C671" s="2"/>
      <c r="D671" s="2"/>
    </row>
    <row r="672" spans="3:4" ht="15.75" customHeight="1" x14ac:dyDescent="0.25">
      <c r="C672" s="2"/>
      <c r="D672" s="2"/>
    </row>
    <row r="673" spans="3:4" ht="15.75" customHeight="1" x14ac:dyDescent="0.25">
      <c r="C673" s="2"/>
      <c r="D673" s="2"/>
    </row>
    <row r="674" spans="3:4" ht="15.75" customHeight="1" x14ac:dyDescent="0.25">
      <c r="C674" s="2"/>
      <c r="D674" s="2"/>
    </row>
    <row r="675" spans="3:4" ht="15.75" customHeight="1" x14ac:dyDescent="0.25">
      <c r="C675" s="2"/>
      <c r="D675" s="2"/>
    </row>
    <row r="676" spans="3:4" ht="15.75" customHeight="1" x14ac:dyDescent="0.25">
      <c r="C676" s="2"/>
      <c r="D676" s="2"/>
    </row>
    <row r="677" spans="3:4" ht="15.75" customHeight="1" x14ac:dyDescent="0.25">
      <c r="C677" s="2"/>
      <c r="D677" s="2"/>
    </row>
    <row r="678" spans="3:4" ht="15.75" customHeight="1" x14ac:dyDescent="0.25">
      <c r="C678" s="2"/>
      <c r="D678" s="2"/>
    </row>
    <row r="679" spans="3:4" ht="15.75" customHeight="1" x14ac:dyDescent="0.25">
      <c r="C679" s="2"/>
      <c r="D679" s="2"/>
    </row>
    <row r="680" spans="3:4" ht="15.75" customHeight="1" x14ac:dyDescent="0.25">
      <c r="C680" s="2"/>
      <c r="D680" s="2"/>
    </row>
    <row r="681" spans="3:4" ht="15.75" customHeight="1" x14ac:dyDescent="0.25">
      <c r="C681" s="2"/>
      <c r="D681" s="2"/>
    </row>
    <row r="682" spans="3:4" ht="15.75" customHeight="1" x14ac:dyDescent="0.25">
      <c r="C682" s="2"/>
      <c r="D682" s="2"/>
    </row>
    <row r="683" spans="3:4" ht="15.75" customHeight="1" x14ac:dyDescent="0.25">
      <c r="C683" s="2"/>
      <c r="D683" s="2"/>
    </row>
    <row r="684" spans="3:4" ht="15.75" customHeight="1" x14ac:dyDescent="0.25">
      <c r="C684" s="2"/>
      <c r="D684" s="2"/>
    </row>
    <row r="685" spans="3:4" ht="15.75" customHeight="1" x14ac:dyDescent="0.25">
      <c r="C685" s="2"/>
      <c r="D685" s="2"/>
    </row>
    <row r="686" spans="3:4" ht="15.75" customHeight="1" x14ac:dyDescent="0.25">
      <c r="C686" s="2"/>
      <c r="D686" s="2"/>
    </row>
    <row r="687" spans="3:4" ht="15.75" customHeight="1" x14ac:dyDescent="0.25">
      <c r="C687" s="2"/>
      <c r="D687" s="2"/>
    </row>
    <row r="688" spans="3:4" ht="15.75" customHeight="1" x14ac:dyDescent="0.25">
      <c r="C688" s="2"/>
      <c r="D688" s="2"/>
    </row>
    <row r="689" spans="3:4" ht="15.75" customHeight="1" x14ac:dyDescent="0.25">
      <c r="C689" s="2"/>
      <c r="D689" s="2"/>
    </row>
    <row r="690" spans="3:4" ht="15.75" customHeight="1" x14ac:dyDescent="0.25">
      <c r="C690" s="2"/>
      <c r="D690" s="2"/>
    </row>
    <row r="691" spans="3:4" ht="15.75" customHeight="1" x14ac:dyDescent="0.25">
      <c r="C691" s="2"/>
      <c r="D691" s="2"/>
    </row>
    <row r="692" spans="3:4" ht="15.75" customHeight="1" x14ac:dyDescent="0.25">
      <c r="C692" s="2"/>
      <c r="D692" s="2"/>
    </row>
    <row r="693" spans="3:4" ht="15.75" customHeight="1" x14ac:dyDescent="0.25">
      <c r="C693" s="2"/>
      <c r="D693" s="2"/>
    </row>
    <row r="694" spans="3:4" ht="15.75" customHeight="1" x14ac:dyDescent="0.25">
      <c r="C694" s="2"/>
      <c r="D694" s="2"/>
    </row>
    <row r="695" spans="3:4" ht="15.75" customHeight="1" x14ac:dyDescent="0.25">
      <c r="C695" s="2"/>
      <c r="D695" s="2"/>
    </row>
    <row r="696" spans="3:4" ht="15.75" customHeight="1" x14ac:dyDescent="0.25">
      <c r="C696" s="2"/>
      <c r="D696" s="2"/>
    </row>
    <row r="697" spans="3:4" ht="15.75" customHeight="1" x14ac:dyDescent="0.25">
      <c r="C697" s="2"/>
      <c r="D697" s="2"/>
    </row>
    <row r="698" spans="3:4" ht="15.75" customHeight="1" x14ac:dyDescent="0.25">
      <c r="C698" s="2"/>
      <c r="D698" s="2"/>
    </row>
    <row r="699" spans="3:4" ht="15.75" customHeight="1" x14ac:dyDescent="0.25">
      <c r="C699" s="2"/>
      <c r="D699" s="2"/>
    </row>
    <row r="700" spans="3:4" ht="15.75" customHeight="1" x14ac:dyDescent="0.25">
      <c r="C700" s="2"/>
      <c r="D700" s="2"/>
    </row>
    <row r="701" spans="3:4" ht="15.75" customHeight="1" x14ac:dyDescent="0.25">
      <c r="C701" s="2"/>
      <c r="D701" s="2"/>
    </row>
    <row r="702" spans="3:4" ht="15.75" customHeight="1" x14ac:dyDescent="0.25">
      <c r="C702" s="2"/>
      <c r="D702" s="2"/>
    </row>
    <row r="703" spans="3:4" ht="15.75" customHeight="1" x14ac:dyDescent="0.25">
      <c r="C703" s="2"/>
      <c r="D703" s="2"/>
    </row>
    <row r="704" spans="3:4" ht="15.75" customHeight="1" x14ac:dyDescent="0.25">
      <c r="C704" s="2"/>
      <c r="D704" s="2"/>
    </row>
    <row r="705" spans="3:4" ht="15.75" customHeight="1" x14ac:dyDescent="0.25">
      <c r="C705" s="2"/>
      <c r="D705" s="2"/>
    </row>
    <row r="706" spans="3:4" ht="15.75" customHeight="1" x14ac:dyDescent="0.25">
      <c r="C706" s="2"/>
      <c r="D706" s="2"/>
    </row>
    <row r="707" spans="3:4" ht="15.75" customHeight="1" x14ac:dyDescent="0.25">
      <c r="C707" s="2"/>
      <c r="D707" s="2"/>
    </row>
    <row r="708" spans="3:4" ht="15.75" customHeight="1" x14ac:dyDescent="0.25">
      <c r="C708" s="2"/>
      <c r="D708" s="2"/>
    </row>
    <row r="709" spans="3:4" ht="15.75" customHeight="1" x14ac:dyDescent="0.25">
      <c r="C709" s="2"/>
      <c r="D709" s="2"/>
    </row>
    <row r="710" spans="3:4" ht="15.75" customHeight="1" x14ac:dyDescent="0.25">
      <c r="C710" s="2"/>
      <c r="D710" s="2"/>
    </row>
    <row r="711" spans="3:4" ht="15.75" customHeight="1" x14ac:dyDescent="0.25">
      <c r="C711" s="2"/>
      <c r="D711" s="2"/>
    </row>
    <row r="712" spans="3:4" ht="15.75" customHeight="1" x14ac:dyDescent="0.25">
      <c r="C712" s="2"/>
      <c r="D712" s="2"/>
    </row>
    <row r="713" spans="3:4" ht="15.75" customHeight="1" x14ac:dyDescent="0.25">
      <c r="C713" s="2"/>
      <c r="D713" s="2"/>
    </row>
    <row r="714" spans="3:4" ht="15.75" customHeight="1" x14ac:dyDescent="0.25">
      <c r="C714" s="2"/>
      <c r="D714" s="2"/>
    </row>
    <row r="715" spans="3:4" ht="15.75" customHeight="1" x14ac:dyDescent="0.25">
      <c r="C715" s="2"/>
      <c r="D715" s="2"/>
    </row>
    <row r="716" spans="3:4" ht="15.75" customHeight="1" x14ac:dyDescent="0.25">
      <c r="C716" s="2"/>
      <c r="D716" s="2"/>
    </row>
    <row r="717" spans="3:4" ht="15.75" customHeight="1" x14ac:dyDescent="0.25">
      <c r="C717" s="2"/>
      <c r="D717" s="2"/>
    </row>
    <row r="718" spans="3:4" ht="15.75" customHeight="1" x14ac:dyDescent="0.25">
      <c r="C718" s="2"/>
      <c r="D718" s="2"/>
    </row>
    <row r="719" spans="3:4" ht="15.75" customHeight="1" x14ac:dyDescent="0.25">
      <c r="C719" s="2"/>
      <c r="D719" s="2"/>
    </row>
    <row r="720" spans="3:4" ht="15.75" customHeight="1" x14ac:dyDescent="0.25">
      <c r="C720" s="2"/>
      <c r="D720" s="2"/>
    </row>
    <row r="721" spans="3:4" ht="15.75" customHeight="1" x14ac:dyDescent="0.25">
      <c r="C721" s="2"/>
      <c r="D721" s="2"/>
    </row>
    <row r="722" spans="3:4" ht="15.75" customHeight="1" x14ac:dyDescent="0.25">
      <c r="C722" s="2"/>
      <c r="D722" s="2"/>
    </row>
    <row r="723" spans="3:4" ht="15.75" customHeight="1" x14ac:dyDescent="0.25">
      <c r="C723" s="2"/>
      <c r="D723" s="2"/>
    </row>
    <row r="724" spans="3:4" ht="15.75" customHeight="1" x14ac:dyDescent="0.25">
      <c r="C724" s="2"/>
      <c r="D724" s="2"/>
    </row>
    <row r="725" spans="3:4" ht="15.75" customHeight="1" x14ac:dyDescent="0.25">
      <c r="C725" s="2"/>
      <c r="D725" s="2"/>
    </row>
    <row r="726" spans="3:4" ht="15.75" customHeight="1" x14ac:dyDescent="0.25">
      <c r="C726" s="2"/>
      <c r="D726" s="2"/>
    </row>
    <row r="727" spans="3:4" ht="15.75" customHeight="1" x14ac:dyDescent="0.25">
      <c r="C727" s="2"/>
      <c r="D727" s="2"/>
    </row>
    <row r="728" spans="3:4" ht="15.75" customHeight="1" x14ac:dyDescent="0.25">
      <c r="C728" s="2"/>
      <c r="D728" s="2"/>
    </row>
    <row r="729" spans="3:4" ht="15.75" customHeight="1" x14ac:dyDescent="0.25">
      <c r="C729" s="2"/>
      <c r="D729" s="2"/>
    </row>
    <row r="730" spans="3:4" ht="15.75" customHeight="1" x14ac:dyDescent="0.25">
      <c r="C730" s="2"/>
      <c r="D730" s="2"/>
    </row>
    <row r="731" spans="3:4" ht="15.75" customHeight="1" x14ac:dyDescent="0.25">
      <c r="C731" s="2"/>
      <c r="D731" s="2"/>
    </row>
    <row r="732" spans="3:4" ht="15.75" customHeight="1" x14ac:dyDescent="0.25">
      <c r="C732" s="2"/>
      <c r="D732" s="2"/>
    </row>
    <row r="733" spans="3:4" ht="15.75" customHeight="1" x14ac:dyDescent="0.25">
      <c r="C733" s="2"/>
      <c r="D733" s="2"/>
    </row>
    <row r="734" spans="3:4" ht="15.75" customHeight="1" x14ac:dyDescent="0.25">
      <c r="C734" s="2"/>
      <c r="D734" s="2"/>
    </row>
    <row r="735" spans="3:4" ht="15.75" customHeight="1" x14ac:dyDescent="0.25">
      <c r="C735" s="2"/>
      <c r="D735" s="2"/>
    </row>
    <row r="736" spans="3:4" ht="15.75" customHeight="1" x14ac:dyDescent="0.25">
      <c r="C736" s="2"/>
      <c r="D736" s="2"/>
    </row>
    <row r="737" spans="3:4" ht="15.75" customHeight="1" x14ac:dyDescent="0.25">
      <c r="C737" s="2"/>
      <c r="D737" s="2"/>
    </row>
    <row r="738" spans="3:4" ht="15.75" customHeight="1" x14ac:dyDescent="0.25">
      <c r="C738" s="2"/>
      <c r="D738" s="2"/>
    </row>
    <row r="739" spans="3:4" ht="15.75" customHeight="1" x14ac:dyDescent="0.25">
      <c r="C739" s="2"/>
      <c r="D739" s="2"/>
    </row>
    <row r="740" spans="3:4" ht="15.75" customHeight="1" x14ac:dyDescent="0.25">
      <c r="C740" s="2"/>
      <c r="D740" s="2"/>
    </row>
    <row r="741" spans="3:4" ht="15.75" customHeight="1" x14ac:dyDescent="0.25">
      <c r="C741" s="2"/>
      <c r="D741" s="2"/>
    </row>
    <row r="742" spans="3:4" ht="15.75" customHeight="1" x14ac:dyDescent="0.25">
      <c r="C742" s="2"/>
      <c r="D742" s="2"/>
    </row>
    <row r="743" spans="3:4" ht="15.75" customHeight="1" x14ac:dyDescent="0.25">
      <c r="C743" s="2"/>
      <c r="D743" s="2"/>
    </row>
    <row r="744" spans="3:4" ht="15.75" customHeight="1" x14ac:dyDescent="0.25">
      <c r="C744" s="2"/>
      <c r="D744" s="2"/>
    </row>
    <row r="745" spans="3:4" ht="15.75" customHeight="1" x14ac:dyDescent="0.25">
      <c r="C745" s="2"/>
      <c r="D745" s="2"/>
    </row>
    <row r="746" spans="3:4" ht="15.75" customHeight="1" x14ac:dyDescent="0.25">
      <c r="C746" s="2"/>
      <c r="D746" s="2"/>
    </row>
    <row r="747" spans="3:4" ht="15.75" customHeight="1" x14ac:dyDescent="0.25">
      <c r="C747" s="2"/>
      <c r="D747" s="2"/>
    </row>
    <row r="748" spans="3:4" ht="15.75" customHeight="1" x14ac:dyDescent="0.25">
      <c r="C748" s="2"/>
      <c r="D748" s="2"/>
    </row>
    <row r="749" spans="3:4" ht="15.75" customHeight="1" x14ac:dyDescent="0.25">
      <c r="C749" s="2"/>
      <c r="D749" s="2"/>
    </row>
    <row r="750" spans="3:4" ht="15.75" customHeight="1" x14ac:dyDescent="0.25">
      <c r="C750" s="2"/>
      <c r="D750" s="2"/>
    </row>
    <row r="751" spans="3:4" ht="15.75" customHeight="1" x14ac:dyDescent="0.25">
      <c r="C751" s="2"/>
      <c r="D751" s="2"/>
    </row>
    <row r="752" spans="3:4" ht="15.75" customHeight="1" x14ac:dyDescent="0.25">
      <c r="C752" s="2"/>
      <c r="D752" s="2"/>
    </row>
    <row r="753" spans="3:4" ht="15.75" customHeight="1" x14ac:dyDescent="0.25">
      <c r="C753" s="2"/>
      <c r="D753" s="2"/>
    </row>
    <row r="754" spans="3:4" ht="15.75" customHeight="1" x14ac:dyDescent="0.25">
      <c r="C754" s="2"/>
      <c r="D754" s="2"/>
    </row>
    <row r="755" spans="3:4" ht="15.75" customHeight="1" x14ac:dyDescent="0.25">
      <c r="C755" s="2"/>
      <c r="D755" s="2"/>
    </row>
    <row r="756" spans="3:4" ht="15.75" customHeight="1" x14ac:dyDescent="0.25">
      <c r="C756" s="2"/>
      <c r="D756" s="2"/>
    </row>
    <row r="757" spans="3:4" ht="15.75" customHeight="1" x14ac:dyDescent="0.25">
      <c r="C757" s="2"/>
      <c r="D757" s="2"/>
    </row>
    <row r="758" spans="3:4" ht="15.75" customHeight="1" x14ac:dyDescent="0.25">
      <c r="C758" s="2"/>
      <c r="D758" s="2"/>
    </row>
    <row r="759" spans="3:4" ht="15.75" customHeight="1" x14ac:dyDescent="0.25">
      <c r="C759" s="2"/>
      <c r="D759" s="2"/>
    </row>
    <row r="760" spans="3:4" ht="15.75" customHeight="1" x14ac:dyDescent="0.25">
      <c r="C760" s="2"/>
      <c r="D760" s="2"/>
    </row>
    <row r="761" spans="3:4" ht="15.75" customHeight="1" x14ac:dyDescent="0.25">
      <c r="C761" s="2"/>
      <c r="D761" s="2"/>
    </row>
    <row r="762" spans="3:4" ht="15.75" customHeight="1" x14ac:dyDescent="0.25">
      <c r="C762" s="2"/>
      <c r="D762" s="2"/>
    </row>
    <row r="763" spans="3:4" ht="15.75" customHeight="1" x14ac:dyDescent="0.25">
      <c r="C763" s="2"/>
      <c r="D763" s="2"/>
    </row>
    <row r="764" spans="3:4" ht="15.75" customHeight="1" x14ac:dyDescent="0.25">
      <c r="C764" s="2"/>
      <c r="D764" s="2"/>
    </row>
    <row r="765" spans="3:4" ht="15.75" customHeight="1" x14ac:dyDescent="0.25">
      <c r="C765" s="2"/>
      <c r="D765" s="2"/>
    </row>
    <row r="766" spans="3:4" ht="15.75" customHeight="1" x14ac:dyDescent="0.25">
      <c r="C766" s="2"/>
      <c r="D766" s="2"/>
    </row>
    <row r="767" spans="3:4" ht="15.75" customHeight="1" x14ac:dyDescent="0.25">
      <c r="C767" s="2"/>
      <c r="D767" s="2"/>
    </row>
    <row r="768" spans="3:4" ht="15.75" customHeight="1" x14ac:dyDescent="0.25">
      <c r="C768" s="2"/>
      <c r="D768" s="2"/>
    </row>
    <row r="769" spans="3:4" ht="15.75" customHeight="1" x14ac:dyDescent="0.25">
      <c r="C769" s="2"/>
      <c r="D769" s="2"/>
    </row>
    <row r="770" spans="3:4" ht="15.75" customHeight="1" x14ac:dyDescent="0.25">
      <c r="C770" s="2"/>
      <c r="D770" s="2"/>
    </row>
    <row r="771" spans="3:4" ht="15.75" customHeight="1" x14ac:dyDescent="0.25">
      <c r="C771" s="2"/>
      <c r="D771" s="2"/>
    </row>
    <row r="772" spans="3:4" ht="15.75" customHeight="1" x14ac:dyDescent="0.25">
      <c r="C772" s="2"/>
      <c r="D772" s="2"/>
    </row>
    <row r="773" spans="3:4" ht="15.75" customHeight="1" x14ac:dyDescent="0.25">
      <c r="C773" s="2"/>
      <c r="D773" s="2"/>
    </row>
    <row r="774" spans="3:4" ht="15.75" customHeight="1" x14ac:dyDescent="0.25">
      <c r="C774" s="2"/>
      <c r="D774" s="2"/>
    </row>
    <row r="775" spans="3:4" ht="15.75" customHeight="1" x14ac:dyDescent="0.25">
      <c r="C775" s="2"/>
      <c r="D775" s="2"/>
    </row>
    <row r="776" spans="3:4" ht="15.75" customHeight="1" x14ac:dyDescent="0.25">
      <c r="C776" s="2"/>
      <c r="D776" s="2"/>
    </row>
    <row r="777" spans="3:4" ht="15.75" customHeight="1" x14ac:dyDescent="0.25">
      <c r="C777" s="2"/>
      <c r="D777" s="2"/>
    </row>
    <row r="778" spans="3:4" ht="15.75" customHeight="1" x14ac:dyDescent="0.25">
      <c r="C778" s="2"/>
      <c r="D778" s="2"/>
    </row>
    <row r="779" spans="3:4" ht="15.75" customHeight="1" x14ac:dyDescent="0.25">
      <c r="C779" s="2"/>
      <c r="D779" s="2"/>
    </row>
    <row r="780" spans="3:4" ht="15.75" customHeight="1" x14ac:dyDescent="0.25">
      <c r="C780" s="2"/>
      <c r="D780" s="2"/>
    </row>
    <row r="781" spans="3:4" ht="15.75" customHeight="1" x14ac:dyDescent="0.25">
      <c r="C781" s="2"/>
      <c r="D781" s="2"/>
    </row>
    <row r="782" spans="3:4" ht="15.75" customHeight="1" x14ac:dyDescent="0.25">
      <c r="C782" s="2"/>
      <c r="D782" s="2"/>
    </row>
    <row r="783" spans="3:4" ht="15.75" customHeight="1" x14ac:dyDescent="0.25">
      <c r="C783" s="2"/>
      <c r="D783" s="2"/>
    </row>
    <row r="784" spans="3:4" ht="15.75" customHeight="1" x14ac:dyDescent="0.25">
      <c r="C784" s="2"/>
      <c r="D784" s="2"/>
    </row>
    <row r="785" spans="3:4" ht="15.75" customHeight="1" x14ac:dyDescent="0.25">
      <c r="C785" s="2"/>
      <c r="D785" s="2"/>
    </row>
    <row r="786" spans="3:4" ht="15.75" customHeight="1" x14ac:dyDescent="0.25">
      <c r="C786" s="2"/>
      <c r="D786" s="2"/>
    </row>
    <row r="787" spans="3:4" ht="15.75" customHeight="1" x14ac:dyDescent="0.25">
      <c r="C787" s="2"/>
      <c r="D787" s="2"/>
    </row>
    <row r="788" spans="3:4" ht="15.75" customHeight="1" x14ac:dyDescent="0.25">
      <c r="C788" s="2"/>
      <c r="D788" s="2"/>
    </row>
    <row r="789" spans="3:4" ht="15.75" customHeight="1" x14ac:dyDescent="0.25">
      <c r="C789" s="2"/>
      <c r="D789" s="2"/>
    </row>
    <row r="790" spans="3:4" ht="15.75" customHeight="1" x14ac:dyDescent="0.25">
      <c r="C790" s="2"/>
      <c r="D790" s="2"/>
    </row>
    <row r="791" spans="3:4" ht="15.75" customHeight="1" x14ac:dyDescent="0.25">
      <c r="C791" s="2"/>
      <c r="D791" s="2"/>
    </row>
    <row r="792" spans="3:4" ht="15.75" customHeight="1" x14ac:dyDescent="0.25">
      <c r="C792" s="2"/>
      <c r="D792" s="2"/>
    </row>
    <row r="793" spans="3:4" ht="15.75" customHeight="1" x14ac:dyDescent="0.25">
      <c r="C793" s="2"/>
      <c r="D793" s="2"/>
    </row>
    <row r="794" spans="3:4" ht="15.75" customHeight="1" x14ac:dyDescent="0.25">
      <c r="C794" s="2"/>
      <c r="D794" s="2"/>
    </row>
    <row r="795" spans="3:4" ht="15.75" customHeight="1" x14ac:dyDescent="0.25">
      <c r="C795" s="2"/>
      <c r="D795" s="2"/>
    </row>
    <row r="796" spans="3:4" ht="15.75" customHeight="1" x14ac:dyDescent="0.25">
      <c r="C796" s="2"/>
      <c r="D796" s="2"/>
    </row>
    <row r="797" spans="3:4" ht="15.75" customHeight="1" x14ac:dyDescent="0.25">
      <c r="C797" s="2"/>
      <c r="D797" s="2"/>
    </row>
    <row r="798" spans="3:4" ht="15.75" customHeight="1" x14ac:dyDescent="0.25">
      <c r="C798" s="2"/>
      <c r="D798" s="2"/>
    </row>
    <row r="799" spans="3:4" ht="15.75" customHeight="1" x14ac:dyDescent="0.25">
      <c r="C799" s="2"/>
      <c r="D799" s="2"/>
    </row>
    <row r="800" spans="3:4" ht="15.75" customHeight="1" x14ac:dyDescent="0.25">
      <c r="C800" s="2"/>
      <c r="D800" s="2"/>
    </row>
    <row r="801" spans="3:4" ht="15.75" customHeight="1" x14ac:dyDescent="0.25">
      <c r="C801" s="2"/>
      <c r="D801" s="2"/>
    </row>
    <row r="802" spans="3:4" ht="15.75" customHeight="1" x14ac:dyDescent="0.25">
      <c r="C802" s="2"/>
      <c r="D802" s="2"/>
    </row>
    <row r="803" spans="3:4" ht="15.75" customHeight="1" x14ac:dyDescent="0.25">
      <c r="C803" s="2"/>
      <c r="D803" s="2"/>
    </row>
    <row r="804" spans="3:4" ht="15.75" customHeight="1" x14ac:dyDescent="0.25">
      <c r="C804" s="2"/>
      <c r="D804" s="2"/>
    </row>
    <row r="805" spans="3:4" ht="15.75" customHeight="1" x14ac:dyDescent="0.25">
      <c r="C805" s="2"/>
      <c r="D805" s="2"/>
    </row>
    <row r="806" spans="3:4" ht="15.75" customHeight="1" x14ac:dyDescent="0.25">
      <c r="C806" s="2"/>
      <c r="D806" s="2"/>
    </row>
    <row r="807" spans="3:4" ht="15.75" customHeight="1" x14ac:dyDescent="0.25">
      <c r="C807" s="2"/>
      <c r="D807" s="2"/>
    </row>
    <row r="808" spans="3:4" ht="15.75" customHeight="1" x14ac:dyDescent="0.25">
      <c r="C808" s="2"/>
      <c r="D808" s="2"/>
    </row>
    <row r="809" spans="3:4" ht="15.75" customHeight="1" x14ac:dyDescent="0.25">
      <c r="C809" s="2"/>
      <c r="D809" s="2"/>
    </row>
    <row r="810" spans="3:4" ht="15.75" customHeight="1" x14ac:dyDescent="0.25">
      <c r="C810" s="2"/>
      <c r="D810" s="2"/>
    </row>
    <row r="811" spans="3:4" ht="15.75" customHeight="1" x14ac:dyDescent="0.25">
      <c r="C811" s="2"/>
      <c r="D811" s="2"/>
    </row>
    <row r="812" spans="3:4" ht="15.75" customHeight="1" x14ac:dyDescent="0.25">
      <c r="C812" s="2"/>
      <c r="D812" s="2"/>
    </row>
    <row r="813" spans="3:4" ht="15.75" customHeight="1" x14ac:dyDescent="0.25">
      <c r="C813" s="2"/>
      <c r="D813" s="2"/>
    </row>
    <row r="814" spans="3:4" ht="15.75" customHeight="1" x14ac:dyDescent="0.25">
      <c r="C814" s="2"/>
      <c r="D814" s="2"/>
    </row>
    <row r="815" spans="3:4" ht="15.75" customHeight="1" x14ac:dyDescent="0.25">
      <c r="C815" s="2"/>
      <c r="D815" s="2"/>
    </row>
    <row r="816" spans="3:4" ht="15.75" customHeight="1" x14ac:dyDescent="0.25">
      <c r="C816" s="2"/>
      <c r="D816" s="2"/>
    </row>
    <row r="817" spans="3:4" ht="15.75" customHeight="1" x14ac:dyDescent="0.25">
      <c r="C817" s="2"/>
      <c r="D817" s="2"/>
    </row>
    <row r="818" spans="3:4" ht="15.75" customHeight="1" x14ac:dyDescent="0.25">
      <c r="C818" s="2"/>
      <c r="D818" s="2"/>
    </row>
    <row r="819" spans="3:4" ht="15.75" customHeight="1" x14ac:dyDescent="0.25">
      <c r="C819" s="2"/>
      <c r="D819" s="2"/>
    </row>
    <row r="820" spans="3:4" ht="15.75" customHeight="1" x14ac:dyDescent="0.25">
      <c r="C820" s="2"/>
      <c r="D820" s="2"/>
    </row>
    <row r="821" spans="3:4" ht="15.75" customHeight="1" x14ac:dyDescent="0.25">
      <c r="C821" s="2"/>
      <c r="D821" s="2"/>
    </row>
    <row r="822" spans="3:4" ht="15.75" customHeight="1" x14ac:dyDescent="0.25">
      <c r="C822" s="2"/>
      <c r="D822" s="2"/>
    </row>
    <row r="823" spans="3:4" ht="15.75" customHeight="1" x14ac:dyDescent="0.25">
      <c r="C823" s="2"/>
      <c r="D823" s="2"/>
    </row>
    <row r="824" spans="3:4" ht="15.75" customHeight="1" x14ac:dyDescent="0.25">
      <c r="C824" s="2"/>
      <c r="D824" s="2"/>
    </row>
    <row r="825" spans="3:4" ht="15.75" customHeight="1" x14ac:dyDescent="0.25">
      <c r="C825" s="2"/>
      <c r="D825" s="2"/>
    </row>
    <row r="826" spans="3:4" ht="15.75" customHeight="1" x14ac:dyDescent="0.25">
      <c r="C826" s="2"/>
      <c r="D826" s="2"/>
    </row>
    <row r="827" spans="3:4" ht="15.75" customHeight="1" x14ac:dyDescent="0.25">
      <c r="C827" s="2"/>
      <c r="D827" s="2"/>
    </row>
    <row r="828" spans="3:4" ht="15.75" customHeight="1" x14ac:dyDescent="0.25">
      <c r="C828" s="2"/>
      <c r="D828" s="2"/>
    </row>
    <row r="829" spans="3:4" ht="15.75" customHeight="1" x14ac:dyDescent="0.25">
      <c r="C829" s="2"/>
      <c r="D829" s="2"/>
    </row>
    <row r="830" spans="3:4" ht="15.75" customHeight="1" x14ac:dyDescent="0.25">
      <c r="C830" s="2"/>
      <c r="D830" s="2"/>
    </row>
    <row r="831" spans="3:4" ht="15.75" customHeight="1" x14ac:dyDescent="0.25">
      <c r="C831" s="2"/>
      <c r="D831" s="2"/>
    </row>
    <row r="832" spans="3:4" ht="15.75" customHeight="1" x14ac:dyDescent="0.25">
      <c r="C832" s="2"/>
      <c r="D832" s="2"/>
    </row>
    <row r="833" spans="3:4" ht="15.75" customHeight="1" x14ac:dyDescent="0.25">
      <c r="C833" s="2"/>
      <c r="D833" s="2"/>
    </row>
    <row r="834" spans="3:4" ht="15.75" customHeight="1" x14ac:dyDescent="0.25">
      <c r="C834" s="2"/>
      <c r="D834" s="2"/>
    </row>
    <row r="835" spans="3:4" ht="15.75" customHeight="1" x14ac:dyDescent="0.25">
      <c r="C835" s="2"/>
      <c r="D835" s="2"/>
    </row>
    <row r="836" spans="3:4" ht="15.75" customHeight="1" x14ac:dyDescent="0.25">
      <c r="C836" s="2"/>
      <c r="D836" s="2"/>
    </row>
    <row r="837" spans="3:4" ht="15.75" customHeight="1" x14ac:dyDescent="0.25">
      <c r="C837" s="2"/>
      <c r="D837" s="2"/>
    </row>
    <row r="838" spans="3:4" ht="15.75" customHeight="1" x14ac:dyDescent="0.25">
      <c r="C838" s="2"/>
      <c r="D838" s="2"/>
    </row>
    <row r="839" spans="3:4" ht="15.75" customHeight="1" x14ac:dyDescent="0.25">
      <c r="C839" s="2"/>
      <c r="D839" s="2"/>
    </row>
    <row r="840" spans="3:4" ht="15.75" customHeight="1" x14ac:dyDescent="0.25">
      <c r="C840" s="2"/>
      <c r="D840" s="2"/>
    </row>
    <row r="841" spans="3:4" ht="15.75" customHeight="1" x14ac:dyDescent="0.25">
      <c r="C841" s="2"/>
      <c r="D841" s="2"/>
    </row>
    <row r="842" spans="3:4" ht="15.75" customHeight="1" x14ac:dyDescent="0.25">
      <c r="C842" s="2"/>
      <c r="D842" s="2"/>
    </row>
    <row r="843" spans="3:4" ht="15.75" customHeight="1" x14ac:dyDescent="0.25">
      <c r="C843" s="2"/>
      <c r="D843" s="2"/>
    </row>
    <row r="844" spans="3:4" ht="15.75" customHeight="1" x14ac:dyDescent="0.25">
      <c r="C844" s="2"/>
      <c r="D844" s="2"/>
    </row>
    <row r="845" spans="3:4" ht="15.75" customHeight="1" x14ac:dyDescent="0.25">
      <c r="C845" s="2"/>
      <c r="D845" s="2"/>
    </row>
    <row r="846" spans="3:4" ht="15.75" customHeight="1" x14ac:dyDescent="0.25">
      <c r="C846" s="2"/>
      <c r="D846" s="2"/>
    </row>
    <row r="847" spans="3:4" ht="15.75" customHeight="1" x14ac:dyDescent="0.25">
      <c r="C847" s="2"/>
      <c r="D847" s="2"/>
    </row>
    <row r="848" spans="3:4" ht="15.75" customHeight="1" x14ac:dyDescent="0.25">
      <c r="C848" s="2"/>
      <c r="D848" s="2"/>
    </row>
    <row r="849" spans="3:4" ht="15.75" customHeight="1" x14ac:dyDescent="0.25">
      <c r="C849" s="2"/>
      <c r="D849" s="2"/>
    </row>
    <row r="850" spans="3:4" ht="15.75" customHeight="1" x14ac:dyDescent="0.25">
      <c r="C850" s="2"/>
      <c r="D850" s="2"/>
    </row>
    <row r="851" spans="3:4" ht="15.75" customHeight="1" x14ac:dyDescent="0.25">
      <c r="C851" s="2"/>
      <c r="D851" s="2"/>
    </row>
    <row r="852" spans="3:4" ht="15.75" customHeight="1" x14ac:dyDescent="0.25">
      <c r="C852" s="2"/>
      <c r="D852" s="2"/>
    </row>
    <row r="853" spans="3:4" ht="15.75" customHeight="1" x14ac:dyDescent="0.25">
      <c r="C853" s="2"/>
      <c r="D853" s="2"/>
    </row>
    <row r="854" spans="3:4" ht="15.75" customHeight="1" x14ac:dyDescent="0.25">
      <c r="C854" s="2"/>
      <c r="D854" s="2"/>
    </row>
    <row r="855" spans="3:4" ht="15.75" customHeight="1" x14ac:dyDescent="0.25">
      <c r="C855" s="2"/>
      <c r="D855" s="2"/>
    </row>
    <row r="856" spans="3:4" ht="15.75" customHeight="1" x14ac:dyDescent="0.25">
      <c r="C856" s="2"/>
      <c r="D856" s="2"/>
    </row>
    <row r="857" spans="3:4" ht="15.75" customHeight="1" x14ac:dyDescent="0.25">
      <c r="C857" s="2"/>
      <c r="D857" s="2"/>
    </row>
    <row r="858" spans="3:4" ht="15.75" customHeight="1" x14ac:dyDescent="0.25">
      <c r="C858" s="2"/>
      <c r="D858" s="2"/>
    </row>
    <row r="859" spans="3:4" ht="15.75" customHeight="1" x14ac:dyDescent="0.25">
      <c r="C859" s="2"/>
      <c r="D859" s="2"/>
    </row>
    <row r="860" spans="3:4" ht="15.75" customHeight="1" x14ac:dyDescent="0.25">
      <c r="C860" s="2"/>
      <c r="D860" s="2"/>
    </row>
    <row r="861" spans="3:4" ht="15.75" customHeight="1" x14ac:dyDescent="0.25">
      <c r="C861" s="2"/>
      <c r="D861" s="2"/>
    </row>
    <row r="862" spans="3:4" ht="15.75" customHeight="1" x14ac:dyDescent="0.25">
      <c r="C862" s="2"/>
      <c r="D862" s="2"/>
    </row>
    <row r="863" spans="3:4" ht="15.75" customHeight="1" x14ac:dyDescent="0.25">
      <c r="C863" s="2"/>
      <c r="D863" s="2"/>
    </row>
    <row r="864" spans="3:4" ht="15.75" customHeight="1" x14ac:dyDescent="0.25">
      <c r="C864" s="2"/>
      <c r="D864" s="2"/>
    </row>
    <row r="865" spans="3:4" ht="15.75" customHeight="1" x14ac:dyDescent="0.25">
      <c r="C865" s="2"/>
      <c r="D865" s="2"/>
    </row>
    <row r="866" spans="3:4" ht="15.75" customHeight="1" x14ac:dyDescent="0.25">
      <c r="C866" s="2"/>
      <c r="D866" s="2"/>
    </row>
    <row r="867" spans="3:4" ht="15.75" customHeight="1" x14ac:dyDescent="0.25">
      <c r="C867" s="2"/>
      <c r="D867" s="2"/>
    </row>
    <row r="868" spans="3:4" ht="15.75" customHeight="1" x14ac:dyDescent="0.25">
      <c r="C868" s="2"/>
      <c r="D868" s="2"/>
    </row>
    <row r="869" spans="3:4" ht="15.75" customHeight="1" x14ac:dyDescent="0.25">
      <c r="C869" s="2"/>
      <c r="D869" s="2"/>
    </row>
    <row r="870" spans="3:4" ht="15.75" customHeight="1" x14ac:dyDescent="0.25">
      <c r="C870" s="2"/>
      <c r="D870" s="2"/>
    </row>
    <row r="871" spans="3:4" ht="15.75" customHeight="1" x14ac:dyDescent="0.25">
      <c r="C871" s="2"/>
      <c r="D871" s="2"/>
    </row>
    <row r="872" spans="3:4" ht="15.75" customHeight="1" x14ac:dyDescent="0.25">
      <c r="C872" s="2"/>
      <c r="D872" s="2"/>
    </row>
    <row r="873" spans="3:4" ht="15.75" customHeight="1" x14ac:dyDescent="0.25">
      <c r="C873" s="2"/>
      <c r="D873" s="2"/>
    </row>
    <row r="874" spans="3:4" ht="15.75" customHeight="1" x14ac:dyDescent="0.25">
      <c r="C874" s="2"/>
      <c r="D874" s="2"/>
    </row>
    <row r="875" spans="3:4" ht="15.75" customHeight="1" x14ac:dyDescent="0.25">
      <c r="C875" s="2"/>
      <c r="D875" s="2"/>
    </row>
    <row r="876" spans="3:4" ht="15.75" customHeight="1" x14ac:dyDescent="0.25">
      <c r="C876" s="2"/>
      <c r="D876" s="2"/>
    </row>
    <row r="877" spans="3:4" ht="15.75" customHeight="1" x14ac:dyDescent="0.25">
      <c r="C877" s="2"/>
      <c r="D877" s="2"/>
    </row>
    <row r="878" spans="3:4" ht="15.75" customHeight="1" x14ac:dyDescent="0.25">
      <c r="C878" s="2"/>
      <c r="D878" s="2"/>
    </row>
    <row r="879" spans="3:4" ht="15.75" customHeight="1" x14ac:dyDescent="0.25">
      <c r="C879" s="2"/>
      <c r="D879" s="2"/>
    </row>
    <row r="880" spans="3:4" ht="15.75" customHeight="1" x14ac:dyDescent="0.25">
      <c r="C880" s="2"/>
      <c r="D880" s="2"/>
    </row>
    <row r="881" spans="3:4" ht="15.75" customHeight="1" x14ac:dyDescent="0.25">
      <c r="C881" s="2"/>
      <c r="D881" s="2"/>
    </row>
    <row r="882" spans="3:4" ht="15.75" customHeight="1" x14ac:dyDescent="0.25">
      <c r="C882" s="2"/>
      <c r="D882" s="2"/>
    </row>
    <row r="883" spans="3:4" ht="15.75" customHeight="1" x14ac:dyDescent="0.25">
      <c r="C883" s="2"/>
      <c r="D883" s="2"/>
    </row>
    <row r="884" spans="3:4" ht="15.75" customHeight="1" x14ac:dyDescent="0.25">
      <c r="C884" s="2"/>
      <c r="D884" s="2"/>
    </row>
    <row r="885" spans="3:4" ht="15.75" customHeight="1" x14ac:dyDescent="0.25">
      <c r="C885" s="2"/>
      <c r="D885" s="2"/>
    </row>
    <row r="886" spans="3:4" ht="15.75" customHeight="1" x14ac:dyDescent="0.25">
      <c r="C886" s="2"/>
      <c r="D886" s="2"/>
    </row>
    <row r="887" spans="3:4" ht="15.75" customHeight="1" x14ac:dyDescent="0.25">
      <c r="C887" s="2"/>
      <c r="D887" s="2"/>
    </row>
    <row r="888" spans="3:4" ht="15.75" customHeight="1" x14ac:dyDescent="0.25">
      <c r="C888" s="2"/>
      <c r="D888" s="2"/>
    </row>
    <row r="889" spans="3:4" ht="15.75" customHeight="1" x14ac:dyDescent="0.25">
      <c r="C889" s="2"/>
      <c r="D889" s="2"/>
    </row>
    <row r="890" spans="3:4" ht="15.75" customHeight="1" x14ac:dyDescent="0.25">
      <c r="C890" s="2"/>
      <c r="D890" s="2"/>
    </row>
    <row r="891" spans="3:4" ht="15.75" customHeight="1" x14ac:dyDescent="0.25">
      <c r="C891" s="2"/>
      <c r="D891" s="2"/>
    </row>
    <row r="892" spans="3:4" ht="15.75" customHeight="1" x14ac:dyDescent="0.25">
      <c r="C892" s="2"/>
      <c r="D892" s="2"/>
    </row>
    <row r="893" spans="3:4" ht="15.75" customHeight="1" x14ac:dyDescent="0.25">
      <c r="C893" s="2"/>
      <c r="D893" s="2"/>
    </row>
    <row r="894" spans="3:4" ht="15.75" customHeight="1" x14ac:dyDescent="0.25">
      <c r="C894" s="2"/>
      <c r="D894" s="2"/>
    </row>
    <row r="895" spans="3:4" ht="15.75" customHeight="1" x14ac:dyDescent="0.25">
      <c r="C895" s="2"/>
      <c r="D895" s="2"/>
    </row>
    <row r="896" spans="3:4" ht="15.75" customHeight="1" x14ac:dyDescent="0.25">
      <c r="C896" s="2"/>
      <c r="D896" s="2"/>
    </row>
    <row r="897" spans="3:4" ht="15.75" customHeight="1" x14ac:dyDescent="0.25">
      <c r="C897" s="2"/>
      <c r="D897" s="2"/>
    </row>
    <row r="898" spans="3:4" ht="15.75" customHeight="1" x14ac:dyDescent="0.25">
      <c r="C898" s="2"/>
      <c r="D898" s="2"/>
    </row>
    <row r="899" spans="3:4" ht="15.75" customHeight="1" x14ac:dyDescent="0.25">
      <c r="C899" s="2"/>
      <c r="D899" s="2"/>
    </row>
    <row r="900" spans="3:4" ht="15.75" customHeight="1" x14ac:dyDescent="0.25">
      <c r="C900" s="2"/>
      <c r="D900" s="2"/>
    </row>
    <row r="901" spans="3:4" ht="15.75" customHeight="1" x14ac:dyDescent="0.25">
      <c r="C901" s="2"/>
      <c r="D901" s="2"/>
    </row>
    <row r="902" spans="3:4" ht="15.75" customHeight="1" x14ac:dyDescent="0.25">
      <c r="C902" s="2"/>
      <c r="D902" s="2"/>
    </row>
    <row r="903" spans="3:4" ht="15.75" customHeight="1" x14ac:dyDescent="0.25">
      <c r="C903" s="2"/>
      <c r="D903" s="2"/>
    </row>
    <row r="904" spans="3:4" ht="15.75" customHeight="1" x14ac:dyDescent="0.25">
      <c r="C904" s="2"/>
      <c r="D904" s="2"/>
    </row>
    <row r="905" spans="3:4" ht="15.75" customHeight="1" x14ac:dyDescent="0.25">
      <c r="C905" s="2"/>
      <c r="D905" s="2"/>
    </row>
    <row r="906" spans="3:4" ht="15.75" customHeight="1" x14ac:dyDescent="0.25">
      <c r="C906" s="2"/>
      <c r="D906" s="2"/>
    </row>
    <row r="907" spans="3:4" ht="15.75" customHeight="1" x14ac:dyDescent="0.25">
      <c r="C907" s="2"/>
      <c r="D907" s="2"/>
    </row>
    <row r="908" spans="3:4" ht="15.75" customHeight="1" x14ac:dyDescent="0.25">
      <c r="C908" s="2"/>
      <c r="D908" s="2"/>
    </row>
    <row r="909" spans="3:4" ht="15.75" customHeight="1" x14ac:dyDescent="0.25">
      <c r="C909" s="2"/>
      <c r="D909" s="2"/>
    </row>
    <row r="910" spans="3:4" ht="15.75" customHeight="1" x14ac:dyDescent="0.25">
      <c r="C910" s="2"/>
      <c r="D910" s="2"/>
    </row>
    <row r="911" spans="3:4" ht="15.75" customHeight="1" x14ac:dyDescent="0.25">
      <c r="C911" s="2"/>
      <c r="D911" s="2"/>
    </row>
    <row r="912" spans="3:4" ht="15.75" customHeight="1" x14ac:dyDescent="0.25">
      <c r="C912" s="2"/>
      <c r="D912" s="2"/>
    </row>
    <row r="913" spans="3:4" ht="15.75" customHeight="1" x14ac:dyDescent="0.25">
      <c r="C913" s="2"/>
      <c r="D913" s="2"/>
    </row>
    <row r="914" spans="3:4" ht="15.75" customHeight="1" x14ac:dyDescent="0.25">
      <c r="C914" s="2"/>
      <c r="D914" s="2"/>
    </row>
    <row r="915" spans="3:4" ht="15.75" customHeight="1" x14ac:dyDescent="0.25">
      <c r="C915" s="2"/>
      <c r="D915" s="2"/>
    </row>
    <row r="916" spans="3:4" ht="15.75" customHeight="1" x14ac:dyDescent="0.25">
      <c r="C916" s="2"/>
      <c r="D916" s="2"/>
    </row>
    <row r="917" spans="3:4" ht="15.75" customHeight="1" x14ac:dyDescent="0.25">
      <c r="C917" s="2"/>
      <c r="D917" s="2"/>
    </row>
    <row r="918" spans="3:4" ht="15.75" customHeight="1" x14ac:dyDescent="0.25">
      <c r="C918" s="2"/>
      <c r="D918" s="2"/>
    </row>
    <row r="919" spans="3:4" ht="15.75" customHeight="1" x14ac:dyDescent="0.25">
      <c r="C919" s="2"/>
      <c r="D919" s="2"/>
    </row>
    <row r="920" spans="3:4" ht="15.75" customHeight="1" x14ac:dyDescent="0.25">
      <c r="C920" s="2"/>
      <c r="D920" s="2"/>
    </row>
    <row r="921" spans="3:4" ht="15.75" customHeight="1" x14ac:dyDescent="0.25">
      <c r="C921" s="2"/>
      <c r="D921" s="2"/>
    </row>
    <row r="922" spans="3:4" ht="15.75" customHeight="1" x14ac:dyDescent="0.25">
      <c r="C922" s="2"/>
      <c r="D922" s="2"/>
    </row>
    <row r="923" spans="3:4" ht="15.75" customHeight="1" x14ac:dyDescent="0.25">
      <c r="C923" s="2"/>
      <c r="D923" s="2"/>
    </row>
    <row r="924" spans="3:4" ht="15.75" customHeight="1" x14ac:dyDescent="0.25">
      <c r="C924" s="2"/>
      <c r="D924" s="2"/>
    </row>
    <row r="925" spans="3:4" ht="15.75" customHeight="1" x14ac:dyDescent="0.25">
      <c r="C925" s="2"/>
      <c r="D925" s="2"/>
    </row>
    <row r="926" spans="3:4" ht="15.75" customHeight="1" x14ac:dyDescent="0.25">
      <c r="C926" s="2"/>
      <c r="D926" s="2"/>
    </row>
    <row r="927" spans="3:4" ht="15.75" customHeight="1" x14ac:dyDescent="0.25">
      <c r="C927" s="2"/>
      <c r="D927" s="2"/>
    </row>
    <row r="928" spans="3:4" ht="15.75" customHeight="1" x14ac:dyDescent="0.25">
      <c r="C928" s="2"/>
      <c r="D928" s="2"/>
    </row>
    <row r="929" spans="3:4" ht="15.75" customHeight="1" x14ac:dyDescent="0.25">
      <c r="C929" s="2"/>
      <c r="D929" s="2"/>
    </row>
    <row r="930" spans="3:4" ht="15.75" customHeight="1" x14ac:dyDescent="0.25">
      <c r="C930" s="2"/>
      <c r="D930" s="2"/>
    </row>
    <row r="931" spans="3:4" ht="15.75" customHeight="1" x14ac:dyDescent="0.25">
      <c r="C931" s="2"/>
      <c r="D931" s="2"/>
    </row>
    <row r="932" spans="3:4" ht="15.75" customHeight="1" x14ac:dyDescent="0.25">
      <c r="C932" s="2"/>
      <c r="D932" s="2"/>
    </row>
    <row r="933" spans="3:4" ht="15.75" customHeight="1" x14ac:dyDescent="0.25">
      <c r="C933" s="2"/>
      <c r="D933" s="2"/>
    </row>
    <row r="934" spans="3:4" ht="15.75" customHeight="1" x14ac:dyDescent="0.25">
      <c r="C934" s="2"/>
      <c r="D934" s="2"/>
    </row>
    <row r="935" spans="3:4" ht="15.75" customHeight="1" x14ac:dyDescent="0.25">
      <c r="C935" s="2"/>
      <c r="D935" s="2"/>
    </row>
    <row r="936" spans="3:4" ht="15.75" customHeight="1" x14ac:dyDescent="0.25">
      <c r="C936" s="2"/>
      <c r="D936" s="2"/>
    </row>
    <row r="937" spans="3:4" ht="15.75" customHeight="1" x14ac:dyDescent="0.25">
      <c r="C937" s="2"/>
      <c r="D937" s="2"/>
    </row>
    <row r="938" spans="3:4" ht="15.75" customHeight="1" x14ac:dyDescent="0.25">
      <c r="C938" s="2"/>
      <c r="D938" s="2"/>
    </row>
    <row r="939" spans="3:4" ht="15.75" customHeight="1" x14ac:dyDescent="0.25">
      <c r="C939" s="2"/>
      <c r="D939" s="2"/>
    </row>
    <row r="940" spans="3:4" ht="15.75" customHeight="1" x14ac:dyDescent="0.25">
      <c r="C940" s="2"/>
      <c r="D940" s="2"/>
    </row>
    <row r="941" spans="3:4" ht="15.75" customHeight="1" x14ac:dyDescent="0.25">
      <c r="C941" s="2"/>
      <c r="D941" s="2"/>
    </row>
    <row r="942" spans="3:4" ht="15.75" customHeight="1" x14ac:dyDescent="0.25">
      <c r="C942" s="2"/>
      <c r="D942" s="2"/>
    </row>
    <row r="943" spans="3:4" ht="15.75" customHeight="1" x14ac:dyDescent="0.25">
      <c r="C943" s="2"/>
      <c r="D943" s="2"/>
    </row>
    <row r="944" spans="3:4" ht="15.75" customHeight="1" x14ac:dyDescent="0.25">
      <c r="C944" s="2"/>
      <c r="D944" s="2"/>
    </row>
    <row r="945" spans="3:4" ht="15.75" customHeight="1" x14ac:dyDescent="0.25">
      <c r="C945" s="2"/>
      <c r="D945" s="2"/>
    </row>
    <row r="946" spans="3:4" ht="15.75" customHeight="1" x14ac:dyDescent="0.25">
      <c r="C946" s="2"/>
      <c r="D946" s="2"/>
    </row>
    <row r="947" spans="3:4" ht="15.75" customHeight="1" x14ac:dyDescent="0.25">
      <c r="C947" s="2"/>
      <c r="D947" s="2"/>
    </row>
    <row r="948" spans="3:4" ht="15.75" customHeight="1" x14ac:dyDescent="0.25">
      <c r="C948" s="2"/>
      <c r="D948" s="2"/>
    </row>
    <row r="949" spans="3:4" ht="15.75" customHeight="1" x14ac:dyDescent="0.25">
      <c r="C949" s="2"/>
      <c r="D949" s="2"/>
    </row>
    <row r="950" spans="3:4" ht="15.75" customHeight="1" x14ac:dyDescent="0.25">
      <c r="C950" s="2"/>
      <c r="D950" s="2"/>
    </row>
    <row r="951" spans="3:4" ht="15.75" customHeight="1" x14ac:dyDescent="0.25">
      <c r="C951" s="2"/>
      <c r="D951" s="2"/>
    </row>
    <row r="952" spans="3:4" ht="15.75" customHeight="1" x14ac:dyDescent="0.25">
      <c r="C952" s="2"/>
      <c r="D952" s="2"/>
    </row>
    <row r="953" spans="3:4" ht="15.75" customHeight="1" x14ac:dyDescent="0.25">
      <c r="C953" s="2"/>
      <c r="D953" s="2"/>
    </row>
    <row r="954" spans="3:4" ht="15.75" customHeight="1" x14ac:dyDescent="0.25">
      <c r="C954" s="2"/>
      <c r="D954" s="2"/>
    </row>
    <row r="955" spans="3:4" ht="15.75" customHeight="1" x14ac:dyDescent="0.25">
      <c r="C955" s="2"/>
      <c r="D955" s="2"/>
    </row>
    <row r="956" spans="3:4" ht="15.75" customHeight="1" x14ac:dyDescent="0.25">
      <c r="C956" s="2"/>
      <c r="D956" s="2"/>
    </row>
    <row r="957" spans="3:4" ht="15.75" customHeight="1" x14ac:dyDescent="0.25">
      <c r="C957" s="2"/>
      <c r="D957" s="2"/>
    </row>
    <row r="958" spans="3:4" ht="15.75" customHeight="1" x14ac:dyDescent="0.25">
      <c r="C958" s="2"/>
      <c r="D958" s="2"/>
    </row>
    <row r="959" spans="3:4" ht="15.75" customHeight="1" x14ac:dyDescent="0.25">
      <c r="C959" s="2"/>
      <c r="D959" s="2"/>
    </row>
    <row r="960" spans="3:4" ht="15.75" customHeight="1" x14ac:dyDescent="0.25">
      <c r="C960" s="2"/>
      <c r="D960" s="2"/>
    </row>
    <row r="961" spans="3:4" ht="15.75" customHeight="1" x14ac:dyDescent="0.25">
      <c r="C961" s="2"/>
      <c r="D961" s="2"/>
    </row>
    <row r="962" spans="3:4" ht="15.75" customHeight="1" x14ac:dyDescent="0.25">
      <c r="C962" s="2"/>
      <c r="D962" s="2"/>
    </row>
    <row r="963" spans="3:4" ht="15.75" customHeight="1" x14ac:dyDescent="0.25">
      <c r="C963" s="2"/>
      <c r="D963" s="2"/>
    </row>
    <row r="964" spans="3:4" ht="15.75" customHeight="1" x14ac:dyDescent="0.25">
      <c r="C964" s="2"/>
      <c r="D964" s="2"/>
    </row>
    <row r="965" spans="3:4" ht="15.75" customHeight="1" x14ac:dyDescent="0.25">
      <c r="C965" s="2"/>
      <c r="D965" s="2"/>
    </row>
    <row r="966" spans="3:4" ht="15.75" customHeight="1" x14ac:dyDescent="0.25">
      <c r="C966" s="2"/>
      <c r="D966" s="2"/>
    </row>
    <row r="967" spans="3:4" ht="15.75" customHeight="1" x14ac:dyDescent="0.25">
      <c r="C967" s="2"/>
      <c r="D967" s="2"/>
    </row>
    <row r="968" spans="3:4" ht="15.75" customHeight="1" x14ac:dyDescent="0.25">
      <c r="C968" s="2"/>
      <c r="D968" s="2"/>
    </row>
    <row r="969" spans="3:4" ht="15.75" customHeight="1" x14ac:dyDescent="0.25">
      <c r="C969" s="2"/>
      <c r="D969" s="2"/>
    </row>
    <row r="970" spans="3:4" ht="15.75" customHeight="1" x14ac:dyDescent="0.25">
      <c r="C970" s="2"/>
      <c r="D970" s="2"/>
    </row>
    <row r="971" spans="3:4" ht="15.75" customHeight="1" x14ac:dyDescent="0.25">
      <c r="C971" s="2"/>
      <c r="D971" s="2"/>
    </row>
    <row r="972" spans="3:4" ht="15.75" customHeight="1" x14ac:dyDescent="0.25">
      <c r="C972" s="2"/>
      <c r="D972" s="2"/>
    </row>
    <row r="973" spans="3:4" ht="15.75" customHeight="1" x14ac:dyDescent="0.25">
      <c r="C973" s="2"/>
      <c r="D973" s="2"/>
    </row>
    <row r="974" spans="3:4" ht="15.75" customHeight="1" x14ac:dyDescent="0.25">
      <c r="C974" s="2"/>
      <c r="D974" s="2"/>
    </row>
    <row r="975" spans="3:4" ht="15.75" customHeight="1" x14ac:dyDescent="0.25">
      <c r="C975" s="2"/>
      <c r="D975" s="2"/>
    </row>
    <row r="976" spans="3:4" ht="15.75" customHeight="1" x14ac:dyDescent="0.25">
      <c r="C976" s="2"/>
      <c r="D976" s="2"/>
    </row>
    <row r="977" spans="3:4" ht="15.75" customHeight="1" x14ac:dyDescent="0.25">
      <c r="C977" s="2"/>
      <c r="D977" s="2"/>
    </row>
    <row r="978" spans="3:4" ht="15.75" customHeight="1" x14ac:dyDescent="0.25">
      <c r="C978" s="2"/>
      <c r="D978" s="2"/>
    </row>
    <row r="979" spans="3:4" ht="15.75" customHeight="1" x14ac:dyDescent="0.25">
      <c r="C979" s="2"/>
      <c r="D979" s="2"/>
    </row>
    <row r="980" spans="3:4" ht="15.75" customHeight="1" x14ac:dyDescent="0.25">
      <c r="C980" s="2"/>
      <c r="D980" s="2"/>
    </row>
    <row r="981" spans="3:4" ht="15.75" customHeight="1" x14ac:dyDescent="0.25">
      <c r="C981" s="2"/>
      <c r="D981" s="2"/>
    </row>
    <row r="982" spans="3:4" ht="15.75" customHeight="1" x14ac:dyDescent="0.25">
      <c r="C982" s="2"/>
      <c r="D982" s="2"/>
    </row>
    <row r="983" spans="3:4" ht="15.75" customHeight="1" x14ac:dyDescent="0.25">
      <c r="C983" s="2"/>
      <c r="D983" s="2"/>
    </row>
    <row r="984" spans="3:4" ht="15.75" customHeight="1" x14ac:dyDescent="0.25">
      <c r="C984" s="2"/>
      <c r="D984" s="2"/>
    </row>
    <row r="985" spans="3:4" ht="15.75" customHeight="1" x14ac:dyDescent="0.25">
      <c r="C985" s="2"/>
      <c r="D985" s="2"/>
    </row>
    <row r="986" spans="3:4" ht="15.75" customHeight="1" x14ac:dyDescent="0.25">
      <c r="C986" s="2"/>
      <c r="D986" s="2"/>
    </row>
    <row r="987" spans="3:4" ht="15.75" customHeight="1" x14ac:dyDescent="0.25">
      <c r="C987" s="2"/>
      <c r="D987" s="2"/>
    </row>
    <row r="988" spans="3:4" ht="15.75" customHeight="1" x14ac:dyDescent="0.25">
      <c r="C988" s="2"/>
      <c r="D988" s="2"/>
    </row>
    <row r="989" spans="3:4" ht="15.75" customHeight="1" x14ac:dyDescent="0.25">
      <c r="C989" s="2"/>
      <c r="D989" s="2"/>
    </row>
    <row r="990" spans="3:4" ht="15.75" customHeight="1" x14ac:dyDescent="0.25">
      <c r="C990" s="2"/>
      <c r="D990" s="2"/>
    </row>
    <row r="991" spans="3:4" ht="15.75" customHeight="1" x14ac:dyDescent="0.25">
      <c r="C991" s="2"/>
      <c r="D991" s="2"/>
    </row>
    <row r="992" spans="3:4" ht="15.75" customHeight="1" x14ac:dyDescent="0.25">
      <c r="C992" s="2"/>
      <c r="D992" s="2"/>
    </row>
    <row r="993" spans="3:4" ht="15.75" customHeight="1" x14ac:dyDescent="0.25">
      <c r="C993" s="2"/>
      <c r="D993" s="2"/>
    </row>
    <row r="994" spans="3:4" ht="15.75" customHeight="1" x14ac:dyDescent="0.25">
      <c r="C994" s="2"/>
      <c r="D994" s="2"/>
    </row>
    <row r="995" spans="3:4" ht="15.75" customHeight="1" x14ac:dyDescent="0.25">
      <c r="C995" s="2"/>
      <c r="D995" s="2"/>
    </row>
    <row r="996" spans="3:4" ht="15.75" customHeight="1" x14ac:dyDescent="0.25">
      <c r="C996" s="2"/>
      <c r="D996" s="2"/>
    </row>
    <row r="997" spans="3:4" ht="15.75" customHeight="1" x14ac:dyDescent="0.25">
      <c r="C997" s="2"/>
      <c r="D997" s="2"/>
    </row>
    <row r="998" spans="3:4" ht="15.75" customHeight="1" x14ac:dyDescent="0.25">
      <c r="C998" s="2"/>
      <c r="D998" s="2"/>
    </row>
    <row r="999" spans="3:4" ht="15.75" customHeight="1" x14ac:dyDescent="0.25">
      <c r="C999" s="2"/>
      <c r="D999" s="2"/>
    </row>
    <row r="1000" spans="3:4" ht="15.75" customHeight="1" x14ac:dyDescent="0.25">
      <c r="C1000" s="2"/>
      <c r="D1000" s="2"/>
    </row>
  </sheetData>
  <mergeCells count="274">
    <mergeCell ref="L36:M36"/>
    <mergeCell ref="N36:O36"/>
    <mergeCell ref="P36:Q36"/>
    <mergeCell ref="R36:S36"/>
    <mergeCell ref="L37:M37"/>
    <mergeCell ref="N37:O37"/>
    <mergeCell ref="AA51:AB51"/>
    <mergeCell ref="AC51:AD51"/>
    <mergeCell ref="L51:M51"/>
    <mergeCell ref="N51:O51"/>
    <mergeCell ref="P51:Q51"/>
    <mergeCell ref="R51:S51"/>
    <mergeCell ref="U51:V51"/>
    <mergeCell ref="W51:X51"/>
    <mergeCell ref="Y51:Z51"/>
    <mergeCell ref="P37:Q37"/>
    <mergeCell ref="R37:S37"/>
    <mergeCell ref="Y39:Z39"/>
    <mergeCell ref="AA39:AB39"/>
    <mergeCell ref="W40:X40"/>
    <mergeCell ref="L38:M38"/>
    <mergeCell ref="N38:O38"/>
    <mergeCell ref="P38:Q38"/>
    <mergeCell ref="R38:S38"/>
    <mergeCell ref="U38:AB38"/>
    <mergeCell ref="U39:V39"/>
    <mergeCell ref="W39:X39"/>
    <mergeCell ref="N30:O30"/>
    <mergeCell ref="P30:Q30"/>
    <mergeCell ref="R30:S30"/>
    <mergeCell ref="N35:O35"/>
    <mergeCell ref="P35:Q35"/>
    <mergeCell ref="L30:M30"/>
    <mergeCell ref="L31:M31"/>
    <mergeCell ref="N31:O31"/>
    <mergeCell ref="P31:Q31"/>
    <mergeCell ref="R31:S31"/>
    <mergeCell ref="L34:S34"/>
    <mergeCell ref="R35:S35"/>
    <mergeCell ref="L35:M35"/>
    <mergeCell ref="AA25:AB25"/>
    <mergeCell ref="AA26:AB26"/>
    <mergeCell ref="L27:S27"/>
    <mergeCell ref="L28:M28"/>
    <mergeCell ref="N28:O28"/>
    <mergeCell ref="P28:Q28"/>
    <mergeCell ref="R28:S28"/>
    <mergeCell ref="L29:M29"/>
    <mergeCell ref="N29:O29"/>
    <mergeCell ref="P29:Q29"/>
    <mergeCell ref="R29:S29"/>
    <mergeCell ref="AA20:AB20"/>
    <mergeCell ref="AC20:AD20"/>
    <mergeCell ref="AE20:AF20"/>
    <mergeCell ref="AG20:AH20"/>
    <mergeCell ref="Y19:Z19"/>
    <mergeCell ref="AA19:AB19"/>
    <mergeCell ref="AC19:AD19"/>
    <mergeCell ref="AE19:AF19"/>
    <mergeCell ref="AG19:AH19"/>
    <mergeCell ref="Y20:Z20"/>
    <mergeCell ref="AE18:AF18"/>
    <mergeCell ref="AG18:AH18"/>
    <mergeCell ref="AA17:AB17"/>
    <mergeCell ref="AC17:AD17"/>
    <mergeCell ref="AE17:AF17"/>
    <mergeCell ref="AG17:AH17"/>
    <mergeCell ref="Y18:Z18"/>
    <mergeCell ref="AA18:AB18"/>
    <mergeCell ref="AC18:AD18"/>
    <mergeCell ref="L23:M23"/>
    <mergeCell ref="N23:O23"/>
    <mergeCell ref="P23:Q23"/>
    <mergeCell ref="R23:S23"/>
    <mergeCell ref="T23:U23"/>
    <mergeCell ref="V23:W23"/>
    <mergeCell ref="AA23:AB23"/>
    <mergeCell ref="L24:M24"/>
    <mergeCell ref="N24:O24"/>
    <mergeCell ref="P24:Q24"/>
    <mergeCell ref="R24:S24"/>
    <mergeCell ref="T24:U24"/>
    <mergeCell ref="V24:W24"/>
    <mergeCell ref="AA24:AB24"/>
    <mergeCell ref="L17:M17"/>
    <mergeCell ref="N17:O17"/>
    <mergeCell ref="P17:Q17"/>
    <mergeCell ref="R17:S17"/>
    <mergeCell ref="T17:U17"/>
    <mergeCell ref="V17:W17"/>
    <mergeCell ref="Y17:Z17"/>
    <mergeCell ref="P22:Q22"/>
    <mergeCell ref="R22:S22"/>
    <mergeCell ref="L21:M21"/>
    <mergeCell ref="N21:O21"/>
    <mergeCell ref="P21:Q21"/>
    <mergeCell ref="T21:U21"/>
    <mergeCell ref="V21:W21"/>
    <mergeCell ref="L22:M22"/>
    <mergeCell ref="N22:O22"/>
    <mergeCell ref="L20:W20"/>
    <mergeCell ref="T22:U22"/>
    <mergeCell ref="V22:W22"/>
    <mergeCell ref="Y22:AC22"/>
    <mergeCell ref="AA16:AB16"/>
    <mergeCell ref="AC16:AD16"/>
    <mergeCell ref="AE16:AF16"/>
    <mergeCell ref="AG16:AH16"/>
    <mergeCell ref="L16:M16"/>
    <mergeCell ref="N16:O16"/>
    <mergeCell ref="P16:Q16"/>
    <mergeCell ref="R16:S16"/>
    <mergeCell ref="T16:U16"/>
    <mergeCell ref="V16:W16"/>
    <mergeCell ref="Y16:Z16"/>
    <mergeCell ref="R15:S15"/>
    <mergeCell ref="T15:U15"/>
    <mergeCell ref="V15:W15"/>
    <mergeCell ref="Y15:AF15"/>
    <mergeCell ref="N10:O10"/>
    <mergeCell ref="P10:Q10"/>
    <mergeCell ref="R10:S10"/>
    <mergeCell ref="T10:U10"/>
    <mergeCell ref="V10:W10"/>
    <mergeCell ref="Y10:Z10"/>
    <mergeCell ref="L13:W13"/>
    <mergeCell ref="L10:M10"/>
    <mergeCell ref="L14:M14"/>
    <mergeCell ref="N14:O14"/>
    <mergeCell ref="P14:Q14"/>
    <mergeCell ref="L15:M15"/>
    <mergeCell ref="N15:O15"/>
    <mergeCell ref="P15:Q15"/>
    <mergeCell ref="AA10:AB10"/>
    <mergeCell ref="AC10:AD10"/>
    <mergeCell ref="AE10:AF10"/>
    <mergeCell ref="Y11:Z11"/>
    <mergeCell ref="AA11:AB11"/>
    <mergeCell ref="AC11:AD11"/>
    <mergeCell ref="AE11:AF11"/>
    <mergeCell ref="T14:U14"/>
    <mergeCell ref="V14:W14"/>
    <mergeCell ref="AA9:AB9"/>
    <mergeCell ref="AC9:AD9"/>
    <mergeCell ref="AE9:AF9"/>
    <mergeCell ref="L9:M9"/>
    <mergeCell ref="N9:O9"/>
    <mergeCell ref="P9:Q9"/>
    <mergeCell ref="R9:S9"/>
    <mergeCell ref="T9:U9"/>
    <mergeCell ref="V9:W9"/>
    <mergeCell ref="Y9:Z9"/>
    <mergeCell ref="AA8:AB8"/>
    <mergeCell ref="AC8:AD8"/>
    <mergeCell ref="AE8:AF8"/>
    <mergeCell ref="L8:M8"/>
    <mergeCell ref="N8:O8"/>
    <mergeCell ref="P8:Q8"/>
    <mergeCell ref="R8:S8"/>
    <mergeCell ref="T8:U8"/>
    <mergeCell ref="V8:W8"/>
    <mergeCell ref="Y8:Z8"/>
    <mergeCell ref="Y7:Z7"/>
    <mergeCell ref="AA7:AB7"/>
    <mergeCell ref="AC7:AD7"/>
    <mergeCell ref="AE7:AF7"/>
    <mergeCell ref="L6:W6"/>
    <mergeCell ref="Y6:AF6"/>
    <mergeCell ref="L7:M7"/>
    <mergeCell ref="N7:O7"/>
    <mergeCell ref="P7:Q7"/>
    <mergeCell ref="T7:U7"/>
    <mergeCell ref="V7:W7"/>
    <mergeCell ref="N49:O49"/>
    <mergeCell ref="P49:Q49"/>
    <mergeCell ref="R49:S49"/>
    <mergeCell ref="Z49:AA49"/>
    <mergeCell ref="AB49:AC49"/>
    <mergeCell ref="Y50:Z50"/>
    <mergeCell ref="AA50:AB50"/>
    <mergeCell ref="AC50:AD50"/>
    <mergeCell ref="L49:M49"/>
    <mergeCell ref="L50:M50"/>
    <mergeCell ref="N50:O50"/>
    <mergeCell ref="P50:Q50"/>
    <mergeCell ref="R50:S50"/>
    <mergeCell ref="U50:V50"/>
    <mergeCell ref="W50:X50"/>
    <mergeCell ref="L44:M44"/>
    <mergeCell ref="N44:O44"/>
    <mergeCell ref="P44:Q44"/>
    <mergeCell ref="R44:S44"/>
    <mergeCell ref="L45:M45"/>
    <mergeCell ref="N45:O45"/>
    <mergeCell ref="P45:Q45"/>
    <mergeCell ref="R45:S45"/>
    <mergeCell ref="L48:S48"/>
    <mergeCell ref="P43:Q43"/>
    <mergeCell ref="R43:S43"/>
    <mergeCell ref="L41:S41"/>
    <mergeCell ref="L42:M42"/>
    <mergeCell ref="N42:O42"/>
    <mergeCell ref="P42:Q42"/>
    <mergeCell ref="R42:S42"/>
    <mergeCell ref="L43:M43"/>
    <mergeCell ref="N43:O43"/>
    <mergeCell ref="O71:P71"/>
    <mergeCell ref="O72:P72"/>
    <mergeCell ref="L66:M66"/>
    <mergeCell ref="N66:O66"/>
    <mergeCell ref="P66:Q66"/>
    <mergeCell ref="R66:S66"/>
    <mergeCell ref="M68:P68"/>
    <mergeCell ref="O69:P69"/>
    <mergeCell ref="O70:P70"/>
    <mergeCell ref="L62:S62"/>
    <mergeCell ref="R63:S63"/>
    <mergeCell ref="P65:Q65"/>
    <mergeCell ref="R65:S65"/>
    <mergeCell ref="L63:M63"/>
    <mergeCell ref="L64:M64"/>
    <mergeCell ref="N64:O64"/>
    <mergeCell ref="P64:Q64"/>
    <mergeCell ref="R64:S64"/>
    <mergeCell ref="L65:M65"/>
    <mergeCell ref="N65:O65"/>
    <mergeCell ref="N63:O63"/>
    <mergeCell ref="P63:Q63"/>
    <mergeCell ref="L57:M57"/>
    <mergeCell ref="N57:O57"/>
    <mergeCell ref="P57:Q57"/>
    <mergeCell ref="R57:S57"/>
    <mergeCell ref="N58:O58"/>
    <mergeCell ref="P58:Q58"/>
    <mergeCell ref="R58:S58"/>
    <mergeCell ref="L58:M58"/>
    <mergeCell ref="L59:M59"/>
    <mergeCell ref="N59:O59"/>
    <mergeCell ref="P59:Q59"/>
    <mergeCell ref="R59:S59"/>
    <mergeCell ref="U55:V55"/>
    <mergeCell ref="W55:X55"/>
    <mergeCell ref="Y55:Z55"/>
    <mergeCell ref="AA55:AB55"/>
    <mergeCell ref="AC55:AD55"/>
    <mergeCell ref="Y56:Z56"/>
    <mergeCell ref="AA56:AB56"/>
    <mergeCell ref="AC56:AD56"/>
    <mergeCell ref="L55:S55"/>
    <mergeCell ref="L56:M56"/>
    <mergeCell ref="N56:O56"/>
    <mergeCell ref="P56:Q56"/>
    <mergeCell ref="R56:S56"/>
    <mergeCell ref="U56:V56"/>
    <mergeCell ref="W56:X56"/>
    <mergeCell ref="U53:V53"/>
    <mergeCell ref="W53:X53"/>
    <mergeCell ref="Y53:Z53"/>
    <mergeCell ref="AA53:AB53"/>
    <mergeCell ref="AC53:AD53"/>
    <mergeCell ref="U54:V54"/>
    <mergeCell ref="W54:X54"/>
    <mergeCell ref="AC54:AD54"/>
    <mergeCell ref="Y54:Z54"/>
    <mergeCell ref="AA54:AB54"/>
    <mergeCell ref="AA52:AB52"/>
    <mergeCell ref="AC52:AD52"/>
    <mergeCell ref="L52:M52"/>
    <mergeCell ref="N52:O52"/>
    <mergeCell ref="P52:Q52"/>
    <mergeCell ref="R52:S52"/>
    <mergeCell ref="U52:V52"/>
    <mergeCell ref="W52:X52"/>
    <mergeCell ref="Y52:Z5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showGridLines="0" workbookViewId="0"/>
  </sheetViews>
  <sheetFormatPr defaultColWidth="12.625" defaultRowHeight="15" customHeight="1" x14ac:dyDescent="0.2"/>
  <sheetData>
    <row r="1" spans="1:3" x14ac:dyDescent="0.25">
      <c r="A1" s="1" t="s">
        <v>89</v>
      </c>
      <c r="B1" s="1" t="s">
        <v>181</v>
      </c>
      <c r="C1" s="1"/>
    </row>
    <row r="2" spans="1:3" x14ac:dyDescent="0.25">
      <c r="A2" s="1" t="s">
        <v>30</v>
      </c>
      <c r="B2" s="1">
        <v>26.766666666666666</v>
      </c>
      <c r="C2" s="1"/>
    </row>
    <row r="3" spans="1:3" x14ac:dyDescent="0.25">
      <c r="A3" s="1" t="s">
        <v>31</v>
      </c>
      <c r="B3" s="1">
        <v>26.766666666666666</v>
      </c>
      <c r="C3" s="1"/>
    </row>
    <row r="4" spans="1:3" x14ac:dyDescent="0.25">
      <c r="A4" s="1" t="s">
        <v>32</v>
      </c>
      <c r="B4" s="1">
        <v>26.766666666666666</v>
      </c>
      <c r="C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 x14ac:dyDescent="0.2"/>
  <cols>
    <col min="2" max="2" width="17.5" customWidth="1"/>
    <col min="3" max="3" width="16.25" customWidth="1"/>
  </cols>
  <sheetData>
    <row r="1" spans="1:5" x14ac:dyDescent="0.25">
      <c r="A1" s="1" t="s">
        <v>24</v>
      </c>
      <c r="B1" s="1" t="s">
        <v>30</v>
      </c>
      <c r="C1" s="1" t="s">
        <v>31</v>
      </c>
      <c r="D1" s="1" t="s">
        <v>32</v>
      </c>
      <c r="E1" s="1"/>
    </row>
    <row r="2" spans="1:5" x14ac:dyDescent="0.25">
      <c r="A2" s="1" t="s">
        <v>36</v>
      </c>
      <c r="B2" s="11">
        <v>21550</v>
      </c>
      <c r="C2" s="11">
        <v>20688</v>
      </c>
      <c r="D2" s="11">
        <v>22412</v>
      </c>
      <c r="E2" s="1"/>
    </row>
    <row r="3" spans="1:5" x14ac:dyDescent="0.25">
      <c r="A3" s="1" t="s">
        <v>44</v>
      </c>
      <c r="B3" s="11">
        <v>18425</v>
      </c>
      <c r="C3" s="11">
        <v>17688</v>
      </c>
      <c r="D3" s="11">
        <v>19162</v>
      </c>
      <c r="E3" s="1"/>
    </row>
    <row r="4" spans="1:5" x14ac:dyDescent="0.25">
      <c r="A4" s="1" t="s">
        <v>40</v>
      </c>
      <c r="B4" s="11">
        <v>20250</v>
      </c>
      <c r="C4" s="11">
        <v>19440</v>
      </c>
      <c r="D4" s="11">
        <v>21060</v>
      </c>
      <c r="E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 x14ac:dyDescent="0.2"/>
  <cols>
    <col min="2" max="2" width="15.375" customWidth="1"/>
    <col min="3" max="3" width="14.75" customWidth="1"/>
  </cols>
  <sheetData>
    <row r="1" spans="1:5" x14ac:dyDescent="0.25">
      <c r="A1" s="1" t="s">
        <v>24</v>
      </c>
      <c r="B1" s="1" t="s">
        <v>30</v>
      </c>
      <c r="C1" s="1" t="s">
        <v>31</v>
      </c>
      <c r="D1" s="1" t="s">
        <v>32</v>
      </c>
      <c r="E1" s="1"/>
    </row>
    <row r="2" spans="1:5" x14ac:dyDescent="0.25">
      <c r="A2" s="1" t="s">
        <v>36</v>
      </c>
      <c r="B2" s="11">
        <v>39900</v>
      </c>
      <c r="C2" s="11">
        <v>44800</v>
      </c>
      <c r="D2" s="11">
        <v>36000</v>
      </c>
      <c r="E2" s="1"/>
    </row>
    <row r="3" spans="1:5" x14ac:dyDescent="0.25">
      <c r="A3" s="1" t="s">
        <v>44</v>
      </c>
      <c r="B3" s="11">
        <v>39900</v>
      </c>
      <c r="C3" s="11">
        <v>44800</v>
      </c>
      <c r="D3" s="11">
        <v>36000</v>
      </c>
      <c r="E3" s="1"/>
    </row>
    <row r="4" spans="1:5" x14ac:dyDescent="0.25">
      <c r="A4" s="1" t="s">
        <v>40</v>
      </c>
      <c r="B4" s="11">
        <v>39900</v>
      </c>
      <c r="C4" s="11">
        <v>44800</v>
      </c>
      <c r="D4" s="11">
        <v>36000</v>
      </c>
      <c r="E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"/>
  <sheetViews>
    <sheetView showGridLines="0" workbookViewId="0"/>
  </sheetViews>
  <sheetFormatPr defaultColWidth="12.625" defaultRowHeight="15" customHeight="1" x14ac:dyDescent="0.2"/>
  <cols>
    <col min="3" max="3" width="14.5" customWidth="1"/>
  </cols>
  <sheetData>
    <row r="1" spans="1:5" x14ac:dyDescent="0.25">
      <c r="A1" s="1" t="s">
        <v>89</v>
      </c>
      <c r="B1" s="1" t="s">
        <v>90</v>
      </c>
      <c r="C1" s="1" t="s">
        <v>0</v>
      </c>
      <c r="D1" s="1" t="s">
        <v>91</v>
      </c>
      <c r="E1" s="1"/>
    </row>
    <row r="2" spans="1:5" x14ac:dyDescent="0.25">
      <c r="A2" s="1" t="s">
        <v>30</v>
      </c>
      <c r="B2" s="11">
        <v>119700</v>
      </c>
      <c r="C2" s="11">
        <v>60225</v>
      </c>
      <c r="D2" s="11">
        <v>-59475</v>
      </c>
      <c r="E2" s="1"/>
    </row>
    <row r="3" spans="1:5" x14ac:dyDescent="0.25">
      <c r="A3" s="1" t="s">
        <v>31</v>
      </c>
      <c r="B3" s="11">
        <v>134400</v>
      </c>
      <c r="C3" s="11">
        <v>57816</v>
      </c>
      <c r="D3" s="11">
        <v>-76584</v>
      </c>
      <c r="E3" s="1"/>
    </row>
    <row r="4" spans="1:5" x14ac:dyDescent="0.25">
      <c r="A4" s="1" t="s">
        <v>32</v>
      </c>
      <c r="B4" s="11">
        <v>108000</v>
      </c>
      <c r="C4" s="11">
        <v>62634</v>
      </c>
      <c r="D4" s="11">
        <v>-45366</v>
      </c>
      <c r="E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BIProjectWeek1Data-210521-10350</vt:lpstr>
      <vt:lpstr>Pivot Table 10</vt:lpstr>
      <vt:lpstr>Pivot Table 9</vt:lpstr>
      <vt:lpstr>Pivot Table 8</vt:lpstr>
      <vt:lpstr>Pivot 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bootcamp</cp:lastModifiedBy>
  <dcterms:created xsi:type="dcterms:W3CDTF">2021-05-24T22:22:11Z</dcterms:created>
  <dcterms:modified xsi:type="dcterms:W3CDTF">2021-05-31T21:26:07Z</dcterms:modified>
</cp:coreProperties>
</file>