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y\Jetbrains\Bolsover\UtilitiesForAlibre\Writerside\excel\"/>
    </mc:Choice>
  </mc:AlternateContent>
  <xr:revisionPtr revIDLastSave="0" documentId="13_ncr:1_{DF853738-6CE1-4FCB-A54A-460B4D6BCB1A}" xr6:coauthVersionLast="47" xr6:coauthVersionMax="47" xr10:uidLastSave="{00000000-0000-0000-0000-000000000000}"/>
  <bookViews>
    <workbookView xWindow="-28920" yWindow="15945" windowWidth="29040" windowHeight="15720" xr2:uid="{1B788ACD-979C-4460-8EEE-71C8927AF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8" i="1"/>
  <c r="E9" i="1"/>
  <c r="E14" i="1" s="1"/>
  <c r="D9" i="1"/>
  <c r="D14" i="1" s="1"/>
  <c r="E10" i="1" l="1"/>
  <c r="E13" i="1"/>
  <c r="D10" i="1"/>
  <c r="D13" i="1"/>
</calcChain>
</file>

<file path=xl/sharedStrings.xml><?xml version="1.0" encoding="utf-8"?>
<sst xmlns="http://schemas.openxmlformats.org/spreadsheetml/2006/main" count="26" uniqueCount="25">
  <si>
    <t>No.</t>
  </si>
  <si>
    <t>Symbol</t>
  </si>
  <si>
    <t>Pinion</t>
  </si>
  <si>
    <t>Gear</t>
  </si>
  <si>
    <t>Item</t>
  </si>
  <si>
    <t>Module</t>
  </si>
  <si>
    <t>Pressure Angle</t>
  </si>
  <si>
    <t>Number of Teeth</t>
  </si>
  <si>
    <t>Centre Distance</t>
  </si>
  <si>
    <t>Pitch Diameter</t>
  </si>
  <si>
    <t>Base Diameter</t>
  </si>
  <si>
    <t>Addendum</t>
  </si>
  <si>
    <t>Dedendum</t>
  </si>
  <si>
    <t>Outside Diameter</t>
  </si>
  <si>
    <t>Root Diameter</t>
  </si>
  <si>
    <t>m</t>
  </si>
  <si>
    <t>a</t>
  </si>
  <si>
    <t>d</t>
  </si>
  <si>
    <t>z1,z2</t>
  </si>
  <si>
    <t>db</t>
  </si>
  <si>
    <t>ha</t>
  </si>
  <si>
    <t>hf</t>
  </si>
  <si>
    <t>da</t>
  </si>
  <si>
    <t>df</t>
  </si>
  <si>
    <t>Formulae for the calculation of standard spur gears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</si>
</sst>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1" xfId="1"/>
    <xf numFmtId="164" fontId="2" fillId="3" borderId="1" xfId="2" applyNumberFormat="1"/>
    <xf numFmtId="0" fontId="3" fillId="0" borderId="0" xfId="0" applyFont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72D1-7348-4F9D-8C2C-79F106678C10}">
  <dimension ref="A2:E14"/>
  <sheetViews>
    <sheetView tabSelected="1" workbookViewId="0">
      <selection activeCell="D7" sqref="D7"/>
    </sheetView>
  </sheetViews>
  <sheetFormatPr defaultRowHeight="14.4" x14ac:dyDescent="0.3"/>
  <cols>
    <col min="1" max="1" width="4" bestFit="1" customWidth="1"/>
    <col min="2" max="2" width="16" bestFit="1" customWidth="1"/>
    <col min="3" max="3" width="16.5546875" customWidth="1"/>
    <col min="4" max="4" width="16.88671875" customWidth="1"/>
    <col min="5" max="5" width="19.88671875" customWidth="1"/>
  </cols>
  <sheetData>
    <row r="2" spans="1:5" x14ac:dyDescent="0.3">
      <c r="B2" s="3" t="s">
        <v>24</v>
      </c>
    </row>
    <row r="4" spans="1:5" x14ac:dyDescent="0.3">
      <c r="A4" s="3" t="s">
        <v>0</v>
      </c>
      <c r="B4" s="3" t="s">
        <v>4</v>
      </c>
      <c r="C4" s="3" t="s">
        <v>1</v>
      </c>
      <c r="D4" s="3" t="s">
        <v>2</v>
      </c>
      <c r="E4" s="3" t="s">
        <v>3</v>
      </c>
    </row>
    <row r="5" spans="1:5" x14ac:dyDescent="0.3">
      <c r="A5" s="3">
        <v>1</v>
      </c>
      <c r="B5" t="s">
        <v>5</v>
      </c>
      <c r="C5" t="s">
        <v>15</v>
      </c>
      <c r="D5" s="1">
        <v>2.5</v>
      </c>
      <c r="E5" s="1"/>
    </row>
    <row r="6" spans="1:5" x14ac:dyDescent="0.3">
      <c r="A6" s="3">
        <v>2</v>
      </c>
      <c r="B6" t="s">
        <v>6</v>
      </c>
      <c r="C6" t="s">
        <v>16</v>
      </c>
      <c r="D6" s="1">
        <v>20</v>
      </c>
      <c r="E6" s="1"/>
    </row>
    <row r="7" spans="1:5" x14ac:dyDescent="0.3">
      <c r="A7" s="3">
        <v>3</v>
      </c>
      <c r="B7" t="s">
        <v>7</v>
      </c>
      <c r="C7" t="s">
        <v>18</v>
      </c>
      <c r="D7" s="1">
        <v>18</v>
      </c>
      <c r="E7" s="1">
        <v>25</v>
      </c>
    </row>
    <row r="8" spans="1:5" x14ac:dyDescent="0.3">
      <c r="A8" s="3">
        <v>4</v>
      </c>
      <c r="B8" t="s">
        <v>8</v>
      </c>
      <c r="C8" t="s">
        <v>16</v>
      </c>
      <c r="D8" s="2">
        <f>(D7+E7)*D5/2</f>
        <v>53.75</v>
      </c>
      <c r="E8" s="2"/>
    </row>
    <row r="9" spans="1:5" x14ac:dyDescent="0.3">
      <c r="A9" s="3">
        <v>5</v>
      </c>
      <c r="B9" t="s">
        <v>9</v>
      </c>
      <c r="C9" t="s">
        <v>17</v>
      </c>
      <c r="D9" s="2">
        <f>D5*D7</f>
        <v>45</v>
      </c>
      <c r="E9" s="2">
        <f>D5*E7</f>
        <v>62.5</v>
      </c>
    </row>
    <row r="10" spans="1:5" x14ac:dyDescent="0.3">
      <c r="A10" s="3">
        <v>6</v>
      </c>
      <c r="B10" t="s">
        <v>10</v>
      </c>
      <c r="C10" t="s">
        <v>19</v>
      </c>
      <c r="D10" s="2">
        <f>D$9*COS(RADIANS($D$6))</f>
        <v>42.286167935365881</v>
      </c>
      <c r="E10" s="2">
        <f>E$9*COS(RADIANS($D$6))</f>
        <v>58.730788799119274</v>
      </c>
    </row>
    <row r="11" spans="1:5" x14ac:dyDescent="0.3">
      <c r="A11" s="3">
        <v>7</v>
      </c>
      <c r="B11" t="s">
        <v>11</v>
      </c>
      <c r="C11" t="s">
        <v>20</v>
      </c>
      <c r="D11" s="2">
        <f>D5</f>
        <v>2.5</v>
      </c>
      <c r="E11" s="2"/>
    </row>
    <row r="12" spans="1:5" x14ac:dyDescent="0.3">
      <c r="A12" s="3">
        <v>8</v>
      </c>
      <c r="B12" t="s">
        <v>12</v>
      </c>
      <c r="C12" t="s">
        <v>21</v>
      </c>
      <c r="D12" s="2">
        <f>1.25*D5</f>
        <v>3.125</v>
      </c>
      <c r="E12" s="2"/>
    </row>
    <row r="13" spans="1:5" x14ac:dyDescent="0.3">
      <c r="A13" s="3">
        <v>9</v>
      </c>
      <c r="B13" t="s">
        <v>13</v>
      </c>
      <c r="C13" t="s">
        <v>22</v>
      </c>
      <c r="D13" s="2">
        <f>D$9+2*$D$5</f>
        <v>50</v>
      </c>
      <c r="E13" s="2">
        <f>E$9+2*$D$5</f>
        <v>67.5</v>
      </c>
    </row>
    <row r="14" spans="1:5" x14ac:dyDescent="0.3">
      <c r="A14" s="3">
        <v>10</v>
      </c>
      <c r="B14" t="s">
        <v>14</v>
      </c>
      <c r="C14" t="s">
        <v>23</v>
      </c>
      <c r="D14" s="2">
        <f>D$9-2.5*$D$5</f>
        <v>38.75</v>
      </c>
      <c r="E14" s="2">
        <f>E$9-2.5*$D$5</f>
        <v>56.25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Bolsover</dc:creator>
  <cp:lastModifiedBy>David Bolsover</cp:lastModifiedBy>
  <dcterms:created xsi:type="dcterms:W3CDTF">2023-12-11T14:37:06Z</dcterms:created>
  <dcterms:modified xsi:type="dcterms:W3CDTF">2023-12-22T11:00:36Z</dcterms:modified>
</cp:coreProperties>
</file>